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150" windowWidth="13395" windowHeight="7755" activeTab="3"/>
  </bookViews>
  <sheets>
    <sheet name="PIDlog" sheetId="1" r:id="rId1"/>
    <sheet name="heating equation" sheetId="2" r:id="rId2"/>
    <sheet name="cooling equation" sheetId="4" r:id="rId3"/>
    <sheet name="simulation" sheetId="3" r:id="rId4"/>
  </sheets>
  <calcPr calcId="125725"/>
</workbook>
</file>

<file path=xl/calcChain.xml><?xml version="1.0" encoding="utf-8"?>
<calcChain xmlns="http://schemas.openxmlformats.org/spreadsheetml/2006/main">
  <c r="F12" i="3"/>
  <c r="D12"/>
  <c r="E12" s="1"/>
  <c r="D11" i="4"/>
  <c r="C10"/>
  <c r="C9"/>
  <c r="I12" i="3"/>
  <c r="B9" i="2"/>
  <c r="B10"/>
  <c r="B11"/>
  <c r="B12"/>
  <c r="B13"/>
  <c r="B14"/>
  <c r="B15"/>
  <c r="B16"/>
  <c r="B17"/>
  <c r="B18"/>
  <c r="B19"/>
  <c r="B20"/>
  <c r="B21"/>
  <c r="B22"/>
  <c r="B23"/>
  <c r="B24"/>
  <c r="B25"/>
  <c r="B26"/>
  <c r="B27"/>
  <c r="B28"/>
  <c r="B29"/>
  <c r="B30"/>
  <c r="B31"/>
  <c r="B32"/>
  <c r="B33"/>
  <c r="B34"/>
  <c r="B35"/>
  <c r="B36"/>
  <c r="B37"/>
  <c r="B38"/>
  <c r="B39"/>
  <c r="B40"/>
  <c r="B41"/>
  <c r="B42"/>
  <c r="B43"/>
  <c r="B44"/>
  <c r="B8"/>
  <c r="D9"/>
  <c r="E9" s="1"/>
  <c r="D10"/>
  <c r="E10" s="1"/>
  <c r="D11"/>
  <c r="E11" s="1"/>
  <c r="D12"/>
  <c r="E12" s="1"/>
  <c r="D13"/>
  <c r="E13" s="1"/>
  <c r="D14"/>
  <c r="E14" s="1"/>
  <c r="D15"/>
  <c r="E15" s="1"/>
  <c r="D16"/>
  <c r="E16" s="1"/>
  <c r="D17"/>
  <c r="E17" s="1"/>
  <c r="D18"/>
  <c r="E18" s="1"/>
  <c r="D19"/>
  <c r="E19" s="1"/>
  <c r="D20"/>
  <c r="E20" s="1"/>
  <c r="D21"/>
  <c r="E21" s="1"/>
  <c r="D22"/>
  <c r="E22" s="1"/>
  <c r="D23"/>
  <c r="E23" s="1"/>
  <c r="D24"/>
  <c r="E24" s="1"/>
  <c r="D25"/>
  <c r="E25" s="1"/>
  <c r="D26"/>
  <c r="E26" s="1"/>
  <c r="D27"/>
  <c r="E27" s="1"/>
  <c r="D28"/>
  <c r="E28" s="1"/>
  <c r="D29"/>
  <c r="E29" s="1"/>
  <c r="D30"/>
  <c r="E30" s="1"/>
  <c r="D31"/>
  <c r="E31" s="1"/>
  <c r="D32"/>
  <c r="E32" s="1"/>
  <c r="D33"/>
  <c r="E33" s="1"/>
  <c r="D34"/>
  <c r="E34" s="1"/>
  <c r="D35"/>
  <c r="E35" s="1"/>
  <c r="D36"/>
  <c r="E36" s="1"/>
  <c r="D37"/>
  <c r="E37" s="1"/>
  <c r="D38"/>
  <c r="E38" s="1"/>
  <c r="D39"/>
  <c r="E39" s="1"/>
  <c r="D40"/>
  <c r="E40" s="1"/>
  <c r="D41"/>
  <c r="E41" s="1"/>
  <c r="D42"/>
  <c r="E42" s="1"/>
  <c r="D43"/>
  <c r="E43" s="1"/>
  <c r="D44"/>
  <c r="E44" s="1"/>
  <c r="D8"/>
  <c r="E8" s="1"/>
  <c r="E45" s="1"/>
  <c r="D10" i="4"/>
  <c r="E9" s="1"/>
  <c r="D12"/>
  <c r="D13"/>
  <c r="D14"/>
  <c r="D15"/>
  <c r="D16"/>
  <c r="E37" s="1"/>
  <c r="D17"/>
  <c r="D18"/>
  <c r="D19"/>
  <c r="D20"/>
  <c r="D21"/>
  <c r="D22"/>
  <c r="D23"/>
  <c r="D24"/>
  <c r="D25"/>
  <c r="D26"/>
  <c r="D27"/>
  <c r="D28"/>
  <c r="D29"/>
  <c r="D30"/>
  <c r="D31"/>
  <c r="D32"/>
  <c r="D33"/>
  <c r="D34"/>
  <c r="D35"/>
  <c r="D36"/>
  <c r="D37"/>
  <c r="E62" s="1"/>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s="1"/>
  <c r="D144"/>
  <c r="D145"/>
  <c r="D146"/>
  <c r="D147"/>
  <c r="D148"/>
  <c r="D149"/>
  <c r="D150"/>
  <c r="D151"/>
  <c r="D152"/>
  <c r="D153"/>
  <c r="D154"/>
  <c r="D155"/>
  <c r="D156"/>
  <c r="D157"/>
  <c r="D158"/>
  <c r="D159"/>
  <c r="D160" s="1"/>
  <c r="D161"/>
  <c r="D162"/>
  <c r="D163"/>
  <c r="D164"/>
  <c r="D165"/>
  <c r="D166"/>
  <c r="D167" s="1"/>
  <c r="D168"/>
  <c r="D169"/>
  <c r="D170"/>
  <c r="D171"/>
  <c r="D172"/>
  <c r="D173"/>
  <c r="D174" s="1"/>
  <c r="D175"/>
  <c r="D176"/>
  <c r="D177"/>
  <c r="D178"/>
  <c r="D179"/>
  <c r="D180" s="1"/>
  <c r="D181"/>
  <c r="D182"/>
  <c r="D183"/>
  <c r="D184"/>
  <c r="D185"/>
  <c r="D186" s="1"/>
  <c r="D187"/>
  <c r="D188"/>
  <c r="D189"/>
  <c r="D190" s="1"/>
  <c r="D191"/>
  <c r="D192"/>
  <c r="D193"/>
  <c r="D194"/>
  <c r="D195" s="1"/>
  <c r="D196"/>
  <c r="D197"/>
  <c r="D198"/>
  <c r="D199" s="1"/>
  <c r="D200"/>
  <c r="D201"/>
  <c r="D202"/>
  <c r="D203"/>
  <c r="D204" s="1"/>
  <c r="D205"/>
  <c r="D206"/>
  <c r="D207"/>
  <c r="D208" s="1"/>
  <c r="D209"/>
  <c r="D210"/>
  <c r="D211" s="1"/>
  <c r="D212"/>
  <c r="D213"/>
  <c r="D214"/>
  <c r="D215" s="1"/>
  <c r="D216"/>
  <c r="D217"/>
  <c r="D218"/>
  <c r="D219" s="1"/>
  <c r="D220"/>
  <c r="D221"/>
  <c r="D222" s="1"/>
  <c r="D223"/>
  <c r="D224"/>
  <c r="D225" s="1"/>
  <c r="D226"/>
  <c r="D227"/>
  <c r="D228"/>
  <c r="D229" s="1"/>
  <c r="D230"/>
  <c r="D231"/>
  <c r="D232" s="1"/>
  <c r="D233"/>
  <c r="D234"/>
  <c r="D235" s="1"/>
  <c r="D236"/>
  <c r="D237"/>
  <c r="D238" s="1"/>
  <c r="D239"/>
  <c r="D240"/>
  <c r="D241" s="1"/>
  <c r="D242"/>
  <c r="D243"/>
  <c r="D244" s="1"/>
  <c r="D245"/>
  <c r="D246"/>
  <c r="D247" s="1"/>
  <c r="D248"/>
  <c r="D249" s="1"/>
  <c r="D250"/>
  <c r="D251"/>
  <c r="D252"/>
  <c r="D253"/>
  <c r="D254" s="1"/>
  <c r="D255"/>
  <c r="D256"/>
  <c r="D257" s="1"/>
  <c r="D258"/>
  <c r="D259"/>
  <c r="D260" s="1"/>
  <c r="D261"/>
  <c r="D262"/>
  <c r="D263" s="1"/>
  <c r="D264"/>
  <c r="D265" s="1"/>
  <c r="D266"/>
  <c r="D267"/>
  <c r="D268" s="1"/>
  <c r="D269"/>
  <c r="D270" s="1"/>
  <c r="D271"/>
  <c r="D272" s="1"/>
  <c r="D273"/>
  <c r="D274"/>
  <c r="D275" s="1"/>
  <c r="D276"/>
  <c r="D277" s="1"/>
  <c r="D278"/>
  <c r="D279"/>
  <c r="D280" s="1"/>
  <c r="D281"/>
  <c r="D282" s="1"/>
  <c r="D283"/>
  <c r="D284" s="1"/>
  <c r="D285"/>
  <c r="D286" s="1"/>
  <c r="D287"/>
  <c r="D288"/>
  <c r="D289" s="1"/>
  <c r="D290"/>
  <c r="D291" s="1"/>
  <c r="D292"/>
  <c r="D293" s="1"/>
  <c r="D294"/>
  <c r="D295" s="1"/>
  <c r="D296"/>
  <c r="D297"/>
  <c r="D298" s="1"/>
  <c r="D299" s="1"/>
  <c r="D300"/>
  <c r="D301"/>
  <c r="D302" s="1"/>
  <c r="D303"/>
  <c r="D304" s="1"/>
  <c r="D305"/>
  <c r="D306" s="1"/>
  <c r="D307"/>
  <c r="D308" s="1"/>
  <c r="D309"/>
  <c r="D310" s="1"/>
  <c r="D311"/>
  <c r="D312" s="1"/>
  <c r="D313"/>
  <c r="D314"/>
  <c r="D315" s="1"/>
  <c r="D316"/>
  <c r="D317" s="1"/>
  <c r="D318" s="1"/>
  <c r="D319"/>
  <c r="D320"/>
  <c r="D321" s="1"/>
  <c r="D322"/>
  <c r="D323" s="1"/>
  <c r="D324"/>
  <c r="D325" s="1"/>
  <c r="D326" s="1"/>
  <c r="D327"/>
  <c r="D328" s="1"/>
  <c r="D329"/>
  <c r="D330"/>
  <c r="D331"/>
  <c r="D332" s="1"/>
  <c r="D333"/>
  <c r="D334"/>
  <c r="D335" s="1"/>
  <c r="D336" s="1"/>
  <c r="D337"/>
  <c r="D338" s="1"/>
  <c r="D339"/>
  <c r="D340" s="1"/>
  <c r="D341"/>
  <c r="D342" s="1"/>
  <c r="D343"/>
  <c r="D344"/>
  <c r="D345"/>
  <c r="D346" s="1"/>
  <c r="D347"/>
  <c r="D348" s="1"/>
  <c r="D349"/>
  <c r="D350" s="1"/>
  <c r="D351"/>
  <c r="D352" s="1"/>
  <c r="D353" s="1"/>
  <c r="D354"/>
  <c r="D355" s="1"/>
  <c r="D356"/>
  <c r="D357" s="1"/>
  <c r="D358"/>
  <c r="D359" s="1"/>
  <c r="D360"/>
  <c r="D361" s="1"/>
  <c r="D362"/>
  <c r="D363" s="1"/>
  <c r="D364"/>
  <c r="D365" s="1"/>
  <c r="D366"/>
  <c r="D367" s="1"/>
  <c r="D368"/>
  <c r="D369" s="1"/>
  <c r="D370" s="1"/>
  <c r="D371"/>
  <c r="D372" s="1"/>
  <c r="D373"/>
  <c r="D374" s="1"/>
  <c r="D375"/>
  <c r="D376" s="1"/>
  <c r="D377" s="1"/>
  <c r="D378"/>
  <c r="D379" s="1"/>
  <c r="D380"/>
  <c r="D381" s="1"/>
  <c r="D382"/>
  <c r="D383" s="1"/>
  <c r="D384" s="1"/>
  <c r="D385"/>
  <c r="D386" s="1"/>
  <c r="D387"/>
  <c r="D388" s="1"/>
  <c r="D389"/>
  <c r="D390" s="1"/>
  <c r="D391" s="1"/>
  <c r="D392"/>
  <c r="D393" s="1"/>
  <c r="D394"/>
  <c r="D395" s="1"/>
  <c r="D396" s="1"/>
  <c r="D397"/>
  <c r="D398" s="1"/>
  <c r="D399"/>
  <c r="D400" s="1"/>
  <c r="D401" s="1"/>
  <c r="D402"/>
  <c r="D403" s="1"/>
  <c r="D404"/>
  <c r="D405" s="1"/>
  <c r="D406" s="1"/>
  <c r="D407"/>
  <c r="D408" s="1"/>
  <c r="D409"/>
  <c r="D410"/>
  <c r="D411" s="1"/>
  <c r="D412"/>
  <c r="D413" s="1"/>
  <c r="D414"/>
  <c r="D415" s="1"/>
  <c r="D416" s="1"/>
  <c r="D417"/>
  <c r="D418"/>
  <c r="D419" s="1"/>
  <c r="D420"/>
  <c r="D421" s="1"/>
  <c r="D422"/>
  <c r="D423" s="1"/>
  <c r="D424" s="1"/>
  <c r="D425"/>
  <c r="D426"/>
  <c r="D427" s="1"/>
  <c r="D428"/>
  <c r="D429" s="1"/>
  <c r="D430"/>
  <c r="D431" s="1"/>
  <c r="D432" s="1"/>
  <c r="D433"/>
  <c r="D434"/>
  <c r="D435" s="1"/>
  <c r="D436"/>
  <c r="D437" s="1"/>
  <c r="D438"/>
  <c r="D439" s="1"/>
  <c r="D440" s="1"/>
  <c r="D441" s="1"/>
  <c r="D442"/>
  <c r="D443" s="1"/>
  <c r="D444" s="1"/>
  <c r="D445"/>
  <c r="D446" s="1"/>
  <c r="D447"/>
  <c r="D448" s="1"/>
  <c r="D449" s="1"/>
  <c r="D450"/>
  <c r="D451" s="1"/>
  <c r="D452" s="1"/>
  <c r="D453"/>
  <c r="D454" s="1"/>
  <c r="D455" s="1"/>
  <c r="D456"/>
  <c r="D457" s="1"/>
  <c r="D458" s="1"/>
  <c r="D459"/>
  <c r="D460"/>
  <c r="D461" s="1"/>
  <c r="D462" s="1"/>
  <c r="D463"/>
  <c r="D464" s="1"/>
  <c r="D465"/>
  <c r="D466" s="1"/>
  <c r="D467" s="1"/>
  <c r="D468"/>
  <c r="D469" s="1"/>
  <c r="D470" s="1"/>
  <c r="D471"/>
  <c r="D472" s="1"/>
  <c r="D473" s="1"/>
  <c r="D474" s="1"/>
  <c r="D475"/>
  <c r="D476"/>
  <c r="D477" s="1"/>
  <c r="D478"/>
  <c r="D479" s="1"/>
  <c r="D480" s="1"/>
  <c r="D481"/>
  <c r="D482" s="1"/>
  <c r="D483" s="1"/>
  <c r="D484"/>
  <c r="D485" s="1"/>
  <c r="D486" s="1"/>
  <c r="D487"/>
  <c r="D488"/>
  <c r="D489" s="1"/>
  <c r="D490"/>
  <c r="D491" s="1"/>
  <c r="D492" s="1"/>
  <c r="D493" s="1"/>
  <c r="D494"/>
  <c r="D495" s="1"/>
  <c r="D496" s="1"/>
  <c r="D497"/>
  <c r="D498"/>
  <c r="D499" s="1"/>
  <c r="D500"/>
  <c r="D501" s="1"/>
  <c r="D502" s="1"/>
  <c r="D503" s="1"/>
  <c r="D504"/>
  <c r="D505" s="1"/>
  <c r="D506" s="1"/>
  <c r="D507"/>
  <c r="D508"/>
  <c r="D509" s="1"/>
  <c r="D510" s="1"/>
  <c r="D511"/>
  <c r="D512"/>
  <c r="D513" s="1"/>
  <c r="D514"/>
  <c r="D515" s="1"/>
  <c r="D516" s="1"/>
  <c r="D517"/>
  <c r="D518" s="1"/>
  <c r="D519" s="1"/>
  <c r="D520" s="1"/>
  <c r="D521"/>
  <c r="D522" s="1"/>
  <c r="D523" s="1"/>
  <c r="D524" s="1"/>
  <c r="D525"/>
  <c r="D526" s="1"/>
  <c r="D527" s="1"/>
  <c r="D528"/>
  <c r="D529" s="1"/>
  <c r="D530" s="1"/>
  <c r="D531" s="1"/>
  <c r="D532"/>
  <c r="D533" s="1"/>
  <c r="D534" s="1"/>
  <c r="D535"/>
  <c r="D536" s="1"/>
  <c r="D537" s="1"/>
  <c r="D538" s="1"/>
  <c r="D539"/>
  <c r="D540" s="1"/>
  <c r="D541" s="1"/>
  <c r="D542"/>
  <c r="D543" s="1"/>
  <c r="D544" s="1"/>
  <c r="D545" s="1"/>
  <c r="D546"/>
  <c r="D547" s="1"/>
  <c r="D548" s="1"/>
  <c r="D549" s="1"/>
  <c r="D550"/>
  <c r="D551" s="1"/>
  <c r="D552" s="1"/>
  <c r="D553"/>
  <c r="D554" s="1"/>
  <c r="D555" s="1"/>
  <c r="D556" s="1"/>
  <c r="D557"/>
  <c r="D558" s="1"/>
  <c r="D559" s="1"/>
  <c r="D560" s="1"/>
  <c r="D561"/>
  <c r="D562" s="1"/>
  <c r="D563" s="1"/>
  <c r="D564" s="1"/>
  <c r="D565" s="1"/>
  <c r="D566"/>
  <c r="D567" s="1"/>
  <c r="D568" s="1"/>
  <c r="D569"/>
  <c r="D570" s="1"/>
  <c r="D571" s="1"/>
  <c r="D572" s="1"/>
  <c r="D573"/>
  <c r="D574" s="1"/>
  <c r="D575" s="1"/>
  <c r="D576" s="1"/>
  <c r="D577"/>
  <c r="D578" s="1"/>
  <c r="D579" s="1"/>
  <c r="D580" s="1"/>
  <c r="D581"/>
  <c r="D582" s="1"/>
  <c r="D583" s="1"/>
  <c r="D584" s="1"/>
  <c r="D585"/>
  <c r="D586" s="1"/>
  <c r="D587" s="1"/>
  <c r="D588" s="1"/>
  <c r="D589"/>
  <c r="D590" s="1"/>
  <c r="D591" s="1"/>
  <c r="D592" s="1"/>
  <c r="D593"/>
  <c r="D594" s="1"/>
  <c r="D595" s="1"/>
  <c r="D596" s="1"/>
  <c r="D597"/>
  <c r="D598"/>
  <c r="D599" s="1"/>
  <c r="D600" s="1"/>
  <c r="D601" s="1"/>
  <c r="D602"/>
  <c r="D603" s="1"/>
  <c r="D604" s="1"/>
  <c r="D605" s="1"/>
  <c r="D606"/>
  <c r="D607" s="1"/>
  <c r="D608" s="1"/>
  <c r="D609" s="1"/>
  <c r="D610"/>
  <c r="D611" s="1"/>
  <c r="D612" s="1"/>
  <c r="D613" s="1"/>
  <c r="D614"/>
  <c r="D615" s="1"/>
  <c r="D616" s="1"/>
  <c r="D617" s="1"/>
  <c r="D618"/>
  <c r="D619" s="1"/>
  <c r="D620" s="1"/>
  <c r="D621" s="1"/>
  <c r="D622" s="1"/>
  <c r="D623"/>
  <c r="D624" s="1"/>
  <c r="D625" s="1"/>
  <c r="D626" s="1"/>
  <c r="D627"/>
  <c r="D628" s="1"/>
  <c r="D629" s="1"/>
  <c r="D630" s="1"/>
  <c r="D631"/>
  <c r="D632" s="1"/>
  <c r="D633" s="1"/>
  <c r="D634" s="1"/>
  <c r="D635"/>
  <c r="D636" s="1"/>
  <c r="D637" s="1"/>
  <c r="D638" s="1"/>
  <c r="D639" s="1"/>
  <c r="D640"/>
  <c r="D641" s="1"/>
  <c r="D642" s="1"/>
  <c r="D643" s="1"/>
  <c r="D644" s="1"/>
  <c r="D645"/>
  <c r="D646" s="1"/>
  <c r="D647" s="1"/>
  <c r="D648" s="1"/>
  <c r="D649" s="1"/>
  <c r="D650"/>
  <c r="D651" s="1"/>
  <c r="D652" s="1"/>
  <c r="D653" s="1"/>
  <c r="D654" s="1"/>
  <c r="D655"/>
  <c r="D656" s="1"/>
  <c r="D657" s="1"/>
  <c r="D658" s="1"/>
  <c r="D659" s="1"/>
  <c r="D660"/>
  <c r="D661" s="1"/>
  <c r="D662" s="1"/>
  <c r="D663" s="1"/>
  <c r="D664"/>
  <c r="D665" s="1"/>
  <c r="D666" s="1"/>
  <c r="D667" s="1"/>
  <c r="D668" s="1"/>
  <c r="D669"/>
  <c r="D670" s="1"/>
  <c r="D671" s="1"/>
  <c r="D672" s="1"/>
  <c r="D673"/>
  <c r="D674" s="1"/>
  <c r="D675" s="1"/>
  <c r="D676" s="1"/>
  <c r="D677" s="1"/>
  <c r="D678" s="1"/>
  <c r="D679" s="1"/>
  <c r="D680"/>
  <c r="D681" s="1"/>
  <c r="D682" s="1"/>
  <c r="D683" s="1"/>
  <c r="D684" s="1"/>
  <c r="D685"/>
  <c r="D686" s="1"/>
  <c r="D687" s="1"/>
  <c r="D688" s="1"/>
  <c r="D689"/>
  <c r="D690" s="1"/>
  <c r="D691" s="1"/>
  <c r="D692" s="1"/>
  <c r="D693" s="1"/>
  <c r="D694" s="1"/>
  <c r="D695"/>
  <c r="D696"/>
  <c r="D697" s="1"/>
  <c r="D698" s="1"/>
  <c r="D699" s="1"/>
  <c r="D700" s="1"/>
  <c r="D701"/>
  <c r="D702" s="1"/>
  <c r="D703" s="1"/>
  <c r="D704" s="1"/>
  <c r="D705" s="1"/>
  <c r="D706"/>
  <c r="D707" s="1"/>
  <c r="D708" s="1"/>
  <c r="D709" s="1"/>
  <c r="D710" s="1"/>
  <c r="D711"/>
  <c r="D712" s="1"/>
  <c r="D713" s="1"/>
  <c r="D714" s="1"/>
  <c r="D715" s="1"/>
  <c r="D716"/>
  <c r="D717" s="1"/>
  <c r="D718" s="1"/>
  <c r="D719" s="1"/>
  <c r="D720" s="1"/>
  <c r="D721" s="1"/>
  <c r="D722"/>
  <c r="D723" s="1"/>
  <c r="D724" s="1"/>
  <c r="D725" s="1"/>
  <c r="D726" s="1"/>
  <c r="D727" s="1"/>
  <c r="D728"/>
  <c r="D729" s="1"/>
  <c r="D730" s="1"/>
  <c r="D731" s="1"/>
  <c r="D732" s="1"/>
  <c r="D733"/>
  <c r="D734" s="1"/>
  <c r="D735" s="1"/>
  <c r="D736" s="1"/>
  <c r="D737" s="1"/>
  <c r="D738"/>
  <c r="D739" s="1"/>
  <c r="D740" s="1"/>
  <c r="D741" s="1"/>
  <c r="D742" s="1"/>
  <c r="D743" s="1"/>
  <c r="D744"/>
  <c r="D745" s="1"/>
  <c r="D746" s="1"/>
  <c r="D747" s="1"/>
  <c r="D748" s="1"/>
  <c r="D749"/>
  <c r="D750" s="1"/>
  <c r="D751" s="1"/>
  <c r="D752" s="1"/>
  <c r="D753" s="1"/>
  <c r="D754"/>
  <c r="D755" s="1"/>
  <c r="D756" s="1"/>
  <c r="D757" s="1"/>
  <c r="D758" s="1"/>
  <c r="D759"/>
  <c r="D760" s="1"/>
  <c r="D761" s="1"/>
  <c r="D762" s="1"/>
  <c r="D763" s="1"/>
  <c r="D764"/>
  <c r="D765" s="1"/>
  <c r="D766" s="1"/>
  <c r="D767" s="1"/>
  <c r="D768" s="1"/>
  <c r="D769" s="1"/>
  <c r="D770"/>
  <c r="D771" s="1"/>
  <c r="D772" s="1"/>
  <c r="D773" s="1"/>
  <c r="D774" s="1"/>
  <c r="D775"/>
  <c r="D776" s="1"/>
  <c r="D777" s="1"/>
  <c r="D778" s="1"/>
  <c r="D779" s="1"/>
  <c r="D780" s="1"/>
  <c r="D781"/>
  <c r="D782"/>
  <c r="D783"/>
  <c r="D784" s="1"/>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L12" i="3"/>
  <c r="A13"/>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H12"/>
  <c r="J12" s="1"/>
  <c r="B45" i="2" l="1"/>
  <c r="E624" i="4"/>
  <c r="E129"/>
  <c r="E93"/>
  <c r="E225"/>
  <c r="E172"/>
  <c r="E476"/>
  <c r="E369"/>
  <c r="E288"/>
  <c r="K12" i="3"/>
  <c r="M12" s="1"/>
  <c r="C13" s="1"/>
  <c r="G12"/>
  <c r="B13" l="1"/>
  <c r="F13" s="1"/>
  <c r="G13" s="1"/>
  <c r="B14" s="1"/>
  <c r="F14" s="1"/>
  <c r="D13"/>
  <c r="E13" s="1"/>
  <c r="H13" l="1"/>
  <c r="H14"/>
  <c r="I14" l="1"/>
  <c r="L14" s="1"/>
  <c r="J13"/>
  <c r="I13"/>
  <c r="L13" s="1"/>
  <c r="J14"/>
  <c r="K13" l="1"/>
  <c r="M13" s="1"/>
  <c r="C14" s="1"/>
  <c r="D14" l="1"/>
  <c r="E14" s="1"/>
  <c r="G14" s="1"/>
  <c r="B15" s="1"/>
  <c r="K14"/>
  <c r="F15" l="1"/>
  <c r="H15"/>
  <c r="M14"/>
  <c r="C15" s="1"/>
  <c r="I15" l="1"/>
  <c r="L15" s="1"/>
  <c r="J15"/>
  <c r="D15"/>
  <c r="E15" s="1"/>
  <c r="K15" l="1"/>
  <c r="M15" s="1"/>
  <c r="C16" s="1"/>
  <c r="D16" s="1"/>
  <c r="E16" s="1"/>
  <c r="G15"/>
  <c r="B16" s="1"/>
  <c r="H16" l="1"/>
  <c r="F16"/>
  <c r="G16" s="1"/>
  <c r="B17" s="1"/>
  <c r="F17" s="1"/>
  <c r="J16" l="1"/>
  <c r="I16"/>
  <c r="L16" s="1"/>
  <c r="H17"/>
  <c r="I17" s="1"/>
  <c r="L17" s="1"/>
  <c r="K16" l="1"/>
  <c r="M16" s="1"/>
  <c r="C17" s="1"/>
  <c r="J17"/>
  <c r="D17" l="1"/>
  <c r="E17" s="1"/>
  <c r="M17"/>
  <c r="C18" s="1"/>
  <c r="K17"/>
  <c r="G17" l="1"/>
  <c r="B18" s="1"/>
  <c r="H18" s="1"/>
  <c r="D18"/>
  <c r="E18" s="1"/>
  <c r="F18" l="1"/>
  <c r="G18" s="1"/>
  <c r="B19" s="1"/>
  <c r="H19" s="1"/>
  <c r="I18"/>
  <c r="L18" s="1"/>
  <c r="J18"/>
  <c r="J19" l="1"/>
  <c r="I19"/>
  <c r="L19" s="1"/>
  <c r="F19"/>
  <c r="K18"/>
  <c r="M18" s="1"/>
  <c r="C19" s="1"/>
  <c r="D19" l="1"/>
  <c r="E19" s="1"/>
  <c r="K19"/>
  <c r="M19" s="1"/>
  <c r="C20" s="1"/>
  <c r="G19" l="1"/>
  <c r="B20" s="1"/>
  <c r="F20" s="1"/>
  <c r="D20"/>
  <c r="E20" s="1"/>
  <c r="G20" l="1"/>
  <c r="B21" s="1"/>
  <c r="H21" s="1"/>
  <c r="H20"/>
  <c r="F21" l="1"/>
  <c r="J20"/>
  <c r="I20"/>
  <c r="L20" s="1"/>
  <c r="I21"/>
  <c r="L21" s="1"/>
  <c r="J21"/>
  <c r="K20" l="1"/>
  <c r="M20" s="1"/>
  <c r="C21" s="1"/>
  <c r="D21" l="1"/>
  <c r="E21" s="1"/>
  <c r="K21"/>
  <c r="M21" s="1"/>
  <c r="C22" s="1"/>
  <c r="G21" l="1"/>
  <c r="B22" s="1"/>
  <c r="D22"/>
  <c r="E22" s="1"/>
  <c r="F22" l="1"/>
  <c r="G22" s="1"/>
  <c r="B23" s="1"/>
  <c r="H23" s="1"/>
  <c r="J23" s="1"/>
  <c r="H22"/>
  <c r="I22" s="1"/>
  <c r="L22" s="1"/>
  <c r="J22" l="1"/>
  <c r="K22" s="1"/>
  <c r="M22" s="1"/>
  <c r="C23" s="1"/>
  <c r="F23"/>
  <c r="I23"/>
  <c r="L23" s="1"/>
  <c r="K23" l="1"/>
  <c r="M23" s="1"/>
  <c r="C24" s="1"/>
  <c r="D23"/>
  <c r="E23" s="1"/>
  <c r="G23" l="1"/>
  <c r="B24" s="1"/>
  <c r="H24" s="1"/>
  <c r="D24"/>
  <c r="E24" s="1"/>
  <c r="F24" l="1"/>
  <c r="G24" s="1"/>
  <c r="B25" s="1"/>
  <c r="F25" s="1"/>
  <c r="J24"/>
  <c r="I24"/>
  <c r="L24" s="1"/>
  <c r="H25" l="1"/>
  <c r="K24"/>
  <c r="M24" s="1"/>
  <c r="C25" s="1"/>
  <c r="J25" l="1"/>
  <c r="I25"/>
  <c r="L25" s="1"/>
  <c r="D25"/>
  <c r="E25" s="1"/>
  <c r="G25" l="1"/>
  <c r="B26" s="1"/>
  <c r="H26" s="1"/>
  <c r="K25"/>
  <c r="M25" s="1"/>
  <c r="C26" s="1"/>
  <c r="F26" l="1"/>
  <c r="G26" s="1"/>
  <c r="B27" s="1"/>
  <c r="H27" s="1"/>
  <c r="I27" s="1"/>
  <c r="L27" s="1"/>
  <c r="D26"/>
  <c r="E26" s="1"/>
  <c r="I26"/>
  <c r="L26" s="1"/>
  <c r="J26"/>
  <c r="F27" l="1"/>
  <c r="J27"/>
  <c r="K26"/>
  <c r="M26" s="1"/>
  <c r="C27" s="1"/>
  <c r="D27" l="1"/>
  <c r="E27" s="1"/>
  <c r="K27"/>
  <c r="M27" s="1"/>
  <c r="C28" s="1"/>
  <c r="G27" l="1"/>
  <c r="B28" s="1"/>
  <c r="H28" s="1"/>
  <c r="I28" s="1"/>
  <c r="L28" s="1"/>
  <c r="D28"/>
  <c r="E28" s="1"/>
  <c r="J28" l="1"/>
  <c r="K28" s="1"/>
  <c r="M28" s="1"/>
  <c r="C29" s="1"/>
  <c r="F28"/>
  <c r="G28" s="1"/>
  <c r="B29" s="1"/>
  <c r="H29" s="1"/>
  <c r="J29" s="1"/>
  <c r="F29" l="1"/>
  <c r="G29" s="1"/>
  <c r="B30" s="1"/>
  <c r="F30" s="1"/>
  <c r="D29"/>
  <c r="E29" s="1"/>
  <c r="I29"/>
  <c r="L29" s="1"/>
  <c r="K29" s="1"/>
  <c r="M29" s="1"/>
  <c r="C30" s="1"/>
  <c r="H30" l="1"/>
  <c r="J30" s="1"/>
  <c r="D30"/>
  <c r="E30" s="1"/>
  <c r="I30" l="1"/>
  <c r="L30" s="1"/>
  <c r="K30" s="1"/>
  <c r="M30" s="1"/>
  <c r="C31" s="1"/>
  <c r="G30"/>
  <c r="B31" s="1"/>
  <c r="D31" l="1"/>
  <c r="E31" s="1"/>
  <c r="H31"/>
  <c r="F31"/>
  <c r="G31" l="1"/>
  <c r="B32" s="1"/>
  <c r="F32" s="1"/>
  <c r="J31"/>
  <c r="I31"/>
  <c r="L31" s="1"/>
  <c r="H32" l="1"/>
  <c r="J32" s="1"/>
  <c r="K31"/>
  <c r="M31" s="1"/>
  <c r="C32" s="1"/>
  <c r="I32" l="1"/>
  <c r="L32" s="1"/>
  <c r="K32" s="1"/>
  <c r="M32" s="1"/>
  <c r="C33" s="1"/>
  <c r="D32"/>
  <c r="E32" s="1"/>
  <c r="G32" l="1"/>
  <c r="B33" s="1"/>
  <c r="H33" s="1"/>
  <c r="I33" s="1"/>
  <c r="L33" s="1"/>
  <c r="D33"/>
  <c r="E33" s="1"/>
  <c r="J33" l="1"/>
  <c r="K33" s="1"/>
  <c r="M33" s="1"/>
  <c r="C34" s="1"/>
  <c r="F33"/>
  <c r="G33" s="1"/>
  <c r="B34" s="1"/>
  <c r="F34" s="1"/>
  <c r="H34" l="1"/>
  <c r="I34" s="1"/>
  <c r="L34" s="1"/>
  <c r="D34"/>
  <c r="E34" s="1"/>
  <c r="J34" l="1"/>
  <c r="K34" s="1"/>
  <c r="M34" s="1"/>
  <c r="C35" s="1"/>
  <c r="G34"/>
  <c r="B35" s="1"/>
  <c r="H35" s="1"/>
  <c r="I35" s="1"/>
  <c r="L35" s="1"/>
  <c r="D35" l="1"/>
  <c r="E35" s="1"/>
  <c r="J35"/>
  <c r="K35" s="1"/>
  <c r="M35" s="1"/>
  <c r="C36" s="1"/>
  <c r="F35"/>
  <c r="G35" l="1"/>
  <c r="B36" s="1"/>
  <c r="F36" s="1"/>
  <c r="D36"/>
  <c r="E36" s="1"/>
  <c r="G36" l="1"/>
  <c r="B37" s="1"/>
  <c r="F37" s="1"/>
  <c r="H36"/>
  <c r="J36" s="1"/>
  <c r="I36" l="1"/>
  <c r="L36" s="1"/>
  <c r="K36" s="1"/>
  <c r="M36" s="1"/>
  <c r="C37" s="1"/>
  <c r="H37"/>
  <c r="J37" s="1"/>
  <c r="D37" l="1"/>
  <c r="E37" s="1"/>
  <c r="I37"/>
  <c r="L37" s="1"/>
  <c r="K37" s="1"/>
  <c r="M37" s="1"/>
  <c r="C38" s="1"/>
  <c r="G37" l="1"/>
  <c r="B38" s="1"/>
  <c r="D38"/>
  <c r="E38" s="1"/>
  <c r="F38" l="1"/>
  <c r="G38" s="1"/>
  <c r="B39" s="1"/>
  <c r="H38"/>
  <c r="J38" s="1"/>
  <c r="I38" l="1"/>
  <c r="L38" s="1"/>
  <c r="K38" s="1"/>
  <c r="M38" s="1"/>
  <c r="C39" s="1"/>
  <c r="F39"/>
  <c r="H39"/>
  <c r="I39" s="1"/>
  <c r="L39" s="1"/>
  <c r="D39" l="1"/>
  <c r="E39" s="1"/>
  <c r="G39" s="1"/>
  <c r="B40" s="1"/>
  <c r="H40" s="1"/>
  <c r="I40" s="1"/>
  <c r="L40" s="1"/>
  <c r="J39"/>
  <c r="K39" s="1"/>
  <c r="M39" s="1"/>
  <c r="C40" s="1"/>
  <c r="D40" l="1"/>
  <c r="E40" s="1"/>
  <c r="J40"/>
  <c r="K40" s="1"/>
  <c r="M40" s="1"/>
  <c r="C41" s="1"/>
  <c r="F40"/>
  <c r="G40" l="1"/>
  <c r="B41" s="1"/>
  <c r="F41" s="1"/>
  <c r="D41"/>
  <c r="E41" s="1"/>
  <c r="H41" l="1"/>
  <c r="I41" s="1"/>
  <c r="L41" s="1"/>
  <c r="J41"/>
  <c r="K41" s="1"/>
  <c r="M41" s="1"/>
  <c r="C42" s="1"/>
  <c r="G41"/>
  <c r="B42" s="1"/>
  <c r="D42" l="1"/>
  <c r="E42" s="1"/>
  <c r="F42"/>
  <c r="H42"/>
  <c r="G42" l="1"/>
  <c r="B43" s="1"/>
  <c r="F43" s="1"/>
  <c r="J42"/>
  <c r="I42"/>
  <c r="L42" s="1"/>
  <c r="K42" l="1"/>
  <c r="M42" s="1"/>
  <c r="C43" s="1"/>
  <c r="H43"/>
  <c r="I43" s="1"/>
  <c r="L43" s="1"/>
  <c r="D43" l="1"/>
  <c r="E43" s="1"/>
  <c r="J43"/>
  <c r="K43" s="1"/>
  <c r="M43" s="1"/>
  <c r="C44" s="1"/>
  <c r="G43" l="1"/>
  <c r="B44" s="1"/>
  <c r="D44"/>
  <c r="E44" s="1"/>
  <c r="H44" l="1"/>
  <c r="F44"/>
  <c r="G44" s="1"/>
  <c r="B45" s="1"/>
  <c r="F45" s="1"/>
  <c r="J44" l="1"/>
  <c r="I44"/>
  <c r="L44" s="1"/>
  <c r="H45"/>
  <c r="J45" s="1"/>
  <c r="K44" l="1"/>
  <c r="M44" s="1"/>
  <c r="C45" s="1"/>
  <c r="I45"/>
  <c r="L45" s="1"/>
  <c r="D45" l="1"/>
  <c r="E45" s="1"/>
  <c r="G45" s="1"/>
  <c r="B46" s="1"/>
  <c r="K45"/>
  <c r="M45" s="1"/>
  <c r="C46" s="1"/>
  <c r="F46" l="1"/>
  <c r="H46"/>
  <c r="I46" s="1"/>
  <c r="L46" s="1"/>
  <c r="D46"/>
  <c r="E46" s="1"/>
  <c r="J46"/>
  <c r="G46" l="1"/>
  <c r="B47" s="1"/>
  <c r="H47" s="1"/>
  <c r="I47" s="1"/>
  <c r="L47" s="1"/>
  <c r="K46"/>
  <c r="M46" s="1"/>
  <c r="C47" s="1"/>
  <c r="F47" l="1"/>
  <c r="J47"/>
  <c r="K47" s="1"/>
  <c r="M47" s="1"/>
  <c r="C48" s="1"/>
  <c r="D47"/>
  <c r="E47" s="1"/>
  <c r="G47" l="1"/>
  <c r="B48" s="1"/>
  <c r="F48" s="1"/>
  <c r="G48" s="1"/>
  <c r="B49" s="1"/>
  <c r="D48"/>
  <c r="E48" s="1"/>
  <c r="H48" l="1"/>
  <c r="J48" s="1"/>
  <c r="H49"/>
  <c r="F49"/>
  <c r="I48" l="1"/>
  <c r="L48" s="1"/>
  <c r="K48" s="1"/>
  <c r="M48" s="1"/>
  <c r="C49" s="1"/>
  <c r="I49"/>
  <c r="L49" s="1"/>
  <c r="J49"/>
  <c r="D49" l="1"/>
  <c r="E49" s="1"/>
  <c r="K49"/>
  <c r="M49" s="1"/>
  <c r="C50" s="1"/>
  <c r="G49" l="1"/>
  <c r="B50" s="1"/>
  <c r="H50" s="1"/>
  <c r="J50" s="1"/>
  <c r="D50"/>
  <c r="E50" s="1"/>
  <c r="I50" l="1"/>
  <c r="L50" s="1"/>
  <c r="K50" s="1"/>
  <c r="M50" s="1"/>
  <c r="C51" s="1"/>
  <c r="F50"/>
  <c r="G50" s="1"/>
  <c r="B51" s="1"/>
  <c r="H51" s="1"/>
  <c r="F51" l="1"/>
  <c r="G51" s="1"/>
  <c r="B52" s="1"/>
  <c r="H52" s="1"/>
  <c r="D51"/>
  <c r="E51" s="1"/>
  <c r="J51"/>
  <c r="I51"/>
  <c r="L51" s="1"/>
  <c r="F52" l="1"/>
  <c r="J52"/>
  <c r="I52"/>
  <c r="L52" s="1"/>
  <c r="K51"/>
  <c r="M51" s="1"/>
  <c r="C52" s="1"/>
  <c r="K52" l="1"/>
  <c r="M52" s="1"/>
  <c r="C53" s="1"/>
  <c r="D52"/>
  <c r="E52" s="1"/>
  <c r="D53" l="1"/>
  <c r="E53" s="1"/>
  <c r="G52"/>
  <c r="B53" s="1"/>
  <c r="H53" l="1"/>
  <c r="F53"/>
  <c r="G53" s="1"/>
  <c r="B54" s="1"/>
  <c r="J53" l="1"/>
  <c r="I53"/>
  <c r="L53" s="1"/>
  <c r="H54"/>
  <c r="F54"/>
  <c r="K53" l="1"/>
  <c r="M53" s="1"/>
  <c r="C54" s="1"/>
  <c r="J54"/>
  <c r="I54"/>
  <c r="L54" s="1"/>
  <c r="K54" l="1"/>
  <c r="M54" s="1"/>
  <c r="C55" s="1"/>
  <c r="D54"/>
  <c r="E54" s="1"/>
  <c r="G54" l="1"/>
  <c r="B55" s="1"/>
  <c r="F55" s="1"/>
  <c r="G55" s="1"/>
  <c r="B56" s="1"/>
  <c r="D55"/>
  <c r="E55" s="1"/>
  <c r="F56" l="1"/>
  <c r="H56"/>
  <c r="J56" s="1"/>
  <c r="H55"/>
  <c r="J55" s="1"/>
  <c r="I56" l="1"/>
  <c r="L56" s="1"/>
  <c r="I55"/>
  <c r="L55" s="1"/>
  <c r="K55" s="1"/>
  <c r="M55" s="1"/>
  <c r="C56" s="1"/>
  <c r="D56" l="1"/>
  <c r="E56" s="1"/>
  <c r="K56"/>
  <c r="M56" s="1"/>
  <c r="C57" s="1"/>
  <c r="G56" l="1"/>
  <c r="B57" s="1"/>
  <c r="H57" s="1"/>
  <c r="D57"/>
  <c r="E57" s="1"/>
  <c r="F57" l="1"/>
  <c r="G57" s="1"/>
  <c r="B58" s="1"/>
  <c r="F58" s="1"/>
  <c r="J57"/>
  <c r="I57"/>
  <c r="L57" s="1"/>
  <c r="H58" l="1"/>
  <c r="J58" s="1"/>
  <c r="K57"/>
  <c r="M57" s="1"/>
  <c r="C58" s="1"/>
  <c r="I58" l="1"/>
  <c r="L58" s="1"/>
  <c r="K58" s="1"/>
  <c r="M58" s="1"/>
  <c r="C59" s="1"/>
  <c r="D58"/>
  <c r="E58" s="1"/>
  <c r="G58" s="1"/>
  <c r="B59" s="1"/>
  <c r="F59" s="1"/>
  <c r="D59" l="1"/>
  <c r="E59" s="1"/>
  <c r="G59" s="1"/>
  <c r="B60" s="1"/>
  <c r="H60" s="1"/>
  <c r="H59"/>
  <c r="J59" s="1"/>
  <c r="I59" l="1"/>
  <c r="L59" s="1"/>
  <c r="K59" s="1"/>
  <c r="M59" s="1"/>
  <c r="C60" s="1"/>
  <c r="F60"/>
  <c r="I60"/>
  <c r="L60" s="1"/>
  <c r="J60"/>
  <c r="D60" l="1"/>
  <c r="E60" s="1"/>
  <c r="K60"/>
  <c r="M60" s="1"/>
  <c r="C61" s="1"/>
  <c r="G60" l="1"/>
  <c r="B61" s="1"/>
  <c r="D61"/>
  <c r="E61" s="1"/>
  <c r="F61" l="1"/>
  <c r="G61" s="1"/>
  <c r="B62" s="1"/>
  <c r="H62" s="1"/>
  <c r="H61"/>
  <c r="I61" s="1"/>
  <c r="L61" s="1"/>
  <c r="J61" l="1"/>
  <c r="K61" s="1"/>
  <c r="M61" s="1"/>
  <c r="C62" s="1"/>
  <c r="F62"/>
  <c r="J62"/>
  <c r="I62"/>
  <c r="L62" s="1"/>
  <c r="D62" l="1"/>
  <c r="K62"/>
  <c r="M62" s="1"/>
  <c r="C63" s="1"/>
  <c r="G62" l="1"/>
  <c r="B63" s="1"/>
  <c r="H63" s="1"/>
  <c r="I63" s="1"/>
  <c r="L63" s="1"/>
  <c r="E62"/>
  <c r="D63"/>
  <c r="E63" s="1"/>
  <c r="J63" l="1"/>
  <c r="K63" s="1"/>
  <c r="M63" s="1"/>
  <c r="C64" s="1"/>
  <c r="F63"/>
  <c r="G63" s="1"/>
  <c r="B64" s="1"/>
  <c r="F64" s="1"/>
  <c r="H64" l="1"/>
  <c r="I64" s="1"/>
  <c r="L64" s="1"/>
  <c r="D64"/>
  <c r="E64" s="1"/>
  <c r="G64" l="1"/>
  <c r="B65" s="1"/>
  <c r="H65" s="1"/>
  <c r="J64"/>
  <c r="K64" s="1"/>
  <c r="M64" s="1"/>
  <c r="C65" s="1"/>
  <c r="F65" l="1"/>
  <c r="G65" s="1"/>
  <c r="B66" s="1"/>
  <c r="F66" s="1"/>
  <c r="D65"/>
  <c r="E65" s="1"/>
  <c r="I65"/>
  <c r="L65" s="1"/>
  <c r="J65"/>
  <c r="H66" l="1"/>
  <c r="I66" s="1"/>
  <c r="L66" s="1"/>
  <c r="K65"/>
  <c r="M65" s="1"/>
  <c r="C66" s="1"/>
  <c r="J66" l="1"/>
  <c r="K66" s="1"/>
  <c r="M66" s="1"/>
  <c r="C67" s="1"/>
  <c r="D66"/>
  <c r="E66" s="1"/>
  <c r="G66" l="1"/>
  <c r="B67" s="1"/>
  <c r="H67" s="1"/>
  <c r="J67" s="1"/>
  <c r="D67"/>
  <c r="E67" s="1"/>
  <c r="F67" l="1"/>
  <c r="G67" s="1"/>
  <c r="B68" s="1"/>
  <c r="F68" s="1"/>
  <c r="I67"/>
  <c r="L67" s="1"/>
  <c r="K67" s="1"/>
  <c r="M67" s="1"/>
  <c r="C68" s="1"/>
  <c r="D68" l="1"/>
  <c r="H68"/>
  <c r="J68" s="1"/>
  <c r="G68" l="1"/>
  <c r="B69" s="1"/>
  <c r="F69" s="1"/>
  <c r="E68"/>
  <c r="I68"/>
  <c r="L68" s="1"/>
  <c r="K68" s="1"/>
  <c r="M68" s="1"/>
  <c r="C69" s="1"/>
  <c r="H69" l="1"/>
  <c r="J69" s="1"/>
  <c r="D69"/>
  <c r="E69" s="1"/>
  <c r="I69" l="1"/>
  <c r="L69" s="1"/>
  <c r="K69" s="1"/>
  <c r="M69" s="1"/>
  <c r="C70" s="1"/>
  <c r="D70" s="1"/>
  <c r="E70" s="1"/>
  <c r="G69"/>
  <c r="B70" s="1"/>
  <c r="H70" s="1"/>
  <c r="F70" l="1"/>
  <c r="G70" s="1"/>
  <c r="B71" s="1"/>
  <c r="I70"/>
  <c r="L70" s="1"/>
  <c r="J70"/>
  <c r="H71" l="1"/>
  <c r="F71"/>
  <c r="K70"/>
  <c r="M70" s="1"/>
  <c r="C71" s="1"/>
  <c r="D71" l="1"/>
  <c r="E71" s="1"/>
  <c r="J71"/>
  <c r="I71"/>
  <c r="L71" s="1"/>
  <c r="K71" l="1"/>
  <c r="M71" s="1"/>
  <c r="C72" s="1"/>
  <c r="G71"/>
  <c r="B72" s="1"/>
  <c r="D72" l="1"/>
  <c r="E72" s="1"/>
  <c r="F72"/>
  <c r="H72"/>
  <c r="G72" l="1"/>
  <c r="B73" s="1"/>
  <c r="H73" s="1"/>
  <c r="J72"/>
  <c r="I72"/>
  <c r="L72" s="1"/>
  <c r="F73" l="1"/>
  <c r="I73"/>
  <c r="L73" s="1"/>
  <c r="J73"/>
  <c r="K72"/>
  <c r="M72" s="1"/>
  <c r="C73" s="1"/>
  <c r="D73" l="1"/>
  <c r="E73" s="1"/>
  <c r="K73"/>
  <c r="M73" s="1"/>
  <c r="C74" s="1"/>
  <c r="G73" l="1"/>
  <c r="B74" s="1"/>
  <c r="D74"/>
  <c r="E74" s="1"/>
  <c r="F74" l="1"/>
  <c r="G74" s="1"/>
  <c r="B75" s="1"/>
  <c r="H74"/>
  <c r="F75" l="1"/>
  <c r="H75"/>
  <c r="J74"/>
  <c r="K74" s="1"/>
  <c r="M74" s="1"/>
  <c r="C75" s="1"/>
  <c r="I74"/>
  <c r="L74" s="1"/>
  <c r="D75" l="1"/>
  <c r="E75" s="1"/>
  <c r="G75" s="1"/>
  <c r="B76" s="1"/>
  <c r="I75"/>
  <c r="L75" s="1"/>
  <c r="J75"/>
  <c r="H76" l="1"/>
  <c r="J76" s="1"/>
  <c r="F76"/>
  <c r="K75"/>
  <c r="M75" s="1"/>
  <c r="C76" s="1"/>
  <c r="I76" l="1"/>
  <c r="L76" s="1"/>
  <c r="K76" s="1"/>
  <c r="M76" s="1"/>
  <c r="C77" s="1"/>
  <c r="D76"/>
  <c r="E76" l="1"/>
  <c r="G76" s="1"/>
  <c r="B77" s="1"/>
  <c r="F77" s="1"/>
  <c r="G77" s="1"/>
  <c r="B78" s="1"/>
  <c r="D77"/>
  <c r="E77" s="1"/>
  <c r="H77" l="1"/>
  <c r="F78"/>
  <c r="H78"/>
  <c r="I77" l="1"/>
  <c r="L77" s="1"/>
  <c r="J77"/>
  <c r="J78"/>
  <c r="I78"/>
  <c r="L78" s="1"/>
  <c r="K77" l="1"/>
  <c r="M77" s="1"/>
  <c r="C78" s="1"/>
  <c r="D78" s="1"/>
  <c r="E78" s="1"/>
  <c r="G78" s="1"/>
  <c r="B79" s="1"/>
  <c r="H79" l="1"/>
  <c r="F79"/>
  <c r="K78"/>
  <c r="M78" s="1"/>
  <c r="C79" s="1"/>
  <c r="D79" s="1"/>
  <c r="E79" s="1"/>
  <c r="G79" s="1"/>
  <c r="B80" s="1"/>
  <c r="H80" s="1"/>
  <c r="I80" s="1"/>
  <c r="L80" s="1"/>
  <c r="I79" l="1"/>
  <c r="L79" s="1"/>
  <c r="J79"/>
  <c r="J80"/>
  <c r="F80"/>
  <c r="K79" l="1"/>
  <c r="M79" l="1"/>
  <c r="C80" s="1"/>
  <c r="D80" s="1"/>
  <c r="E80" s="1"/>
  <c r="G80" s="1"/>
  <c r="B81" s="1"/>
  <c r="H81" s="1"/>
  <c r="I81" s="1"/>
  <c r="L81" s="1"/>
  <c r="K80"/>
  <c r="M80" s="1"/>
  <c r="C81" s="1"/>
  <c r="D81" s="1"/>
  <c r="E81" s="1"/>
  <c r="J81" l="1"/>
  <c r="K81" s="1"/>
  <c r="M81" s="1"/>
  <c r="C82" s="1"/>
  <c r="D82" s="1"/>
  <c r="E82" s="1"/>
  <c r="F81"/>
  <c r="G81" s="1"/>
  <c r="B82" s="1"/>
  <c r="F82" s="1"/>
  <c r="H82" l="1"/>
  <c r="J82" s="1"/>
  <c r="G82"/>
  <c r="B83" s="1"/>
  <c r="H83" s="1"/>
  <c r="I83" s="1"/>
  <c r="L83" s="1"/>
  <c r="I82" l="1"/>
  <c r="L82" s="1"/>
  <c r="K82" s="1"/>
  <c r="J83"/>
  <c r="F83"/>
  <c r="K83" l="1"/>
  <c r="M83" s="1"/>
  <c r="C84" s="1"/>
  <c r="D84" s="1"/>
  <c r="E84" s="1"/>
  <c r="M82"/>
  <c r="C83" s="1"/>
  <c r="D83" s="1"/>
  <c r="E83" s="1"/>
  <c r="G83" l="1"/>
  <c r="B84" s="1"/>
  <c r="F84" s="1"/>
  <c r="G84" s="1"/>
  <c r="B85" s="1"/>
  <c r="H84" l="1"/>
  <c r="J84" s="1"/>
  <c r="H85"/>
  <c r="F85"/>
  <c r="I84" l="1"/>
  <c r="L84" s="1"/>
  <c r="K84" s="1"/>
  <c r="M84" s="1"/>
  <c r="C85" s="1"/>
  <c r="I85"/>
  <c r="L85" s="1"/>
  <c r="J85"/>
  <c r="D85" l="1"/>
  <c r="E85" s="1"/>
  <c r="K85"/>
  <c r="M85" s="1"/>
  <c r="C86" s="1"/>
  <c r="G85" l="1"/>
  <c r="B86" s="1"/>
  <c r="F86" s="1"/>
  <c r="D86"/>
  <c r="E86" s="1"/>
  <c r="G86" l="1"/>
  <c r="B87" s="1"/>
  <c r="H86"/>
  <c r="J86" s="1"/>
  <c r="I86" l="1"/>
  <c r="L86" s="1"/>
  <c r="K86" s="1"/>
  <c r="M86" s="1"/>
  <c r="C87" s="1"/>
  <c r="H87"/>
  <c r="F87"/>
  <c r="D87" l="1"/>
  <c r="J87"/>
  <c r="I87"/>
  <c r="L87" s="1"/>
  <c r="G87" l="1"/>
  <c r="B88" s="1"/>
  <c r="H88" s="1"/>
  <c r="I88" s="1"/>
  <c r="L88" s="1"/>
  <c r="E87"/>
  <c r="K87"/>
  <c r="M87" s="1"/>
  <c r="C88" s="1"/>
  <c r="F88" l="1"/>
  <c r="J88"/>
  <c r="K88" s="1"/>
  <c r="M88" s="1"/>
  <c r="C89" s="1"/>
  <c r="D89" s="1"/>
  <c r="E89" s="1"/>
  <c r="D88"/>
  <c r="G88" l="1"/>
  <c r="B89" s="1"/>
  <c r="H89" s="1"/>
  <c r="I89" s="1"/>
  <c r="L89" s="1"/>
  <c r="E88"/>
  <c r="J89" l="1"/>
  <c r="K89" s="1"/>
  <c r="M89" s="1"/>
  <c r="C90" s="1"/>
  <c r="D90" s="1"/>
  <c r="E90" s="1"/>
  <c r="F89"/>
  <c r="G89" s="1"/>
  <c r="B90" s="1"/>
  <c r="H90" s="1"/>
  <c r="J90" s="1"/>
  <c r="I90" l="1"/>
  <c r="L90" s="1"/>
  <c r="K90" s="1"/>
  <c r="M90" s="1"/>
  <c r="C91" s="1"/>
  <c r="F90"/>
  <c r="G90" s="1"/>
  <c r="B91" s="1"/>
  <c r="H91" s="1"/>
  <c r="F91" l="1"/>
  <c r="D91"/>
  <c r="E91" s="1"/>
  <c r="J91"/>
  <c r="K91" s="1"/>
  <c r="M91" s="1"/>
  <c r="C92" s="1"/>
  <c r="I91"/>
  <c r="L91" s="1"/>
  <c r="G91" l="1"/>
  <c r="B92" s="1"/>
  <c r="H92" s="1"/>
  <c r="J92" s="1"/>
  <c r="D92"/>
  <c r="E92" s="1"/>
  <c r="I92" l="1"/>
  <c r="L92" s="1"/>
  <c r="K92" s="1"/>
  <c r="M92" s="1"/>
  <c r="C93" s="1"/>
  <c r="F92"/>
  <c r="G92" s="1"/>
  <c r="B93" s="1"/>
  <c r="D93" l="1"/>
  <c r="E93" s="1"/>
  <c r="H93"/>
  <c r="F93"/>
  <c r="G93" l="1"/>
  <c r="B94" s="1"/>
  <c r="F94" s="1"/>
  <c r="J93"/>
  <c r="I93"/>
  <c r="L93" s="1"/>
  <c r="H94" l="1"/>
  <c r="K93"/>
  <c r="M93" s="1"/>
  <c r="C94" s="1"/>
  <c r="D94" l="1"/>
  <c r="E94" s="1"/>
  <c r="G94" s="1"/>
  <c r="B95" s="1"/>
  <c r="F95" s="1"/>
  <c r="I94"/>
  <c r="L94" s="1"/>
  <c r="J94"/>
  <c r="K94" l="1"/>
  <c r="M94" s="1"/>
  <c r="C95" s="1"/>
  <c r="H95"/>
  <c r="D95" l="1"/>
  <c r="I95"/>
  <c r="L95" s="1"/>
  <c r="J95"/>
  <c r="E95" l="1"/>
  <c r="G95" s="1"/>
  <c r="B96" s="1"/>
  <c r="K95"/>
  <c r="F96" l="1"/>
  <c r="H96"/>
  <c r="J96" s="1"/>
  <c r="M95"/>
  <c r="C96" s="1"/>
  <c r="K96" l="1"/>
  <c r="M96" s="1"/>
  <c r="C97" s="1"/>
  <c r="D97" s="1"/>
  <c r="E97" s="1"/>
  <c r="I96"/>
  <c r="L96" s="1"/>
  <c r="D96"/>
  <c r="G96" l="1"/>
  <c r="B97" s="1"/>
  <c r="F97" s="1"/>
  <c r="G97" s="1"/>
  <c r="B98" s="1"/>
  <c r="E96"/>
  <c r="H97" l="1"/>
  <c r="J97" s="1"/>
  <c r="F98"/>
  <c r="H98"/>
  <c r="I97" l="1"/>
  <c r="L97" s="1"/>
  <c r="K97" s="1"/>
  <c r="M97" s="1"/>
  <c r="C98" s="1"/>
  <c r="J98"/>
  <c r="I98"/>
  <c r="L98" s="1"/>
  <c r="D98" l="1"/>
  <c r="K98"/>
  <c r="M98" s="1"/>
  <c r="C99" s="1"/>
  <c r="E98" l="1"/>
  <c r="G98" s="1"/>
  <c r="B99" s="1"/>
  <c r="D99"/>
  <c r="E99" s="1"/>
  <c r="F99" l="1"/>
  <c r="G99" s="1"/>
  <c r="B100" s="1"/>
  <c r="F100" s="1"/>
  <c r="H99"/>
  <c r="I99"/>
  <c r="L99" s="1"/>
  <c r="J99"/>
  <c r="H100" l="1"/>
  <c r="J100" s="1"/>
  <c r="K99"/>
  <c r="M99" s="1"/>
  <c r="C100" s="1"/>
  <c r="I100" l="1"/>
  <c r="L100" s="1"/>
  <c r="K100" s="1"/>
  <c r="M100" s="1"/>
  <c r="C101" s="1"/>
  <c r="D100"/>
  <c r="G100" l="1"/>
  <c r="B101" s="1"/>
  <c r="H101" s="1"/>
  <c r="E100"/>
  <c r="D101"/>
  <c r="E101" s="1"/>
  <c r="F101" l="1"/>
  <c r="G101" s="1"/>
  <c r="B102" s="1"/>
  <c r="F102" s="1"/>
  <c r="I101"/>
  <c r="L101" s="1"/>
  <c r="J101"/>
  <c r="H102" l="1"/>
  <c r="I102" s="1"/>
  <c r="L102" s="1"/>
  <c r="K101"/>
  <c r="M101" s="1"/>
  <c r="C102" s="1"/>
  <c r="J102" l="1"/>
  <c r="K102" s="1"/>
  <c r="M102" s="1"/>
  <c r="C103" s="1"/>
  <c r="D102"/>
  <c r="E102" s="1"/>
  <c r="G102" l="1"/>
  <c r="B103" s="1"/>
  <c r="F103" s="1"/>
  <c r="D103"/>
  <c r="E103" s="1"/>
  <c r="G103" l="1"/>
  <c r="B104" s="1"/>
  <c r="H103"/>
  <c r="J103" s="1"/>
  <c r="F104" l="1"/>
  <c r="H104"/>
  <c r="I103"/>
  <c r="L103" s="1"/>
  <c r="K103" s="1"/>
  <c r="M103" s="1"/>
  <c r="C104" s="1"/>
  <c r="D104" l="1"/>
  <c r="E104" s="1"/>
  <c r="G104" s="1"/>
  <c r="B105" s="1"/>
  <c r="F105" s="1"/>
  <c r="J104"/>
  <c r="I104"/>
  <c r="L104" s="1"/>
  <c r="K104" l="1"/>
  <c r="M104" s="1"/>
  <c r="C105" s="1"/>
  <c r="H105"/>
  <c r="J105" s="1"/>
  <c r="D105" l="1"/>
  <c r="E105" s="1"/>
  <c r="G105" s="1"/>
  <c r="B106" s="1"/>
  <c r="F106" s="1"/>
  <c r="I105"/>
  <c r="L105" s="1"/>
  <c r="K105" s="1"/>
  <c r="M105" s="1"/>
  <c r="C106" s="1"/>
  <c r="H106" l="1"/>
  <c r="I106" s="1"/>
  <c r="L106" s="1"/>
  <c r="D106"/>
  <c r="G106" l="1"/>
  <c r="B107" s="1"/>
  <c r="F107" s="1"/>
  <c r="E106"/>
  <c r="J106"/>
  <c r="K106" s="1"/>
  <c r="M106" s="1"/>
  <c r="C107" s="1"/>
  <c r="D107" s="1"/>
  <c r="H107"/>
  <c r="G107" l="1"/>
  <c r="B108" s="1"/>
  <c r="E107"/>
  <c r="I107"/>
  <c r="L107" s="1"/>
  <c r="J107"/>
  <c r="F108" l="1"/>
  <c r="H108"/>
  <c r="K107"/>
  <c r="M107" s="1"/>
  <c r="C108" s="1"/>
  <c r="J108" l="1"/>
  <c r="I108"/>
  <c r="L108" s="1"/>
  <c r="D108"/>
  <c r="E108" s="1"/>
  <c r="G108" s="1"/>
  <c r="B109" s="1"/>
  <c r="K108" l="1"/>
  <c r="M108" s="1"/>
  <c r="C109" s="1"/>
  <c r="D109" s="1"/>
  <c r="E109" s="1"/>
  <c r="G109" s="1"/>
  <c r="B110" s="1"/>
  <c r="F110" s="1"/>
  <c r="H109"/>
  <c r="F109"/>
  <c r="J109" l="1"/>
  <c r="K109" s="1"/>
  <c r="M109" s="1"/>
  <c r="C110" s="1"/>
  <c r="D110" s="1"/>
  <c r="I109"/>
  <c r="L109" s="1"/>
  <c r="H110"/>
  <c r="I110" s="1"/>
  <c r="L110" s="1"/>
  <c r="J110"/>
  <c r="K110" l="1"/>
  <c r="M110" s="1"/>
  <c r="C111" s="1"/>
  <c r="D111" s="1"/>
  <c r="E111" s="1"/>
  <c r="G110"/>
  <c r="B111" s="1"/>
  <c r="H111" s="1"/>
  <c r="I111" s="1"/>
  <c r="L111" s="1"/>
  <c r="E110"/>
  <c r="J111" l="1"/>
  <c r="K111" s="1"/>
  <c r="M111" s="1"/>
  <c r="C112" s="1"/>
  <c r="D112" s="1"/>
  <c r="E112" s="1"/>
  <c r="G112" s="1"/>
  <c r="F111"/>
  <c r="G111" s="1"/>
  <c r="B112" s="1"/>
  <c r="F112" s="1"/>
  <c r="H112" l="1"/>
  <c r="J112" s="1"/>
  <c r="I112" l="1"/>
  <c r="L112" s="1"/>
  <c r="K112" s="1"/>
  <c r="M112" s="1"/>
</calcChain>
</file>

<file path=xl/sharedStrings.xml><?xml version="1.0" encoding="utf-8"?>
<sst xmlns="http://schemas.openxmlformats.org/spreadsheetml/2006/main" count="65" uniqueCount="60">
  <si>
    <t>datetime</t>
  </si>
  <si>
    <t>temp</t>
  </si>
  <si>
    <t>error</t>
  </si>
  <si>
    <t>duty</t>
  </si>
  <si>
    <t>p</t>
  </si>
  <si>
    <t>i</t>
  </si>
  <si>
    <t>d</t>
  </si>
  <si>
    <t>t</t>
  </si>
  <si>
    <t>Power (W)</t>
  </si>
  <si>
    <t>Cooling</t>
  </si>
  <si>
    <t>ΔT due to heater</t>
  </si>
  <si>
    <t>ΔT due to cooling</t>
  </si>
  <si>
    <t>Total ΔT</t>
  </si>
  <si>
    <t>Tamb</t>
  </si>
  <si>
    <t>Kp</t>
  </si>
  <si>
    <t>Ki</t>
  </si>
  <si>
    <t>Kd</t>
  </si>
  <si>
    <t>Setpoint</t>
  </si>
  <si>
    <t>Error</t>
  </si>
  <si>
    <t>T</t>
  </si>
  <si>
    <t>ΔError</t>
  </si>
  <si>
    <t>Cp</t>
  </si>
  <si>
    <t>Ci</t>
  </si>
  <si>
    <t>Cd</t>
  </si>
  <si>
    <t>Output</t>
  </si>
  <si>
    <t>Heater</t>
  </si>
  <si>
    <t>dt</t>
  </si>
  <si>
    <t>Heating</t>
  </si>
  <si>
    <t>experimental</t>
  </si>
  <si>
    <t>theoretical</t>
  </si>
  <si>
    <t>k</t>
  </si>
  <si>
    <t>c</t>
  </si>
  <si>
    <t>rate of cooling (deg/s)</t>
  </si>
  <si>
    <t>c.m</t>
  </si>
  <si>
    <t>For a sanity check, we compare it to some experimental values collected by allowing the container of water at 56 degrees to cool down to 28 degrees and also to the values generated by newtons law of cooling (in the theoretical field).</t>
  </si>
  <si>
    <t>This is our final temperature after cooling. Note we are averaging in 2.5 degree increments. As a final step, adjust this value to get a nice fit between the theoretical and experimental values.</t>
  </si>
  <si>
    <t>A constant. Adjust to get a nice graph fit.</t>
  </si>
  <si>
    <t>Ambient temperatue</t>
  </si>
  <si>
    <t>Note: The sample data here was collected with some guessed Kp, Ki, Kd parameters. I initially used it to generate this spreadsheet but it is now included only for reference.</t>
  </si>
  <si>
    <t>This data was collected by turning the heater onto maximum power and heating from 23.25C to 56.125C</t>
  </si>
  <si>
    <t>The amount of cooling is determined from the cooling equation derived on the next sheet.</t>
  </si>
  <si>
    <t>average (in 2.5 degree increments - if you use this sheet you will have to adjust the ranges)</t>
  </si>
  <si>
    <t>e.g this averages all values between 55 and 57.5</t>
  </si>
  <si>
    <t>An equation for heating at maximum power input is then derived from the remaining dT (this equation is no longer used in the final simulation)</t>
  </si>
  <si>
    <t>On this sheet we attempt to determine an equation for the rate of cooling of the system (in degrees/sec) as a function of temperature (in 2.5 degree increments) Scroll down to second graph to see it visualised.</t>
  </si>
  <si>
    <t>These are the coefficients we determined for the cooling equation</t>
  </si>
  <si>
    <t>Here they are adjusted slightly to more closely match the experimental values</t>
  </si>
  <si>
    <t>Adjust these values to quickly simulate</t>
  </si>
  <si>
    <t>changing the gains</t>
  </si>
  <si>
    <t>Also note the "Duty" is simply the internal 0-1024 heater value. It is limited in code to a maximum value of 900.</t>
  </si>
  <si>
    <t>Control loop interval</t>
  </si>
  <si>
    <t>Specific heat of water x mass of water. In this case it was determined empirically by adjusting until simulation matched experimental.</t>
  </si>
  <si>
    <t>Q = cm.dT</t>
  </si>
  <si>
    <t>Derived cooling eqn.</t>
  </si>
  <si>
    <t>Specific heat eqn.</t>
  </si>
  <si>
    <r>
      <t>x</t>
    </r>
    <r>
      <rPr>
        <vertAlign val="superscript"/>
        <sz val="11"/>
        <color theme="1"/>
        <rFont val="Calibri"/>
        <family val="2"/>
        <scheme val="minor"/>
      </rPr>
      <t xml:space="preserve">2 </t>
    </r>
    <r>
      <rPr>
        <sz val="11"/>
        <color theme="1"/>
        <rFont val="Calibri"/>
        <family val="2"/>
        <scheme val="minor"/>
      </rPr>
      <t>+</t>
    </r>
  </si>
  <si>
    <r>
      <t>x</t>
    </r>
    <r>
      <rPr>
        <vertAlign val="superscript"/>
        <sz val="11"/>
        <color theme="1"/>
        <rFont val="Calibri"/>
        <family val="2"/>
        <scheme val="minor"/>
      </rPr>
      <t>3</t>
    </r>
    <r>
      <rPr>
        <sz val="11"/>
        <color theme="1"/>
        <rFont val="Calibri"/>
        <family val="2"/>
        <scheme val="minor"/>
      </rPr>
      <t xml:space="preserve"> -</t>
    </r>
  </si>
  <si>
    <t>x -</t>
  </si>
  <si>
    <t>(c)</t>
  </si>
  <si>
    <t>This data is graphed alongside the simulated values to confirm the slope of the heating section of the graph is similar.</t>
  </si>
</sst>
</file>

<file path=xl/styles.xml><?xml version="1.0" encoding="utf-8"?>
<styleSheet xmlns="http://schemas.openxmlformats.org/spreadsheetml/2006/main">
  <fonts count="2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font>
    <font>
      <vertAlign val="superscrip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22" fontId="0" fillId="0" borderId="0" xfId="0" applyNumberFormat="1"/>
    <xf numFmtId="0" fontId="0" fillId="0" borderId="0" xfId="0" applyNumberFormat="1"/>
    <xf numFmtId="0" fontId="18" fillId="0" borderId="0" xfId="0" applyFont="1"/>
    <xf numFmtId="11" fontId="0" fillId="0" borderId="0" xfId="0" applyNumberFormat="1"/>
    <xf numFmtId="2" fontId="0" fillId="0" borderId="0" xfId="0" applyNumberFormat="1"/>
    <xf numFmtId="0" fontId="15" fillId="0" borderId="0" xfId="16"/>
    <xf numFmtId="11" fontId="15" fillId="0" borderId="0" xfId="16"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marker>
            <c:symbol val="none"/>
          </c:marker>
          <c:trendline>
            <c:trendlineType val="poly"/>
            <c:order val="2"/>
            <c:dispEq val="1"/>
            <c:trendlineLbl>
              <c:layout/>
              <c:numFmt formatCode="General" sourceLinked="0"/>
            </c:trendlineLbl>
          </c:trendline>
          <c:xVal>
            <c:numRef>
              <c:f>'heating equation'!$A$7:$A$44</c:f>
              <c:numCache>
                <c:formatCode>General</c:formatCode>
                <c:ptCount val="38"/>
                <c:pt idx="0">
                  <c:v>0</c:v>
                </c:pt>
                <c:pt idx="1">
                  <c:v>21</c:v>
                </c:pt>
                <c:pt idx="2">
                  <c:v>42</c:v>
                </c:pt>
                <c:pt idx="3">
                  <c:v>63</c:v>
                </c:pt>
                <c:pt idx="4">
                  <c:v>83</c:v>
                </c:pt>
                <c:pt idx="5">
                  <c:v>105</c:v>
                </c:pt>
                <c:pt idx="6">
                  <c:v>126</c:v>
                </c:pt>
                <c:pt idx="7">
                  <c:v>147</c:v>
                </c:pt>
                <c:pt idx="8">
                  <c:v>168</c:v>
                </c:pt>
                <c:pt idx="9">
                  <c:v>189</c:v>
                </c:pt>
                <c:pt idx="10">
                  <c:v>210</c:v>
                </c:pt>
                <c:pt idx="11">
                  <c:v>231</c:v>
                </c:pt>
                <c:pt idx="12">
                  <c:v>253</c:v>
                </c:pt>
                <c:pt idx="13">
                  <c:v>274</c:v>
                </c:pt>
                <c:pt idx="14">
                  <c:v>294</c:v>
                </c:pt>
                <c:pt idx="15">
                  <c:v>316</c:v>
                </c:pt>
                <c:pt idx="16">
                  <c:v>336</c:v>
                </c:pt>
                <c:pt idx="17">
                  <c:v>357</c:v>
                </c:pt>
                <c:pt idx="18">
                  <c:v>378</c:v>
                </c:pt>
                <c:pt idx="19">
                  <c:v>399</c:v>
                </c:pt>
                <c:pt idx="20">
                  <c:v>421</c:v>
                </c:pt>
                <c:pt idx="21">
                  <c:v>442</c:v>
                </c:pt>
                <c:pt idx="22">
                  <c:v>463</c:v>
                </c:pt>
                <c:pt idx="23">
                  <c:v>484</c:v>
                </c:pt>
                <c:pt idx="24">
                  <c:v>505</c:v>
                </c:pt>
                <c:pt idx="25">
                  <c:v>526</c:v>
                </c:pt>
                <c:pt idx="26">
                  <c:v>547</c:v>
                </c:pt>
                <c:pt idx="27">
                  <c:v>568</c:v>
                </c:pt>
                <c:pt idx="28">
                  <c:v>589</c:v>
                </c:pt>
                <c:pt idx="29">
                  <c:v>610</c:v>
                </c:pt>
                <c:pt idx="30">
                  <c:v>631</c:v>
                </c:pt>
                <c:pt idx="31">
                  <c:v>652</c:v>
                </c:pt>
                <c:pt idx="32">
                  <c:v>673</c:v>
                </c:pt>
                <c:pt idx="33">
                  <c:v>693</c:v>
                </c:pt>
                <c:pt idx="34">
                  <c:v>715</c:v>
                </c:pt>
                <c:pt idx="35">
                  <c:v>736</c:v>
                </c:pt>
                <c:pt idx="36">
                  <c:v>763</c:v>
                </c:pt>
                <c:pt idx="37">
                  <c:v>784</c:v>
                </c:pt>
              </c:numCache>
            </c:numRef>
          </c:xVal>
          <c:yVal>
            <c:numRef>
              <c:f>'heating equation'!$C$7:$C$44</c:f>
              <c:numCache>
                <c:formatCode>General</c:formatCode>
                <c:ptCount val="38"/>
                <c:pt idx="0">
                  <c:v>23.25</c:v>
                </c:pt>
                <c:pt idx="1">
                  <c:v>24.125</c:v>
                </c:pt>
                <c:pt idx="2">
                  <c:v>24.875</c:v>
                </c:pt>
                <c:pt idx="3">
                  <c:v>26</c:v>
                </c:pt>
                <c:pt idx="4">
                  <c:v>27.125</c:v>
                </c:pt>
                <c:pt idx="5">
                  <c:v>28.125</c:v>
                </c:pt>
                <c:pt idx="6">
                  <c:v>29.125</c:v>
                </c:pt>
                <c:pt idx="7">
                  <c:v>30.125</c:v>
                </c:pt>
                <c:pt idx="8">
                  <c:v>31.0625</c:v>
                </c:pt>
                <c:pt idx="9">
                  <c:v>32.125</c:v>
                </c:pt>
                <c:pt idx="10">
                  <c:v>33.0625</c:v>
                </c:pt>
                <c:pt idx="11">
                  <c:v>34.0625</c:v>
                </c:pt>
                <c:pt idx="12">
                  <c:v>34.8125</c:v>
                </c:pt>
                <c:pt idx="13">
                  <c:v>35.75</c:v>
                </c:pt>
                <c:pt idx="14">
                  <c:v>36.6875</c:v>
                </c:pt>
                <c:pt idx="15">
                  <c:v>37.75</c:v>
                </c:pt>
                <c:pt idx="16">
                  <c:v>38.6875</c:v>
                </c:pt>
                <c:pt idx="17">
                  <c:v>39.75</c:v>
                </c:pt>
                <c:pt idx="18">
                  <c:v>40.375</c:v>
                </c:pt>
                <c:pt idx="19">
                  <c:v>41.1875</c:v>
                </c:pt>
                <c:pt idx="20">
                  <c:v>41.9375</c:v>
                </c:pt>
                <c:pt idx="21">
                  <c:v>42.5625</c:v>
                </c:pt>
                <c:pt idx="22">
                  <c:v>43.625</c:v>
                </c:pt>
                <c:pt idx="23">
                  <c:v>44.625</c:v>
                </c:pt>
                <c:pt idx="24">
                  <c:v>45.3125</c:v>
                </c:pt>
                <c:pt idx="25">
                  <c:v>46.125</c:v>
                </c:pt>
                <c:pt idx="26">
                  <c:v>47.0625</c:v>
                </c:pt>
                <c:pt idx="27">
                  <c:v>47.875</c:v>
                </c:pt>
                <c:pt idx="28">
                  <c:v>49</c:v>
                </c:pt>
                <c:pt idx="29">
                  <c:v>49.8125</c:v>
                </c:pt>
                <c:pt idx="30">
                  <c:v>50.625</c:v>
                </c:pt>
                <c:pt idx="31">
                  <c:v>51.375</c:v>
                </c:pt>
                <c:pt idx="32">
                  <c:v>52.25</c:v>
                </c:pt>
                <c:pt idx="33">
                  <c:v>52.9375</c:v>
                </c:pt>
                <c:pt idx="34">
                  <c:v>54</c:v>
                </c:pt>
                <c:pt idx="35">
                  <c:v>54.5</c:v>
                </c:pt>
                <c:pt idx="36">
                  <c:v>55.3125</c:v>
                </c:pt>
                <c:pt idx="37">
                  <c:v>56.125</c:v>
                </c:pt>
              </c:numCache>
            </c:numRef>
          </c:yVal>
          <c:smooth val="1"/>
        </c:ser>
        <c:axId val="57530624"/>
        <c:axId val="57946112"/>
      </c:scatterChart>
      <c:valAx>
        <c:axId val="57530624"/>
        <c:scaling>
          <c:orientation val="minMax"/>
        </c:scaling>
        <c:axPos val="b"/>
        <c:numFmt formatCode="General" sourceLinked="1"/>
        <c:tickLblPos val="nextTo"/>
        <c:crossAx val="57946112"/>
        <c:crosses val="autoZero"/>
        <c:crossBetween val="midCat"/>
      </c:valAx>
      <c:valAx>
        <c:axId val="57946112"/>
        <c:scaling>
          <c:orientation val="minMax"/>
        </c:scaling>
        <c:axPos val="l"/>
        <c:majorGridlines/>
        <c:numFmt formatCode="General" sourceLinked="1"/>
        <c:tickLblPos val="nextTo"/>
        <c:crossAx val="57530624"/>
        <c:crosses val="autoZero"/>
        <c:crossBetween val="midCat"/>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4.6790866302508512E-2"/>
          <c:y val="3.8140688803351905E-2"/>
          <c:w val="0.71319385995586693"/>
          <c:h val="0.90221995070088867"/>
        </c:manualLayout>
      </c:layout>
      <c:scatterChart>
        <c:scatterStyle val="smoothMarker"/>
        <c:ser>
          <c:idx val="0"/>
          <c:order val="0"/>
          <c:tx>
            <c:v>experimental</c:v>
          </c:tx>
          <c:marker>
            <c:symbol val="none"/>
          </c:marker>
          <c:trendline>
            <c:trendlineType val="log"/>
          </c:trendline>
          <c:trendline>
            <c:trendlineType val="power"/>
          </c:trendline>
          <c:trendline>
            <c:trendlineType val="log"/>
          </c:trendline>
          <c:trendline>
            <c:trendlineType val="power"/>
          </c:trendline>
          <c:trendline>
            <c:trendlineType val="log"/>
          </c:trendline>
          <c:trendline>
            <c:trendlineType val="power"/>
          </c:trendline>
          <c:xVal>
            <c:numRef>
              <c:f>'cooling equation'!$A$9:$A$784</c:f>
              <c:numCache>
                <c:formatCode>General</c:formatCode>
                <c:ptCount val="776"/>
                <c:pt idx="0">
                  <c:v>0</c:v>
                </c:pt>
                <c:pt idx="1">
                  <c:v>21</c:v>
                </c:pt>
                <c:pt idx="2">
                  <c:v>41</c:v>
                </c:pt>
                <c:pt idx="3">
                  <c:v>63</c:v>
                </c:pt>
                <c:pt idx="4">
                  <c:v>84</c:v>
                </c:pt>
                <c:pt idx="5">
                  <c:v>105</c:v>
                </c:pt>
                <c:pt idx="6">
                  <c:v>126</c:v>
                </c:pt>
                <c:pt idx="7">
                  <c:v>147</c:v>
                </c:pt>
                <c:pt idx="8">
                  <c:v>168</c:v>
                </c:pt>
                <c:pt idx="9">
                  <c:v>189</c:v>
                </c:pt>
                <c:pt idx="10">
                  <c:v>210</c:v>
                </c:pt>
                <c:pt idx="11">
                  <c:v>231</c:v>
                </c:pt>
                <c:pt idx="12">
                  <c:v>253</c:v>
                </c:pt>
                <c:pt idx="13">
                  <c:v>274</c:v>
                </c:pt>
                <c:pt idx="14">
                  <c:v>294</c:v>
                </c:pt>
                <c:pt idx="15">
                  <c:v>316</c:v>
                </c:pt>
                <c:pt idx="16">
                  <c:v>337</c:v>
                </c:pt>
                <c:pt idx="17">
                  <c:v>358</c:v>
                </c:pt>
                <c:pt idx="18">
                  <c:v>379</c:v>
                </c:pt>
                <c:pt idx="19">
                  <c:v>400</c:v>
                </c:pt>
                <c:pt idx="20">
                  <c:v>421</c:v>
                </c:pt>
                <c:pt idx="21">
                  <c:v>441</c:v>
                </c:pt>
                <c:pt idx="22">
                  <c:v>463</c:v>
                </c:pt>
                <c:pt idx="23">
                  <c:v>484</c:v>
                </c:pt>
                <c:pt idx="24">
                  <c:v>504</c:v>
                </c:pt>
                <c:pt idx="25">
                  <c:v>525</c:v>
                </c:pt>
                <c:pt idx="26">
                  <c:v>547</c:v>
                </c:pt>
                <c:pt idx="27">
                  <c:v>568</c:v>
                </c:pt>
                <c:pt idx="28">
                  <c:v>589</c:v>
                </c:pt>
                <c:pt idx="29">
                  <c:v>610</c:v>
                </c:pt>
                <c:pt idx="30">
                  <c:v>631</c:v>
                </c:pt>
                <c:pt idx="31">
                  <c:v>652</c:v>
                </c:pt>
                <c:pt idx="32">
                  <c:v>673</c:v>
                </c:pt>
                <c:pt idx="33">
                  <c:v>694</c:v>
                </c:pt>
                <c:pt idx="34">
                  <c:v>715</c:v>
                </c:pt>
                <c:pt idx="35">
                  <c:v>735</c:v>
                </c:pt>
                <c:pt idx="36">
                  <c:v>757</c:v>
                </c:pt>
                <c:pt idx="37">
                  <c:v>779</c:v>
                </c:pt>
                <c:pt idx="38">
                  <c:v>800</c:v>
                </c:pt>
                <c:pt idx="39">
                  <c:v>821</c:v>
                </c:pt>
                <c:pt idx="40">
                  <c:v>842</c:v>
                </c:pt>
                <c:pt idx="41">
                  <c:v>863</c:v>
                </c:pt>
                <c:pt idx="42">
                  <c:v>884</c:v>
                </c:pt>
                <c:pt idx="43">
                  <c:v>905</c:v>
                </c:pt>
                <c:pt idx="44">
                  <c:v>926</c:v>
                </c:pt>
                <c:pt idx="45">
                  <c:v>947</c:v>
                </c:pt>
                <c:pt idx="46">
                  <c:v>968</c:v>
                </c:pt>
                <c:pt idx="47">
                  <c:v>989</c:v>
                </c:pt>
                <c:pt idx="48">
                  <c:v>1010</c:v>
                </c:pt>
                <c:pt idx="49">
                  <c:v>1031</c:v>
                </c:pt>
                <c:pt idx="50">
                  <c:v>1052</c:v>
                </c:pt>
                <c:pt idx="51">
                  <c:v>1073</c:v>
                </c:pt>
                <c:pt idx="52">
                  <c:v>1094</c:v>
                </c:pt>
                <c:pt idx="53">
                  <c:v>1115</c:v>
                </c:pt>
                <c:pt idx="54">
                  <c:v>1136</c:v>
                </c:pt>
                <c:pt idx="55">
                  <c:v>1157</c:v>
                </c:pt>
                <c:pt idx="56">
                  <c:v>1178</c:v>
                </c:pt>
                <c:pt idx="57">
                  <c:v>1199</c:v>
                </c:pt>
                <c:pt idx="58">
                  <c:v>1220</c:v>
                </c:pt>
                <c:pt idx="59">
                  <c:v>1241</c:v>
                </c:pt>
                <c:pt idx="60">
                  <c:v>1262</c:v>
                </c:pt>
                <c:pt idx="61">
                  <c:v>1283</c:v>
                </c:pt>
                <c:pt idx="62">
                  <c:v>1304</c:v>
                </c:pt>
                <c:pt idx="63">
                  <c:v>1325</c:v>
                </c:pt>
                <c:pt idx="64">
                  <c:v>1346</c:v>
                </c:pt>
                <c:pt idx="65">
                  <c:v>1367</c:v>
                </c:pt>
                <c:pt idx="66">
                  <c:v>1388</c:v>
                </c:pt>
                <c:pt idx="67">
                  <c:v>1409</c:v>
                </c:pt>
                <c:pt idx="68">
                  <c:v>1430</c:v>
                </c:pt>
                <c:pt idx="69">
                  <c:v>1451</c:v>
                </c:pt>
                <c:pt idx="70">
                  <c:v>1472</c:v>
                </c:pt>
                <c:pt idx="71">
                  <c:v>1493</c:v>
                </c:pt>
                <c:pt idx="72">
                  <c:v>1514</c:v>
                </c:pt>
                <c:pt idx="73">
                  <c:v>1535</c:v>
                </c:pt>
                <c:pt idx="74">
                  <c:v>1556</c:v>
                </c:pt>
                <c:pt idx="75">
                  <c:v>1577</c:v>
                </c:pt>
                <c:pt idx="76">
                  <c:v>1598</c:v>
                </c:pt>
                <c:pt idx="77">
                  <c:v>1619</c:v>
                </c:pt>
                <c:pt idx="78">
                  <c:v>1640</c:v>
                </c:pt>
                <c:pt idx="79">
                  <c:v>1660</c:v>
                </c:pt>
                <c:pt idx="80">
                  <c:v>1682</c:v>
                </c:pt>
                <c:pt idx="81">
                  <c:v>1703</c:v>
                </c:pt>
                <c:pt idx="82">
                  <c:v>1724</c:v>
                </c:pt>
                <c:pt idx="83">
                  <c:v>1744</c:v>
                </c:pt>
                <c:pt idx="84">
                  <c:v>1765</c:v>
                </c:pt>
                <c:pt idx="85">
                  <c:v>1786</c:v>
                </c:pt>
                <c:pt idx="86">
                  <c:v>1807</c:v>
                </c:pt>
                <c:pt idx="87">
                  <c:v>1828</c:v>
                </c:pt>
                <c:pt idx="88">
                  <c:v>1849</c:v>
                </c:pt>
                <c:pt idx="89">
                  <c:v>1870</c:v>
                </c:pt>
                <c:pt idx="90">
                  <c:v>1891</c:v>
                </c:pt>
                <c:pt idx="91">
                  <c:v>1912</c:v>
                </c:pt>
                <c:pt idx="92">
                  <c:v>1933</c:v>
                </c:pt>
                <c:pt idx="93">
                  <c:v>1954</c:v>
                </c:pt>
                <c:pt idx="94">
                  <c:v>1975</c:v>
                </c:pt>
                <c:pt idx="95">
                  <c:v>1996</c:v>
                </c:pt>
                <c:pt idx="96">
                  <c:v>2017</c:v>
                </c:pt>
                <c:pt idx="97">
                  <c:v>2038</c:v>
                </c:pt>
                <c:pt idx="98">
                  <c:v>2059</c:v>
                </c:pt>
                <c:pt idx="99">
                  <c:v>2080</c:v>
                </c:pt>
                <c:pt idx="100">
                  <c:v>2101</c:v>
                </c:pt>
                <c:pt idx="101">
                  <c:v>2122</c:v>
                </c:pt>
                <c:pt idx="102">
                  <c:v>2143</c:v>
                </c:pt>
                <c:pt idx="103">
                  <c:v>2164</c:v>
                </c:pt>
                <c:pt idx="104">
                  <c:v>2185</c:v>
                </c:pt>
                <c:pt idx="105">
                  <c:v>2206</c:v>
                </c:pt>
                <c:pt idx="106">
                  <c:v>2227</c:v>
                </c:pt>
                <c:pt idx="107">
                  <c:v>2248</c:v>
                </c:pt>
                <c:pt idx="108">
                  <c:v>2269</c:v>
                </c:pt>
                <c:pt idx="109">
                  <c:v>2290</c:v>
                </c:pt>
                <c:pt idx="110">
                  <c:v>2311</c:v>
                </c:pt>
                <c:pt idx="111">
                  <c:v>2332</c:v>
                </c:pt>
                <c:pt idx="112">
                  <c:v>2353</c:v>
                </c:pt>
                <c:pt idx="113">
                  <c:v>2374</c:v>
                </c:pt>
                <c:pt idx="114">
                  <c:v>2395</c:v>
                </c:pt>
                <c:pt idx="115">
                  <c:v>2416</c:v>
                </c:pt>
                <c:pt idx="116">
                  <c:v>2437</c:v>
                </c:pt>
                <c:pt idx="117">
                  <c:v>2458</c:v>
                </c:pt>
                <c:pt idx="118">
                  <c:v>2479</c:v>
                </c:pt>
                <c:pt idx="119">
                  <c:v>2500</c:v>
                </c:pt>
                <c:pt idx="120">
                  <c:v>2521</c:v>
                </c:pt>
                <c:pt idx="121">
                  <c:v>2542</c:v>
                </c:pt>
                <c:pt idx="122">
                  <c:v>2563</c:v>
                </c:pt>
                <c:pt idx="123">
                  <c:v>2584</c:v>
                </c:pt>
                <c:pt idx="124">
                  <c:v>2605</c:v>
                </c:pt>
                <c:pt idx="125">
                  <c:v>2626</c:v>
                </c:pt>
                <c:pt idx="126">
                  <c:v>2647</c:v>
                </c:pt>
                <c:pt idx="127">
                  <c:v>2669</c:v>
                </c:pt>
                <c:pt idx="128">
                  <c:v>2689</c:v>
                </c:pt>
                <c:pt idx="129">
                  <c:v>2710</c:v>
                </c:pt>
                <c:pt idx="130">
                  <c:v>2731</c:v>
                </c:pt>
                <c:pt idx="131">
                  <c:v>2752</c:v>
                </c:pt>
                <c:pt idx="132">
                  <c:v>2773</c:v>
                </c:pt>
                <c:pt idx="133">
                  <c:v>2794</c:v>
                </c:pt>
                <c:pt idx="134">
                  <c:v>2815</c:v>
                </c:pt>
                <c:pt idx="135">
                  <c:v>2836</c:v>
                </c:pt>
                <c:pt idx="136">
                  <c:v>2857</c:v>
                </c:pt>
                <c:pt idx="137">
                  <c:v>2878</c:v>
                </c:pt>
                <c:pt idx="138">
                  <c:v>2899</c:v>
                </c:pt>
                <c:pt idx="139">
                  <c:v>2920</c:v>
                </c:pt>
                <c:pt idx="140">
                  <c:v>2941</c:v>
                </c:pt>
                <c:pt idx="141">
                  <c:v>2962</c:v>
                </c:pt>
                <c:pt idx="142">
                  <c:v>2983</c:v>
                </c:pt>
                <c:pt idx="143">
                  <c:v>3004</c:v>
                </c:pt>
                <c:pt idx="144">
                  <c:v>3025</c:v>
                </c:pt>
                <c:pt idx="145">
                  <c:v>3047</c:v>
                </c:pt>
                <c:pt idx="146">
                  <c:v>3067</c:v>
                </c:pt>
                <c:pt idx="147">
                  <c:v>3088</c:v>
                </c:pt>
                <c:pt idx="148">
                  <c:v>3109</c:v>
                </c:pt>
                <c:pt idx="149">
                  <c:v>3130</c:v>
                </c:pt>
                <c:pt idx="150">
                  <c:v>3151</c:v>
                </c:pt>
                <c:pt idx="151">
                  <c:v>3172</c:v>
                </c:pt>
                <c:pt idx="152">
                  <c:v>3193</c:v>
                </c:pt>
                <c:pt idx="153">
                  <c:v>3214</c:v>
                </c:pt>
                <c:pt idx="154">
                  <c:v>3235</c:v>
                </c:pt>
                <c:pt idx="155">
                  <c:v>3256</c:v>
                </c:pt>
                <c:pt idx="156">
                  <c:v>3277</c:v>
                </c:pt>
                <c:pt idx="157">
                  <c:v>3299</c:v>
                </c:pt>
                <c:pt idx="158">
                  <c:v>3320</c:v>
                </c:pt>
                <c:pt idx="159">
                  <c:v>3341</c:v>
                </c:pt>
                <c:pt idx="160">
                  <c:v>3362</c:v>
                </c:pt>
                <c:pt idx="161">
                  <c:v>3383</c:v>
                </c:pt>
                <c:pt idx="162">
                  <c:v>3404</c:v>
                </c:pt>
                <c:pt idx="163">
                  <c:v>3425</c:v>
                </c:pt>
                <c:pt idx="164">
                  <c:v>3446</c:v>
                </c:pt>
                <c:pt idx="165">
                  <c:v>3467</c:v>
                </c:pt>
                <c:pt idx="166">
                  <c:v>3488</c:v>
                </c:pt>
                <c:pt idx="167">
                  <c:v>3509</c:v>
                </c:pt>
                <c:pt idx="168">
                  <c:v>3530</c:v>
                </c:pt>
                <c:pt idx="169">
                  <c:v>3551</c:v>
                </c:pt>
                <c:pt idx="170">
                  <c:v>3573</c:v>
                </c:pt>
                <c:pt idx="171">
                  <c:v>3594</c:v>
                </c:pt>
                <c:pt idx="172">
                  <c:v>3615</c:v>
                </c:pt>
                <c:pt idx="173">
                  <c:v>3636</c:v>
                </c:pt>
                <c:pt idx="174">
                  <c:v>3657</c:v>
                </c:pt>
                <c:pt idx="175">
                  <c:v>3678</c:v>
                </c:pt>
                <c:pt idx="176">
                  <c:v>3699</c:v>
                </c:pt>
                <c:pt idx="177">
                  <c:v>3720</c:v>
                </c:pt>
                <c:pt idx="178">
                  <c:v>3741</c:v>
                </c:pt>
                <c:pt idx="179">
                  <c:v>3762</c:v>
                </c:pt>
                <c:pt idx="180">
                  <c:v>3783</c:v>
                </c:pt>
                <c:pt idx="181">
                  <c:v>3804</c:v>
                </c:pt>
                <c:pt idx="182">
                  <c:v>3825</c:v>
                </c:pt>
                <c:pt idx="183">
                  <c:v>3846</c:v>
                </c:pt>
                <c:pt idx="184">
                  <c:v>3867</c:v>
                </c:pt>
                <c:pt idx="185">
                  <c:v>3888</c:v>
                </c:pt>
                <c:pt idx="186">
                  <c:v>3909</c:v>
                </c:pt>
                <c:pt idx="187">
                  <c:v>3930</c:v>
                </c:pt>
                <c:pt idx="188">
                  <c:v>3951</c:v>
                </c:pt>
                <c:pt idx="189">
                  <c:v>3972</c:v>
                </c:pt>
                <c:pt idx="190">
                  <c:v>3993</c:v>
                </c:pt>
                <c:pt idx="191">
                  <c:v>4015</c:v>
                </c:pt>
                <c:pt idx="192">
                  <c:v>4036</c:v>
                </c:pt>
                <c:pt idx="193">
                  <c:v>4057</c:v>
                </c:pt>
                <c:pt idx="194">
                  <c:v>4078</c:v>
                </c:pt>
                <c:pt idx="195">
                  <c:v>4099</c:v>
                </c:pt>
                <c:pt idx="196">
                  <c:v>4121</c:v>
                </c:pt>
                <c:pt idx="197">
                  <c:v>4142</c:v>
                </c:pt>
                <c:pt idx="198">
                  <c:v>4163</c:v>
                </c:pt>
                <c:pt idx="199">
                  <c:v>4184</c:v>
                </c:pt>
                <c:pt idx="200">
                  <c:v>4205</c:v>
                </c:pt>
                <c:pt idx="201">
                  <c:v>4226</c:v>
                </c:pt>
                <c:pt idx="202">
                  <c:v>4247</c:v>
                </c:pt>
                <c:pt idx="203">
                  <c:v>4268</c:v>
                </c:pt>
                <c:pt idx="204">
                  <c:v>4289</c:v>
                </c:pt>
                <c:pt idx="205">
                  <c:v>4310</c:v>
                </c:pt>
                <c:pt idx="206">
                  <c:v>4331</c:v>
                </c:pt>
                <c:pt idx="207">
                  <c:v>4352</c:v>
                </c:pt>
                <c:pt idx="208">
                  <c:v>4373</c:v>
                </c:pt>
                <c:pt idx="209">
                  <c:v>4394</c:v>
                </c:pt>
                <c:pt idx="210">
                  <c:v>4415</c:v>
                </c:pt>
                <c:pt idx="211">
                  <c:v>4436</c:v>
                </c:pt>
                <c:pt idx="212">
                  <c:v>4457</c:v>
                </c:pt>
                <c:pt idx="213">
                  <c:v>4478</c:v>
                </c:pt>
                <c:pt idx="214">
                  <c:v>4499</c:v>
                </c:pt>
                <c:pt idx="215">
                  <c:v>4520</c:v>
                </c:pt>
                <c:pt idx="216">
                  <c:v>4541</c:v>
                </c:pt>
                <c:pt idx="217">
                  <c:v>4562</c:v>
                </c:pt>
                <c:pt idx="218">
                  <c:v>4583</c:v>
                </c:pt>
                <c:pt idx="219">
                  <c:v>4604</c:v>
                </c:pt>
                <c:pt idx="220">
                  <c:v>4625</c:v>
                </c:pt>
                <c:pt idx="221">
                  <c:v>4646</c:v>
                </c:pt>
                <c:pt idx="222">
                  <c:v>4667</c:v>
                </c:pt>
                <c:pt idx="223">
                  <c:v>4688</c:v>
                </c:pt>
                <c:pt idx="224">
                  <c:v>4709</c:v>
                </c:pt>
                <c:pt idx="225">
                  <c:v>4730</c:v>
                </c:pt>
                <c:pt idx="226">
                  <c:v>4751</c:v>
                </c:pt>
                <c:pt idx="227">
                  <c:v>4772</c:v>
                </c:pt>
                <c:pt idx="228">
                  <c:v>4793</c:v>
                </c:pt>
                <c:pt idx="229">
                  <c:v>4814</c:v>
                </c:pt>
                <c:pt idx="230">
                  <c:v>4835</c:v>
                </c:pt>
                <c:pt idx="231">
                  <c:v>4856</c:v>
                </c:pt>
                <c:pt idx="232">
                  <c:v>4877</c:v>
                </c:pt>
                <c:pt idx="233">
                  <c:v>4898</c:v>
                </c:pt>
                <c:pt idx="234">
                  <c:v>4919</c:v>
                </c:pt>
                <c:pt idx="235">
                  <c:v>4940</c:v>
                </c:pt>
                <c:pt idx="236">
                  <c:v>4961</c:v>
                </c:pt>
                <c:pt idx="237">
                  <c:v>4983</c:v>
                </c:pt>
                <c:pt idx="238">
                  <c:v>5004</c:v>
                </c:pt>
                <c:pt idx="239">
                  <c:v>5025</c:v>
                </c:pt>
                <c:pt idx="240">
                  <c:v>5046</c:v>
                </c:pt>
                <c:pt idx="241">
                  <c:v>5067</c:v>
                </c:pt>
                <c:pt idx="242">
                  <c:v>5088</c:v>
                </c:pt>
                <c:pt idx="243">
                  <c:v>5109</c:v>
                </c:pt>
                <c:pt idx="244">
                  <c:v>5130</c:v>
                </c:pt>
                <c:pt idx="245">
                  <c:v>5151</c:v>
                </c:pt>
                <c:pt idx="246">
                  <c:v>5172</c:v>
                </c:pt>
                <c:pt idx="247">
                  <c:v>5193</c:v>
                </c:pt>
                <c:pt idx="248">
                  <c:v>5213</c:v>
                </c:pt>
                <c:pt idx="249">
                  <c:v>5234</c:v>
                </c:pt>
                <c:pt idx="250">
                  <c:v>5256</c:v>
                </c:pt>
                <c:pt idx="251">
                  <c:v>5276</c:v>
                </c:pt>
                <c:pt idx="252">
                  <c:v>5297</c:v>
                </c:pt>
                <c:pt idx="253">
                  <c:v>5318</c:v>
                </c:pt>
                <c:pt idx="254">
                  <c:v>5339</c:v>
                </c:pt>
                <c:pt idx="255">
                  <c:v>5360</c:v>
                </c:pt>
                <c:pt idx="256">
                  <c:v>5381</c:v>
                </c:pt>
                <c:pt idx="257">
                  <c:v>5402</c:v>
                </c:pt>
                <c:pt idx="258">
                  <c:v>5423</c:v>
                </c:pt>
                <c:pt idx="259">
                  <c:v>5444</c:v>
                </c:pt>
                <c:pt idx="260">
                  <c:v>5465</c:v>
                </c:pt>
                <c:pt idx="261">
                  <c:v>5486</c:v>
                </c:pt>
                <c:pt idx="262">
                  <c:v>5508</c:v>
                </c:pt>
                <c:pt idx="263">
                  <c:v>5529</c:v>
                </c:pt>
                <c:pt idx="264">
                  <c:v>5550</c:v>
                </c:pt>
                <c:pt idx="265">
                  <c:v>5571</c:v>
                </c:pt>
                <c:pt idx="266">
                  <c:v>5592</c:v>
                </c:pt>
                <c:pt idx="267">
                  <c:v>5613</c:v>
                </c:pt>
                <c:pt idx="268">
                  <c:v>5634</c:v>
                </c:pt>
                <c:pt idx="269">
                  <c:v>5655</c:v>
                </c:pt>
                <c:pt idx="270">
                  <c:v>5675</c:v>
                </c:pt>
                <c:pt idx="271">
                  <c:v>5696</c:v>
                </c:pt>
                <c:pt idx="272">
                  <c:v>5718</c:v>
                </c:pt>
                <c:pt idx="273">
                  <c:v>5739</c:v>
                </c:pt>
                <c:pt idx="274">
                  <c:v>5759</c:v>
                </c:pt>
                <c:pt idx="275">
                  <c:v>5780</c:v>
                </c:pt>
                <c:pt idx="276">
                  <c:v>5802</c:v>
                </c:pt>
                <c:pt idx="277">
                  <c:v>5822</c:v>
                </c:pt>
                <c:pt idx="278">
                  <c:v>5843</c:v>
                </c:pt>
                <c:pt idx="279">
                  <c:v>5864</c:v>
                </c:pt>
                <c:pt idx="280">
                  <c:v>5885</c:v>
                </c:pt>
                <c:pt idx="281">
                  <c:v>5906</c:v>
                </c:pt>
                <c:pt idx="282">
                  <c:v>5927</c:v>
                </c:pt>
                <c:pt idx="283">
                  <c:v>5948</c:v>
                </c:pt>
                <c:pt idx="284">
                  <c:v>5969</c:v>
                </c:pt>
                <c:pt idx="285">
                  <c:v>5991</c:v>
                </c:pt>
                <c:pt idx="286">
                  <c:v>6011</c:v>
                </c:pt>
                <c:pt idx="287">
                  <c:v>6032</c:v>
                </c:pt>
                <c:pt idx="288">
                  <c:v>6053</c:v>
                </c:pt>
                <c:pt idx="289">
                  <c:v>6074</c:v>
                </c:pt>
                <c:pt idx="290">
                  <c:v>6095</c:v>
                </c:pt>
                <c:pt idx="291">
                  <c:v>6116</c:v>
                </c:pt>
                <c:pt idx="292">
                  <c:v>6137</c:v>
                </c:pt>
                <c:pt idx="293">
                  <c:v>6158</c:v>
                </c:pt>
                <c:pt idx="294">
                  <c:v>6179</c:v>
                </c:pt>
                <c:pt idx="295">
                  <c:v>6200</c:v>
                </c:pt>
                <c:pt idx="296">
                  <c:v>6221</c:v>
                </c:pt>
                <c:pt idx="297">
                  <c:v>6242</c:v>
                </c:pt>
                <c:pt idx="298">
                  <c:v>6263</c:v>
                </c:pt>
                <c:pt idx="299">
                  <c:v>6284</c:v>
                </c:pt>
                <c:pt idx="300">
                  <c:v>6305</c:v>
                </c:pt>
                <c:pt idx="301">
                  <c:v>6326</c:v>
                </c:pt>
                <c:pt idx="302">
                  <c:v>6347</c:v>
                </c:pt>
                <c:pt idx="303">
                  <c:v>6368</c:v>
                </c:pt>
                <c:pt idx="304">
                  <c:v>6389</c:v>
                </c:pt>
                <c:pt idx="305">
                  <c:v>6410</c:v>
                </c:pt>
                <c:pt idx="306">
                  <c:v>6432</c:v>
                </c:pt>
                <c:pt idx="307">
                  <c:v>6453</c:v>
                </c:pt>
                <c:pt idx="308">
                  <c:v>6474</c:v>
                </c:pt>
                <c:pt idx="309">
                  <c:v>6495</c:v>
                </c:pt>
                <c:pt idx="310">
                  <c:v>6516</c:v>
                </c:pt>
                <c:pt idx="311">
                  <c:v>6537</c:v>
                </c:pt>
                <c:pt idx="312">
                  <c:v>6558</c:v>
                </c:pt>
                <c:pt idx="313">
                  <c:v>6579</c:v>
                </c:pt>
                <c:pt idx="314">
                  <c:v>6600</c:v>
                </c:pt>
                <c:pt idx="315">
                  <c:v>6621</c:v>
                </c:pt>
                <c:pt idx="316">
                  <c:v>6642</c:v>
                </c:pt>
                <c:pt idx="317">
                  <c:v>6663</c:v>
                </c:pt>
                <c:pt idx="318">
                  <c:v>6684</c:v>
                </c:pt>
                <c:pt idx="319">
                  <c:v>6705</c:v>
                </c:pt>
                <c:pt idx="320">
                  <c:v>6726</c:v>
                </c:pt>
                <c:pt idx="321">
                  <c:v>6747</c:v>
                </c:pt>
                <c:pt idx="322">
                  <c:v>6768</c:v>
                </c:pt>
                <c:pt idx="323">
                  <c:v>6790</c:v>
                </c:pt>
                <c:pt idx="324">
                  <c:v>6811</c:v>
                </c:pt>
                <c:pt idx="325">
                  <c:v>6832</c:v>
                </c:pt>
                <c:pt idx="326">
                  <c:v>6852</c:v>
                </c:pt>
                <c:pt idx="327">
                  <c:v>6873</c:v>
                </c:pt>
                <c:pt idx="328">
                  <c:v>6894</c:v>
                </c:pt>
                <c:pt idx="329">
                  <c:v>6915</c:v>
                </c:pt>
                <c:pt idx="330">
                  <c:v>6936</c:v>
                </c:pt>
                <c:pt idx="331">
                  <c:v>6957</c:v>
                </c:pt>
                <c:pt idx="332">
                  <c:v>6979</c:v>
                </c:pt>
                <c:pt idx="333">
                  <c:v>7000</c:v>
                </c:pt>
                <c:pt idx="334">
                  <c:v>7021</c:v>
                </c:pt>
                <c:pt idx="335">
                  <c:v>7042</c:v>
                </c:pt>
                <c:pt idx="336">
                  <c:v>7063</c:v>
                </c:pt>
                <c:pt idx="337">
                  <c:v>7084</c:v>
                </c:pt>
                <c:pt idx="338">
                  <c:v>7105</c:v>
                </c:pt>
                <c:pt idx="339">
                  <c:v>7126</c:v>
                </c:pt>
                <c:pt idx="340">
                  <c:v>7146</c:v>
                </c:pt>
                <c:pt idx="341">
                  <c:v>7167</c:v>
                </c:pt>
                <c:pt idx="342">
                  <c:v>7188</c:v>
                </c:pt>
                <c:pt idx="343">
                  <c:v>7209</c:v>
                </c:pt>
                <c:pt idx="344">
                  <c:v>7230</c:v>
                </c:pt>
                <c:pt idx="345">
                  <c:v>7251</c:v>
                </c:pt>
                <c:pt idx="346">
                  <c:v>7272</c:v>
                </c:pt>
                <c:pt idx="347">
                  <c:v>7293</c:v>
                </c:pt>
                <c:pt idx="348">
                  <c:v>7314</c:v>
                </c:pt>
                <c:pt idx="349">
                  <c:v>7335</c:v>
                </c:pt>
                <c:pt idx="350">
                  <c:v>7356</c:v>
                </c:pt>
                <c:pt idx="351">
                  <c:v>7378</c:v>
                </c:pt>
                <c:pt idx="352">
                  <c:v>7399</c:v>
                </c:pt>
                <c:pt idx="353">
                  <c:v>7420</c:v>
                </c:pt>
                <c:pt idx="354">
                  <c:v>7441</c:v>
                </c:pt>
                <c:pt idx="355">
                  <c:v>7462</c:v>
                </c:pt>
                <c:pt idx="356">
                  <c:v>7484</c:v>
                </c:pt>
                <c:pt idx="357">
                  <c:v>7505</c:v>
                </c:pt>
                <c:pt idx="358">
                  <c:v>7526</c:v>
                </c:pt>
                <c:pt idx="359">
                  <c:v>7547</c:v>
                </c:pt>
                <c:pt idx="360">
                  <c:v>7568</c:v>
                </c:pt>
                <c:pt idx="361">
                  <c:v>7589</c:v>
                </c:pt>
                <c:pt idx="362">
                  <c:v>7610</c:v>
                </c:pt>
                <c:pt idx="363">
                  <c:v>7631</c:v>
                </c:pt>
                <c:pt idx="364">
                  <c:v>7652</c:v>
                </c:pt>
                <c:pt idx="365">
                  <c:v>7672</c:v>
                </c:pt>
                <c:pt idx="366">
                  <c:v>7694</c:v>
                </c:pt>
                <c:pt idx="367">
                  <c:v>7715</c:v>
                </c:pt>
                <c:pt idx="368">
                  <c:v>7736</c:v>
                </c:pt>
                <c:pt idx="369">
                  <c:v>7757</c:v>
                </c:pt>
                <c:pt idx="370">
                  <c:v>7777</c:v>
                </c:pt>
                <c:pt idx="371">
                  <c:v>7798</c:v>
                </c:pt>
                <c:pt idx="372">
                  <c:v>7820</c:v>
                </c:pt>
                <c:pt idx="373">
                  <c:v>7841</c:v>
                </c:pt>
                <c:pt idx="374">
                  <c:v>7862</c:v>
                </c:pt>
                <c:pt idx="375">
                  <c:v>7883</c:v>
                </c:pt>
                <c:pt idx="376">
                  <c:v>7903</c:v>
                </c:pt>
                <c:pt idx="377">
                  <c:v>7925</c:v>
                </c:pt>
                <c:pt idx="378">
                  <c:v>7946</c:v>
                </c:pt>
                <c:pt idx="379">
                  <c:v>7967</c:v>
                </c:pt>
                <c:pt idx="380">
                  <c:v>7988</c:v>
                </c:pt>
                <c:pt idx="381">
                  <c:v>8008</c:v>
                </c:pt>
                <c:pt idx="382">
                  <c:v>8029</c:v>
                </c:pt>
                <c:pt idx="383">
                  <c:v>8050</c:v>
                </c:pt>
                <c:pt idx="384">
                  <c:v>8071</c:v>
                </c:pt>
                <c:pt idx="385">
                  <c:v>8092</c:v>
                </c:pt>
                <c:pt idx="386">
                  <c:v>8113</c:v>
                </c:pt>
                <c:pt idx="387">
                  <c:v>8134</c:v>
                </c:pt>
                <c:pt idx="388">
                  <c:v>8155</c:v>
                </c:pt>
                <c:pt idx="389">
                  <c:v>8176</c:v>
                </c:pt>
                <c:pt idx="390">
                  <c:v>8197</c:v>
                </c:pt>
                <c:pt idx="391">
                  <c:v>8218</c:v>
                </c:pt>
                <c:pt idx="392">
                  <c:v>8239</c:v>
                </c:pt>
                <c:pt idx="393">
                  <c:v>8260</c:v>
                </c:pt>
                <c:pt idx="394">
                  <c:v>8281</c:v>
                </c:pt>
                <c:pt idx="395">
                  <c:v>8302</c:v>
                </c:pt>
                <c:pt idx="396">
                  <c:v>8323</c:v>
                </c:pt>
                <c:pt idx="397">
                  <c:v>8344</c:v>
                </c:pt>
                <c:pt idx="398">
                  <c:v>8365</c:v>
                </c:pt>
                <c:pt idx="399">
                  <c:v>8386</c:v>
                </c:pt>
                <c:pt idx="400">
                  <c:v>8407</c:v>
                </c:pt>
                <c:pt idx="401">
                  <c:v>8428</c:v>
                </c:pt>
                <c:pt idx="402">
                  <c:v>8449</c:v>
                </c:pt>
                <c:pt idx="403">
                  <c:v>8470</c:v>
                </c:pt>
                <c:pt idx="404">
                  <c:v>8490</c:v>
                </c:pt>
                <c:pt idx="405">
                  <c:v>8511</c:v>
                </c:pt>
                <c:pt idx="406">
                  <c:v>8532</c:v>
                </c:pt>
                <c:pt idx="407">
                  <c:v>8553</c:v>
                </c:pt>
                <c:pt idx="408">
                  <c:v>8574</c:v>
                </c:pt>
                <c:pt idx="409">
                  <c:v>8595</c:v>
                </c:pt>
                <c:pt idx="410">
                  <c:v>8616</c:v>
                </c:pt>
                <c:pt idx="411">
                  <c:v>8637</c:v>
                </c:pt>
                <c:pt idx="412">
                  <c:v>8658</c:v>
                </c:pt>
                <c:pt idx="413">
                  <c:v>8679</c:v>
                </c:pt>
                <c:pt idx="414">
                  <c:v>8700</c:v>
                </c:pt>
                <c:pt idx="415">
                  <c:v>8721</c:v>
                </c:pt>
                <c:pt idx="416">
                  <c:v>8742</c:v>
                </c:pt>
                <c:pt idx="417">
                  <c:v>8763</c:v>
                </c:pt>
                <c:pt idx="418">
                  <c:v>8784</c:v>
                </c:pt>
                <c:pt idx="419">
                  <c:v>8805</c:v>
                </c:pt>
                <c:pt idx="420">
                  <c:v>8826</c:v>
                </c:pt>
                <c:pt idx="421">
                  <c:v>8847</c:v>
                </c:pt>
                <c:pt idx="422">
                  <c:v>8868</c:v>
                </c:pt>
                <c:pt idx="423">
                  <c:v>8889</c:v>
                </c:pt>
                <c:pt idx="424">
                  <c:v>8910</c:v>
                </c:pt>
                <c:pt idx="425">
                  <c:v>8931</c:v>
                </c:pt>
                <c:pt idx="426">
                  <c:v>8952</c:v>
                </c:pt>
                <c:pt idx="427">
                  <c:v>8973</c:v>
                </c:pt>
                <c:pt idx="428">
                  <c:v>8994</c:v>
                </c:pt>
                <c:pt idx="429">
                  <c:v>9015</c:v>
                </c:pt>
                <c:pt idx="430">
                  <c:v>9036</c:v>
                </c:pt>
                <c:pt idx="431">
                  <c:v>9057</c:v>
                </c:pt>
                <c:pt idx="432">
                  <c:v>9079</c:v>
                </c:pt>
                <c:pt idx="433">
                  <c:v>9099</c:v>
                </c:pt>
                <c:pt idx="434">
                  <c:v>9120</c:v>
                </c:pt>
                <c:pt idx="435">
                  <c:v>9141</c:v>
                </c:pt>
                <c:pt idx="436">
                  <c:v>9162</c:v>
                </c:pt>
                <c:pt idx="437">
                  <c:v>9183</c:v>
                </c:pt>
                <c:pt idx="438">
                  <c:v>9204</c:v>
                </c:pt>
                <c:pt idx="439">
                  <c:v>9225</c:v>
                </c:pt>
                <c:pt idx="440">
                  <c:v>9246</c:v>
                </c:pt>
                <c:pt idx="441">
                  <c:v>9267</c:v>
                </c:pt>
                <c:pt idx="442">
                  <c:v>9288</c:v>
                </c:pt>
                <c:pt idx="443">
                  <c:v>9309</c:v>
                </c:pt>
                <c:pt idx="444">
                  <c:v>9330</c:v>
                </c:pt>
                <c:pt idx="445">
                  <c:v>9351</c:v>
                </c:pt>
                <c:pt idx="446">
                  <c:v>9372</c:v>
                </c:pt>
                <c:pt idx="447">
                  <c:v>9393</c:v>
                </c:pt>
                <c:pt idx="448">
                  <c:v>9414</c:v>
                </c:pt>
                <c:pt idx="449">
                  <c:v>9435</c:v>
                </c:pt>
                <c:pt idx="450">
                  <c:v>9456</c:v>
                </c:pt>
                <c:pt idx="451">
                  <c:v>9477</c:v>
                </c:pt>
                <c:pt idx="452">
                  <c:v>9498</c:v>
                </c:pt>
                <c:pt idx="453">
                  <c:v>9519</c:v>
                </c:pt>
                <c:pt idx="454">
                  <c:v>9540</c:v>
                </c:pt>
                <c:pt idx="455">
                  <c:v>9561</c:v>
                </c:pt>
                <c:pt idx="456">
                  <c:v>9582</c:v>
                </c:pt>
                <c:pt idx="457">
                  <c:v>9603</c:v>
                </c:pt>
                <c:pt idx="458">
                  <c:v>9624</c:v>
                </c:pt>
                <c:pt idx="459">
                  <c:v>9645</c:v>
                </c:pt>
                <c:pt idx="460">
                  <c:v>9666</c:v>
                </c:pt>
                <c:pt idx="461">
                  <c:v>9687</c:v>
                </c:pt>
                <c:pt idx="462">
                  <c:v>9708</c:v>
                </c:pt>
                <c:pt idx="463">
                  <c:v>9729</c:v>
                </c:pt>
                <c:pt idx="464">
                  <c:v>9750</c:v>
                </c:pt>
                <c:pt idx="465">
                  <c:v>9771</c:v>
                </c:pt>
                <c:pt idx="466">
                  <c:v>9791</c:v>
                </c:pt>
                <c:pt idx="467">
                  <c:v>9812</c:v>
                </c:pt>
                <c:pt idx="468">
                  <c:v>9834</c:v>
                </c:pt>
                <c:pt idx="469">
                  <c:v>9855</c:v>
                </c:pt>
                <c:pt idx="470">
                  <c:v>9875</c:v>
                </c:pt>
                <c:pt idx="471">
                  <c:v>9896</c:v>
                </c:pt>
                <c:pt idx="472">
                  <c:v>9917</c:v>
                </c:pt>
                <c:pt idx="473">
                  <c:v>9938</c:v>
                </c:pt>
                <c:pt idx="474">
                  <c:v>9959</c:v>
                </c:pt>
                <c:pt idx="475">
                  <c:v>9980</c:v>
                </c:pt>
                <c:pt idx="476">
                  <c:v>10001</c:v>
                </c:pt>
                <c:pt idx="477">
                  <c:v>10022</c:v>
                </c:pt>
                <c:pt idx="478">
                  <c:v>10043</c:v>
                </c:pt>
                <c:pt idx="479">
                  <c:v>10064</c:v>
                </c:pt>
                <c:pt idx="480">
                  <c:v>10085</c:v>
                </c:pt>
                <c:pt idx="481">
                  <c:v>10106</c:v>
                </c:pt>
                <c:pt idx="482">
                  <c:v>10127</c:v>
                </c:pt>
                <c:pt idx="483">
                  <c:v>10148</c:v>
                </c:pt>
                <c:pt idx="484">
                  <c:v>10169</c:v>
                </c:pt>
                <c:pt idx="485">
                  <c:v>10190</c:v>
                </c:pt>
                <c:pt idx="486">
                  <c:v>10211</c:v>
                </c:pt>
                <c:pt idx="487">
                  <c:v>10231</c:v>
                </c:pt>
                <c:pt idx="488">
                  <c:v>10252</c:v>
                </c:pt>
                <c:pt idx="489">
                  <c:v>10273</c:v>
                </c:pt>
                <c:pt idx="490">
                  <c:v>10294</c:v>
                </c:pt>
                <c:pt idx="491">
                  <c:v>10315</c:v>
                </c:pt>
                <c:pt idx="492">
                  <c:v>10336</c:v>
                </c:pt>
                <c:pt idx="493">
                  <c:v>10357</c:v>
                </c:pt>
                <c:pt idx="494">
                  <c:v>10378</c:v>
                </c:pt>
                <c:pt idx="495">
                  <c:v>10399</c:v>
                </c:pt>
                <c:pt idx="496">
                  <c:v>10420</c:v>
                </c:pt>
                <c:pt idx="497">
                  <c:v>10441</c:v>
                </c:pt>
                <c:pt idx="498">
                  <c:v>10462</c:v>
                </c:pt>
                <c:pt idx="499">
                  <c:v>10483</c:v>
                </c:pt>
                <c:pt idx="500">
                  <c:v>10504</c:v>
                </c:pt>
                <c:pt idx="501">
                  <c:v>10525</c:v>
                </c:pt>
                <c:pt idx="502">
                  <c:v>10546</c:v>
                </c:pt>
                <c:pt idx="503">
                  <c:v>10567</c:v>
                </c:pt>
                <c:pt idx="504">
                  <c:v>10588</c:v>
                </c:pt>
                <c:pt idx="505">
                  <c:v>10609</c:v>
                </c:pt>
                <c:pt idx="506">
                  <c:v>10630</c:v>
                </c:pt>
                <c:pt idx="507">
                  <c:v>10651</c:v>
                </c:pt>
                <c:pt idx="508">
                  <c:v>10672</c:v>
                </c:pt>
                <c:pt idx="509">
                  <c:v>10693</c:v>
                </c:pt>
                <c:pt idx="510">
                  <c:v>10714</c:v>
                </c:pt>
                <c:pt idx="511">
                  <c:v>10735</c:v>
                </c:pt>
                <c:pt idx="512">
                  <c:v>10756</c:v>
                </c:pt>
                <c:pt idx="513">
                  <c:v>10777</c:v>
                </c:pt>
                <c:pt idx="514">
                  <c:v>10798</c:v>
                </c:pt>
                <c:pt idx="515">
                  <c:v>10819</c:v>
                </c:pt>
                <c:pt idx="516">
                  <c:v>10840</c:v>
                </c:pt>
                <c:pt idx="517">
                  <c:v>10861</c:v>
                </c:pt>
                <c:pt idx="518">
                  <c:v>10882</c:v>
                </c:pt>
                <c:pt idx="519">
                  <c:v>10903</c:v>
                </c:pt>
                <c:pt idx="520">
                  <c:v>10924</c:v>
                </c:pt>
                <c:pt idx="521">
                  <c:v>10945</c:v>
                </c:pt>
                <c:pt idx="522">
                  <c:v>10967</c:v>
                </c:pt>
                <c:pt idx="523">
                  <c:v>10987</c:v>
                </c:pt>
                <c:pt idx="524">
                  <c:v>11008</c:v>
                </c:pt>
                <c:pt idx="525">
                  <c:v>11030</c:v>
                </c:pt>
                <c:pt idx="526">
                  <c:v>11050</c:v>
                </c:pt>
                <c:pt idx="527">
                  <c:v>11071</c:v>
                </c:pt>
                <c:pt idx="528">
                  <c:v>11092</c:v>
                </c:pt>
                <c:pt idx="529">
                  <c:v>11113</c:v>
                </c:pt>
                <c:pt idx="530">
                  <c:v>11135</c:v>
                </c:pt>
                <c:pt idx="531">
                  <c:v>11156</c:v>
                </c:pt>
                <c:pt idx="532">
                  <c:v>11177</c:v>
                </c:pt>
                <c:pt idx="533">
                  <c:v>11198</c:v>
                </c:pt>
                <c:pt idx="534">
                  <c:v>11219</c:v>
                </c:pt>
                <c:pt idx="535">
                  <c:v>11240</c:v>
                </c:pt>
                <c:pt idx="536">
                  <c:v>11260</c:v>
                </c:pt>
                <c:pt idx="537">
                  <c:v>11281</c:v>
                </c:pt>
                <c:pt idx="538">
                  <c:v>11302</c:v>
                </c:pt>
                <c:pt idx="539">
                  <c:v>11324</c:v>
                </c:pt>
                <c:pt idx="540">
                  <c:v>11344</c:v>
                </c:pt>
                <c:pt idx="541">
                  <c:v>11366</c:v>
                </c:pt>
                <c:pt idx="542">
                  <c:v>11387</c:v>
                </c:pt>
                <c:pt idx="543">
                  <c:v>11408</c:v>
                </c:pt>
                <c:pt idx="544">
                  <c:v>11429</c:v>
                </c:pt>
                <c:pt idx="545">
                  <c:v>11450</c:v>
                </c:pt>
                <c:pt idx="546">
                  <c:v>11471</c:v>
                </c:pt>
                <c:pt idx="547">
                  <c:v>11492</c:v>
                </c:pt>
                <c:pt idx="548">
                  <c:v>11513</c:v>
                </c:pt>
                <c:pt idx="549">
                  <c:v>11534</c:v>
                </c:pt>
                <c:pt idx="550">
                  <c:v>11555</c:v>
                </c:pt>
                <c:pt idx="551">
                  <c:v>11576</c:v>
                </c:pt>
                <c:pt idx="552">
                  <c:v>11596</c:v>
                </c:pt>
                <c:pt idx="553">
                  <c:v>11618</c:v>
                </c:pt>
                <c:pt idx="554">
                  <c:v>11638</c:v>
                </c:pt>
                <c:pt idx="555">
                  <c:v>11659</c:v>
                </c:pt>
                <c:pt idx="556">
                  <c:v>11681</c:v>
                </c:pt>
                <c:pt idx="557">
                  <c:v>11702</c:v>
                </c:pt>
                <c:pt idx="558">
                  <c:v>11723</c:v>
                </c:pt>
                <c:pt idx="559">
                  <c:v>11744</c:v>
                </c:pt>
                <c:pt idx="560">
                  <c:v>11765</c:v>
                </c:pt>
                <c:pt idx="561">
                  <c:v>11786</c:v>
                </c:pt>
                <c:pt idx="562">
                  <c:v>11807</c:v>
                </c:pt>
                <c:pt idx="563">
                  <c:v>11828</c:v>
                </c:pt>
                <c:pt idx="564">
                  <c:v>11849</c:v>
                </c:pt>
                <c:pt idx="565">
                  <c:v>11870</c:v>
                </c:pt>
                <c:pt idx="566">
                  <c:v>11891</c:v>
                </c:pt>
                <c:pt idx="567">
                  <c:v>11912</c:v>
                </c:pt>
                <c:pt idx="568">
                  <c:v>11933</c:v>
                </c:pt>
                <c:pt idx="569">
                  <c:v>11954</c:v>
                </c:pt>
                <c:pt idx="570">
                  <c:v>11975</c:v>
                </c:pt>
                <c:pt idx="571">
                  <c:v>11996</c:v>
                </c:pt>
                <c:pt idx="572">
                  <c:v>12017</c:v>
                </c:pt>
                <c:pt idx="573">
                  <c:v>12038</c:v>
                </c:pt>
                <c:pt idx="574">
                  <c:v>12059</c:v>
                </c:pt>
                <c:pt idx="575">
                  <c:v>12080</c:v>
                </c:pt>
                <c:pt idx="576">
                  <c:v>12101</c:v>
                </c:pt>
                <c:pt idx="577">
                  <c:v>12122</c:v>
                </c:pt>
                <c:pt idx="578">
                  <c:v>12143</c:v>
                </c:pt>
                <c:pt idx="579">
                  <c:v>12165</c:v>
                </c:pt>
                <c:pt idx="580">
                  <c:v>12186</c:v>
                </c:pt>
                <c:pt idx="581">
                  <c:v>12207</c:v>
                </c:pt>
                <c:pt idx="582">
                  <c:v>12228</c:v>
                </c:pt>
                <c:pt idx="583">
                  <c:v>12249</c:v>
                </c:pt>
                <c:pt idx="584">
                  <c:v>12270</c:v>
                </c:pt>
                <c:pt idx="585">
                  <c:v>12291</c:v>
                </c:pt>
                <c:pt idx="586">
                  <c:v>12312</c:v>
                </c:pt>
                <c:pt idx="587">
                  <c:v>12333</c:v>
                </c:pt>
                <c:pt idx="588">
                  <c:v>12354</c:v>
                </c:pt>
                <c:pt idx="589">
                  <c:v>12375</c:v>
                </c:pt>
                <c:pt idx="590">
                  <c:v>12396</c:v>
                </c:pt>
                <c:pt idx="591">
                  <c:v>12417</c:v>
                </c:pt>
                <c:pt idx="592">
                  <c:v>12438</c:v>
                </c:pt>
                <c:pt idx="593">
                  <c:v>12459</c:v>
                </c:pt>
                <c:pt idx="594">
                  <c:v>12479</c:v>
                </c:pt>
                <c:pt idx="595">
                  <c:v>12501</c:v>
                </c:pt>
                <c:pt idx="596">
                  <c:v>12522</c:v>
                </c:pt>
                <c:pt idx="597">
                  <c:v>12543</c:v>
                </c:pt>
                <c:pt idx="598">
                  <c:v>12564</c:v>
                </c:pt>
                <c:pt idx="599">
                  <c:v>12585</c:v>
                </c:pt>
                <c:pt idx="600">
                  <c:v>12605</c:v>
                </c:pt>
                <c:pt idx="601">
                  <c:v>12627</c:v>
                </c:pt>
                <c:pt idx="602">
                  <c:v>12648</c:v>
                </c:pt>
                <c:pt idx="603">
                  <c:v>12669</c:v>
                </c:pt>
                <c:pt idx="604">
                  <c:v>12690</c:v>
                </c:pt>
                <c:pt idx="605">
                  <c:v>12710</c:v>
                </c:pt>
                <c:pt idx="606">
                  <c:v>12732</c:v>
                </c:pt>
                <c:pt idx="607">
                  <c:v>12753</c:v>
                </c:pt>
                <c:pt idx="608">
                  <c:v>12774</c:v>
                </c:pt>
                <c:pt idx="609">
                  <c:v>12795</c:v>
                </c:pt>
                <c:pt idx="610">
                  <c:v>12816</c:v>
                </c:pt>
                <c:pt idx="611">
                  <c:v>12837</c:v>
                </c:pt>
                <c:pt idx="612">
                  <c:v>12858</c:v>
                </c:pt>
                <c:pt idx="613">
                  <c:v>12879</c:v>
                </c:pt>
                <c:pt idx="614">
                  <c:v>12900</c:v>
                </c:pt>
                <c:pt idx="615">
                  <c:v>12921</c:v>
                </c:pt>
                <c:pt idx="616">
                  <c:v>12942</c:v>
                </c:pt>
                <c:pt idx="617">
                  <c:v>12963</c:v>
                </c:pt>
                <c:pt idx="618">
                  <c:v>12984</c:v>
                </c:pt>
                <c:pt idx="619">
                  <c:v>13005</c:v>
                </c:pt>
                <c:pt idx="620">
                  <c:v>13026</c:v>
                </c:pt>
                <c:pt idx="621">
                  <c:v>13047</c:v>
                </c:pt>
                <c:pt idx="622">
                  <c:v>13068</c:v>
                </c:pt>
                <c:pt idx="623">
                  <c:v>13088</c:v>
                </c:pt>
                <c:pt idx="624">
                  <c:v>13109</c:v>
                </c:pt>
                <c:pt idx="625">
                  <c:v>13131</c:v>
                </c:pt>
                <c:pt idx="626">
                  <c:v>13151</c:v>
                </c:pt>
                <c:pt idx="627">
                  <c:v>13172</c:v>
                </c:pt>
                <c:pt idx="628">
                  <c:v>13193</c:v>
                </c:pt>
                <c:pt idx="629">
                  <c:v>13214</c:v>
                </c:pt>
                <c:pt idx="630">
                  <c:v>13235</c:v>
                </c:pt>
                <c:pt idx="631">
                  <c:v>13257</c:v>
                </c:pt>
                <c:pt idx="632">
                  <c:v>13278</c:v>
                </c:pt>
                <c:pt idx="633">
                  <c:v>13299</c:v>
                </c:pt>
                <c:pt idx="634">
                  <c:v>13319</c:v>
                </c:pt>
                <c:pt idx="635">
                  <c:v>13340</c:v>
                </c:pt>
                <c:pt idx="636">
                  <c:v>13361</c:v>
                </c:pt>
                <c:pt idx="637">
                  <c:v>13382</c:v>
                </c:pt>
                <c:pt idx="638">
                  <c:v>13403</c:v>
                </c:pt>
                <c:pt idx="639">
                  <c:v>13424</c:v>
                </c:pt>
                <c:pt idx="640">
                  <c:v>13445</c:v>
                </c:pt>
                <c:pt idx="641">
                  <c:v>13467</c:v>
                </c:pt>
                <c:pt idx="642">
                  <c:v>13488</c:v>
                </c:pt>
                <c:pt idx="643">
                  <c:v>13508</c:v>
                </c:pt>
                <c:pt idx="644">
                  <c:v>13530</c:v>
                </c:pt>
                <c:pt idx="645">
                  <c:v>13551</c:v>
                </c:pt>
                <c:pt idx="646">
                  <c:v>13571</c:v>
                </c:pt>
                <c:pt idx="647">
                  <c:v>13593</c:v>
                </c:pt>
                <c:pt idx="648">
                  <c:v>13614</c:v>
                </c:pt>
                <c:pt idx="649">
                  <c:v>13635</c:v>
                </c:pt>
                <c:pt idx="650">
                  <c:v>13656</c:v>
                </c:pt>
                <c:pt idx="651">
                  <c:v>13678</c:v>
                </c:pt>
                <c:pt idx="652">
                  <c:v>13698</c:v>
                </c:pt>
                <c:pt idx="653">
                  <c:v>13719</c:v>
                </c:pt>
                <c:pt idx="654">
                  <c:v>13741</c:v>
                </c:pt>
                <c:pt idx="655">
                  <c:v>13762</c:v>
                </c:pt>
                <c:pt idx="656">
                  <c:v>13783</c:v>
                </c:pt>
                <c:pt idx="657">
                  <c:v>13804</c:v>
                </c:pt>
                <c:pt idx="658">
                  <c:v>13825</c:v>
                </c:pt>
                <c:pt idx="659">
                  <c:v>13846</c:v>
                </c:pt>
                <c:pt idx="660">
                  <c:v>13867</c:v>
                </c:pt>
                <c:pt idx="661">
                  <c:v>13888</c:v>
                </c:pt>
                <c:pt idx="662">
                  <c:v>13909</c:v>
                </c:pt>
                <c:pt idx="663">
                  <c:v>13929</c:v>
                </c:pt>
                <c:pt idx="664">
                  <c:v>13950</c:v>
                </c:pt>
                <c:pt idx="665">
                  <c:v>13971</c:v>
                </c:pt>
                <c:pt idx="666">
                  <c:v>13992</c:v>
                </c:pt>
                <c:pt idx="667">
                  <c:v>14013</c:v>
                </c:pt>
                <c:pt idx="668">
                  <c:v>14034</c:v>
                </c:pt>
                <c:pt idx="669">
                  <c:v>14055</c:v>
                </c:pt>
                <c:pt idx="670">
                  <c:v>14076</c:v>
                </c:pt>
                <c:pt idx="671">
                  <c:v>14097</c:v>
                </c:pt>
                <c:pt idx="672">
                  <c:v>14118</c:v>
                </c:pt>
                <c:pt idx="673">
                  <c:v>14139</c:v>
                </c:pt>
                <c:pt idx="674">
                  <c:v>14160</c:v>
                </c:pt>
                <c:pt idx="675">
                  <c:v>14181</c:v>
                </c:pt>
                <c:pt idx="676">
                  <c:v>14202</c:v>
                </c:pt>
                <c:pt idx="677">
                  <c:v>14223</c:v>
                </c:pt>
                <c:pt idx="678">
                  <c:v>14244</c:v>
                </c:pt>
                <c:pt idx="679">
                  <c:v>14264</c:v>
                </c:pt>
                <c:pt idx="680">
                  <c:v>14285</c:v>
                </c:pt>
                <c:pt idx="681">
                  <c:v>14306</c:v>
                </c:pt>
                <c:pt idx="682">
                  <c:v>14327</c:v>
                </c:pt>
                <c:pt idx="683">
                  <c:v>14348</c:v>
                </c:pt>
                <c:pt idx="684">
                  <c:v>14369</c:v>
                </c:pt>
                <c:pt idx="685">
                  <c:v>14390</c:v>
                </c:pt>
                <c:pt idx="686">
                  <c:v>14411</c:v>
                </c:pt>
                <c:pt idx="687">
                  <c:v>14432</c:v>
                </c:pt>
                <c:pt idx="688">
                  <c:v>14453</c:v>
                </c:pt>
                <c:pt idx="689">
                  <c:v>14474</c:v>
                </c:pt>
                <c:pt idx="690">
                  <c:v>14495</c:v>
                </c:pt>
                <c:pt idx="691">
                  <c:v>14516</c:v>
                </c:pt>
                <c:pt idx="692">
                  <c:v>14537</c:v>
                </c:pt>
                <c:pt idx="693">
                  <c:v>14558</c:v>
                </c:pt>
                <c:pt idx="694">
                  <c:v>14579</c:v>
                </c:pt>
                <c:pt idx="695">
                  <c:v>14600</c:v>
                </c:pt>
                <c:pt idx="696">
                  <c:v>14621</c:v>
                </c:pt>
                <c:pt idx="697">
                  <c:v>14642</c:v>
                </c:pt>
                <c:pt idx="698">
                  <c:v>14663</c:v>
                </c:pt>
                <c:pt idx="699">
                  <c:v>14684</c:v>
                </c:pt>
                <c:pt idx="700">
                  <c:v>14705</c:v>
                </c:pt>
                <c:pt idx="701">
                  <c:v>14726</c:v>
                </c:pt>
                <c:pt idx="702">
                  <c:v>14747</c:v>
                </c:pt>
                <c:pt idx="703">
                  <c:v>14768</c:v>
                </c:pt>
                <c:pt idx="704">
                  <c:v>14789</c:v>
                </c:pt>
                <c:pt idx="705">
                  <c:v>14809</c:v>
                </c:pt>
                <c:pt idx="706">
                  <c:v>14831</c:v>
                </c:pt>
                <c:pt idx="707">
                  <c:v>14852</c:v>
                </c:pt>
                <c:pt idx="708">
                  <c:v>14872</c:v>
                </c:pt>
                <c:pt idx="709">
                  <c:v>14893</c:v>
                </c:pt>
                <c:pt idx="710">
                  <c:v>14914</c:v>
                </c:pt>
                <c:pt idx="711">
                  <c:v>14935</c:v>
                </c:pt>
                <c:pt idx="712">
                  <c:v>14956</c:v>
                </c:pt>
                <c:pt idx="713">
                  <c:v>14977</c:v>
                </c:pt>
                <c:pt idx="714">
                  <c:v>14998</c:v>
                </c:pt>
                <c:pt idx="715">
                  <c:v>15019</c:v>
                </c:pt>
                <c:pt idx="716">
                  <c:v>15040</c:v>
                </c:pt>
                <c:pt idx="717">
                  <c:v>15061</c:v>
                </c:pt>
                <c:pt idx="718">
                  <c:v>15082</c:v>
                </c:pt>
                <c:pt idx="719">
                  <c:v>15103</c:v>
                </c:pt>
                <c:pt idx="720">
                  <c:v>15124</c:v>
                </c:pt>
                <c:pt idx="721">
                  <c:v>15145</c:v>
                </c:pt>
                <c:pt idx="722">
                  <c:v>15166</c:v>
                </c:pt>
                <c:pt idx="723">
                  <c:v>15187</c:v>
                </c:pt>
                <c:pt idx="724">
                  <c:v>15208</c:v>
                </c:pt>
                <c:pt idx="725">
                  <c:v>15229</c:v>
                </c:pt>
                <c:pt idx="726">
                  <c:v>15250</c:v>
                </c:pt>
                <c:pt idx="727">
                  <c:v>15271</c:v>
                </c:pt>
                <c:pt idx="728">
                  <c:v>15292</c:v>
                </c:pt>
                <c:pt idx="729">
                  <c:v>15313</c:v>
                </c:pt>
                <c:pt idx="730">
                  <c:v>15334</c:v>
                </c:pt>
                <c:pt idx="731">
                  <c:v>15355</c:v>
                </c:pt>
                <c:pt idx="732">
                  <c:v>15376</c:v>
                </c:pt>
                <c:pt idx="733">
                  <c:v>15397</c:v>
                </c:pt>
                <c:pt idx="734">
                  <c:v>15418</c:v>
                </c:pt>
                <c:pt idx="735">
                  <c:v>15439</c:v>
                </c:pt>
                <c:pt idx="736">
                  <c:v>15460</c:v>
                </c:pt>
                <c:pt idx="737">
                  <c:v>15481</c:v>
                </c:pt>
                <c:pt idx="738">
                  <c:v>15502</c:v>
                </c:pt>
                <c:pt idx="739">
                  <c:v>15523</c:v>
                </c:pt>
                <c:pt idx="740">
                  <c:v>15544</c:v>
                </c:pt>
                <c:pt idx="741">
                  <c:v>15565</c:v>
                </c:pt>
                <c:pt idx="742">
                  <c:v>15586</c:v>
                </c:pt>
                <c:pt idx="743">
                  <c:v>15607</c:v>
                </c:pt>
                <c:pt idx="744">
                  <c:v>15628</c:v>
                </c:pt>
                <c:pt idx="745">
                  <c:v>15649</c:v>
                </c:pt>
                <c:pt idx="746">
                  <c:v>15670</c:v>
                </c:pt>
                <c:pt idx="747">
                  <c:v>15691</c:v>
                </c:pt>
                <c:pt idx="748">
                  <c:v>15712</c:v>
                </c:pt>
                <c:pt idx="749">
                  <c:v>15733</c:v>
                </c:pt>
                <c:pt idx="750">
                  <c:v>15754</c:v>
                </c:pt>
                <c:pt idx="751">
                  <c:v>15775</c:v>
                </c:pt>
                <c:pt idx="752">
                  <c:v>15796</c:v>
                </c:pt>
                <c:pt idx="753">
                  <c:v>15817</c:v>
                </c:pt>
                <c:pt idx="754">
                  <c:v>15838</c:v>
                </c:pt>
                <c:pt idx="755">
                  <c:v>15859</c:v>
                </c:pt>
                <c:pt idx="756">
                  <c:v>15880</c:v>
                </c:pt>
                <c:pt idx="757">
                  <c:v>15901</c:v>
                </c:pt>
                <c:pt idx="758">
                  <c:v>15922</c:v>
                </c:pt>
                <c:pt idx="759">
                  <c:v>15943</c:v>
                </c:pt>
                <c:pt idx="760">
                  <c:v>15964</c:v>
                </c:pt>
                <c:pt idx="761">
                  <c:v>15986</c:v>
                </c:pt>
                <c:pt idx="762">
                  <c:v>16007</c:v>
                </c:pt>
                <c:pt idx="763">
                  <c:v>16028</c:v>
                </c:pt>
                <c:pt idx="764">
                  <c:v>16049</c:v>
                </c:pt>
                <c:pt idx="765">
                  <c:v>16070</c:v>
                </c:pt>
                <c:pt idx="766">
                  <c:v>16091</c:v>
                </c:pt>
                <c:pt idx="767">
                  <c:v>16111</c:v>
                </c:pt>
                <c:pt idx="768">
                  <c:v>16132</c:v>
                </c:pt>
                <c:pt idx="769">
                  <c:v>16154</c:v>
                </c:pt>
                <c:pt idx="770">
                  <c:v>16175</c:v>
                </c:pt>
                <c:pt idx="771">
                  <c:v>16196</c:v>
                </c:pt>
                <c:pt idx="772">
                  <c:v>16217</c:v>
                </c:pt>
                <c:pt idx="773">
                  <c:v>16238</c:v>
                </c:pt>
                <c:pt idx="774">
                  <c:v>16259</c:v>
                </c:pt>
                <c:pt idx="775">
                  <c:v>16280</c:v>
                </c:pt>
              </c:numCache>
            </c:numRef>
          </c:xVal>
          <c:yVal>
            <c:numRef>
              <c:f>'cooling equation'!$B$9:$B$784</c:f>
              <c:numCache>
                <c:formatCode>General</c:formatCode>
                <c:ptCount val="776"/>
                <c:pt idx="0">
                  <c:v>56.0625</c:v>
                </c:pt>
                <c:pt idx="1">
                  <c:v>55.875</c:v>
                </c:pt>
                <c:pt idx="2">
                  <c:v>55.6875</c:v>
                </c:pt>
                <c:pt idx="3">
                  <c:v>55.5625</c:v>
                </c:pt>
                <c:pt idx="4">
                  <c:v>55.4375</c:v>
                </c:pt>
                <c:pt idx="5">
                  <c:v>55.25</c:v>
                </c:pt>
                <c:pt idx="6">
                  <c:v>55.125</c:v>
                </c:pt>
                <c:pt idx="7">
                  <c:v>55</c:v>
                </c:pt>
                <c:pt idx="8">
                  <c:v>54.875</c:v>
                </c:pt>
                <c:pt idx="9">
                  <c:v>54.75</c:v>
                </c:pt>
                <c:pt idx="10">
                  <c:v>54.5625</c:v>
                </c:pt>
                <c:pt idx="11">
                  <c:v>54.4375</c:v>
                </c:pt>
                <c:pt idx="12">
                  <c:v>54.3125</c:v>
                </c:pt>
                <c:pt idx="13">
                  <c:v>54.1875</c:v>
                </c:pt>
                <c:pt idx="14">
                  <c:v>54.0625</c:v>
                </c:pt>
                <c:pt idx="15">
                  <c:v>53.9375</c:v>
                </c:pt>
                <c:pt idx="16">
                  <c:v>53.875</c:v>
                </c:pt>
                <c:pt idx="17">
                  <c:v>53.6875</c:v>
                </c:pt>
                <c:pt idx="18">
                  <c:v>53.625</c:v>
                </c:pt>
                <c:pt idx="19">
                  <c:v>53.5</c:v>
                </c:pt>
                <c:pt idx="20">
                  <c:v>53.375</c:v>
                </c:pt>
                <c:pt idx="21">
                  <c:v>53.25</c:v>
                </c:pt>
                <c:pt idx="22">
                  <c:v>53.125</c:v>
                </c:pt>
                <c:pt idx="23">
                  <c:v>53</c:v>
                </c:pt>
                <c:pt idx="24">
                  <c:v>52.9375</c:v>
                </c:pt>
                <c:pt idx="25">
                  <c:v>52.8125</c:v>
                </c:pt>
                <c:pt idx="26">
                  <c:v>52.6875</c:v>
                </c:pt>
                <c:pt idx="27">
                  <c:v>52.5625</c:v>
                </c:pt>
                <c:pt idx="28">
                  <c:v>52.5</c:v>
                </c:pt>
                <c:pt idx="29">
                  <c:v>52.375</c:v>
                </c:pt>
                <c:pt idx="30">
                  <c:v>52.25</c:v>
                </c:pt>
                <c:pt idx="31">
                  <c:v>52.125</c:v>
                </c:pt>
                <c:pt idx="32">
                  <c:v>52.0625</c:v>
                </c:pt>
                <c:pt idx="33">
                  <c:v>51.9375</c:v>
                </c:pt>
                <c:pt idx="34">
                  <c:v>51.8125</c:v>
                </c:pt>
                <c:pt idx="35">
                  <c:v>51.75</c:v>
                </c:pt>
                <c:pt idx="36">
                  <c:v>51.625</c:v>
                </c:pt>
                <c:pt idx="37">
                  <c:v>51.5625</c:v>
                </c:pt>
                <c:pt idx="38">
                  <c:v>51.4375</c:v>
                </c:pt>
                <c:pt idx="39">
                  <c:v>51.3125</c:v>
                </c:pt>
                <c:pt idx="40">
                  <c:v>51.25</c:v>
                </c:pt>
                <c:pt idx="41">
                  <c:v>51.125</c:v>
                </c:pt>
                <c:pt idx="42">
                  <c:v>51.0625</c:v>
                </c:pt>
                <c:pt idx="43">
                  <c:v>50.9375</c:v>
                </c:pt>
                <c:pt idx="44">
                  <c:v>50.8125</c:v>
                </c:pt>
                <c:pt idx="45">
                  <c:v>50.75</c:v>
                </c:pt>
                <c:pt idx="46">
                  <c:v>50.625</c:v>
                </c:pt>
                <c:pt idx="47">
                  <c:v>50.5625</c:v>
                </c:pt>
                <c:pt idx="48">
                  <c:v>50.4375</c:v>
                </c:pt>
                <c:pt idx="49">
                  <c:v>50.375</c:v>
                </c:pt>
                <c:pt idx="50">
                  <c:v>50.25</c:v>
                </c:pt>
                <c:pt idx="51">
                  <c:v>50.1875</c:v>
                </c:pt>
                <c:pt idx="52">
                  <c:v>50.125</c:v>
                </c:pt>
                <c:pt idx="53">
                  <c:v>50</c:v>
                </c:pt>
                <c:pt idx="54">
                  <c:v>49.9375</c:v>
                </c:pt>
                <c:pt idx="55">
                  <c:v>49.8125</c:v>
                </c:pt>
                <c:pt idx="56">
                  <c:v>49.75</c:v>
                </c:pt>
                <c:pt idx="57">
                  <c:v>49.625</c:v>
                </c:pt>
                <c:pt idx="58">
                  <c:v>49.5625</c:v>
                </c:pt>
                <c:pt idx="59">
                  <c:v>49.5</c:v>
                </c:pt>
                <c:pt idx="60">
                  <c:v>49.375</c:v>
                </c:pt>
                <c:pt idx="61">
                  <c:v>49.3125</c:v>
                </c:pt>
                <c:pt idx="62">
                  <c:v>49.25</c:v>
                </c:pt>
                <c:pt idx="63">
                  <c:v>49.125</c:v>
                </c:pt>
                <c:pt idx="64">
                  <c:v>49.0625</c:v>
                </c:pt>
                <c:pt idx="65">
                  <c:v>49</c:v>
                </c:pt>
                <c:pt idx="66">
                  <c:v>48.875</c:v>
                </c:pt>
                <c:pt idx="67">
                  <c:v>48.8125</c:v>
                </c:pt>
                <c:pt idx="68">
                  <c:v>48.75</c:v>
                </c:pt>
                <c:pt idx="69">
                  <c:v>48.625</c:v>
                </c:pt>
                <c:pt idx="70">
                  <c:v>48.5625</c:v>
                </c:pt>
                <c:pt idx="71">
                  <c:v>48.5</c:v>
                </c:pt>
                <c:pt idx="72">
                  <c:v>48.4375</c:v>
                </c:pt>
                <c:pt idx="73">
                  <c:v>48.3125</c:v>
                </c:pt>
                <c:pt idx="74">
                  <c:v>48.25</c:v>
                </c:pt>
                <c:pt idx="75">
                  <c:v>48.1875</c:v>
                </c:pt>
                <c:pt idx="76">
                  <c:v>48.125</c:v>
                </c:pt>
                <c:pt idx="77">
                  <c:v>48</c:v>
                </c:pt>
                <c:pt idx="78">
                  <c:v>47.9375</c:v>
                </c:pt>
                <c:pt idx="79">
                  <c:v>47.875</c:v>
                </c:pt>
                <c:pt idx="80">
                  <c:v>47.8125</c:v>
                </c:pt>
                <c:pt idx="81">
                  <c:v>47.6875</c:v>
                </c:pt>
                <c:pt idx="82">
                  <c:v>47.625</c:v>
                </c:pt>
                <c:pt idx="83">
                  <c:v>47.5625</c:v>
                </c:pt>
                <c:pt idx="84">
                  <c:v>47.5</c:v>
                </c:pt>
                <c:pt idx="85">
                  <c:v>47.4375</c:v>
                </c:pt>
                <c:pt idx="86">
                  <c:v>47.3125</c:v>
                </c:pt>
                <c:pt idx="87">
                  <c:v>47.25</c:v>
                </c:pt>
                <c:pt idx="88">
                  <c:v>47.1875</c:v>
                </c:pt>
                <c:pt idx="89">
                  <c:v>47.125</c:v>
                </c:pt>
                <c:pt idx="90">
                  <c:v>47.0625</c:v>
                </c:pt>
                <c:pt idx="91">
                  <c:v>47</c:v>
                </c:pt>
                <c:pt idx="92">
                  <c:v>46.9375</c:v>
                </c:pt>
                <c:pt idx="93">
                  <c:v>46.8125</c:v>
                </c:pt>
                <c:pt idx="94">
                  <c:v>46.75</c:v>
                </c:pt>
                <c:pt idx="95">
                  <c:v>46.6875</c:v>
                </c:pt>
                <c:pt idx="96">
                  <c:v>46.625</c:v>
                </c:pt>
                <c:pt idx="97">
                  <c:v>46.5625</c:v>
                </c:pt>
                <c:pt idx="98">
                  <c:v>46.5</c:v>
                </c:pt>
                <c:pt idx="99">
                  <c:v>46.4375</c:v>
                </c:pt>
                <c:pt idx="100">
                  <c:v>46.375</c:v>
                </c:pt>
                <c:pt idx="101">
                  <c:v>46.25</c:v>
                </c:pt>
                <c:pt idx="102">
                  <c:v>46.1875</c:v>
                </c:pt>
                <c:pt idx="103">
                  <c:v>46.125</c:v>
                </c:pt>
                <c:pt idx="104">
                  <c:v>46.0625</c:v>
                </c:pt>
                <c:pt idx="105">
                  <c:v>46</c:v>
                </c:pt>
                <c:pt idx="106">
                  <c:v>45.9375</c:v>
                </c:pt>
                <c:pt idx="107">
                  <c:v>45.875</c:v>
                </c:pt>
                <c:pt idx="108">
                  <c:v>45.8125</c:v>
                </c:pt>
                <c:pt idx="109">
                  <c:v>45.75</c:v>
                </c:pt>
                <c:pt idx="110">
                  <c:v>45.6875</c:v>
                </c:pt>
                <c:pt idx="111">
                  <c:v>45.625</c:v>
                </c:pt>
                <c:pt idx="112">
                  <c:v>45.5625</c:v>
                </c:pt>
                <c:pt idx="113">
                  <c:v>45.5</c:v>
                </c:pt>
                <c:pt idx="114">
                  <c:v>45.375</c:v>
                </c:pt>
                <c:pt idx="115">
                  <c:v>45.3125</c:v>
                </c:pt>
                <c:pt idx="116">
                  <c:v>45.25</c:v>
                </c:pt>
                <c:pt idx="117">
                  <c:v>45.1875</c:v>
                </c:pt>
                <c:pt idx="118">
                  <c:v>45.125</c:v>
                </c:pt>
                <c:pt idx="119">
                  <c:v>45.0625</c:v>
                </c:pt>
                <c:pt idx="120">
                  <c:v>45</c:v>
                </c:pt>
                <c:pt idx="121">
                  <c:v>44.9375</c:v>
                </c:pt>
                <c:pt idx="122">
                  <c:v>44.875</c:v>
                </c:pt>
                <c:pt idx="123">
                  <c:v>44.8125</c:v>
                </c:pt>
                <c:pt idx="124">
                  <c:v>44.75</c:v>
                </c:pt>
                <c:pt idx="125">
                  <c:v>44.6875</c:v>
                </c:pt>
                <c:pt idx="126">
                  <c:v>44.625</c:v>
                </c:pt>
                <c:pt idx="127">
                  <c:v>44.5625</c:v>
                </c:pt>
                <c:pt idx="128">
                  <c:v>44.5</c:v>
                </c:pt>
                <c:pt idx="129">
                  <c:v>44.4375</c:v>
                </c:pt>
                <c:pt idx="130">
                  <c:v>44.375</c:v>
                </c:pt>
                <c:pt idx="131">
                  <c:v>44.3125</c:v>
                </c:pt>
                <c:pt idx="132">
                  <c:v>44.25</c:v>
                </c:pt>
                <c:pt idx="133">
                  <c:v>44.1875</c:v>
                </c:pt>
                <c:pt idx="134">
                  <c:v>44.1875</c:v>
                </c:pt>
                <c:pt idx="135">
                  <c:v>44.125</c:v>
                </c:pt>
                <c:pt idx="136">
                  <c:v>44.0625</c:v>
                </c:pt>
                <c:pt idx="137">
                  <c:v>44</c:v>
                </c:pt>
                <c:pt idx="138">
                  <c:v>43.9375</c:v>
                </c:pt>
                <c:pt idx="139">
                  <c:v>43.875</c:v>
                </c:pt>
                <c:pt idx="140">
                  <c:v>43.8125</c:v>
                </c:pt>
                <c:pt idx="141">
                  <c:v>43.75</c:v>
                </c:pt>
                <c:pt idx="142">
                  <c:v>43.6875</c:v>
                </c:pt>
                <c:pt idx="143">
                  <c:v>43.625</c:v>
                </c:pt>
                <c:pt idx="144">
                  <c:v>43.5625</c:v>
                </c:pt>
                <c:pt idx="145">
                  <c:v>43.5</c:v>
                </c:pt>
                <c:pt idx="146">
                  <c:v>43.4375</c:v>
                </c:pt>
                <c:pt idx="147">
                  <c:v>43.375</c:v>
                </c:pt>
                <c:pt idx="148">
                  <c:v>43.3125</c:v>
                </c:pt>
                <c:pt idx="149">
                  <c:v>43.25</c:v>
                </c:pt>
                <c:pt idx="150">
                  <c:v>43.1875</c:v>
                </c:pt>
                <c:pt idx="151">
                  <c:v>43.1875</c:v>
                </c:pt>
                <c:pt idx="152">
                  <c:v>43.125</c:v>
                </c:pt>
                <c:pt idx="153">
                  <c:v>43.0625</c:v>
                </c:pt>
                <c:pt idx="154">
                  <c:v>43</c:v>
                </c:pt>
                <c:pt idx="155">
                  <c:v>42.9375</c:v>
                </c:pt>
                <c:pt idx="156">
                  <c:v>42.875</c:v>
                </c:pt>
                <c:pt idx="157">
                  <c:v>42.8125</c:v>
                </c:pt>
                <c:pt idx="158">
                  <c:v>42.8125</c:v>
                </c:pt>
                <c:pt idx="159">
                  <c:v>42.75</c:v>
                </c:pt>
                <c:pt idx="160">
                  <c:v>42.6875</c:v>
                </c:pt>
                <c:pt idx="161">
                  <c:v>42.625</c:v>
                </c:pt>
                <c:pt idx="162">
                  <c:v>42.5625</c:v>
                </c:pt>
                <c:pt idx="163">
                  <c:v>42.5</c:v>
                </c:pt>
                <c:pt idx="164">
                  <c:v>42.4375</c:v>
                </c:pt>
                <c:pt idx="165">
                  <c:v>42.4375</c:v>
                </c:pt>
                <c:pt idx="166">
                  <c:v>42.375</c:v>
                </c:pt>
                <c:pt idx="167">
                  <c:v>42.3125</c:v>
                </c:pt>
                <c:pt idx="168">
                  <c:v>42.25</c:v>
                </c:pt>
                <c:pt idx="169">
                  <c:v>42.1875</c:v>
                </c:pt>
                <c:pt idx="170">
                  <c:v>42.125</c:v>
                </c:pt>
                <c:pt idx="171">
                  <c:v>42.125</c:v>
                </c:pt>
                <c:pt idx="172">
                  <c:v>42.0625</c:v>
                </c:pt>
                <c:pt idx="173">
                  <c:v>42</c:v>
                </c:pt>
                <c:pt idx="174">
                  <c:v>41.9375</c:v>
                </c:pt>
                <c:pt idx="175">
                  <c:v>41.875</c:v>
                </c:pt>
                <c:pt idx="176">
                  <c:v>41.8125</c:v>
                </c:pt>
                <c:pt idx="177">
                  <c:v>41.8125</c:v>
                </c:pt>
                <c:pt idx="178">
                  <c:v>41.75</c:v>
                </c:pt>
                <c:pt idx="179">
                  <c:v>41.6875</c:v>
                </c:pt>
                <c:pt idx="180">
                  <c:v>41.625</c:v>
                </c:pt>
                <c:pt idx="181">
                  <c:v>41.625</c:v>
                </c:pt>
                <c:pt idx="182">
                  <c:v>41.5625</c:v>
                </c:pt>
                <c:pt idx="183">
                  <c:v>41.5</c:v>
                </c:pt>
                <c:pt idx="184">
                  <c:v>41.4375</c:v>
                </c:pt>
                <c:pt idx="185">
                  <c:v>41.375</c:v>
                </c:pt>
                <c:pt idx="186">
                  <c:v>41.375</c:v>
                </c:pt>
                <c:pt idx="187">
                  <c:v>41.3125</c:v>
                </c:pt>
                <c:pt idx="188">
                  <c:v>41.25</c:v>
                </c:pt>
                <c:pt idx="189">
                  <c:v>41.1875</c:v>
                </c:pt>
                <c:pt idx="190">
                  <c:v>41.1875</c:v>
                </c:pt>
                <c:pt idx="191">
                  <c:v>41.125</c:v>
                </c:pt>
                <c:pt idx="192">
                  <c:v>41.0625</c:v>
                </c:pt>
                <c:pt idx="193">
                  <c:v>41</c:v>
                </c:pt>
                <c:pt idx="194">
                  <c:v>40.9375</c:v>
                </c:pt>
                <c:pt idx="195">
                  <c:v>40.9375</c:v>
                </c:pt>
                <c:pt idx="196">
                  <c:v>40.875</c:v>
                </c:pt>
                <c:pt idx="197">
                  <c:v>40.8125</c:v>
                </c:pt>
                <c:pt idx="198">
                  <c:v>40.75</c:v>
                </c:pt>
                <c:pt idx="199">
                  <c:v>40.75</c:v>
                </c:pt>
                <c:pt idx="200">
                  <c:v>40.6875</c:v>
                </c:pt>
                <c:pt idx="201">
                  <c:v>40.625</c:v>
                </c:pt>
                <c:pt idx="202">
                  <c:v>40.625</c:v>
                </c:pt>
                <c:pt idx="203">
                  <c:v>40.5625</c:v>
                </c:pt>
                <c:pt idx="204">
                  <c:v>40.5</c:v>
                </c:pt>
                <c:pt idx="205">
                  <c:v>40.4375</c:v>
                </c:pt>
                <c:pt idx="206">
                  <c:v>40.4375</c:v>
                </c:pt>
                <c:pt idx="207">
                  <c:v>40.375</c:v>
                </c:pt>
                <c:pt idx="208">
                  <c:v>40.3125</c:v>
                </c:pt>
                <c:pt idx="209">
                  <c:v>40.25</c:v>
                </c:pt>
                <c:pt idx="210">
                  <c:v>40.25</c:v>
                </c:pt>
                <c:pt idx="211">
                  <c:v>40.1875</c:v>
                </c:pt>
                <c:pt idx="212">
                  <c:v>40.125</c:v>
                </c:pt>
                <c:pt idx="213">
                  <c:v>40.125</c:v>
                </c:pt>
                <c:pt idx="214">
                  <c:v>40.0625</c:v>
                </c:pt>
                <c:pt idx="215">
                  <c:v>40</c:v>
                </c:pt>
                <c:pt idx="216">
                  <c:v>40</c:v>
                </c:pt>
                <c:pt idx="217">
                  <c:v>39.9375</c:v>
                </c:pt>
                <c:pt idx="218">
                  <c:v>39.875</c:v>
                </c:pt>
                <c:pt idx="219">
                  <c:v>39.8125</c:v>
                </c:pt>
                <c:pt idx="220">
                  <c:v>39.8125</c:v>
                </c:pt>
                <c:pt idx="221">
                  <c:v>39.75</c:v>
                </c:pt>
                <c:pt idx="222">
                  <c:v>39.6875</c:v>
                </c:pt>
                <c:pt idx="223">
                  <c:v>39.6875</c:v>
                </c:pt>
                <c:pt idx="224">
                  <c:v>39.625</c:v>
                </c:pt>
                <c:pt idx="225">
                  <c:v>39.5625</c:v>
                </c:pt>
                <c:pt idx="226">
                  <c:v>39.5625</c:v>
                </c:pt>
                <c:pt idx="227">
                  <c:v>39.5</c:v>
                </c:pt>
                <c:pt idx="228">
                  <c:v>39.4375</c:v>
                </c:pt>
                <c:pt idx="229">
                  <c:v>39.4375</c:v>
                </c:pt>
                <c:pt idx="230">
                  <c:v>39.375</c:v>
                </c:pt>
                <c:pt idx="231">
                  <c:v>39.3125</c:v>
                </c:pt>
                <c:pt idx="232">
                  <c:v>39.3125</c:v>
                </c:pt>
                <c:pt idx="233">
                  <c:v>39.25</c:v>
                </c:pt>
                <c:pt idx="234">
                  <c:v>39.1875</c:v>
                </c:pt>
                <c:pt idx="235">
                  <c:v>39.1875</c:v>
                </c:pt>
                <c:pt idx="236">
                  <c:v>39.125</c:v>
                </c:pt>
                <c:pt idx="237">
                  <c:v>39.0625</c:v>
                </c:pt>
                <c:pt idx="238">
                  <c:v>39.0625</c:v>
                </c:pt>
                <c:pt idx="239">
                  <c:v>39</c:v>
                </c:pt>
                <c:pt idx="240">
                  <c:v>39</c:v>
                </c:pt>
                <c:pt idx="241">
                  <c:v>38.9375</c:v>
                </c:pt>
                <c:pt idx="242">
                  <c:v>38.875</c:v>
                </c:pt>
                <c:pt idx="243">
                  <c:v>38.875</c:v>
                </c:pt>
                <c:pt idx="244">
                  <c:v>38.8125</c:v>
                </c:pt>
                <c:pt idx="245">
                  <c:v>38.8125</c:v>
                </c:pt>
                <c:pt idx="246">
                  <c:v>38.75</c:v>
                </c:pt>
                <c:pt idx="247">
                  <c:v>38.6875</c:v>
                </c:pt>
                <c:pt idx="248">
                  <c:v>38.6875</c:v>
                </c:pt>
                <c:pt idx="249">
                  <c:v>38.625</c:v>
                </c:pt>
                <c:pt idx="250">
                  <c:v>38.5625</c:v>
                </c:pt>
                <c:pt idx="251">
                  <c:v>38.5625</c:v>
                </c:pt>
                <c:pt idx="252">
                  <c:v>38.5</c:v>
                </c:pt>
                <c:pt idx="253">
                  <c:v>38.4375</c:v>
                </c:pt>
                <c:pt idx="254">
                  <c:v>38.4375</c:v>
                </c:pt>
                <c:pt idx="255">
                  <c:v>38.375</c:v>
                </c:pt>
                <c:pt idx="256">
                  <c:v>38.375</c:v>
                </c:pt>
                <c:pt idx="257">
                  <c:v>38.3125</c:v>
                </c:pt>
                <c:pt idx="258">
                  <c:v>38.25</c:v>
                </c:pt>
                <c:pt idx="259">
                  <c:v>38.25</c:v>
                </c:pt>
                <c:pt idx="260">
                  <c:v>38.1875</c:v>
                </c:pt>
                <c:pt idx="261">
                  <c:v>38.1875</c:v>
                </c:pt>
                <c:pt idx="262">
                  <c:v>38.125</c:v>
                </c:pt>
                <c:pt idx="263">
                  <c:v>38.125</c:v>
                </c:pt>
                <c:pt idx="264">
                  <c:v>38.0625</c:v>
                </c:pt>
                <c:pt idx="265">
                  <c:v>38</c:v>
                </c:pt>
                <c:pt idx="266">
                  <c:v>38</c:v>
                </c:pt>
                <c:pt idx="267">
                  <c:v>37.9375</c:v>
                </c:pt>
                <c:pt idx="268">
                  <c:v>37.9375</c:v>
                </c:pt>
                <c:pt idx="269">
                  <c:v>37.875</c:v>
                </c:pt>
                <c:pt idx="270">
                  <c:v>37.8125</c:v>
                </c:pt>
                <c:pt idx="271">
                  <c:v>37.8125</c:v>
                </c:pt>
                <c:pt idx="272">
                  <c:v>37.75</c:v>
                </c:pt>
                <c:pt idx="273">
                  <c:v>37.75</c:v>
                </c:pt>
                <c:pt idx="274">
                  <c:v>37.6875</c:v>
                </c:pt>
                <c:pt idx="275">
                  <c:v>37.6875</c:v>
                </c:pt>
                <c:pt idx="276">
                  <c:v>37.625</c:v>
                </c:pt>
                <c:pt idx="277">
                  <c:v>37.625</c:v>
                </c:pt>
                <c:pt idx="278">
                  <c:v>37.5625</c:v>
                </c:pt>
                <c:pt idx="279">
                  <c:v>37.5</c:v>
                </c:pt>
                <c:pt idx="280">
                  <c:v>37.5</c:v>
                </c:pt>
                <c:pt idx="281">
                  <c:v>37.4375</c:v>
                </c:pt>
                <c:pt idx="282">
                  <c:v>37.4375</c:v>
                </c:pt>
                <c:pt idx="283">
                  <c:v>37.375</c:v>
                </c:pt>
                <c:pt idx="284">
                  <c:v>37.375</c:v>
                </c:pt>
                <c:pt idx="285">
                  <c:v>37.3125</c:v>
                </c:pt>
                <c:pt idx="286">
                  <c:v>37.3125</c:v>
                </c:pt>
                <c:pt idx="287">
                  <c:v>37.25</c:v>
                </c:pt>
                <c:pt idx="288">
                  <c:v>37.1875</c:v>
                </c:pt>
                <c:pt idx="289">
                  <c:v>37.1875</c:v>
                </c:pt>
                <c:pt idx="290">
                  <c:v>37.1875</c:v>
                </c:pt>
                <c:pt idx="291">
                  <c:v>37.125</c:v>
                </c:pt>
                <c:pt idx="292">
                  <c:v>37.0625</c:v>
                </c:pt>
                <c:pt idx="293">
                  <c:v>37.0625</c:v>
                </c:pt>
                <c:pt idx="294">
                  <c:v>37</c:v>
                </c:pt>
                <c:pt idx="295">
                  <c:v>37</c:v>
                </c:pt>
                <c:pt idx="296">
                  <c:v>36.9375</c:v>
                </c:pt>
                <c:pt idx="297">
                  <c:v>36.9375</c:v>
                </c:pt>
                <c:pt idx="298">
                  <c:v>36.875</c:v>
                </c:pt>
                <c:pt idx="299">
                  <c:v>36.875</c:v>
                </c:pt>
                <c:pt idx="300">
                  <c:v>36.8125</c:v>
                </c:pt>
                <c:pt idx="301">
                  <c:v>36.8125</c:v>
                </c:pt>
                <c:pt idx="302">
                  <c:v>36.75</c:v>
                </c:pt>
                <c:pt idx="303">
                  <c:v>36.75</c:v>
                </c:pt>
                <c:pt idx="304">
                  <c:v>36.6875</c:v>
                </c:pt>
                <c:pt idx="305">
                  <c:v>36.625</c:v>
                </c:pt>
                <c:pt idx="306">
                  <c:v>36.625</c:v>
                </c:pt>
                <c:pt idx="307">
                  <c:v>36.5625</c:v>
                </c:pt>
                <c:pt idx="308">
                  <c:v>36.5625</c:v>
                </c:pt>
                <c:pt idx="309">
                  <c:v>36.5625</c:v>
                </c:pt>
                <c:pt idx="310">
                  <c:v>36.5</c:v>
                </c:pt>
                <c:pt idx="311">
                  <c:v>36.4375</c:v>
                </c:pt>
                <c:pt idx="312">
                  <c:v>36.4375</c:v>
                </c:pt>
                <c:pt idx="313">
                  <c:v>36.375</c:v>
                </c:pt>
                <c:pt idx="314">
                  <c:v>36.375</c:v>
                </c:pt>
                <c:pt idx="315">
                  <c:v>36.3125</c:v>
                </c:pt>
                <c:pt idx="316">
                  <c:v>36.3125</c:v>
                </c:pt>
                <c:pt idx="317">
                  <c:v>36.3125</c:v>
                </c:pt>
                <c:pt idx="318">
                  <c:v>36.25</c:v>
                </c:pt>
                <c:pt idx="319">
                  <c:v>36.25</c:v>
                </c:pt>
                <c:pt idx="320">
                  <c:v>36.1875</c:v>
                </c:pt>
                <c:pt idx="321">
                  <c:v>36.1875</c:v>
                </c:pt>
                <c:pt idx="322">
                  <c:v>36.125</c:v>
                </c:pt>
                <c:pt idx="323">
                  <c:v>36.125</c:v>
                </c:pt>
                <c:pt idx="324">
                  <c:v>36.0625</c:v>
                </c:pt>
                <c:pt idx="325">
                  <c:v>36</c:v>
                </c:pt>
                <c:pt idx="326">
                  <c:v>36</c:v>
                </c:pt>
                <c:pt idx="327">
                  <c:v>36</c:v>
                </c:pt>
                <c:pt idx="328">
                  <c:v>35.9375</c:v>
                </c:pt>
                <c:pt idx="329">
                  <c:v>35.9375</c:v>
                </c:pt>
                <c:pt idx="330">
                  <c:v>35.875</c:v>
                </c:pt>
                <c:pt idx="331">
                  <c:v>35.875</c:v>
                </c:pt>
                <c:pt idx="332">
                  <c:v>35.8125</c:v>
                </c:pt>
                <c:pt idx="333">
                  <c:v>35.8125</c:v>
                </c:pt>
                <c:pt idx="334">
                  <c:v>35.75</c:v>
                </c:pt>
                <c:pt idx="335">
                  <c:v>35.75</c:v>
                </c:pt>
                <c:pt idx="336">
                  <c:v>35.6875</c:v>
                </c:pt>
                <c:pt idx="337">
                  <c:v>35.6875</c:v>
                </c:pt>
                <c:pt idx="338">
                  <c:v>35.625</c:v>
                </c:pt>
                <c:pt idx="339">
                  <c:v>35.625</c:v>
                </c:pt>
                <c:pt idx="340">
                  <c:v>35.5625</c:v>
                </c:pt>
                <c:pt idx="341">
                  <c:v>35.5625</c:v>
                </c:pt>
                <c:pt idx="342">
                  <c:v>35.5</c:v>
                </c:pt>
                <c:pt idx="343">
                  <c:v>35.5</c:v>
                </c:pt>
                <c:pt idx="344">
                  <c:v>35.5</c:v>
                </c:pt>
                <c:pt idx="345">
                  <c:v>35.4375</c:v>
                </c:pt>
                <c:pt idx="346">
                  <c:v>35.4375</c:v>
                </c:pt>
                <c:pt idx="347">
                  <c:v>35.375</c:v>
                </c:pt>
                <c:pt idx="348">
                  <c:v>35.375</c:v>
                </c:pt>
                <c:pt idx="349">
                  <c:v>35.3125</c:v>
                </c:pt>
                <c:pt idx="350">
                  <c:v>35.3125</c:v>
                </c:pt>
                <c:pt idx="351">
                  <c:v>35.25</c:v>
                </c:pt>
                <c:pt idx="352">
                  <c:v>35.25</c:v>
                </c:pt>
                <c:pt idx="353">
                  <c:v>35.1875</c:v>
                </c:pt>
                <c:pt idx="354">
                  <c:v>35.1875</c:v>
                </c:pt>
                <c:pt idx="355">
                  <c:v>35.125</c:v>
                </c:pt>
                <c:pt idx="356">
                  <c:v>35.125</c:v>
                </c:pt>
                <c:pt idx="357">
                  <c:v>35.0625</c:v>
                </c:pt>
                <c:pt idx="358">
                  <c:v>35.0625</c:v>
                </c:pt>
                <c:pt idx="359">
                  <c:v>35</c:v>
                </c:pt>
                <c:pt idx="360">
                  <c:v>35</c:v>
                </c:pt>
                <c:pt idx="361">
                  <c:v>35</c:v>
                </c:pt>
                <c:pt idx="362">
                  <c:v>34.9375</c:v>
                </c:pt>
                <c:pt idx="363">
                  <c:v>34.9375</c:v>
                </c:pt>
                <c:pt idx="364">
                  <c:v>34.875</c:v>
                </c:pt>
                <c:pt idx="365">
                  <c:v>34.875</c:v>
                </c:pt>
                <c:pt idx="366">
                  <c:v>34.8125</c:v>
                </c:pt>
                <c:pt idx="367">
                  <c:v>34.8125</c:v>
                </c:pt>
                <c:pt idx="368">
                  <c:v>34.8125</c:v>
                </c:pt>
                <c:pt idx="369">
                  <c:v>34.75</c:v>
                </c:pt>
                <c:pt idx="370">
                  <c:v>34.75</c:v>
                </c:pt>
                <c:pt idx="371">
                  <c:v>34.6875</c:v>
                </c:pt>
                <c:pt idx="372">
                  <c:v>34.6875</c:v>
                </c:pt>
                <c:pt idx="373">
                  <c:v>34.625</c:v>
                </c:pt>
                <c:pt idx="374">
                  <c:v>34.625</c:v>
                </c:pt>
                <c:pt idx="375">
                  <c:v>34.625</c:v>
                </c:pt>
                <c:pt idx="376">
                  <c:v>34.5625</c:v>
                </c:pt>
                <c:pt idx="377">
                  <c:v>34.5625</c:v>
                </c:pt>
                <c:pt idx="378">
                  <c:v>34.5</c:v>
                </c:pt>
                <c:pt idx="379">
                  <c:v>34.5</c:v>
                </c:pt>
                <c:pt idx="380">
                  <c:v>34.4375</c:v>
                </c:pt>
                <c:pt idx="381">
                  <c:v>34.4375</c:v>
                </c:pt>
                <c:pt idx="382">
                  <c:v>34.4375</c:v>
                </c:pt>
                <c:pt idx="383">
                  <c:v>34.375</c:v>
                </c:pt>
                <c:pt idx="384">
                  <c:v>34.375</c:v>
                </c:pt>
                <c:pt idx="385">
                  <c:v>34.3125</c:v>
                </c:pt>
                <c:pt idx="386">
                  <c:v>34.3125</c:v>
                </c:pt>
                <c:pt idx="387">
                  <c:v>34.3125</c:v>
                </c:pt>
                <c:pt idx="388">
                  <c:v>34.25</c:v>
                </c:pt>
                <c:pt idx="389">
                  <c:v>34.25</c:v>
                </c:pt>
                <c:pt idx="390">
                  <c:v>34.1875</c:v>
                </c:pt>
                <c:pt idx="391">
                  <c:v>34.1875</c:v>
                </c:pt>
                <c:pt idx="392">
                  <c:v>34.1875</c:v>
                </c:pt>
                <c:pt idx="393">
                  <c:v>34.125</c:v>
                </c:pt>
                <c:pt idx="394">
                  <c:v>34.125</c:v>
                </c:pt>
                <c:pt idx="395">
                  <c:v>34.0625</c:v>
                </c:pt>
                <c:pt idx="396">
                  <c:v>34.0625</c:v>
                </c:pt>
                <c:pt idx="397">
                  <c:v>34.0625</c:v>
                </c:pt>
                <c:pt idx="398">
                  <c:v>34</c:v>
                </c:pt>
                <c:pt idx="399">
                  <c:v>34</c:v>
                </c:pt>
                <c:pt idx="400">
                  <c:v>33.9375</c:v>
                </c:pt>
                <c:pt idx="401">
                  <c:v>33.9375</c:v>
                </c:pt>
                <c:pt idx="402">
                  <c:v>33.9375</c:v>
                </c:pt>
                <c:pt idx="403">
                  <c:v>33.875</c:v>
                </c:pt>
                <c:pt idx="404">
                  <c:v>33.875</c:v>
                </c:pt>
                <c:pt idx="405">
                  <c:v>33.8125</c:v>
                </c:pt>
                <c:pt idx="406">
                  <c:v>33.8125</c:v>
                </c:pt>
                <c:pt idx="407">
                  <c:v>33.8125</c:v>
                </c:pt>
                <c:pt idx="408">
                  <c:v>33.75</c:v>
                </c:pt>
                <c:pt idx="409">
                  <c:v>33.75</c:v>
                </c:pt>
                <c:pt idx="410">
                  <c:v>33.75</c:v>
                </c:pt>
                <c:pt idx="411">
                  <c:v>33.6875</c:v>
                </c:pt>
                <c:pt idx="412">
                  <c:v>33.6875</c:v>
                </c:pt>
                <c:pt idx="413">
                  <c:v>33.625</c:v>
                </c:pt>
                <c:pt idx="414">
                  <c:v>33.625</c:v>
                </c:pt>
                <c:pt idx="415">
                  <c:v>33.625</c:v>
                </c:pt>
                <c:pt idx="416">
                  <c:v>33.5625</c:v>
                </c:pt>
                <c:pt idx="417">
                  <c:v>33.5625</c:v>
                </c:pt>
                <c:pt idx="418">
                  <c:v>33.5625</c:v>
                </c:pt>
                <c:pt idx="419">
                  <c:v>33.5</c:v>
                </c:pt>
                <c:pt idx="420">
                  <c:v>33.5</c:v>
                </c:pt>
                <c:pt idx="421">
                  <c:v>33.4375</c:v>
                </c:pt>
                <c:pt idx="422">
                  <c:v>33.4375</c:v>
                </c:pt>
                <c:pt idx="423">
                  <c:v>33.4375</c:v>
                </c:pt>
                <c:pt idx="424">
                  <c:v>33.375</c:v>
                </c:pt>
                <c:pt idx="425">
                  <c:v>33.375</c:v>
                </c:pt>
                <c:pt idx="426">
                  <c:v>33.375</c:v>
                </c:pt>
                <c:pt idx="427">
                  <c:v>33.3125</c:v>
                </c:pt>
                <c:pt idx="428">
                  <c:v>33.3125</c:v>
                </c:pt>
                <c:pt idx="429">
                  <c:v>33.25</c:v>
                </c:pt>
                <c:pt idx="430">
                  <c:v>33.25</c:v>
                </c:pt>
                <c:pt idx="431">
                  <c:v>33.25</c:v>
                </c:pt>
                <c:pt idx="432">
                  <c:v>33.25</c:v>
                </c:pt>
                <c:pt idx="433">
                  <c:v>33.1875</c:v>
                </c:pt>
                <c:pt idx="434">
                  <c:v>33.1875</c:v>
                </c:pt>
                <c:pt idx="435">
                  <c:v>33.1875</c:v>
                </c:pt>
                <c:pt idx="436">
                  <c:v>33.125</c:v>
                </c:pt>
                <c:pt idx="437">
                  <c:v>33.125</c:v>
                </c:pt>
                <c:pt idx="438">
                  <c:v>33.0625</c:v>
                </c:pt>
                <c:pt idx="439">
                  <c:v>33.0625</c:v>
                </c:pt>
                <c:pt idx="440">
                  <c:v>33.0625</c:v>
                </c:pt>
                <c:pt idx="441">
                  <c:v>33</c:v>
                </c:pt>
                <c:pt idx="442">
                  <c:v>33</c:v>
                </c:pt>
                <c:pt idx="443">
                  <c:v>33</c:v>
                </c:pt>
                <c:pt idx="444">
                  <c:v>32.9375</c:v>
                </c:pt>
                <c:pt idx="445">
                  <c:v>32.9375</c:v>
                </c:pt>
                <c:pt idx="446">
                  <c:v>32.9375</c:v>
                </c:pt>
                <c:pt idx="447">
                  <c:v>32.875</c:v>
                </c:pt>
                <c:pt idx="448">
                  <c:v>32.875</c:v>
                </c:pt>
                <c:pt idx="449">
                  <c:v>32.875</c:v>
                </c:pt>
                <c:pt idx="450">
                  <c:v>32.8125</c:v>
                </c:pt>
                <c:pt idx="451">
                  <c:v>32.8125</c:v>
                </c:pt>
                <c:pt idx="452">
                  <c:v>32.8125</c:v>
                </c:pt>
                <c:pt idx="453">
                  <c:v>32.8125</c:v>
                </c:pt>
                <c:pt idx="454">
                  <c:v>32.75</c:v>
                </c:pt>
                <c:pt idx="455">
                  <c:v>32.75</c:v>
                </c:pt>
                <c:pt idx="456">
                  <c:v>32.6875</c:v>
                </c:pt>
                <c:pt idx="457">
                  <c:v>32.6875</c:v>
                </c:pt>
                <c:pt idx="458">
                  <c:v>32.6875</c:v>
                </c:pt>
                <c:pt idx="459">
                  <c:v>32.625</c:v>
                </c:pt>
                <c:pt idx="460">
                  <c:v>32.625</c:v>
                </c:pt>
                <c:pt idx="461">
                  <c:v>32.625</c:v>
                </c:pt>
                <c:pt idx="462">
                  <c:v>32.5625</c:v>
                </c:pt>
                <c:pt idx="463">
                  <c:v>32.5625</c:v>
                </c:pt>
                <c:pt idx="464">
                  <c:v>32.5625</c:v>
                </c:pt>
                <c:pt idx="465">
                  <c:v>32.5625</c:v>
                </c:pt>
                <c:pt idx="466">
                  <c:v>32.5</c:v>
                </c:pt>
                <c:pt idx="467">
                  <c:v>32.5</c:v>
                </c:pt>
                <c:pt idx="468">
                  <c:v>32.5</c:v>
                </c:pt>
                <c:pt idx="469">
                  <c:v>32.4375</c:v>
                </c:pt>
                <c:pt idx="470">
                  <c:v>32.4375</c:v>
                </c:pt>
                <c:pt idx="471">
                  <c:v>32.4375</c:v>
                </c:pt>
                <c:pt idx="472">
                  <c:v>32.375</c:v>
                </c:pt>
                <c:pt idx="473">
                  <c:v>32.375</c:v>
                </c:pt>
                <c:pt idx="474">
                  <c:v>32.375</c:v>
                </c:pt>
                <c:pt idx="475">
                  <c:v>32.3125</c:v>
                </c:pt>
                <c:pt idx="476">
                  <c:v>32.3125</c:v>
                </c:pt>
                <c:pt idx="477">
                  <c:v>32.3125</c:v>
                </c:pt>
                <c:pt idx="478">
                  <c:v>32.25</c:v>
                </c:pt>
                <c:pt idx="479">
                  <c:v>32.25</c:v>
                </c:pt>
                <c:pt idx="480">
                  <c:v>32.25</c:v>
                </c:pt>
                <c:pt idx="481">
                  <c:v>32.1875</c:v>
                </c:pt>
                <c:pt idx="482">
                  <c:v>32.1875</c:v>
                </c:pt>
                <c:pt idx="483">
                  <c:v>32.1875</c:v>
                </c:pt>
                <c:pt idx="484">
                  <c:v>32.1875</c:v>
                </c:pt>
                <c:pt idx="485">
                  <c:v>32.125</c:v>
                </c:pt>
                <c:pt idx="486">
                  <c:v>32.125</c:v>
                </c:pt>
                <c:pt idx="487">
                  <c:v>32.125</c:v>
                </c:pt>
                <c:pt idx="488">
                  <c:v>32.0625</c:v>
                </c:pt>
                <c:pt idx="489">
                  <c:v>32.0625</c:v>
                </c:pt>
                <c:pt idx="490">
                  <c:v>32.0625</c:v>
                </c:pt>
                <c:pt idx="491">
                  <c:v>32</c:v>
                </c:pt>
                <c:pt idx="492">
                  <c:v>32</c:v>
                </c:pt>
                <c:pt idx="493">
                  <c:v>32</c:v>
                </c:pt>
                <c:pt idx="494">
                  <c:v>32</c:v>
                </c:pt>
                <c:pt idx="495">
                  <c:v>31.9375</c:v>
                </c:pt>
                <c:pt idx="496">
                  <c:v>31.9375</c:v>
                </c:pt>
                <c:pt idx="497">
                  <c:v>31.9375</c:v>
                </c:pt>
                <c:pt idx="498">
                  <c:v>31.875</c:v>
                </c:pt>
                <c:pt idx="499">
                  <c:v>31.875</c:v>
                </c:pt>
                <c:pt idx="500">
                  <c:v>31.875</c:v>
                </c:pt>
                <c:pt idx="501">
                  <c:v>31.875</c:v>
                </c:pt>
                <c:pt idx="502">
                  <c:v>31.8125</c:v>
                </c:pt>
                <c:pt idx="503">
                  <c:v>31.8125</c:v>
                </c:pt>
                <c:pt idx="504">
                  <c:v>31.8125</c:v>
                </c:pt>
                <c:pt idx="505">
                  <c:v>31.75</c:v>
                </c:pt>
                <c:pt idx="506">
                  <c:v>31.75</c:v>
                </c:pt>
                <c:pt idx="507">
                  <c:v>31.75</c:v>
                </c:pt>
                <c:pt idx="508">
                  <c:v>31.6875</c:v>
                </c:pt>
                <c:pt idx="509">
                  <c:v>31.6875</c:v>
                </c:pt>
                <c:pt idx="510">
                  <c:v>31.6875</c:v>
                </c:pt>
                <c:pt idx="511">
                  <c:v>31.6875</c:v>
                </c:pt>
                <c:pt idx="512">
                  <c:v>31.625</c:v>
                </c:pt>
                <c:pt idx="513">
                  <c:v>31.625</c:v>
                </c:pt>
                <c:pt idx="514">
                  <c:v>31.625</c:v>
                </c:pt>
                <c:pt idx="515">
                  <c:v>31.625</c:v>
                </c:pt>
                <c:pt idx="516">
                  <c:v>31.5625</c:v>
                </c:pt>
                <c:pt idx="517">
                  <c:v>31.5625</c:v>
                </c:pt>
                <c:pt idx="518">
                  <c:v>31.5625</c:v>
                </c:pt>
                <c:pt idx="519">
                  <c:v>31.5</c:v>
                </c:pt>
                <c:pt idx="520">
                  <c:v>31.5</c:v>
                </c:pt>
                <c:pt idx="521">
                  <c:v>31.5</c:v>
                </c:pt>
                <c:pt idx="522">
                  <c:v>31.5</c:v>
                </c:pt>
                <c:pt idx="523">
                  <c:v>31.4375</c:v>
                </c:pt>
                <c:pt idx="524">
                  <c:v>31.4375</c:v>
                </c:pt>
                <c:pt idx="525">
                  <c:v>31.4375</c:v>
                </c:pt>
                <c:pt idx="526">
                  <c:v>31.375</c:v>
                </c:pt>
                <c:pt idx="527">
                  <c:v>31.375</c:v>
                </c:pt>
                <c:pt idx="528">
                  <c:v>31.375</c:v>
                </c:pt>
                <c:pt idx="529">
                  <c:v>31.375</c:v>
                </c:pt>
                <c:pt idx="530">
                  <c:v>31.3125</c:v>
                </c:pt>
                <c:pt idx="531">
                  <c:v>31.3125</c:v>
                </c:pt>
                <c:pt idx="532">
                  <c:v>31.3125</c:v>
                </c:pt>
                <c:pt idx="533">
                  <c:v>31.25</c:v>
                </c:pt>
                <c:pt idx="534">
                  <c:v>31.25</c:v>
                </c:pt>
                <c:pt idx="535">
                  <c:v>31.25</c:v>
                </c:pt>
                <c:pt idx="536">
                  <c:v>31.25</c:v>
                </c:pt>
                <c:pt idx="537">
                  <c:v>31.1875</c:v>
                </c:pt>
                <c:pt idx="538">
                  <c:v>31.1875</c:v>
                </c:pt>
                <c:pt idx="539">
                  <c:v>31.1875</c:v>
                </c:pt>
                <c:pt idx="540">
                  <c:v>31.1875</c:v>
                </c:pt>
                <c:pt idx="541">
                  <c:v>31.125</c:v>
                </c:pt>
                <c:pt idx="542">
                  <c:v>31.125</c:v>
                </c:pt>
                <c:pt idx="543">
                  <c:v>31.125</c:v>
                </c:pt>
                <c:pt idx="544">
                  <c:v>31.0625</c:v>
                </c:pt>
                <c:pt idx="545">
                  <c:v>31.0625</c:v>
                </c:pt>
                <c:pt idx="546">
                  <c:v>31.0625</c:v>
                </c:pt>
                <c:pt idx="547">
                  <c:v>31.0625</c:v>
                </c:pt>
                <c:pt idx="548">
                  <c:v>31</c:v>
                </c:pt>
                <c:pt idx="549">
                  <c:v>31</c:v>
                </c:pt>
                <c:pt idx="550">
                  <c:v>31</c:v>
                </c:pt>
                <c:pt idx="551">
                  <c:v>31</c:v>
                </c:pt>
                <c:pt idx="552">
                  <c:v>30.9375</c:v>
                </c:pt>
                <c:pt idx="553">
                  <c:v>30.9375</c:v>
                </c:pt>
                <c:pt idx="554">
                  <c:v>30.9375</c:v>
                </c:pt>
                <c:pt idx="555">
                  <c:v>30.9375</c:v>
                </c:pt>
                <c:pt idx="556">
                  <c:v>30.9375</c:v>
                </c:pt>
                <c:pt idx="557">
                  <c:v>30.875</c:v>
                </c:pt>
                <c:pt idx="558">
                  <c:v>30.875</c:v>
                </c:pt>
                <c:pt idx="559">
                  <c:v>30.875</c:v>
                </c:pt>
                <c:pt idx="560">
                  <c:v>30.8125</c:v>
                </c:pt>
                <c:pt idx="561">
                  <c:v>30.8125</c:v>
                </c:pt>
                <c:pt idx="562">
                  <c:v>30.8125</c:v>
                </c:pt>
                <c:pt idx="563">
                  <c:v>30.8125</c:v>
                </c:pt>
                <c:pt idx="564">
                  <c:v>30.75</c:v>
                </c:pt>
                <c:pt idx="565">
                  <c:v>30.75</c:v>
                </c:pt>
                <c:pt idx="566">
                  <c:v>30.75</c:v>
                </c:pt>
                <c:pt idx="567">
                  <c:v>30.75</c:v>
                </c:pt>
                <c:pt idx="568">
                  <c:v>30.6875</c:v>
                </c:pt>
                <c:pt idx="569">
                  <c:v>30.6875</c:v>
                </c:pt>
                <c:pt idx="570">
                  <c:v>30.6875</c:v>
                </c:pt>
                <c:pt idx="571">
                  <c:v>30.6875</c:v>
                </c:pt>
                <c:pt idx="572">
                  <c:v>30.625</c:v>
                </c:pt>
                <c:pt idx="573">
                  <c:v>30.625</c:v>
                </c:pt>
                <c:pt idx="574">
                  <c:v>30.625</c:v>
                </c:pt>
                <c:pt idx="575">
                  <c:v>30.625</c:v>
                </c:pt>
                <c:pt idx="576">
                  <c:v>30.5625</c:v>
                </c:pt>
                <c:pt idx="577">
                  <c:v>30.5625</c:v>
                </c:pt>
                <c:pt idx="578">
                  <c:v>30.5625</c:v>
                </c:pt>
                <c:pt idx="579">
                  <c:v>30.5625</c:v>
                </c:pt>
                <c:pt idx="580">
                  <c:v>30.5</c:v>
                </c:pt>
                <c:pt idx="581">
                  <c:v>30.5</c:v>
                </c:pt>
                <c:pt idx="582">
                  <c:v>30.5</c:v>
                </c:pt>
                <c:pt idx="583">
                  <c:v>30.5</c:v>
                </c:pt>
                <c:pt idx="584">
                  <c:v>30.4375</c:v>
                </c:pt>
                <c:pt idx="585">
                  <c:v>30.4375</c:v>
                </c:pt>
                <c:pt idx="586">
                  <c:v>30.4375</c:v>
                </c:pt>
                <c:pt idx="587">
                  <c:v>30.4375</c:v>
                </c:pt>
                <c:pt idx="588">
                  <c:v>30.375</c:v>
                </c:pt>
                <c:pt idx="589">
                  <c:v>30.375</c:v>
                </c:pt>
                <c:pt idx="590">
                  <c:v>30.375</c:v>
                </c:pt>
                <c:pt idx="591">
                  <c:v>30.375</c:v>
                </c:pt>
                <c:pt idx="592">
                  <c:v>30.375</c:v>
                </c:pt>
                <c:pt idx="593">
                  <c:v>30.3125</c:v>
                </c:pt>
                <c:pt idx="594">
                  <c:v>30.3125</c:v>
                </c:pt>
                <c:pt idx="595">
                  <c:v>30.3125</c:v>
                </c:pt>
                <c:pt idx="596">
                  <c:v>30.3125</c:v>
                </c:pt>
                <c:pt idx="597">
                  <c:v>30.25</c:v>
                </c:pt>
                <c:pt idx="598">
                  <c:v>30.25</c:v>
                </c:pt>
                <c:pt idx="599">
                  <c:v>30.25</c:v>
                </c:pt>
                <c:pt idx="600">
                  <c:v>30.25</c:v>
                </c:pt>
                <c:pt idx="601">
                  <c:v>30.1875</c:v>
                </c:pt>
                <c:pt idx="602">
                  <c:v>30.1875</c:v>
                </c:pt>
                <c:pt idx="603">
                  <c:v>30.1875</c:v>
                </c:pt>
                <c:pt idx="604">
                  <c:v>30.1875</c:v>
                </c:pt>
                <c:pt idx="605">
                  <c:v>30.125</c:v>
                </c:pt>
                <c:pt idx="606">
                  <c:v>30.125</c:v>
                </c:pt>
                <c:pt idx="607">
                  <c:v>30.125</c:v>
                </c:pt>
                <c:pt idx="608">
                  <c:v>30.125</c:v>
                </c:pt>
                <c:pt idx="609">
                  <c:v>30.0625</c:v>
                </c:pt>
                <c:pt idx="610">
                  <c:v>30.0625</c:v>
                </c:pt>
                <c:pt idx="611">
                  <c:v>30.0625</c:v>
                </c:pt>
                <c:pt idx="612">
                  <c:v>30.0625</c:v>
                </c:pt>
                <c:pt idx="613">
                  <c:v>30.0625</c:v>
                </c:pt>
                <c:pt idx="614">
                  <c:v>30</c:v>
                </c:pt>
                <c:pt idx="615">
                  <c:v>30</c:v>
                </c:pt>
                <c:pt idx="616">
                  <c:v>30</c:v>
                </c:pt>
                <c:pt idx="617">
                  <c:v>30</c:v>
                </c:pt>
                <c:pt idx="618">
                  <c:v>29.9375</c:v>
                </c:pt>
                <c:pt idx="619">
                  <c:v>29.9375</c:v>
                </c:pt>
                <c:pt idx="620">
                  <c:v>29.9375</c:v>
                </c:pt>
                <c:pt idx="621">
                  <c:v>29.9375</c:v>
                </c:pt>
                <c:pt idx="622">
                  <c:v>29.875</c:v>
                </c:pt>
                <c:pt idx="623">
                  <c:v>29.875</c:v>
                </c:pt>
                <c:pt idx="624">
                  <c:v>29.875</c:v>
                </c:pt>
                <c:pt idx="625">
                  <c:v>29.875</c:v>
                </c:pt>
                <c:pt idx="626">
                  <c:v>29.8125</c:v>
                </c:pt>
                <c:pt idx="627">
                  <c:v>29.8125</c:v>
                </c:pt>
                <c:pt idx="628">
                  <c:v>29.8125</c:v>
                </c:pt>
                <c:pt idx="629">
                  <c:v>29.8125</c:v>
                </c:pt>
                <c:pt idx="630">
                  <c:v>29.8125</c:v>
                </c:pt>
                <c:pt idx="631">
                  <c:v>29.75</c:v>
                </c:pt>
                <c:pt idx="632">
                  <c:v>29.75</c:v>
                </c:pt>
                <c:pt idx="633">
                  <c:v>29.75</c:v>
                </c:pt>
                <c:pt idx="634">
                  <c:v>29.75</c:v>
                </c:pt>
                <c:pt idx="635">
                  <c:v>29.75</c:v>
                </c:pt>
                <c:pt idx="636">
                  <c:v>29.6875</c:v>
                </c:pt>
                <c:pt idx="637">
                  <c:v>29.6875</c:v>
                </c:pt>
                <c:pt idx="638">
                  <c:v>29.6875</c:v>
                </c:pt>
                <c:pt idx="639">
                  <c:v>29.6875</c:v>
                </c:pt>
                <c:pt idx="640">
                  <c:v>29.6875</c:v>
                </c:pt>
                <c:pt idx="641">
                  <c:v>29.625</c:v>
                </c:pt>
                <c:pt idx="642">
                  <c:v>29.625</c:v>
                </c:pt>
                <c:pt idx="643">
                  <c:v>29.625</c:v>
                </c:pt>
                <c:pt idx="644">
                  <c:v>29.625</c:v>
                </c:pt>
                <c:pt idx="645">
                  <c:v>29.625</c:v>
                </c:pt>
                <c:pt idx="646">
                  <c:v>29.5625</c:v>
                </c:pt>
                <c:pt idx="647">
                  <c:v>29.5625</c:v>
                </c:pt>
                <c:pt idx="648">
                  <c:v>29.5625</c:v>
                </c:pt>
                <c:pt idx="649">
                  <c:v>29.5625</c:v>
                </c:pt>
                <c:pt idx="650">
                  <c:v>29.5625</c:v>
                </c:pt>
                <c:pt idx="651">
                  <c:v>29.5</c:v>
                </c:pt>
                <c:pt idx="652">
                  <c:v>29.5</c:v>
                </c:pt>
                <c:pt idx="653">
                  <c:v>29.5</c:v>
                </c:pt>
                <c:pt idx="654">
                  <c:v>29.5</c:v>
                </c:pt>
                <c:pt idx="655">
                  <c:v>29.4375</c:v>
                </c:pt>
                <c:pt idx="656">
                  <c:v>29.4375</c:v>
                </c:pt>
                <c:pt idx="657">
                  <c:v>29.4375</c:v>
                </c:pt>
                <c:pt idx="658">
                  <c:v>29.4375</c:v>
                </c:pt>
                <c:pt idx="659">
                  <c:v>29.4375</c:v>
                </c:pt>
                <c:pt idx="660">
                  <c:v>29.375</c:v>
                </c:pt>
                <c:pt idx="661">
                  <c:v>29.375</c:v>
                </c:pt>
                <c:pt idx="662">
                  <c:v>29.375</c:v>
                </c:pt>
                <c:pt idx="663">
                  <c:v>29.375</c:v>
                </c:pt>
                <c:pt idx="664">
                  <c:v>29.3125</c:v>
                </c:pt>
                <c:pt idx="665">
                  <c:v>29.3125</c:v>
                </c:pt>
                <c:pt idx="666">
                  <c:v>29.3125</c:v>
                </c:pt>
                <c:pt idx="667">
                  <c:v>29.3125</c:v>
                </c:pt>
                <c:pt idx="668">
                  <c:v>29.3125</c:v>
                </c:pt>
                <c:pt idx="669">
                  <c:v>29.3125</c:v>
                </c:pt>
                <c:pt idx="670">
                  <c:v>29.3125</c:v>
                </c:pt>
                <c:pt idx="671">
                  <c:v>29.25</c:v>
                </c:pt>
                <c:pt idx="672">
                  <c:v>29.25</c:v>
                </c:pt>
                <c:pt idx="673">
                  <c:v>29.25</c:v>
                </c:pt>
                <c:pt idx="674">
                  <c:v>29.25</c:v>
                </c:pt>
                <c:pt idx="675">
                  <c:v>29.25</c:v>
                </c:pt>
                <c:pt idx="676">
                  <c:v>29.1875</c:v>
                </c:pt>
                <c:pt idx="677">
                  <c:v>29.1875</c:v>
                </c:pt>
                <c:pt idx="678">
                  <c:v>29.1875</c:v>
                </c:pt>
                <c:pt idx="679">
                  <c:v>29.1875</c:v>
                </c:pt>
                <c:pt idx="680">
                  <c:v>29.125</c:v>
                </c:pt>
                <c:pt idx="681">
                  <c:v>29.125</c:v>
                </c:pt>
                <c:pt idx="682">
                  <c:v>29.125</c:v>
                </c:pt>
                <c:pt idx="683">
                  <c:v>29.125</c:v>
                </c:pt>
                <c:pt idx="684">
                  <c:v>29.125</c:v>
                </c:pt>
                <c:pt idx="685">
                  <c:v>29.125</c:v>
                </c:pt>
                <c:pt idx="686">
                  <c:v>29.0625</c:v>
                </c:pt>
                <c:pt idx="687">
                  <c:v>29.0625</c:v>
                </c:pt>
                <c:pt idx="688">
                  <c:v>29.0625</c:v>
                </c:pt>
                <c:pt idx="689">
                  <c:v>29.0625</c:v>
                </c:pt>
                <c:pt idx="690">
                  <c:v>29.0625</c:v>
                </c:pt>
                <c:pt idx="691">
                  <c:v>29.0625</c:v>
                </c:pt>
                <c:pt idx="692">
                  <c:v>29</c:v>
                </c:pt>
                <c:pt idx="693">
                  <c:v>29</c:v>
                </c:pt>
                <c:pt idx="694">
                  <c:v>29</c:v>
                </c:pt>
                <c:pt idx="695">
                  <c:v>29</c:v>
                </c:pt>
                <c:pt idx="696">
                  <c:v>29</c:v>
                </c:pt>
                <c:pt idx="697">
                  <c:v>28.9375</c:v>
                </c:pt>
                <c:pt idx="698">
                  <c:v>28.9375</c:v>
                </c:pt>
                <c:pt idx="699">
                  <c:v>28.9375</c:v>
                </c:pt>
                <c:pt idx="700">
                  <c:v>28.9375</c:v>
                </c:pt>
                <c:pt idx="701">
                  <c:v>28.9375</c:v>
                </c:pt>
                <c:pt idx="702">
                  <c:v>28.875</c:v>
                </c:pt>
                <c:pt idx="703">
                  <c:v>28.875</c:v>
                </c:pt>
                <c:pt idx="704">
                  <c:v>28.875</c:v>
                </c:pt>
                <c:pt idx="705">
                  <c:v>28.875</c:v>
                </c:pt>
                <c:pt idx="706">
                  <c:v>28.875</c:v>
                </c:pt>
                <c:pt idx="707">
                  <c:v>28.8125</c:v>
                </c:pt>
                <c:pt idx="708">
                  <c:v>28.8125</c:v>
                </c:pt>
                <c:pt idx="709">
                  <c:v>28.8125</c:v>
                </c:pt>
                <c:pt idx="710">
                  <c:v>28.8125</c:v>
                </c:pt>
                <c:pt idx="711">
                  <c:v>28.8125</c:v>
                </c:pt>
                <c:pt idx="712">
                  <c:v>28.8125</c:v>
                </c:pt>
                <c:pt idx="713">
                  <c:v>28.75</c:v>
                </c:pt>
                <c:pt idx="714">
                  <c:v>28.75</c:v>
                </c:pt>
                <c:pt idx="715">
                  <c:v>28.75</c:v>
                </c:pt>
                <c:pt idx="716">
                  <c:v>28.75</c:v>
                </c:pt>
                <c:pt idx="717">
                  <c:v>28.75</c:v>
                </c:pt>
                <c:pt idx="718">
                  <c:v>28.75</c:v>
                </c:pt>
                <c:pt idx="719">
                  <c:v>28.6875</c:v>
                </c:pt>
                <c:pt idx="720">
                  <c:v>28.6875</c:v>
                </c:pt>
                <c:pt idx="721">
                  <c:v>28.6875</c:v>
                </c:pt>
                <c:pt idx="722">
                  <c:v>28.6875</c:v>
                </c:pt>
                <c:pt idx="723">
                  <c:v>28.6875</c:v>
                </c:pt>
                <c:pt idx="724">
                  <c:v>28.625</c:v>
                </c:pt>
                <c:pt idx="725">
                  <c:v>28.625</c:v>
                </c:pt>
                <c:pt idx="726">
                  <c:v>28.625</c:v>
                </c:pt>
                <c:pt idx="727">
                  <c:v>28.625</c:v>
                </c:pt>
                <c:pt idx="728">
                  <c:v>28.625</c:v>
                </c:pt>
                <c:pt idx="729">
                  <c:v>28.5625</c:v>
                </c:pt>
                <c:pt idx="730">
                  <c:v>28.5625</c:v>
                </c:pt>
                <c:pt idx="731">
                  <c:v>28.5625</c:v>
                </c:pt>
                <c:pt idx="732">
                  <c:v>28.5625</c:v>
                </c:pt>
                <c:pt idx="733">
                  <c:v>28.5625</c:v>
                </c:pt>
                <c:pt idx="734">
                  <c:v>28.5625</c:v>
                </c:pt>
                <c:pt idx="735">
                  <c:v>28.5</c:v>
                </c:pt>
                <c:pt idx="736">
                  <c:v>28.5</c:v>
                </c:pt>
                <c:pt idx="737">
                  <c:v>28.5</c:v>
                </c:pt>
                <c:pt idx="738">
                  <c:v>28.5</c:v>
                </c:pt>
                <c:pt idx="739">
                  <c:v>28.5</c:v>
                </c:pt>
                <c:pt idx="740">
                  <c:v>28.4375</c:v>
                </c:pt>
                <c:pt idx="741">
                  <c:v>28.4375</c:v>
                </c:pt>
                <c:pt idx="742">
                  <c:v>28.4375</c:v>
                </c:pt>
                <c:pt idx="743">
                  <c:v>28.4375</c:v>
                </c:pt>
                <c:pt idx="744">
                  <c:v>28.4375</c:v>
                </c:pt>
                <c:pt idx="745">
                  <c:v>28.375</c:v>
                </c:pt>
                <c:pt idx="746">
                  <c:v>28.375</c:v>
                </c:pt>
                <c:pt idx="747">
                  <c:v>28.375</c:v>
                </c:pt>
                <c:pt idx="748">
                  <c:v>28.375</c:v>
                </c:pt>
                <c:pt idx="749">
                  <c:v>28.375</c:v>
                </c:pt>
                <c:pt idx="750">
                  <c:v>28.3125</c:v>
                </c:pt>
                <c:pt idx="751">
                  <c:v>28.3125</c:v>
                </c:pt>
                <c:pt idx="752">
                  <c:v>28.3125</c:v>
                </c:pt>
                <c:pt idx="753">
                  <c:v>28.3125</c:v>
                </c:pt>
                <c:pt idx="754">
                  <c:v>28.3125</c:v>
                </c:pt>
                <c:pt idx="755">
                  <c:v>28.25</c:v>
                </c:pt>
                <c:pt idx="756">
                  <c:v>28.25</c:v>
                </c:pt>
                <c:pt idx="757">
                  <c:v>28.25</c:v>
                </c:pt>
                <c:pt idx="758">
                  <c:v>28.25</c:v>
                </c:pt>
                <c:pt idx="759">
                  <c:v>28.25</c:v>
                </c:pt>
                <c:pt idx="760">
                  <c:v>28.25</c:v>
                </c:pt>
                <c:pt idx="761">
                  <c:v>28.1875</c:v>
                </c:pt>
                <c:pt idx="762">
                  <c:v>28.1875</c:v>
                </c:pt>
                <c:pt idx="763">
                  <c:v>28.1875</c:v>
                </c:pt>
                <c:pt idx="764">
                  <c:v>28.1875</c:v>
                </c:pt>
                <c:pt idx="765">
                  <c:v>28.1875</c:v>
                </c:pt>
                <c:pt idx="766">
                  <c:v>28.125</c:v>
                </c:pt>
                <c:pt idx="767">
                  <c:v>28.125</c:v>
                </c:pt>
                <c:pt idx="768">
                  <c:v>28.125</c:v>
                </c:pt>
                <c:pt idx="769">
                  <c:v>28.125</c:v>
                </c:pt>
                <c:pt idx="770">
                  <c:v>28.125</c:v>
                </c:pt>
                <c:pt idx="771">
                  <c:v>28.125</c:v>
                </c:pt>
                <c:pt idx="772">
                  <c:v>28.0625</c:v>
                </c:pt>
                <c:pt idx="773">
                  <c:v>28.125</c:v>
                </c:pt>
                <c:pt idx="774">
                  <c:v>28.0625</c:v>
                </c:pt>
                <c:pt idx="775">
                  <c:v>28.0625</c:v>
                </c:pt>
              </c:numCache>
            </c:numRef>
          </c:yVal>
          <c:smooth val="1"/>
        </c:ser>
        <c:ser>
          <c:idx val="1"/>
          <c:order val="1"/>
          <c:tx>
            <c:v>theoretical</c:v>
          </c:tx>
          <c:marker>
            <c:symbol val="none"/>
          </c:marker>
          <c:xVal>
            <c:numRef>
              <c:f>'cooling equation'!$A$9:$A$784</c:f>
              <c:numCache>
                <c:formatCode>General</c:formatCode>
                <c:ptCount val="776"/>
                <c:pt idx="0">
                  <c:v>0</c:v>
                </c:pt>
                <c:pt idx="1">
                  <c:v>21</c:v>
                </c:pt>
                <c:pt idx="2">
                  <c:v>41</c:v>
                </c:pt>
                <c:pt idx="3">
                  <c:v>63</c:v>
                </c:pt>
                <c:pt idx="4">
                  <c:v>84</c:v>
                </c:pt>
                <c:pt idx="5">
                  <c:v>105</c:v>
                </c:pt>
                <c:pt idx="6">
                  <c:v>126</c:v>
                </c:pt>
                <c:pt idx="7">
                  <c:v>147</c:v>
                </c:pt>
                <c:pt idx="8">
                  <c:v>168</c:v>
                </c:pt>
                <c:pt idx="9">
                  <c:v>189</c:v>
                </c:pt>
                <c:pt idx="10">
                  <c:v>210</c:v>
                </c:pt>
                <c:pt idx="11">
                  <c:v>231</c:v>
                </c:pt>
                <c:pt idx="12">
                  <c:v>253</c:v>
                </c:pt>
                <c:pt idx="13">
                  <c:v>274</c:v>
                </c:pt>
                <c:pt idx="14">
                  <c:v>294</c:v>
                </c:pt>
                <c:pt idx="15">
                  <c:v>316</c:v>
                </c:pt>
                <c:pt idx="16">
                  <c:v>337</c:v>
                </c:pt>
                <c:pt idx="17">
                  <c:v>358</c:v>
                </c:pt>
                <c:pt idx="18">
                  <c:v>379</c:v>
                </c:pt>
                <c:pt idx="19">
                  <c:v>400</c:v>
                </c:pt>
                <c:pt idx="20">
                  <c:v>421</c:v>
                </c:pt>
                <c:pt idx="21">
                  <c:v>441</c:v>
                </c:pt>
                <c:pt idx="22">
                  <c:v>463</c:v>
                </c:pt>
                <c:pt idx="23">
                  <c:v>484</c:v>
                </c:pt>
                <c:pt idx="24">
                  <c:v>504</c:v>
                </c:pt>
                <c:pt idx="25">
                  <c:v>525</c:v>
                </c:pt>
                <c:pt idx="26">
                  <c:v>547</c:v>
                </c:pt>
                <c:pt idx="27">
                  <c:v>568</c:v>
                </c:pt>
                <c:pt idx="28">
                  <c:v>589</c:v>
                </c:pt>
                <c:pt idx="29">
                  <c:v>610</c:v>
                </c:pt>
                <c:pt idx="30">
                  <c:v>631</c:v>
                </c:pt>
                <c:pt idx="31">
                  <c:v>652</c:v>
                </c:pt>
                <c:pt idx="32">
                  <c:v>673</c:v>
                </c:pt>
                <c:pt idx="33">
                  <c:v>694</c:v>
                </c:pt>
                <c:pt idx="34">
                  <c:v>715</c:v>
                </c:pt>
                <c:pt idx="35">
                  <c:v>735</c:v>
                </c:pt>
                <c:pt idx="36">
                  <c:v>757</c:v>
                </c:pt>
                <c:pt idx="37">
                  <c:v>779</c:v>
                </c:pt>
                <c:pt idx="38">
                  <c:v>800</c:v>
                </c:pt>
                <c:pt idx="39">
                  <c:v>821</c:v>
                </c:pt>
                <c:pt idx="40">
                  <c:v>842</c:v>
                </c:pt>
                <c:pt idx="41">
                  <c:v>863</c:v>
                </c:pt>
                <c:pt idx="42">
                  <c:v>884</c:v>
                </c:pt>
                <c:pt idx="43">
                  <c:v>905</c:v>
                </c:pt>
                <c:pt idx="44">
                  <c:v>926</c:v>
                </c:pt>
                <c:pt idx="45">
                  <c:v>947</c:v>
                </c:pt>
                <c:pt idx="46">
                  <c:v>968</c:v>
                </c:pt>
                <c:pt idx="47">
                  <c:v>989</c:v>
                </c:pt>
                <c:pt idx="48">
                  <c:v>1010</c:v>
                </c:pt>
                <c:pt idx="49">
                  <c:v>1031</c:v>
                </c:pt>
                <c:pt idx="50">
                  <c:v>1052</c:v>
                </c:pt>
                <c:pt idx="51">
                  <c:v>1073</c:v>
                </c:pt>
                <c:pt idx="52">
                  <c:v>1094</c:v>
                </c:pt>
                <c:pt idx="53">
                  <c:v>1115</c:v>
                </c:pt>
                <c:pt idx="54">
                  <c:v>1136</c:v>
                </c:pt>
                <c:pt idx="55">
                  <c:v>1157</c:v>
                </c:pt>
                <c:pt idx="56">
                  <c:v>1178</c:v>
                </c:pt>
                <c:pt idx="57">
                  <c:v>1199</c:v>
                </c:pt>
                <c:pt idx="58">
                  <c:v>1220</c:v>
                </c:pt>
                <c:pt idx="59">
                  <c:v>1241</c:v>
                </c:pt>
                <c:pt idx="60">
                  <c:v>1262</c:v>
                </c:pt>
                <c:pt idx="61">
                  <c:v>1283</c:v>
                </c:pt>
                <c:pt idx="62">
                  <c:v>1304</c:v>
                </c:pt>
                <c:pt idx="63">
                  <c:v>1325</c:v>
                </c:pt>
                <c:pt idx="64">
                  <c:v>1346</c:v>
                </c:pt>
                <c:pt idx="65">
                  <c:v>1367</c:v>
                </c:pt>
                <c:pt idx="66">
                  <c:v>1388</c:v>
                </c:pt>
                <c:pt idx="67">
                  <c:v>1409</c:v>
                </c:pt>
                <c:pt idx="68">
                  <c:v>1430</c:v>
                </c:pt>
                <c:pt idx="69">
                  <c:v>1451</c:v>
                </c:pt>
                <c:pt idx="70">
                  <c:v>1472</c:v>
                </c:pt>
                <c:pt idx="71">
                  <c:v>1493</c:v>
                </c:pt>
                <c:pt idx="72">
                  <c:v>1514</c:v>
                </c:pt>
                <c:pt idx="73">
                  <c:v>1535</c:v>
                </c:pt>
                <c:pt idx="74">
                  <c:v>1556</c:v>
                </c:pt>
                <c:pt idx="75">
                  <c:v>1577</c:v>
                </c:pt>
                <c:pt idx="76">
                  <c:v>1598</c:v>
                </c:pt>
                <c:pt idx="77">
                  <c:v>1619</c:v>
                </c:pt>
                <c:pt idx="78">
                  <c:v>1640</c:v>
                </c:pt>
                <c:pt idx="79">
                  <c:v>1660</c:v>
                </c:pt>
                <c:pt idx="80">
                  <c:v>1682</c:v>
                </c:pt>
                <c:pt idx="81">
                  <c:v>1703</c:v>
                </c:pt>
                <c:pt idx="82">
                  <c:v>1724</c:v>
                </c:pt>
                <c:pt idx="83">
                  <c:v>1744</c:v>
                </c:pt>
                <c:pt idx="84">
                  <c:v>1765</c:v>
                </c:pt>
                <c:pt idx="85">
                  <c:v>1786</c:v>
                </c:pt>
                <c:pt idx="86">
                  <c:v>1807</c:v>
                </c:pt>
                <c:pt idx="87">
                  <c:v>1828</c:v>
                </c:pt>
                <c:pt idx="88">
                  <c:v>1849</c:v>
                </c:pt>
                <c:pt idx="89">
                  <c:v>1870</c:v>
                </c:pt>
                <c:pt idx="90">
                  <c:v>1891</c:v>
                </c:pt>
                <c:pt idx="91">
                  <c:v>1912</c:v>
                </c:pt>
                <c:pt idx="92">
                  <c:v>1933</c:v>
                </c:pt>
                <c:pt idx="93">
                  <c:v>1954</c:v>
                </c:pt>
                <c:pt idx="94">
                  <c:v>1975</c:v>
                </c:pt>
                <c:pt idx="95">
                  <c:v>1996</c:v>
                </c:pt>
                <c:pt idx="96">
                  <c:v>2017</c:v>
                </c:pt>
                <c:pt idx="97">
                  <c:v>2038</c:v>
                </c:pt>
                <c:pt idx="98">
                  <c:v>2059</c:v>
                </c:pt>
                <c:pt idx="99">
                  <c:v>2080</c:v>
                </c:pt>
                <c:pt idx="100">
                  <c:v>2101</c:v>
                </c:pt>
                <c:pt idx="101">
                  <c:v>2122</c:v>
                </c:pt>
                <c:pt idx="102">
                  <c:v>2143</c:v>
                </c:pt>
                <c:pt idx="103">
                  <c:v>2164</c:v>
                </c:pt>
                <c:pt idx="104">
                  <c:v>2185</c:v>
                </c:pt>
                <c:pt idx="105">
                  <c:v>2206</c:v>
                </c:pt>
                <c:pt idx="106">
                  <c:v>2227</c:v>
                </c:pt>
                <c:pt idx="107">
                  <c:v>2248</c:v>
                </c:pt>
                <c:pt idx="108">
                  <c:v>2269</c:v>
                </c:pt>
                <c:pt idx="109">
                  <c:v>2290</c:v>
                </c:pt>
                <c:pt idx="110">
                  <c:v>2311</c:v>
                </c:pt>
                <c:pt idx="111">
                  <c:v>2332</c:v>
                </c:pt>
                <c:pt idx="112">
                  <c:v>2353</c:v>
                </c:pt>
                <c:pt idx="113">
                  <c:v>2374</c:v>
                </c:pt>
                <c:pt idx="114">
                  <c:v>2395</c:v>
                </c:pt>
                <c:pt idx="115">
                  <c:v>2416</c:v>
                </c:pt>
                <c:pt idx="116">
                  <c:v>2437</c:v>
                </c:pt>
                <c:pt idx="117">
                  <c:v>2458</c:v>
                </c:pt>
                <c:pt idx="118">
                  <c:v>2479</c:v>
                </c:pt>
                <c:pt idx="119">
                  <c:v>2500</c:v>
                </c:pt>
                <c:pt idx="120">
                  <c:v>2521</c:v>
                </c:pt>
                <c:pt idx="121">
                  <c:v>2542</c:v>
                </c:pt>
                <c:pt idx="122">
                  <c:v>2563</c:v>
                </c:pt>
                <c:pt idx="123">
                  <c:v>2584</c:v>
                </c:pt>
                <c:pt idx="124">
                  <c:v>2605</c:v>
                </c:pt>
                <c:pt idx="125">
                  <c:v>2626</c:v>
                </c:pt>
                <c:pt idx="126">
                  <c:v>2647</c:v>
                </c:pt>
                <c:pt idx="127">
                  <c:v>2669</c:v>
                </c:pt>
                <c:pt idx="128">
                  <c:v>2689</c:v>
                </c:pt>
                <c:pt idx="129">
                  <c:v>2710</c:v>
                </c:pt>
                <c:pt idx="130">
                  <c:v>2731</c:v>
                </c:pt>
                <c:pt idx="131">
                  <c:v>2752</c:v>
                </c:pt>
                <c:pt idx="132">
                  <c:v>2773</c:v>
                </c:pt>
                <c:pt idx="133">
                  <c:v>2794</c:v>
                </c:pt>
                <c:pt idx="134">
                  <c:v>2815</c:v>
                </c:pt>
                <c:pt idx="135">
                  <c:v>2836</c:v>
                </c:pt>
                <c:pt idx="136">
                  <c:v>2857</c:v>
                </c:pt>
                <c:pt idx="137">
                  <c:v>2878</c:v>
                </c:pt>
                <c:pt idx="138">
                  <c:v>2899</c:v>
                </c:pt>
                <c:pt idx="139">
                  <c:v>2920</c:v>
                </c:pt>
                <c:pt idx="140">
                  <c:v>2941</c:v>
                </c:pt>
                <c:pt idx="141">
                  <c:v>2962</c:v>
                </c:pt>
                <c:pt idx="142">
                  <c:v>2983</c:v>
                </c:pt>
                <c:pt idx="143">
                  <c:v>3004</c:v>
                </c:pt>
                <c:pt idx="144">
                  <c:v>3025</c:v>
                </c:pt>
                <c:pt idx="145">
                  <c:v>3047</c:v>
                </c:pt>
                <c:pt idx="146">
                  <c:v>3067</c:v>
                </c:pt>
                <c:pt idx="147">
                  <c:v>3088</c:v>
                </c:pt>
                <c:pt idx="148">
                  <c:v>3109</c:v>
                </c:pt>
                <c:pt idx="149">
                  <c:v>3130</c:v>
                </c:pt>
                <c:pt idx="150">
                  <c:v>3151</c:v>
                </c:pt>
                <c:pt idx="151">
                  <c:v>3172</c:v>
                </c:pt>
                <c:pt idx="152">
                  <c:v>3193</c:v>
                </c:pt>
                <c:pt idx="153">
                  <c:v>3214</c:v>
                </c:pt>
                <c:pt idx="154">
                  <c:v>3235</c:v>
                </c:pt>
                <c:pt idx="155">
                  <c:v>3256</c:v>
                </c:pt>
                <c:pt idx="156">
                  <c:v>3277</c:v>
                </c:pt>
                <c:pt idx="157">
                  <c:v>3299</c:v>
                </c:pt>
                <c:pt idx="158">
                  <c:v>3320</c:v>
                </c:pt>
                <c:pt idx="159">
                  <c:v>3341</c:v>
                </c:pt>
                <c:pt idx="160">
                  <c:v>3362</c:v>
                </c:pt>
                <c:pt idx="161">
                  <c:v>3383</c:v>
                </c:pt>
                <c:pt idx="162">
                  <c:v>3404</c:v>
                </c:pt>
                <c:pt idx="163">
                  <c:v>3425</c:v>
                </c:pt>
                <c:pt idx="164">
                  <c:v>3446</c:v>
                </c:pt>
                <c:pt idx="165">
                  <c:v>3467</c:v>
                </c:pt>
                <c:pt idx="166">
                  <c:v>3488</c:v>
                </c:pt>
                <c:pt idx="167">
                  <c:v>3509</c:v>
                </c:pt>
                <c:pt idx="168">
                  <c:v>3530</c:v>
                </c:pt>
                <c:pt idx="169">
                  <c:v>3551</c:v>
                </c:pt>
                <c:pt idx="170">
                  <c:v>3573</c:v>
                </c:pt>
                <c:pt idx="171">
                  <c:v>3594</c:v>
                </c:pt>
                <c:pt idx="172">
                  <c:v>3615</c:v>
                </c:pt>
                <c:pt idx="173">
                  <c:v>3636</c:v>
                </c:pt>
                <c:pt idx="174">
                  <c:v>3657</c:v>
                </c:pt>
                <c:pt idx="175">
                  <c:v>3678</c:v>
                </c:pt>
                <c:pt idx="176">
                  <c:v>3699</c:v>
                </c:pt>
                <c:pt idx="177">
                  <c:v>3720</c:v>
                </c:pt>
                <c:pt idx="178">
                  <c:v>3741</c:v>
                </c:pt>
                <c:pt idx="179">
                  <c:v>3762</c:v>
                </c:pt>
                <c:pt idx="180">
                  <c:v>3783</c:v>
                </c:pt>
                <c:pt idx="181">
                  <c:v>3804</c:v>
                </c:pt>
                <c:pt idx="182">
                  <c:v>3825</c:v>
                </c:pt>
                <c:pt idx="183">
                  <c:v>3846</c:v>
                </c:pt>
                <c:pt idx="184">
                  <c:v>3867</c:v>
                </c:pt>
                <c:pt idx="185">
                  <c:v>3888</c:v>
                </c:pt>
                <c:pt idx="186">
                  <c:v>3909</c:v>
                </c:pt>
                <c:pt idx="187">
                  <c:v>3930</c:v>
                </c:pt>
                <c:pt idx="188">
                  <c:v>3951</c:v>
                </c:pt>
                <c:pt idx="189">
                  <c:v>3972</c:v>
                </c:pt>
                <c:pt idx="190">
                  <c:v>3993</c:v>
                </c:pt>
                <c:pt idx="191">
                  <c:v>4015</c:v>
                </c:pt>
                <c:pt idx="192">
                  <c:v>4036</c:v>
                </c:pt>
                <c:pt idx="193">
                  <c:v>4057</c:v>
                </c:pt>
                <c:pt idx="194">
                  <c:v>4078</c:v>
                </c:pt>
                <c:pt idx="195">
                  <c:v>4099</c:v>
                </c:pt>
                <c:pt idx="196">
                  <c:v>4121</c:v>
                </c:pt>
                <c:pt idx="197">
                  <c:v>4142</c:v>
                </c:pt>
                <c:pt idx="198">
                  <c:v>4163</c:v>
                </c:pt>
                <c:pt idx="199">
                  <c:v>4184</c:v>
                </c:pt>
                <c:pt idx="200">
                  <c:v>4205</c:v>
                </c:pt>
                <c:pt idx="201">
                  <c:v>4226</c:v>
                </c:pt>
                <c:pt idx="202">
                  <c:v>4247</c:v>
                </c:pt>
                <c:pt idx="203">
                  <c:v>4268</c:v>
                </c:pt>
                <c:pt idx="204">
                  <c:v>4289</c:v>
                </c:pt>
                <c:pt idx="205">
                  <c:v>4310</c:v>
                </c:pt>
                <c:pt idx="206">
                  <c:v>4331</c:v>
                </c:pt>
                <c:pt idx="207">
                  <c:v>4352</c:v>
                </c:pt>
                <c:pt idx="208">
                  <c:v>4373</c:v>
                </c:pt>
                <c:pt idx="209">
                  <c:v>4394</c:v>
                </c:pt>
                <c:pt idx="210">
                  <c:v>4415</c:v>
                </c:pt>
                <c:pt idx="211">
                  <c:v>4436</c:v>
                </c:pt>
                <c:pt idx="212">
                  <c:v>4457</c:v>
                </c:pt>
                <c:pt idx="213">
                  <c:v>4478</c:v>
                </c:pt>
                <c:pt idx="214">
                  <c:v>4499</c:v>
                </c:pt>
                <c:pt idx="215">
                  <c:v>4520</c:v>
                </c:pt>
                <c:pt idx="216">
                  <c:v>4541</c:v>
                </c:pt>
                <c:pt idx="217">
                  <c:v>4562</c:v>
                </c:pt>
                <c:pt idx="218">
                  <c:v>4583</c:v>
                </c:pt>
                <c:pt idx="219">
                  <c:v>4604</c:v>
                </c:pt>
                <c:pt idx="220">
                  <c:v>4625</c:v>
                </c:pt>
                <c:pt idx="221">
                  <c:v>4646</c:v>
                </c:pt>
                <c:pt idx="222">
                  <c:v>4667</c:v>
                </c:pt>
                <c:pt idx="223">
                  <c:v>4688</c:v>
                </c:pt>
                <c:pt idx="224">
                  <c:v>4709</c:v>
                </c:pt>
                <c:pt idx="225">
                  <c:v>4730</c:v>
                </c:pt>
                <c:pt idx="226">
                  <c:v>4751</c:v>
                </c:pt>
                <c:pt idx="227">
                  <c:v>4772</c:v>
                </c:pt>
                <c:pt idx="228">
                  <c:v>4793</c:v>
                </c:pt>
                <c:pt idx="229">
                  <c:v>4814</c:v>
                </c:pt>
                <c:pt idx="230">
                  <c:v>4835</c:v>
                </c:pt>
                <c:pt idx="231">
                  <c:v>4856</c:v>
                </c:pt>
                <c:pt idx="232">
                  <c:v>4877</c:v>
                </c:pt>
                <c:pt idx="233">
                  <c:v>4898</c:v>
                </c:pt>
                <c:pt idx="234">
                  <c:v>4919</c:v>
                </c:pt>
                <c:pt idx="235">
                  <c:v>4940</c:v>
                </c:pt>
                <c:pt idx="236">
                  <c:v>4961</c:v>
                </c:pt>
                <c:pt idx="237">
                  <c:v>4983</c:v>
                </c:pt>
                <c:pt idx="238">
                  <c:v>5004</c:v>
                </c:pt>
                <c:pt idx="239">
                  <c:v>5025</c:v>
                </c:pt>
                <c:pt idx="240">
                  <c:v>5046</c:v>
                </c:pt>
                <c:pt idx="241">
                  <c:v>5067</c:v>
                </c:pt>
                <c:pt idx="242">
                  <c:v>5088</c:v>
                </c:pt>
                <c:pt idx="243">
                  <c:v>5109</c:v>
                </c:pt>
                <c:pt idx="244">
                  <c:v>5130</c:v>
                </c:pt>
                <c:pt idx="245">
                  <c:v>5151</c:v>
                </c:pt>
                <c:pt idx="246">
                  <c:v>5172</c:v>
                </c:pt>
                <c:pt idx="247">
                  <c:v>5193</c:v>
                </c:pt>
                <c:pt idx="248">
                  <c:v>5213</c:v>
                </c:pt>
                <c:pt idx="249">
                  <c:v>5234</c:v>
                </c:pt>
                <c:pt idx="250">
                  <c:v>5256</c:v>
                </c:pt>
                <c:pt idx="251">
                  <c:v>5276</c:v>
                </c:pt>
                <c:pt idx="252">
                  <c:v>5297</c:v>
                </c:pt>
                <c:pt idx="253">
                  <c:v>5318</c:v>
                </c:pt>
                <c:pt idx="254">
                  <c:v>5339</c:v>
                </c:pt>
                <c:pt idx="255">
                  <c:v>5360</c:v>
                </c:pt>
                <c:pt idx="256">
                  <c:v>5381</c:v>
                </c:pt>
                <c:pt idx="257">
                  <c:v>5402</c:v>
                </c:pt>
                <c:pt idx="258">
                  <c:v>5423</c:v>
                </c:pt>
                <c:pt idx="259">
                  <c:v>5444</c:v>
                </c:pt>
                <c:pt idx="260">
                  <c:v>5465</c:v>
                </c:pt>
                <c:pt idx="261">
                  <c:v>5486</c:v>
                </c:pt>
                <c:pt idx="262">
                  <c:v>5508</c:v>
                </c:pt>
                <c:pt idx="263">
                  <c:v>5529</c:v>
                </c:pt>
                <c:pt idx="264">
                  <c:v>5550</c:v>
                </c:pt>
                <c:pt idx="265">
                  <c:v>5571</c:v>
                </c:pt>
                <c:pt idx="266">
                  <c:v>5592</c:v>
                </c:pt>
                <c:pt idx="267">
                  <c:v>5613</c:v>
                </c:pt>
                <c:pt idx="268">
                  <c:v>5634</c:v>
                </c:pt>
                <c:pt idx="269">
                  <c:v>5655</c:v>
                </c:pt>
                <c:pt idx="270">
                  <c:v>5675</c:v>
                </c:pt>
                <c:pt idx="271">
                  <c:v>5696</c:v>
                </c:pt>
                <c:pt idx="272">
                  <c:v>5718</c:v>
                </c:pt>
                <c:pt idx="273">
                  <c:v>5739</c:v>
                </c:pt>
                <c:pt idx="274">
                  <c:v>5759</c:v>
                </c:pt>
                <c:pt idx="275">
                  <c:v>5780</c:v>
                </c:pt>
                <c:pt idx="276">
                  <c:v>5802</c:v>
                </c:pt>
                <c:pt idx="277">
                  <c:v>5822</c:v>
                </c:pt>
                <c:pt idx="278">
                  <c:v>5843</c:v>
                </c:pt>
                <c:pt idx="279">
                  <c:v>5864</c:v>
                </c:pt>
                <c:pt idx="280">
                  <c:v>5885</c:v>
                </c:pt>
                <c:pt idx="281">
                  <c:v>5906</c:v>
                </c:pt>
                <c:pt idx="282">
                  <c:v>5927</c:v>
                </c:pt>
                <c:pt idx="283">
                  <c:v>5948</c:v>
                </c:pt>
                <c:pt idx="284">
                  <c:v>5969</c:v>
                </c:pt>
                <c:pt idx="285">
                  <c:v>5991</c:v>
                </c:pt>
                <c:pt idx="286">
                  <c:v>6011</c:v>
                </c:pt>
                <c:pt idx="287">
                  <c:v>6032</c:v>
                </c:pt>
                <c:pt idx="288">
                  <c:v>6053</c:v>
                </c:pt>
                <c:pt idx="289">
                  <c:v>6074</c:v>
                </c:pt>
                <c:pt idx="290">
                  <c:v>6095</c:v>
                </c:pt>
                <c:pt idx="291">
                  <c:v>6116</c:v>
                </c:pt>
                <c:pt idx="292">
                  <c:v>6137</c:v>
                </c:pt>
                <c:pt idx="293">
                  <c:v>6158</c:v>
                </c:pt>
                <c:pt idx="294">
                  <c:v>6179</c:v>
                </c:pt>
                <c:pt idx="295">
                  <c:v>6200</c:v>
                </c:pt>
                <c:pt idx="296">
                  <c:v>6221</c:v>
                </c:pt>
                <c:pt idx="297">
                  <c:v>6242</c:v>
                </c:pt>
                <c:pt idx="298">
                  <c:v>6263</c:v>
                </c:pt>
                <c:pt idx="299">
                  <c:v>6284</c:v>
                </c:pt>
                <c:pt idx="300">
                  <c:v>6305</c:v>
                </c:pt>
                <c:pt idx="301">
                  <c:v>6326</c:v>
                </c:pt>
                <c:pt idx="302">
                  <c:v>6347</c:v>
                </c:pt>
                <c:pt idx="303">
                  <c:v>6368</c:v>
                </c:pt>
                <c:pt idx="304">
                  <c:v>6389</c:v>
                </c:pt>
                <c:pt idx="305">
                  <c:v>6410</c:v>
                </c:pt>
                <c:pt idx="306">
                  <c:v>6432</c:v>
                </c:pt>
                <c:pt idx="307">
                  <c:v>6453</c:v>
                </c:pt>
                <c:pt idx="308">
                  <c:v>6474</c:v>
                </c:pt>
                <c:pt idx="309">
                  <c:v>6495</c:v>
                </c:pt>
                <c:pt idx="310">
                  <c:v>6516</c:v>
                </c:pt>
                <c:pt idx="311">
                  <c:v>6537</c:v>
                </c:pt>
                <c:pt idx="312">
                  <c:v>6558</c:v>
                </c:pt>
                <c:pt idx="313">
                  <c:v>6579</c:v>
                </c:pt>
                <c:pt idx="314">
                  <c:v>6600</c:v>
                </c:pt>
                <c:pt idx="315">
                  <c:v>6621</c:v>
                </c:pt>
                <c:pt idx="316">
                  <c:v>6642</c:v>
                </c:pt>
                <c:pt idx="317">
                  <c:v>6663</c:v>
                </c:pt>
                <c:pt idx="318">
                  <c:v>6684</c:v>
                </c:pt>
                <c:pt idx="319">
                  <c:v>6705</c:v>
                </c:pt>
                <c:pt idx="320">
                  <c:v>6726</c:v>
                </c:pt>
                <c:pt idx="321">
                  <c:v>6747</c:v>
                </c:pt>
                <c:pt idx="322">
                  <c:v>6768</c:v>
                </c:pt>
                <c:pt idx="323">
                  <c:v>6790</c:v>
                </c:pt>
                <c:pt idx="324">
                  <c:v>6811</c:v>
                </c:pt>
                <c:pt idx="325">
                  <c:v>6832</c:v>
                </c:pt>
                <c:pt idx="326">
                  <c:v>6852</c:v>
                </c:pt>
                <c:pt idx="327">
                  <c:v>6873</c:v>
                </c:pt>
                <c:pt idx="328">
                  <c:v>6894</c:v>
                </c:pt>
                <c:pt idx="329">
                  <c:v>6915</c:v>
                </c:pt>
                <c:pt idx="330">
                  <c:v>6936</c:v>
                </c:pt>
                <c:pt idx="331">
                  <c:v>6957</c:v>
                </c:pt>
                <c:pt idx="332">
                  <c:v>6979</c:v>
                </c:pt>
                <c:pt idx="333">
                  <c:v>7000</c:v>
                </c:pt>
                <c:pt idx="334">
                  <c:v>7021</c:v>
                </c:pt>
                <c:pt idx="335">
                  <c:v>7042</c:v>
                </c:pt>
                <c:pt idx="336">
                  <c:v>7063</c:v>
                </c:pt>
                <c:pt idx="337">
                  <c:v>7084</c:v>
                </c:pt>
                <c:pt idx="338">
                  <c:v>7105</c:v>
                </c:pt>
                <c:pt idx="339">
                  <c:v>7126</c:v>
                </c:pt>
                <c:pt idx="340">
                  <c:v>7146</c:v>
                </c:pt>
                <c:pt idx="341">
                  <c:v>7167</c:v>
                </c:pt>
                <c:pt idx="342">
                  <c:v>7188</c:v>
                </c:pt>
                <c:pt idx="343">
                  <c:v>7209</c:v>
                </c:pt>
                <c:pt idx="344">
                  <c:v>7230</c:v>
                </c:pt>
                <c:pt idx="345">
                  <c:v>7251</c:v>
                </c:pt>
                <c:pt idx="346">
                  <c:v>7272</c:v>
                </c:pt>
                <c:pt idx="347">
                  <c:v>7293</c:v>
                </c:pt>
                <c:pt idx="348">
                  <c:v>7314</c:v>
                </c:pt>
                <c:pt idx="349">
                  <c:v>7335</c:v>
                </c:pt>
                <c:pt idx="350">
                  <c:v>7356</c:v>
                </c:pt>
                <c:pt idx="351">
                  <c:v>7378</c:v>
                </c:pt>
                <c:pt idx="352">
                  <c:v>7399</c:v>
                </c:pt>
                <c:pt idx="353">
                  <c:v>7420</c:v>
                </c:pt>
                <c:pt idx="354">
                  <c:v>7441</c:v>
                </c:pt>
                <c:pt idx="355">
                  <c:v>7462</c:v>
                </c:pt>
                <c:pt idx="356">
                  <c:v>7484</c:v>
                </c:pt>
                <c:pt idx="357">
                  <c:v>7505</c:v>
                </c:pt>
                <c:pt idx="358">
                  <c:v>7526</c:v>
                </c:pt>
                <c:pt idx="359">
                  <c:v>7547</c:v>
                </c:pt>
                <c:pt idx="360">
                  <c:v>7568</c:v>
                </c:pt>
                <c:pt idx="361">
                  <c:v>7589</c:v>
                </c:pt>
                <c:pt idx="362">
                  <c:v>7610</c:v>
                </c:pt>
                <c:pt idx="363">
                  <c:v>7631</c:v>
                </c:pt>
                <c:pt idx="364">
                  <c:v>7652</c:v>
                </c:pt>
                <c:pt idx="365">
                  <c:v>7672</c:v>
                </c:pt>
                <c:pt idx="366">
                  <c:v>7694</c:v>
                </c:pt>
                <c:pt idx="367">
                  <c:v>7715</c:v>
                </c:pt>
                <c:pt idx="368">
                  <c:v>7736</c:v>
                </c:pt>
                <c:pt idx="369">
                  <c:v>7757</c:v>
                </c:pt>
                <c:pt idx="370">
                  <c:v>7777</c:v>
                </c:pt>
                <c:pt idx="371">
                  <c:v>7798</c:v>
                </c:pt>
                <c:pt idx="372">
                  <c:v>7820</c:v>
                </c:pt>
                <c:pt idx="373">
                  <c:v>7841</c:v>
                </c:pt>
                <c:pt idx="374">
                  <c:v>7862</c:v>
                </c:pt>
                <c:pt idx="375">
                  <c:v>7883</c:v>
                </c:pt>
                <c:pt idx="376">
                  <c:v>7903</c:v>
                </c:pt>
                <c:pt idx="377">
                  <c:v>7925</c:v>
                </c:pt>
                <c:pt idx="378">
                  <c:v>7946</c:v>
                </c:pt>
                <c:pt idx="379">
                  <c:v>7967</c:v>
                </c:pt>
                <c:pt idx="380">
                  <c:v>7988</c:v>
                </c:pt>
                <c:pt idx="381">
                  <c:v>8008</c:v>
                </c:pt>
                <c:pt idx="382">
                  <c:v>8029</c:v>
                </c:pt>
                <c:pt idx="383">
                  <c:v>8050</c:v>
                </c:pt>
                <c:pt idx="384">
                  <c:v>8071</c:v>
                </c:pt>
                <c:pt idx="385">
                  <c:v>8092</c:v>
                </c:pt>
                <c:pt idx="386">
                  <c:v>8113</c:v>
                </c:pt>
                <c:pt idx="387">
                  <c:v>8134</c:v>
                </c:pt>
                <c:pt idx="388">
                  <c:v>8155</c:v>
                </c:pt>
                <c:pt idx="389">
                  <c:v>8176</c:v>
                </c:pt>
                <c:pt idx="390">
                  <c:v>8197</c:v>
                </c:pt>
                <c:pt idx="391">
                  <c:v>8218</c:v>
                </c:pt>
                <c:pt idx="392">
                  <c:v>8239</c:v>
                </c:pt>
                <c:pt idx="393">
                  <c:v>8260</c:v>
                </c:pt>
                <c:pt idx="394">
                  <c:v>8281</c:v>
                </c:pt>
                <c:pt idx="395">
                  <c:v>8302</c:v>
                </c:pt>
                <c:pt idx="396">
                  <c:v>8323</c:v>
                </c:pt>
                <c:pt idx="397">
                  <c:v>8344</c:v>
                </c:pt>
                <c:pt idx="398">
                  <c:v>8365</c:v>
                </c:pt>
                <c:pt idx="399">
                  <c:v>8386</c:v>
                </c:pt>
                <c:pt idx="400">
                  <c:v>8407</c:v>
                </c:pt>
                <c:pt idx="401">
                  <c:v>8428</c:v>
                </c:pt>
                <c:pt idx="402">
                  <c:v>8449</c:v>
                </c:pt>
                <c:pt idx="403">
                  <c:v>8470</c:v>
                </c:pt>
                <c:pt idx="404">
                  <c:v>8490</c:v>
                </c:pt>
                <c:pt idx="405">
                  <c:v>8511</c:v>
                </c:pt>
                <c:pt idx="406">
                  <c:v>8532</c:v>
                </c:pt>
                <c:pt idx="407">
                  <c:v>8553</c:v>
                </c:pt>
                <c:pt idx="408">
                  <c:v>8574</c:v>
                </c:pt>
                <c:pt idx="409">
                  <c:v>8595</c:v>
                </c:pt>
                <c:pt idx="410">
                  <c:v>8616</c:v>
                </c:pt>
                <c:pt idx="411">
                  <c:v>8637</c:v>
                </c:pt>
                <c:pt idx="412">
                  <c:v>8658</c:v>
                </c:pt>
                <c:pt idx="413">
                  <c:v>8679</c:v>
                </c:pt>
                <c:pt idx="414">
                  <c:v>8700</c:v>
                </c:pt>
                <c:pt idx="415">
                  <c:v>8721</c:v>
                </c:pt>
                <c:pt idx="416">
                  <c:v>8742</c:v>
                </c:pt>
                <c:pt idx="417">
                  <c:v>8763</c:v>
                </c:pt>
                <c:pt idx="418">
                  <c:v>8784</c:v>
                </c:pt>
                <c:pt idx="419">
                  <c:v>8805</c:v>
                </c:pt>
                <c:pt idx="420">
                  <c:v>8826</c:v>
                </c:pt>
                <c:pt idx="421">
                  <c:v>8847</c:v>
                </c:pt>
                <c:pt idx="422">
                  <c:v>8868</c:v>
                </c:pt>
                <c:pt idx="423">
                  <c:v>8889</c:v>
                </c:pt>
                <c:pt idx="424">
                  <c:v>8910</c:v>
                </c:pt>
                <c:pt idx="425">
                  <c:v>8931</c:v>
                </c:pt>
                <c:pt idx="426">
                  <c:v>8952</c:v>
                </c:pt>
                <c:pt idx="427">
                  <c:v>8973</c:v>
                </c:pt>
                <c:pt idx="428">
                  <c:v>8994</c:v>
                </c:pt>
                <c:pt idx="429">
                  <c:v>9015</c:v>
                </c:pt>
                <c:pt idx="430">
                  <c:v>9036</c:v>
                </c:pt>
                <c:pt idx="431">
                  <c:v>9057</c:v>
                </c:pt>
                <c:pt idx="432">
                  <c:v>9079</c:v>
                </c:pt>
                <c:pt idx="433">
                  <c:v>9099</c:v>
                </c:pt>
                <c:pt idx="434">
                  <c:v>9120</c:v>
                </c:pt>
                <c:pt idx="435">
                  <c:v>9141</c:v>
                </c:pt>
                <c:pt idx="436">
                  <c:v>9162</c:v>
                </c:pt>
                <c:pt idx="437">
                  <c:v>9183</c:v>
                </c:pt>
                <c:pt idx="438">
                  <c:v>9204</c:v>
                </c:pt>
                <c:pt idx="439">
                  <c:v>9225</c:v>
                </c:pt>
                <c:pt idx="440">
                  <c:v>9246</c:v>
                </c:pt>
                <c:pt idx="441">
                  <c:v>9267</c:v>
                </c:pt>
                <c:pt idx="442">
                  <c:v>9288</c:v>
                </c:pt>
                <c:pt idx="443">
                  <c:v>9309</c:v>
                </c:pt>
                <c:pt idx="444">
                  <c:v>9330</c:v>
                </c:pt>
                <c:pt idx="445">
                  <c:v>9351</c:v>
                </c:pt>
                <c:pt idx="446">
                  <c:v>9372</c:v>
                </c:pt>
                <c:pt idx="447">
                  <c:v>9393</c:v>
                </c:pt>
                <c:pt idx="448">
                  <c:v>9414</c:v>
                </c:pt>
                <c:pt idx="449">
                  <c:v>9435</c:v>
                </c:pt>
                <c:pt idx="450">
                  <c:v>9456</c:v>
                </c:pt>
                <c:pt idx="451">
                  <c:v>9477</c:v>
                </c:pt>
                <c:pt idx="452">
                  <c:v>9498</c:v>
                </c:pt>
                <c:pt idx="453">
                  <c:v>9519</c:v>
                </c:pt>
                <c:pt idx="454">
                  <c:v>9540</c:v>
                </c:pt>
                <c:pt idx="455">
                  <c:v>9561</c:v>
                </c:pt>
                <c:pt idx="456">
                  <c:v>9582</c:v>
                </c:pt>
                <c:pt idx="457">
                  <c:v>9603</c:v>
                </c:pt>
                <c:pt idx="458">
                  <c:v>9624</c:v>
                </c:pt>
                <c:pt idx="459">
                  <c:v>9645</c:v>
                </c:pt>
                <c:pt idx="460">
                  <c:v>9666</c:v>
                </c:pt>
                <c:pt idx="461">
                  <c:v>9687</c:v>
                </c:pt>
                <c:pt idx="462">
                  <c:v>9708</c:v>
                </c:pt>
                <c:pt idx="463">
                  <c:v>9729</c:v>
                </c:pt>
                <c:pt idx="464">
                  <c:v>9750</c:v>
                </c:pt>
                <c:pt idx="465">
                  <c:v>9771</c:v>
                </c:pt>
                <c:pt idx="466">
                  <c:v>9791</c:v>
                </c:pt>
                <c:pt idx="467">
                  <c:v>9812</c:v>
                </c:pt>
                <c:pt idx="468">
                  <c:v>9834</c:v>
                </c:pt>
                <c:pt idx="469">
                  <c:v>9855</c:v>
                </c:pt>
                <c:pt idx="470">
                  <c:v>9875</c:v>
                </c:pt>
                <c:pt idx="471">
                  <c:v>9896</c:v>
                </c:pt>
                <c:pt idx="472">
                  <c:v>9917</c:v>
                </c:pt>
                <c:pt idx="473">
                  <c:v>9938</c:v>
                </c:pt>
                <c:pt idx="474">
                  <c:v>9959</c:v>
                </c:pt>
                <c:pt idx="475">
                  <c:v>9980</c:v>
                </c:pt>
                <c:pt idx="476">
                  <c:v>10001</c:v>
                </c:pt>
                <c:pt idx="477">
                  <c:v>10022</c:v>
                </c:pt>
                <c:pt idx="478">
                  <c:v>10043</c:v>
                </c:pt>
                <c:pt idx="479">
                  <c:v>10064</c:v>
                </c:pt>
                <c:pt idx="480">
                  <c:v>10085</c:v>
                </c:pt>
                <c:pt idx="481">
                  <c:v>10106</c:v>
                </c:pt>
                <c:pt idx="482">
                  <c:v>10127</c:v>
                </c:pt>
                <c:pt idx="483">
                  <c:v>10148</c:v>
                </c:pt>
                <c:pt idx="484">
                  <c:v>10169</c:v>
                </c:pt>
                <c:pt idx="485">
                  <c:v>10190</c:v>
                </c:pt>
                <c:pt idx="486">
                  <c:v>10211</c:v>
                </c:pt>
                <c:pt idx="487">
                  <c:v>10231</c:v>
                </c:pt>
                <c:pt idx="488">
                  <c:v>10252</c:v>
                </c:pt>
                <c:pt idx="489">
                  <c:v>10273</c:v>
                </c:pt>
                <c:pt idx="490">
                  <c:v>10294</c:v>
                </c:pt>
                <c:pt idx="491">
                  <c:v>10315</c:v>
                </c:pt>
                <c:pt idx="492">
                  <c:v>10336</c:v>
                </c:pt>
                <c:pt idx="493">
                  <c:v>10357</c:v>
                </c:pt>
                <c:pt idx="494">
                  <c:v>10378</c:v>
                </c:pt>
                <c:pt idx="495">
                  <c:v>10399</c:v>
                </c:pt>
                <c:pt idx="496">
                  <c:v>10420</c:v>
                </c:pt>
                <c:pt idx="497">
                  <c:v>10441</c:v>
                </c:pt>
                <c:pt idx="498">
                  <c:v>10462</c:v>
                </c:pt>
                <c:pt idx="499">
                  <c:v>10483</c:v>
                </c:pt>
                <c:pt idx="500">
                  <c:v>10504</c:v>
                </c:pt>
                <c:pt idx="501">
                  <c:v>10525</c:v>
                </c:pt>
                <c:pt idx="502">
                  <c:v>10546</c:v>
                </c:pt>
                <c:pt idx="503">
                  <c:v>10567</c:v>
                </c:pt>
                <c:pt idx="504">
                  <c:v>10588</c:v>
                </c:pt>
                <c:pt idx="505">
                  <c:v>10609</c:v>
                </c:pt>
                <c:pt idx="506">
                  <c:v>10630</c:v>
                </c:pt>
                <c:pt idx="507">
                  <c:v>10651</c:v>
                </c:pt>
                <c:pt idx="508">
                  <c:v>10672</c:v>
                </c:pt>
                <c:pt idx="509">
                  <c:v>10693</c:v>
                </c:pt>
                <c:pt idx="510">
                  <c:v>10714</c:v>
                </c:pt>
                <c:pt idx="511">
                  <c:v>10735</c:v>
                </c:pt>
                <c:pt idx="512">
                  <c:v>10756</c:v>
                </c:pt>
                <c:pt idx="513">
                  <c:v>10777</c:v>
                </c:pt>
                <c:pt idx="514">
                  <c:v>10798</c:v>
                </c:pt>
                <c:pt idx="515">
                  <c:v>10819</c:v>
                </c:pt>
                <c:pt idx="516">
                  <c:v>10840</c:v>
                </c:pt>
                <c:pt idx="517">
                  <c:v>10861</c:v>
                </c:pt>
                <c:pt idx="518">
                  <c:v>10882</c:v>
                </c:pt>
                <c:pt idx="519">
                  <c:v>10903</c:v>
                </c:pt>
                <c:pt idx="520">
                  <c:v>10924</c:v>
                </c:pt>
                <c:pt idx="521">
                  <c:v>10945</c:v>
                </c:pt>
                <c:pt idx="522">
                  <c:v>10967</c:v>
                </c:pt>
                <c:pt idx="523">
                  <c:v>10987</c:v>
                </c:pt>
                <c:pt idx="524">
                  <c:v>11008</c:v>
                </c:pt>
                <c:pt idx="525">
                  <c:v>11030</c:v>
                </c:pt>
                <c:pt idx="526">
                  <c:v>11050</c:v>
                </c:pt>
                <c:pt idx="527">
                  <c:v>11071</c:v>
                </c:pt>
                <c:pt idx="528">
                  <c:v>11092</c:v>
                </c:pt>
                <c:pt idx="529">
                  <c:v>11113</c:v>
                </c:pt>
                <c:pt idx="530">
                  <c:v>11135</c:v>
                </c:pt>
                <c:pt idx="531">
                  <c:v>11156</c:v>
                </c:pt>
                <c:pt idx="532">
                  <c:v>11177</c:v>
                </c:pt>
                <c:pt idx="533">
                  <c:v>11198</c:v>
                </c:pt>
                <c:pt idx="534">
                  <c:v>11219</c:v>
                </c:pt>
                <c:pt idx="535">
                  <c:v>11240</c:v>
                </c:pt>
                <c:pt idx="536">
                  <c:v>11260</c:v>
                </c:pt>
                <c:pt idx="537">
                  <c:v>11281</c:v>
                </c:pt>
                <c:pt idx="538">
                  <c:v>11302</c:v>
                </c:pt>
                <c:pt idx="539">
                  <c:v>11324</c:v>
                </c:pt>
                <c:pt idx="540">
                  <c:v>11344</c:v>
                </c:pt>
                <c:pt idx="541">
                  <c:v>11366</c:v>
                </c:pt>
                <c:pt idx="542">
                  <c:v>11387</c:v>
                </c:pt>
                <c:pt idx="543">
                  <c:v>11408</c:v>
                </c:pt>
                <c:pt idx="544">
                  <c:v>11429</c:v>
                </c:pt>
                <c:pt idx="545">
                  <c:v>11450</c:v>
                </c:pt>
                <c:pt idx="546">
                  <c:v>11471</c:v>
                </c:pt>
                <c:pt idx="547">
                  <c:v>11492</c:v>
                </c:pt>
                <c:pt idx="548">
                  <c:v>11513</c:v>
                </c:pt>
                <c:pt idx="549">
                  <c:v>11534</c:v>
                </c:pt>
                <c:pt idx="550">
                  <c:v>11555</c:v>
                </c:pt>
                <c:pt idx="551">
                  <c:v>11576</c:v>
                </c:pt>
                <c:pt idx="552">
                  <c:v>11596</c:v>
                </c:pt>
                <c:pt idx="553">
                  <c:v>11618</c:v>
                </c:pt>
                <c:pt idx="554">
                  <c:v>11638</c:v>
                </c:pt>
                <c:pt idx="555">
                  <c:v>11659</c:v>
                </c:pt>
                <c:pt idx="556">
                  <c:v>11681</c:v>
                </c:pt>
                <c:pt idx="557">
                  <c:v>11702</c:v>
                </c:pt>
                <c:pt idx="558">
                  <c:v>11723</c:v>
                </c:pt>
                <c:pt idx="559">
                  <c:v>11744</c:v>
                </c:pt>
                <c:pt idx="560">
                  <c:v>11765</c:v>
                </c:pt>
                <c:pt idx="561">
                  <c:v>11786</c:v>
                </c:pt>
                <c:pt idx="562">
                  <c:v>11807</c:v>
                </c:pt>
                <c:pt idx="563">
                  <c:v>11828</c:v>
                </c:pt>
                <c:pt idx="564">
                  <c:v>11849</c:v>
                </c:pt>
                <c:pt idx="565">
                  <c:v>11870</c:v>
                </c:pt>
                <c:pt idx="566">
                  <c:v>11891</c:v>
                </c:pt>
                <c:pt idx="567">
                  <c:v>11912</c:v>
                </c:pt>
                <c:pt idx="568">
                  <c:v>11933</c:v>
                </c:pt>
                <c:pt idx="569">
                  <c:v>11954</c:v>
                </c:pt>
                <c:pt idx="570">
                  <c:v>11975</c:v>
                </c:pt>
                <c:pt idx="571">
                  <c:v>11996</c:v>
                </c:pt>
                <c:pt idx="572">
                  <c:v>12017</c:v>
                </c:pt>
                <c:pt idx="573">
                  <c:v>12038</c:v>
                </c:pt>
                <c:pt idx="574">
                  <c:v>12059</c:v>
                </c:pt>
                <c:pt idx="575">
                  <c:v>12080</c:v>
                </c:pt>
                <c:pt idx="576">
                  <c:v>12101</c:v>
                </c:pt>
                <c:pt idx="577">
                  <c:v>12122</c:v>
                </c:pt>
                <c:pt idx="578">
                  <c:v>12143</c:v>
                </c:pt>
                <c:pt idx="579">
                  <c:v>12165</c:v>
                </c:pt>
                <c:pt idx="580">
                  <c:v>12186</c:v>
                </c:pt>
                <c:pt idx="581">
                  <c:v>12207</c:v>
                </c:pt>
                <c:pt idx="582">
                  <c:v>12228</c:v>
                </c:pt>
                <c:pt idx="583">
                  <c:v>12249</c:v>
                </c:pt>
                <c:pt idx="584">
                  <c:v>12270</c:v>
                </c:pt>
                <c:pt idx="585">
                  <c:v>12291</c:v>
                </c:pt>
                <c:pt idx="586">
                  <c:v>12312</c:v>
                </c:pt>
                <c:pt idx="587">
                  <c:v>12333</c:v>
                </c:pt>
                <c:pt idx="588">
                  <c:v>12354</c:v>
                </c:pt>
                <c:pt idx="589">
                  <c:v>12375</c:v>
                </c:pt>
                <c:pt idx="590">
                  <c:v>12396</c:v>
                </c:pt>
                <c:pt idx="591">
                  <c:v>12417</c:v>
                </c:pt>
                <c:pt idx="592">
                  <c:v>12438</c:v>
                </c:pt>
                <c:pt idx="593">
                  <c:v>12459</c:v>
                </c:pt>
                <c:pt idx="594">
                  <c:v>12479</c:v>
                </c:pt>
                <c:pt idx="595">
                  <c:v>12501</c:v>
                </c:pt>
                <c:pt idx="596">
                  <c:v>12522</c:v>
                </c:pt>
                <c:pt idx="597">
                  <c:v>12543</c:v>
                </c:pt>
                <c:pt idx="598">
                  <c:v>12564</c:v>
                </c:pt>
                <c:pt idx="599">
                  <c:v>12585</c:v>
                </c:pt>
                <c:pt idx="600">
                  <c:v>12605</c:v>
                </c:pt>
                <c:pt idx="601">
                  <c:v>12627</c:v>
                </c:pt>
                <c:pt idx="602">
                  <c:v>12648</c:v>
                </c:pt>
                <c:pt idx="603">
                  <c:v>12669</c:v>
                </c:pt>
                <c:pt idx="604">
                  <c:v>12690</c:v>
                </c:pt>
                <c:pt idx="605">
                  <c:v>12710</c:v>
                </c:pt>
                <c:pt idx="606">
                  <c:v>12732</c:v>
                </c:pt>
                <c:pt idx="607">
                  <c:v>12753</c:v>
                </c:pt>
                <c:pt idx="608">
                  <c:v>12774</c:v>
                </c:pt>
                <c:pt idx="609">
                  <c:v>12795</c:v>
                </c:pt>
                <c:pt idx="610">
                  <c:v>12816</c:v>
                </c:pt>
                <c:pt idx="611">
                  <c:v>12837</c:v>
                </c:pt>
                <c:pt idx="612">
                  <c:v>12858</c:v>
                </c:pt>
                <c:pt idx="613">
                  <c:v>12879</c:v>
                </c:pt>
                <c:pt idx="614">
                  <c:v>12900</c:v>
                </c:pt>
                <c:pt idx="615">
                  <c:v>12921</c:v>
                </c:pt>
                <c:pt idx="616">
                  <c:v>12942</c:v>
                </c:pt>
                <c:pt idx="617">
                  <c:v>12963</c:v>
                </c:pt>
                <c:pt idx="618">
                  <c:v>12984</c:v>
                </c:pt>
                <c:pt idx="619">
                  <c:v>13005</c:v>
                </c:pt>
                <c:pt idx="620">
                  <c:v>13026</c:v>
                </c:pt>
                <c:pt idx="621">
                  <c:v>13047</c:v>
                </c:pt>
                <c:pt idx="622">
                  <c:v>13068</c:v>
                </c:pt>
                <c:pt idx="623">
                  <c:v>13088</c:v>
                </c:pt>
                <c:pt idx="624">
                  <c:v>13109</c:v>
                </c:pt>
                <c:pt idx="625">
                  <c:v>13131</c:v>
                </c:pt>
                <c:pt idx="626">
                  <c:v>13151</c:v>
                </c:pt>
                <c:pt idx="627">
                  <c:v>13172</c:v>
                </c:pt>
                <c:pt idx="628">
                  <c:v>13193</c:v>
                </c:pt>
                <c:pt idx="629">
                  <c:v>13214</c:v>
                </c:pt>
                <c:pt idx="630">
                  <c:v>13235</c:v>
                </c:pt>
                <c:pt idx="631">
                  <c:v>13257</c:v>
                </c:pt>
                <c:pt idx="632">
                  <c:v>13278</c:v>
                </c:pt>
                <c:pt idx="633">
                  <c:v>13299</c:v>
                </c:pt>
                <c:pt idx="634">
                  <c:v>13319</c:v>
                </c:pt>
                <c:pt idx="635">
                  <c:v>13340</c:v>
                </c:pt>
                <c:pt idx="636">
                  <c:v>13361</c:v>
                </c:pt>
                <c:pt idx="637">
                  <c:v>13382</c:v>
                </c:pt>
                <c:pt idx="638">
                  <c:v>13403</c:v>
                </c:pt>
                <c:pt idx="639">
                  <c:v>13424</c:v>
                </c:pt>
                <c:pt idx="640">
                  <c:v>13445</c:v>
                </c:pt>
                <c:pt idx="641">
                  <c:v>13467</c:v>
                </c:pt>
                <c:pt idx="642">
                  <c:v>13488</c:v>
                </c:pt>
                <c:pt idx="643">
                  <c:v>13508</c:v>
                </c:pt>
                <c:pt idx="644">
                  <c:v>13530</c:v>
                </c:pt>
                <c:pt idx="645">
                  <c:v>13551</c:v>
                </c:pt>
                <c:pt idx="646">
                  <c:v>13571</c:v>
                </c:pt>
                <c:pt idx="647">
                  <c:v>13593</c:v>
                </c:pt>
                <c:pt idx="648">
                  <c:v>13614</c:v>
                </c:pt>
                <c:pt idx="649">
                  <c:v>13635</c:v>
                </c:pt>
                <c:pt idx="650">
                  <c:v>13656</c:v>
                </c:pt>
                <c:pt idx="651">
                  <c:v>13678</c:v>
                </c:pt>
                <c:pt idx="652">
                  <c:v>13698</c:v>
                </c:pt>
                <c:pt idx="653">
                  <c:v>13719</c:v>
                </c:pt>
                <c:pt idx="654">
                  <c:v>13741</c:v>
                </c:pt>
                <c:pt idx="655">
                  <c:v>13762</c:v>
                </c:pt>
                <c:pt idx="656">
                  <c:v>13783</c:v>
                </c:pt>
                <c:pt idx="657">
                  <c:v>13804</c:v>
                </c:pt>
                <c:pt idx="658">
                  <c:v>13825</c:v>
                </c:pt>
                <c:pt idx="659">
                  <c:v>13846</c:v>
                </c:pt>
                <c:pt idx="660">
                  <c:v>13867</c:v>
                </c:pt>
                <c:pt idx="661">
                  <c:v>13888</c:v>
                </c:pt>
                <c:pt idx="662">
                  <c:v>13909</c:v>
                </c:pt>
                <c:pt idx="663">
                  <c:v>13929</c:v>
                </c:pt>
                <c:pt idx="664">
                  <c:v>13950</c:v>
                </c:pt>
                <c:pt idx="665">
                  <c:v>13971</c:v>
                </c:pt>
                <c:pt idx="666">
                  <c:v>13992</c:v>
                </c:pt>
                <c:pt idx="667">
                  <c:v>14013</c:v>
                </c:pt>
                <c:pt idx="668">
                  <c:v>14034</c:v>
                </c:pt>
                <c:pt idx="669">
                  <c:v>14055</c:v>
                </c:pt>
                <c:pt idx="670">
                  <c:v>14076</c:v>
                </c:pt>
                <c:pt idx="671">
                  <c:v>14097</c:v>
                </c:pt>
                <c:pt idx="672">
                  <c:v>14118</c:v>
                </c:pt>
                <c:pt idx="673">
                  <c:v>14139</c:v>
                </c:pt>
                <c:pt idx="674">
                  <c:v>14160</c:v>
                </c:pt>
                <c:pt idx="675">
                  <c:v>14181</c:v>
                </c:pt>
                <c:pt idx="676">
                  <c:v>14202</c:v>
                </c:pt>
                <c:pt idx="677">
                  <c:v>14223</c:v>
                </c:pt>
                <c:pt idx="678">
                  <c:v>14244</c:v>
                </c:pt>
                <c:pt idx="679">
                  <c:v>14264</c:v>
                </c:pt>
                <c:pt idx="680">
                  <c:v>14285</c:v>
                </c:pt>
                <c:pt idx="681">
                  <c:v>14306</c:v>
                </c:pt>
                <c:pt idx="682">
                  <c:v>14327</c:v>
                </c:pt>
                <c:pt idx="683">
                  <c:v>14348</c:v>
                </c:pt>
                <c:pt idx="684">
                  <c:v>14369</c:v>
                </c:pt>
                <c:pt idx="685">
                  <c:v>14390</c:v>
                </c:pt>
                <c:pt idx="686">
                  <c:v>14411</c:v>
                </c:pt>
                <c:pt idx="687">
                  <c:v>14432</c:v>
                </c:pt>
                <c:pt idx="688">
                  <c:v>14453</c:v>
                </c:pt>
                <c:pt idx="689">
                  <c:v>14474</c:v>
                </c:pt>
                <c:pt idx="690">
                  <c:v>14495</c:v>
                </c:pt>
                <c:pt idx="691">
                  <c:v>14516</c:v>
                </c:pt>
                <c:pt idx="692">
                  <c:v>14537</c:v>
                </c:pt>
                <c:pt idx="693">
                  <c:v>14558</c:v>
                </c:pt>
                <c:pt idx="694">
                  <c:v>14579</c:v>
                </c:pt>
                <c:pt idx="695">
                  <c:v>14600</c:v>
                </c:pt>
                <c:pt idx="696">
                  <c:v>14621</c:v>
                </c:pt>
                <c:pt idx="697">
                  <c:v>14642</c:v>
                </c:pt>
                <c:pt idx="698">
                  <c:v>14663</c:v>
                </c:pt>
                <c:pt idx="699">
                  <c:v>14684</c:v>
                </c:pt>
                <c:pt idx="700">
                  <c:v>14705</c:v>
                </c:pt>
                <c:pt idx="701">
                  <c:v>14726</c:v>
                </c:pt>
                <c:pt idx="702">
                  <c:v>14747</c:v>
                </c:pt>
                <c:pt idx="703">
                  <c:v>14768</c:v>
                </c:pt>
                <c:pt idx="704">
                  <c:v>14789</c:v>
                </c:pt>
                <c:pt idx="705">
                  <c:v>14809</c:v>
                </c:pt>
                <c:pt idx="706">
                  <c:v>14831</c:v>
                </c:pt>
                <c:pt idx="707">
                  <c:v>14852</c:v>
                </c:pt>
                <c:pt idx="708">
                  <c:v>14872</c:v>
                </c:pt>
                <c:pt idx="709">
                  <c:v>14893</c:v>
                </c:pt>
                <c:pt idx="710">
                  <c:v>14914</c:v>
                </c:pt>
                <c:pt idx="711">
                  <c:v>14935</c:v>
                </c:pt>
                <c:pt idx="712">
                  <c:v>14956</c:v>
                </c:pt>
                <c:pt idx="713">
                  <c:v>14977</c:v>
                </c:pt>
                <c:pt idx="714">
                  <c:v>14998</c:v>
                </c:pt>
                <c:pt idx="715">
                  <c:v>15019</c:v>
                </c:pt>
                <c:pt idx="716">
                  <c:v>15040</c:v>
                </c:pt>
                <c:pt idx="717">
                  <c:v>15061</c:v>
                </c:pt>
                <c:pt idx="718">
                  <c:v>15082</c:v>
                </c:pt>
                <c:pt idx="719">
                  <c:v>15103</c:v>
                </c:pt>
                <c:pt idx="720">
                  <c:v>15124</c:v>
                </c:pt>
                <c:pt idx="721">
                  <c:v>15145</c:v>
                </c:pt>
                <c:pt idx="722">
                  <c:v>15166</c:v>
                </c:pt>
                <c:pt idx="723">
                  <c:v>15187</c:v>
                </c:pt>
                <c:pt idx="724">
                  <c:v>15208</c:v>
                </c:pt>
                <c:pt idx="725">
                  <c:v>15229</c:v>
                </c:pt>
                <c:pt idx="726">
                  <c:v>15250</c:v>
                </c:pt>
                <c:pt idx="727">
                  <c:v>15271</c:v>
                </c:pt>
                <c:pt idx="728">
                  <c:v>15292</c:v>
                </c:pt>
                <c:pt idx="729">
                  <c:v>15313</c:v>
                </c:pt>
                <c:pt idx="730">
                  <c:v>15334</c:v>
                </c:pt>
                <c:pt idx="731">
                  <c:v>15355</c:v>
                </c:pt>
                <c:pt idx="732">
                  <c:v>15376</c:v>
                </c:pt>
                <c:pt idx="733">
                  <c:v>15397</c:v>
                </c:pt>
                <c:pt idx="734">
                  <c:v>15418</c:v>
                </c:pt>
                <c:pt idx="735">
                  <c:v>15439</c:v>
                </c:pt>
                <c:pt idx="736">
                  <c:v>15460</c:v>
                </c:pt>
                <c:pt idx="737">
                  <c:v>15481</c:v>
                </c:pt>
                <c:pt idx="738">
                  <c:v>15502</c:v>
                </c:pt>
                <c:pt idx="739">
                  <c:v>15523</c:v>
                </c:pt>
                <c:pt idx="740">
                  <c:v>15544</c:v>
                </c:pt>
                <c:pt idx="741">
                  <c:v>15565</c:v>
                </c:pt>
                <c:pt idx="742">
                  <c:v>15586</c:v>
                </c:pt>
                <c:pt idx="743">
                  <c:v>15607</c:v>
                </c:pt>
                <c:pt idx="744">
                  <c:v>15628</c:v>
                </c:pt>
                <c:pt idx="745">
                  <c:v>15649</c:v>
                </c:pt>
                <c:pt idx="746">
                  <c:v>15670</c:v>
                </c:pt>
                <c:pt idx="747">
                  <c:v>15691</c:v>
                </c:pt>
                <c:pt idx="748">
                  <c:v>15712</c:v>
                </c:pt>
                <c:pt idx="749">
                  <c:v>15733</c:v>
                </c:pt>
                <c:pt idx="750">
                  <c:v>15754</c:v>
                </c:pt>
                <c:pt idx="751">
                  <c:v>15775</c:v>
                </c:pt>
                <c:pt idx="752">
                  <c:v>15796</c:v>
                </c:pt>
                <c:pt idx="753">
                  <c:v>15817</c:v>
                </c:pt>
                <c:pt idx="754">
                  <c:v>15838</c:v>
                </c:pt>
                <c:pt idx="755">
                  <c:v>15859</c:v>
                </c:pt>
                <c:pt idx="756">
                  <c:v>15880</c:v>
                </c:pt>
                <c:pt idx="757">
                  <c:v>15901</c:v>
                </c:pt>
                <c:pt idx="758">
                  <c:v>15922</c:v>
                </c:pt>
                <c:pt idx="759">
                  <c:v>15943</c:v>
                </c:pt>
                <c:pt idx="760">
                  <c:v>15964</c:v>
                </c:pt>
                <c:pt idx="761">
                  <c:v>15986</c:v>
                </c:pt>
                <c:pt idx="762">
                  <c:v>16007</c:v>
                </c:pt>
                <c:pt idx="763">
                  <c:v>16028</c:v>
                </c:pt>
                <c:pt idx="764">
                  <c:v>16049</c:v>
                </c:pt>
                <c:pt idx="765">
                  <c:v>16070</c:v>
                </c:pt>
                <c:pt idx="766">
                  <c:v>16091</c:v>
                </c:pt>
                <c:pt idx="767">
                  <c:v>16111</c:v>
                </c:pt>
                <c:pt idx="768">
                  <c:v>16132</c:v>
                </c:pt>
                <c:pt idx="769">
                  <c:v>16154</c:v>
                </c:pt>
                <c:pt idx="770">
                  <c:v>16175</c:v>
                </c:pt>
                <c:pt idx="771">
                  <c:v>16196</c:v>
                </c:pt>
                <c:pt idx="772">
                  <c:v>16217</c:v>
                </c:pt>
                <c:pt idx="773">
                  <c:v>16238</c:v>
                </c:pt>
                <c:pt idx="774">
                  <c:v>16259</c:v>
                </c:pt>
                <c:pt idx="775">
                  <c:v>16280</c:v>
                </c:pt>
              </c:numCache>
            </c:numRef>
          </c:xVal>
          <c:yVal>
            <c:numRef>
              <c:f>'cooling equation'!$C$9:$C$784</c:f>
              <c:numCache>
                <c:formatCode>0.00</c:formatCode>
                <c:ptCount val="776"/>
                <c:pt idx="0">
                  <c:v>56</c:v>
                </c:pt>
                <c:pt idx="1">
                  <c:v>55.88870048860084</c:v>
                </c:pt>
                <c:pt idx="2">
                  <c:v>55.783091377300039</c:v>
                </c:pt>
                <c:pt idx="3">
                  <c:v>55.667359635532826</c:v>
                </c:pt>
                <c:pt idx="4">
                  <c:v>55.55731513125356</c:v>
                </c:pt>
                <c:pt idx="5">
                  <c:v>55.447685810010171</c:v>
                </c:pt>
                <c:pt idx="6">
                  <c:v>55.338470105373204</c:v>
                </c:pt>
                <c:pt idx="7">
                  <c:v>55.229666456823125</c:v>
                </c:pt>
                <c:pt idx="8">
                  <c:v>55.121273309728039</c:v>
                </c:pt>
                <c:pt idx="9">
                  <c:v>55.013289115321442</c:v>
                </c:pt>
                <c:pt idx="10">
                  <c:v>54.905712330680146</c:v>
                </c:pt>
                <c:pt idx="11">
                  <c:v>54.798541418702186</c:v>
                </c:pt>
                <c:pt idx="12">
                  <c:v>54.686700785291585</c:v>
                </c:pt>
                <c:pt idx="13">
                  <c:v>54.580356174262519</c:v>
                </c:pt>
                <c:pt idx="14">
                  <c:v>54.479448634586717</c:v>
                </c:pt>
                <c:pt idx="15">
                  <c:v>54.368869109957799</c:v>
                </c:pt>
                <c:pt idx="16">
                  <c:v>54.263723634866771</c:v>
                </c:pt>
                <c:pt idx="17">
                  <c:v>54.158974859436874</c:v>
                </c:pt>
                <c:pt idx="18">
                  <c:v>54.054621286973926</c:v>
                </c:pt>
                <c:pt idx="19">
                  <c:v>53.950661426430571</c:v>
                </c:pt>
                <c:pt idx="20">
                  <c:v>53.84709379238496</c:v>
                </c:pt>
                <c:pt idx="21">
                  <c:v>53.748821251440397</c:v>
                </c:pt>
                <c:pt idx="22">
                  <c:v>53.641129290099968</c:v>
                </c:pt>
                <c:pt idx="23">
                  <c:v>53.538729478953883</c:v>
                </c:pt>
                <c:pt idx="24">
                  <c:v>53.441565053732603</c:v>
                </c:pt>
                <c:pt idx="25">
                  <c:v>53.339918171467886</c:v>
                </c:pt>
                <c:pt idx="26">
                  <c:v>53.23384226442478</c:v>
                </c:pt>
                <c:pt idx="27">
                  <c:v>53.132979092158585</c:v>
                </c:pt>
                <c:pt idx="28">
                  <c:v>53.032496463003966</c:v>
                </c:pt>
                <c:pt idx="29">
                  <c:v>52.932392941223213</c:v>
                </c:pt>
                <c:pt idx="30">
                  <c:v>52.832667096495456</c:v>
                </c:pt>
                <c:pt idx="31">
                  <c:v>52.733317503896245</c:v>
                </c:pt>
                <c:pt idx="32">
                  <c:v>52.634342743877177</c:v>
                </c:pt>
                <c:pt idx="33">
                  <c:v>52.535741402245591</c:v>
                </c:pt>
                <c:pt idx="34">
                  <c:v>52.437512070144415</c:v>
                </c:pt>
                <c:pt idx="35">
                  <c:v>52.344304900261406</c:v>
                </c:pt>
                <c:pt idx="36">
                  <c:v>52.242163825661997</c:v>
                </c:pt>
                <c:pt idx="37">
                  <c:v>52.14042642990637</c:v>
                </c:pt>
                <c:pt idx="38">
                  <c:v>52.043688567746543</c:v>
                </c:pt>
                <c:pt idx="39">
                  <c:v>51.947315684461039</c:v>
                </c:pt>
                <c:pt idx="40">
                  <c:v>51.851306403033902</c:v>
                </c:pt>
                <c:pt idx="41">
                  <c:v>51.755659351644468</c:v>
                </c:pt>
                <c:pt idx="42">
                  <c:v>51.660373163647805</c:v>
                </c:pt>
                <c:pt idx="43">
                  <c:v>51.565446477555113</c:v>
                </c:pt>
                <c:pt idx="44">
                  <c:v>51.470877937014308</c:v>
                </c:pt>
                <c:pt idx="45">
                  <c:v>51.376666190790658</c:v>
                </c:pt>
                <c:pt idx="46">
                  <c:v>51.282809892747437</c:v>
                </c:pt>
                <c:pt idx="47">
                  <c:v>51.189307701826728</c:v>
                </c:pt>
                <c:pt idx="48">
                  <c:v>51.096158282030224</c:v>
                </c:pt>
                <c:pt idx="49">
                  <c:v>51.003360302400182</c:v>
                </c:pt>
                <c:pt idx="50">
                  <c:v>50.910912437000363</c:v>
                </c:pt>
                <c:pt idx="51">
                  <c:v>50.81881336489711</c:v>
                </c:pt>
                <c:pt idx="52">
                  <c:v>50.727061770140487</c:v>
                </c:pt>
                <c:pt idx="53">
                  <c:v>50.635656341745445</c:v>
                </c:pt>
                <c:pt idx="54">
                  <c:v>50.544595773673095</c:v>
                </c:pt>
                <c:pt idx="55">
                  <c:v>50.453878764812075</c:v>
                </c:pt>
                <c:pt idx="56">
                  <c:v>50.363504018959929</c:v>
                </c:pt>
                <c:pt idx="57">
                  <c:v>50.273470244804606</c:v>
                </c:pt>
                <c:pt idx="58">
                  <c:v>50.183776155905989</c:v>
                </c:pt>
                <c:pt idx="59">
                  <c:v>50.094420470677534</c:v>
                </c:pt>
                <c:pt idx="60">
                  <c:v>50.005401912367951</c:v>
                </c:pt>
                <c:pt idx="61">
                  <c:v>49.916719209042952</c:v>
                </c:pt>
                <c:pt idx="62">
                  <c:v>49.828371093567092</c:v>
                </c:pt>
                <c:pt idx="63">
                  <c:v>49.740356303585664</c:v>
                </c:pt>
                <c:pt idx="64">
                  <c:v>49.652673581506633</c:v>
                </c:pt>
                <c:pt idx="65">
                  <c:v>49.565321674482703</c:v>
                </c:pt>
                <c:pt idx="66">
                  <c:v>49.478299334393398</c:v>
                </c:pt>
                <c:pt idx="67">
                  <c:v>49.391605317827242</c:v>
                </c:pt>
                <c:pt idx="68">
                  <c:v>49.305238386063969</c:v>
                </c:pt>
                <c:pt idx="69">
                  <c:v>49.219197305056845</c:v>
                </c:pt>
                <c:pt idx="70">
                  <c:v>49.133480845415015</c:v>
                </c:pt>
                <c:pt idx="71">
                  <c:v>49.048087782385963</c:v>
                </c:pt>
                <c:pt idx="72">
                  <c:v>48.963016895838003</c:v>
                </c:pt>
                <c:pt idx="73">
                  <c:v>48.878266970242827</c:v>
                </c:pt>
                <c:pt idx="74">
                  <c:v>48.793836794658148</c:v>
                </c:pt>
                <c:pt idx="75">
                  <c:v>48.709725162710413</c:v>
                </c:pt>
                <c:pt idx="76">
                  <c:v>48.625930872577563</c:v>
                </c:pt>
                <c:pt idx="77">
                  <c:v>48.542452726971817</c:v>
                </c:pt>
                <c:pt idx="78">
                  <c:v>48.459289533122629</c:v>
                </c:pt>
                <c:pt idx="79">
                  <c:v>48.380378216397702</c:v>
                </c:pt>
                <c:pt idx="80">
                  <c:v>48.293903252095532</c:v>
                </c:pt>
                <c:pt idx="81">
                  <c:v>48.211677801809472</c:v>
                </c:pt>
                <c:pt idx="82">
                  <c:v>48.129762577029901</c:v>
                </c:pt>
                <c:pt idx="83">
                  <c:v>48.052035424572324</c:v>
                </c:pt>
                <c:pt idx="84">
                  <c:v>47.970722508897332</c:v>
                </c:pt>
                <c:pt idx="85">
                  <c:v>47.889716375859123</c:v>
                </c:pt>
                <c:pt idx="86">
                  <c:v>47.809015868008288</c:v>
                </c:pt>
                <c:pt idx="87">
                  <c:v>47.728619832262311</c:v>
                </c:pt>
                <c:pt idx="88">
                  <c:v>47.648527119889117</c:v>
                </c:pt>
                <c:pt idx="89">
                  <c:v>47.568736586490623</c:v>
                </c:pt>
                <c:pt idx="90">
                  <c:v>47.489247091986421</c:v>
                </c:pt>
                <c:pt idx="91">
                  <c:v>47.41005750059746</c:v>
                </c:pt>
                <c:pt idx="92">
                  <c:v>47.331166680829838</c:v>
                </c:pt>
                <c:pt idx="93">
                  <c:v>47.252573505458628</c:v>
                </c:pt>
                <c:pt idx="94">
                  <c:v>47.174276851511756</c:v>
                </c:pt>
                <c:pt idx="95">
                  <c:v>47.096275600253989</c:v>
                </c:pt>
                <c:pt idx="96">
                  <c:v>47.018568637170915</c:v>
                </c:pt>
                <c:pt idx="97">
                  <c:v>46.941154851953044</c:v>
                </c:pt>
                <c:pt idx="98">
                  <c:v>46.864033138479925</c:v>
                </c:pt>
                <c:pt idx="99">
                  <c:v>46.78720239480436</c:v>
                </c:pt>
                <c:pt idx="100">
                  <c:v>46.71066152313665</c:v>
                </c:pt>
                <c:pt idx="101">
                  <c:v>46.634409429828892</c:v>
                </c:pt>
                <c:pt idx="102">
                  <c:v>46.558445025359376</c:v>
                </c:pt>
                <c:pt idx="103">
                  <c:v>46.482767224317023</c:v>
                </c:pt>
                <c:pt idx="104">
                  <c:v>46.407374945385854</c:v>
                </c:pt>
                <c:pt idx="105">
                  <c:v>46.332267111329536</c:v>
                </c:pt>
                <c:pt idx="106">
                  <c:v>46.257442648976024</c:v>
                </c:pt>
                <c:pt idx="107">
                  <c:v>46.182900489202197</c:v>
                </c:pt>
                <c:pt idx="108">
                  <c:v>46.108639566918583</c:v>
                </c:pt>
                <c:pt idx="109">
                  <c:v>46.034658821054173</c:v>
                </c:pt>
                <c:pt idx="110">
                  <c:v>45.960957194541201</c:v>
                </c:pt>
                <c:pt idx="111">
                  <c:v>45.887533634300105</c:v>
                </c:pt>
                <c:pt idx="112">
                  <c:v>45.814387091224432</c:v>
                </c:pt>
                <c:pt idx="113">
                  <c:v>45.741516520165874</c:v>
                </c:pt>
                <c:pt idx="114">
                  <c:v>45.66892087991932</c:v>
                </c:pt>
                <c:pt idx="115">
                  <c:v>45.596599133207988</c:v>
                </c:pt>
                <c:pt idx="116">
                  <c:v>45.52455024666861</c:v>
                </c:pt>
                <c:pt idx="117">
                  <c:v>45.452773190836652</c:v>
                </c:pt>
                <c:pt idx="118">
                  <c:v>45.381266940131596</c:v>
                </c:pt>
                <c:pt idx="119">
                  <c:v>45.310030472842314</c:v>
                </c:pt>
                <c:pt idx="120">
                  <c:v>45.239062771112458</c:v>
                </c:pt>
                <c:pt idx="121">
                  <c:v>45.168362820925921</c:v>
                </c:pt>
                <c:pt idx="122">
                  <c:v>45.097929612092315</c:v>
                </c:pt>
                <c:pt idx="123">
                  <c:v>45.027762138232589</c:v>
                </c:pt>
                <c:pt idx="124">
                  <c:v>44.957859396764619</c:v>
                </c:pt>
                <c:pt idx="125">
                  <c:v>44.888220388888882</c:v>
                </c:pt>
                <c:pt idx="126">
                  <c:v>44.818844119574194</c:v>
                </c:pt>
                <c:pt idx="127">
                  <c:v>44.746444941843805</c:v>
                </c:pt>
                <c:pt idx="128">
                  <c:v>44.680875835259641</c:v>
                </c:pt>
                <c:pt idx="129">
                  <c:v>44.612281848911394</c:v>
                </c:pt>
                <c:pt idx="130">
                  <c:v>44.543946658399271</c:v>
                </c:pt>
                <c:pt idx="131">
                  <c:v>44.475869287321565</c:v>
                </c:pt>
                <c:pt idx="132">
                  <c:v>44.408048762960412</c:v>
                </c:pt>
                <c:pt idx="133">
                  <c:v>44.340484116267874</c:v>
                </c:pt>
                <c:pt idx="134">
                  <c:v>44.273174381852108</c:v>
                </c:pt>
                <c:pt idx="135">
                  <c:v>44.206118597963567</c:v>
                </c:pt>
                <c:pt idx="136">
                  <c:v>44.139315806481221</c:v>
                </c:pt>
                <c:pt idx="137">
                  <c:v>44.072765052898959</c:v>
                </c:pt>
                <c:pt idx="138">
                  <c:v>44.006465386311845</c:v>
                </c:pt>
                <c:pt idx="139">
                  <c:v>43.940415859402599</c:v>
                </c:pt>
                <c:pt idx="140">
                  <c:v>43.874615528428038</c:v>
                </c:pt>
                <c:pt idx="141">
                  <c:v>43.809063453205582</c:v>
                </c:pt>
                <c:pt idx="142">
                  <c:v>43.743758697099864</c:v>
                </c:pt>
                <c:pt idx="143">
                  <c:v>43.678700327009281</c:v>
                </c:pt>
                <c:pt idx="144">
                  <c:v>43.613887413352714</c:v>
                </c:pt>
                <c:pt idx="145">
                  <c:v>43.54625042881321</c:v>
                </c:pt>
                <c:pt idx="146">
                  <c:v>43.484994254539828</c:v>
                </c:pt>
                <c:pt idx="147">
                  <c:v>43.420912167704316</c:v>
                </c:pt>
                <c:pt idx="148">
                  <c:v>43.357071853918086</c:v>
                </c:pt>
                <c:pt idx="149">
                  <c:v>43.293472401004138</c:v>
                </c:pt>
                <c:pt idx="150">
                  <c:v>43.230112900226949</c:v>
                </c:pt>
                <c:pt idx="151">
                  <c:v>43.166992446279558</c:v>
                </c:pt>
                <c:pt idx="152">
                  <c:v>43.104110137270595</c:v>
                </c:pt>
                <c:pt idx="153">
                  <c:v>43.041465074711411</c:v>
                </c:pt>
                <c:pt idx="154">
                  <c:v>42.979056363503219</c:v>
                </c:pt>
                <c:pt idx="155">
                  <c:v>42.916883111924335</c:v>
                </c:pt>
                <c:pt idx="156">
                  <c:v>42.854944431617412</c:v>
                </c:pt>
                <c:pt idx="157">
                  <c:v>42.790306918412625</c:v>
                </c:pt>
                <c:pt idx="158">
                  <c:v>42.728845792969864</c:v>
                </c:pt>
                <c:pt idx="159">
                  <c:v>42.667616552043427</c:v>
                </c:pt>
                <c:pt idx="160">
                  <c:v>42.606618320764397</c:v>
                </c:pt>
                <c:pt idx="161">
                  <c:v>42.5458502275646</c:v>
                </c:pt>
                <c:pt idx="162">
                  <c:v>42.485311404164193</c:v>
                </c:pt>
                <c:pt idx="163">
                  <c:v>42.425000985559222</c:v>
                </c:pt>
                <c:pt idx="164">
                  <c:v>42.364918110009256</c:v>
                </c:pt>
                <c:pt idx="165">
                  <c:v>42.305061919025128</c:v>
                </c:pt>
                <c:pt idx="166">
                  <c:v>42.245431557356625</c:v>
                </c:pt>
                <c:pt idx="167">
                  <c:v>42.186026172980263</c:v>
                </c:pt>
                <c:pt idx="168">
                  <c:v>42.126844917087141</c:v>
                </c:pt>
                <c:pt idx="169">
                  <c:v>42.067886944070793</c:v>
                </c:pt>
                <c:pt idx="170">
                  <c:v>42.006360015494224</c:v>
                </c:pt>
                <c:pt idx="171">
                  <c:v>41.947856615721207</c:v>
                </c:pt>
                <c:pt idx="172">
                  <c:v>41.889573941365477</c:v>
                </c:pt>
                <c:pt idx="173">
                  <c:v>41.831511159659875</c:v>
                </c:pt>
                <c:pt idx="174">
                  <c:v>41.773667440979168</c:v>
                </c:pt>
                <c:pt idx="175">
                  <c:v>41.716041958828178</c:v>
                </c:pt>
                <c:pt idx="176">
                  <c:v>41.658633889829986</c:v>
                </c:pt>
                <c:pt idx="177">
                  <c:v>41.60144241371416</c:v>
                </c:pt>
                <c:pt idx="178">
                  <c:v>41.544466713305042</c:v>
                </c:pt>
                <c:pt idx="179">
                  <c:v>41.487705974510071</c:v>
                </c:pt>
                <c:pt idx="180">
                  <c:v>41.431159386308131</c:v>
                </c:pt>
                <c:pt idx="181">
                  <c:v>41.374826140737994</c:v>
                </c:pt>
                <c:pt idx="182">
                  <c:v>41.318705432886752</c:v>
                </c:pt>
                <c:pt idx="183">
                  <c:v>41.262796460878334</c:v>
                </c:pt>
                <c:pt idx="184">
                  <c:v>41.207098425862029</c:v>
                </c:pt>
                <c:pt idx="185">
                  <c:v>41.151610532001087</c:v>
                </c:pt>
                <c:pt idx="186">
                  <c:v>41.096331986461344</c:v>
                </c:pt>
                <c:pt idx="187">
                  <c:v>41.041261999399879</c:v>
                </c:pt>
                <c:pt idx="188">
                  <c:v>40.986399783953772</c:v>
                </c:pt>
                <c:pt idx="189">
                  <c:v>40.931744556228786</c:v>
                </c:pt>
                <c:pt idx="190">
                  <c:v>40.877295535288255</c:v>
                </c:pt>
                <c:pt idx="191">
                  <c:v>40.820474025811606</c:v>
                </c:pt>
                <c:pt idx="192">
                  <c:v>40.766444813537802</c:v>
                </c:pt>
                <c:pt idx="193">
                  <c:v>40.712619446176788</c:v>
                </c:pt>
                <c:pt idx="194">
                  <c:v>40.658997154649278</c:v>
                </c:pt>
                <c:pt idx="195">
                  <c:v>40.6055771727776</c:v>
                </c:pt>
                <c:pt idx="196">
                  <c:v>40.549829540336617</c:v>
                </c:pt>
                <c:pt idx="197">
                  <c:v>40.496821433113539</c:v>
                </c:pt>
                <c:pt idx="198">
                  <c:v>40.444013318311946</c:v>
                </c:pt>
                <c:pt idx="199">
                  <c:v>40.391404441387493</c:v>
                </c:pt>
                <c:pt idx="200">
                  <c:v>40.33899405064259</c:v>
                </c:pt>
                <c:pt idx="201">
                  <c:v>40.286781397215734</c:v>
                </c:pt>
                <c:pt idx="202">
                  <c:v>40.234765735070745</c:v>
                </c:pt>
                <c:pt idx="203">
                  <c:v>40.182946320986161</c:v>
                </c:pt>
                <c:pt idx="204">
                  <c:v>40.131322414544577</c:v>
                </c:pt>
                <c:pt idx="205">
                  <c:v>40.079893278122093</c:v>
                </c:pt>
                <c:pt idx="206">
                  <c:v>40.028658176877769</c:v>
                </c:pt>
                <c:pt idx="207">
                  <c:v>39.977616378743093</c:v>
                </c:pt>
                <c:pt idx="208">
                  <c:v>39.926767154411593</c:v>
                </c:pt>
                <c:pt idx="209">
                  <c:v>39.876109777328324</c:v>
                </c:pt>
                <c:pt idx="210">
                  <c:v>39.825643523679574</c:v>
                </c:pt>
                <c:pt idx="211">
                  <c:v>39.775367672382458</c:v>
                </c:pt>
                <c:pt idx="212">
                  <c:v>39.725281505074655</c:v>
                </c:pt>
                <c:pt idx="213">
                  <c:v>39.675384306104107</c:v>
                </c:pt>
                <c:pt idx="214">
                  <c:v>39.625675362518834</c:v>
                </c:pt>
                <c:pt idx="215">
                  <c:v>39.576153964056715</c:v>
                </c:pt>
                <c:pt idx="216">
                  <c:v>39.526819403135377</c:v>
                </c:pt>
                <c:pt idx="217">
                  <c:v>39.477670974842013</c:v>
                </c:pt>
                <c:pt idx="218">
                  <c:v>39.428707976923405</c:v>
                </c:pt>
                <c:pt idx="219">
                  <c:v>39.379929709775816</c:v>
                </c:pt>
                <c:pt idx="220">
                  <c:v>39.331335476435015</c:v>
                </c:pt>
                <c:pt idx="221">
                  <c:v>39.282924582566345</c:v>
                </c:pt>
                <c:pt idx="222">
                  <c:v>39.234696336454753</c:v>
                </c:pt>
                <c:pt idx="223">
                  <c:v>39.186650048994949</c:v>
                </c:pt>
                <c:pt idx="224">
                  <c:v>39.138785033681557</c:v>
                </c:pt>
                <c:pt idx="225">
                  <c:v>39.091100606599255</c:v>
                </c:pt>
                <c:pt idx="226">
                  <c:v>39.043596086413082</c:v>
                </c:pt>
                <c:pt idx="227">
                  <c:v>38.996270794358637</c:v>
                </c:pt>
                <c:pt idx="228">
                  <c:v>38.949124054232406</c:v>
                </c:pt>
                <c:pt idx="229">
                  <c:v>38.902155192382118</c:v>
                </c:pt>
                <c:pt idx="230">
                  <c:v>38.855363537697073</c:v>
                </c:pt>
                <c:pt idx="231">
                  <c:v>38.808748421598615</c:v>
                </c:pt>
                <c:pt idx="232">
                  <c:v>38.762309178030506</c:v>
                </c:pt>
                <c:pt idx="233">
                  <c:v>38.716045143449485</c:v>
                </c:pt>
                <c:pt idx="234">
                  <c:v>38.669955656815723</c:v>
                </c:pt>
                <c:pt idx="235">
                  <c:v>38.624040059583415</c:v>
                </c:pt>
                <c:pt idx="236">
                  <c:v>38.578297695691369</c:v>
                </c:pt>
                <c:pt idx="237">
                  <c:v>38.530562215448022</c:v>
                </c:pt>
                <c:pt idx="238">
                  <c:v>38.48517253082305</c:v>
                </c:pt>
                <c:pt idx="239">
                  <c:v>38.439954095341179</c:v>
                </c:pt>
                <c:pt idx="240">
                  <c:v>38.394906262902538</c:v>
                </c:pt>
                <c:pt idx="241">
                  <c:v>38.350028389844923</c:v>
                </c:pt>
                <c:pt idx="242">
                  <c:v>38.305319834934551</c:v>
                </c:pt>
                <c:pt idx="243">
                  <c:v>38.260779959356952</c:v>
                </c:pt>
                <c:pt idx="244">
                  <c:v>38.216408126707819</c:v>
                </c:pt>
                <c:pt idx="245">
                  <c:v>38.1722037029839</c:v>
                </c:pt>
                <c:pt idx="246">
                  <c:v>38.128166056573946</c:v>
                </c:pt>
                <c:pt idx="247">
                  <c:v>38.084294558249709</c:v>
                </c:pt>
                <c:pt idx="248">
                  <c:v>38.04266607407029</c:v>
                </c:pt>
                <c:pt idx="249">
                  <c:v>37.999117155619857</c:v>
                </c:pt>
                <c:pt idx="250">
                  <c:v>37.953670695064922</c:v>
                </c:pt>
                <c:pt idx="251">
                  <c:v>37.912511611365147</c:v>
                </c:pt>
                <c:pt idx="252">
                  <c:v>37.869453748104739</c:v>
                </c:pt>
                <c:pt idx="253">
                  <c:v>37.826558336340689</c:v>
                </c:pt>
                <c:pt idx="254">
                  <c:v>37.783824763165477</c:v>
                </c:pt>
                <c:pt idx="255">
                  <c:v>37.741252417983986</c:v>
                </c:pt>
                <c:pt idx="256">
                  <c:v>37.698840692504788</c:v>
                </c:pt>
                <c:pt idx="257">
                  <c:v>37.65658898073147</c:v>
                </c:pt>
                <c:pt idx="258">
                  <c:v>37.614496678953962</c:v>
                </c:pt>
                <c:pt idx="259">
                  <c:v>37.572563185739888</c:v>
                </c:pt>
                <c:pt idx="260">
                  <c:v>37.530787901926018</c:v>
                </c:pt>
                <c:pt idx="261">
                  <c:v>37.489170230609673</c:v>
                </c:pt>
                <c:pt idx="262">
                  <c:v>37.445739166758585</c:v>
                </c:pt>
                <c:pt idx="263">
                  <c:v>37.40444237282086</c:v>
                </c:pt>
                <c:pt idx="264">
                  <c:v>37.363301386103053</c:v>
                </c:pt>
                <c:pt idx="265">
                  <c:v>37.322315618765593</c:v>
                </c:pt>
                <c:pt idx="266">
                  <c:v>37.281484485186745</c:v>
                </c:pt>
                <c:pt idx="267">
                  <c:v>37.240807401954243</c:v>
                </c:pt>
                <c:pt idx="268">
                  <c:v>37.200283787856947</c:v>
                </c:pt>
                <c:pt idx="269">
                  <c:v>37.159913063876587</c:v>
                </c:pt>
                <c:pt idx="270">
                  <c:v>37.121606370266349</c:v>
                </c:pt>
                <c:pt idx="271">
                  <c:v>37.081532485544827</c:v>
                </c:pt>
                <c:pt idx="272">
                  <c:v>37.039712475172983</c:v>
                </c:pt>
                <c:pt idx="273">
                  <c:v>36.999947565045034</c:v>
                </c:pt>
                <c:pt idx="274">
                  <c:v>36.962215711896931</c:v>
                </c:pt>
                <c:pt idx="275">
                  <c:v>36.922743186578742</c:v>
                </c:pt>
                <c:pt idx="276">
                  <c:v>36.881550738437483</c:v>
                </c:pt>
                <c:pt idx="277">
                  <c:v>36.844244347573557</c:v>
                </c:pt>
                <c:pt idx="278">
                  <c:v>36.805216912262424</c:v>
                </c:pt>
                <c:pt idx="279">
                  <c:v>36.766336722187944</c:v>
                </c:pt>
                <c:pt idx="280">
                  <c:v>36.727603221813752</c:v>
                </c:pt>
                <c:pt idx="281">
                  <c:v>36.689015857699431</c:v>
                </c:pt>
                <c:pt idx="282">
                  <c:v>36.650574078492646</c:v>
                </c:pt>
                <c:pt idx="283">
                  <c:v>36.612277334921217</c:v>
                </c:pt>
                <c:pt idx="284">
                  <c:v>36.574125079785297</c:v>
                </c:pt>
                <c:pt idx="285">
                  <c:v>36.534310429506675</c:v>
                </c:pt>
                <c:pt idx="286">
                  <c:v>36.498251856335408</c:v>
                </c:pt>
                <c:pt idx="287">
                  <c:v>36.460529803913175</c:v>
                </c:pt>
                <c:pt idx="288">
                  <c:v>36.422950071694451</c:v>
                </c:pt>
                <c:pt idx="289">
                  <c:v>36.385512122724357</c:v>
                </c:pt>
                <c:pt idx="290">
                  <c:v>36.348215422073864</c:v>
                </c:pt>
                <c:pt idx="291">
                  <c:v>36.311059436832146</c:v>
                </c:pt>
                <c:pt idx="292">
                  <c:v>36.274043636099009</c:v>
                </c:pt>
                <c:pt idx="293">
                  <c:v>36.237167490977257</c:v>
                </c:pt>
                <c:pt idx="294">
                  <c:v>36.200430474565131</c:v>
                </c:pt>
                <c:pt idx="295">
                  <c:v>36.163832061948838</c:v>
                </c:pt>
                <c:pt idx="296">
                  <c:v>36.127371730194994</c:v>
                </c:pt>
                <c:pt idx="297">
                  <c:v>36.091048958343173</c:v>
                </c:pt>
                <c:pt idx="298">
                  <c:v>36.054863227398464</c:v>
                </c:pt>
                <c:pt idx="299">
                  <c:v>36.018814020324044</c:v>
                </c:pt>
                <c:pt idx="300">
                  <c:v>35.982900822033827</c:v>
                </c:pt>
                <c:pt idx="301">
                  <c:v>35.94712311938504</c:v>
                </c:pt>
                <c:pt idx="302">
                  <c:v>35.911480401170962</c:v>
                </c:pt>
                <c:pt idx="303">
                  <c:v>35.875972158113569</c:v>
                </c:pt>
                <c:pt idx="304">
                  <c:v>35.840597882856279</c:v>
                </c:pt>
                <c:pt idx="305">
                  <c:v>35.805357069956685</c:v>
                </c:pt>
                <c:pt idx="306">
                  <c:v>35.768580721189537</c:v>
                </c:pt>
                <c:pt idx="307">
                  <c:v>35.733611619303709</c:v>
                </c:pt>
                <c:pt idx="308">
                  <c:v>35.698774451111227</c:v>
                </c:pt>
                <c:pt idx="309">
                  <c:v>35.664068718844121</c:v>
                </c:pt>
                <c:pt idx="310">
                  <c:v>35.629493926612398</c:v>
                </c:pt>
                <c:pt idx="311">
                  <c:v>35.595049580397031</c:v>
                </c:pt>
                <c:pt idx="312">
                  <c:v>35.560735188042813</c:v>
                </c:pt>
                <c:pt idx="313">
                  <c:v>35.526550259251415</c:v>
                </c:pt>
                <c:pt idx="314">
                  <c:v>35.492494305574304</c:v>
                </c:pt>
                <c:pt idx="315">
                  <c:v>35.458566840405823</c:v>
                </c:pt>
                <c:pt idx="316">
                  <c:v>35.424767378976206</c:v>
                </c:pt>
                <c:pt idx="317">
                  <c:v>35.391095438344635</c:v>
                </c:pt>
                <c:pt idx="318">
                  <c:v>35.357550537392399</c:v>
                </c:pt>
                <c:pt idx="319">
                  <c:v>35.324132196815953</c:v>
                </c:pt>
                <c:pt idx="320">
                  <c:v>35.290839939120119</c:v>
                </c:pt>
                <c:pt idx="321">
                  <c:v>35.25767328861123</c:v>
                </c:pt>
                <c:pt idx="322">
                  <c:v>35.224631771390349</c:v>
                </c:pt>
                <c:pt idx="323">
                  <c:v>35.190150547459076</c:v>
                </c:pt>
                <c:pt idx="324">
                  <c:v>35.157363784411032</c:v>
                </c:pt>
                <c:pt idx="325">
                  <c:v>35.124700721386972</c:v>
                </c:pt>
                <c:pt idx="326">
                  <c:v>35.093707619845297</c:v>
                </c:pt>
                <c:pt idx="327">
                  <c:v>35.061284722923396</c:v>
                </c:pt>
                <c:pt idx="328">
                  <c:v>35.028984153207794</c:v>
                </c:pt>
                <c:pt idx="329">
                  <c:v>34.99680544917446</c:v>
                </c:pt>
                <c:pt idx="330">
                  <c:v>34.964748151040673</c:v>
                </c:pt>
                <c:pt idx="331">
                  <c:v>34.932811800758373</c:v>
                </c:pt>
                <c:pt idx="332">
                  <c:v>34.899483898826091</c:v>
                </c:pt>
                <c:pt idx="333">
                  <c:v>34.867793781743231</c:v>
                </c:pt>
                <c:pt idx="334">
                  <c:v>34.836223227187396</c:v>
                </c:pt>
                <c:pt idx="335">
                  <c:v>34.804771784065352</c:v>
                </c:pt>
                <c:pt idx="336">
                  <c:v>34.773439002985761</c:v>
                </c:pt>
                <c:pt idx="337">
                  <c:v>34.742224436252776</c:v>
                </c:pt>
                <c:pt idx="338">
                  <c:v>34.711127637859654</c:v>
                </c:pt>
                <c:pt idx="339">
                  <c:v>34.680148163482372</c:v>
                </c:pt>
                <c:pt idx="340">
                  <c:v>34.650752573902302</c:v>
                </c:pt>
                <c:pt idx="341">
                  <c:v>34.620000886478209</c:v>
                </c:pt>
                <c:pt idx="342">
                  <c:v>34.589365221012926</c:v>
                </c:pt>
                <c:pt idx="343">
                  <c:v>34.5588451397713</c:v>
                </c:pt>
                <c:pt idx="344">
                  <c:v>34.528440206669671</c:v>
                </c:pt>
                <c:pt idx="345">
                  <c:v>34.498149987269684</c:v>
                </c:pt>
                <c:pt idx="346">
                  <c:v>34.467974048772042</c:v>
                </c:pt>
                <c:pt idx="347">
                  <c:v>34.437911960010368</c:v>
                </c:pt>
                <c:pt idx="348">
                  <c:v>34.407963291444986</c:v>
                </c:pt>
                <c:pt idx="349">
                  <c:v>34.378127615156842</c:v>
                </c:pt>
                <c:pt idx="350">
                  <c:v>34.348404504841341</c:v>
                </c:pt>
                <c:pt idx="351">
                  <c:v>34.31738627962271</c:v>
                </c:pt>
                <c:pt idx="352">
                  <c:v>34.28789233815354</c:v>
                </c:pt>
                <c:pt idx="353">
                  <c:v>34.258509673337755</c:v>
                </c:pt>
                <c:pt idx="354">
                  <c:v>34.229237865343578</c:v>
                </c:pt>
                <c:pt idx="355">
                  <c:v>34.20007649592322</c:v>
                </c:pt>
                <c:pt idx="356">
                  <c:v>34.169644488143305</c:v>
                </c:pt>
                <c:pt idx="357">
                  <c:v>34.140707956477691</c:v>
                </c:pt>
                <c:pt idx="358">
                  <c:v>34.111880598433636</c:v>
                </c:pt>
                <c:pt idx="359">
                  <c:v>34.083162002113824</c:v>
                </c:pt>
                <c:pt idx="360">
                  <c:v>34.054551757174977</c:v>
                </c:pt>
                <c:pt idx="361">
                  <c:v>34.026049454821987</c:v>
                </c:pt>
                <c:pt idx="362">
                  <c:v>33.997654687802068</c:v>
                </c:pt>
                <c:pt idx="363">
                  <c:v>33.969367050398958</c:v>
                </c:pt>
                <c:pt idx="364">
                  <c:v>33.941186138427078</c:v>
                </c:pt>
                <c:pt idx="365">
                  <c:v>33.914446029404289</c:v>
                </c:pt>
                <c:pt idx="366">
                  <c:v>33.885142881653742</c:v>
                </c:pt>
                <c:pt idx="367">
                  <c:v>33.857279736082859</c:v>
                </c:pt>
                <c:pt idx="368">
                  <c:v>33.829521714392925</c:v>
                </c:pt>
                <c:pt idx="369">
                  <c:v>33.801868419965757</c:v>
                </c:pt>
                <c:pt idx="370">
                  <c:v>33.775628953032978</c:v>
                </c:pt>
                <c:pt idx="371">
                  <c:v>33.748178988707757</c:v>
                </c:pt>
                <c:pt idx="372">
                  <c:v>33.71953295649088</c:v>
                </c:pt>
                <c:pt idx="373">
                  <c:v>33.692294634776054</c:v>
                </c:pt>
                <c:pt idx="374">
                  <c:v>33.665159079566244</c:v>
                </c:pt>
                <c:pt idx="375">
                  <c:v>33.638125903137329</c:v>
                </c:pt>
                <c:pt idx="376">
                  <c:v>33.612474849485736</c:v>
                </c:pt>
                <c:pt idx="377">
                  <c:v>33.584365143034304</c:v>
                </c:pt>
                <c:pt idx="378">
                  <c:v>33.557636791204033</c:v>
                </c:pt>
                <c:pt idx="379">
                  <c:v>33.531009281831366</c:v>
                </c:pt>
                <c:pt idx="380">
                  <c:v>33.504482234451338</c:v>
                </c:pt>
                <c:pt idx="381">
                  <c:v>33.479311433034326</c:v>
                </c:pt>
                <c:pt idx="382">
                  <c:v>33.452979434647908</c:v>
                </c:pt>
                <c:pt idx="383">
                  <c:v>33.42674678333114</c:v>
                </c:pt>
                <c:pt idx="384">
                  <c:v>33.400613104260955</c:v>
                </c:pt>
                <c:pt idx="385">
                  <c:v>33.374578024028452</c:v>
                </c:pt>
                <c:pt idx="386">
                  <c:v>33.348641170633542</c:v>
                </c:pt>
                <c:pt idx="387">
                  <c:v>33.322802173479658</c:v>
                </c:pt>
                <c:pt idx="388">
                  <c:v>33.29706066336842</c:v>
                </c:pt>
                <c:pt idx="389">
                  <c:v>33.271416272494406</c:v>
                </c:pt>
                <c:pt idx="390">
                  <c:v>33.245868634439873</c:v>
                </c:pt>
                <c:pt idx="391">
                  <c:v>33.220417384169494</c:v>
                </c:pt>
                <c:pt idx="392">
                  <c:v>33.195062158025209</c:v>
                </c:pt>
                <c:pt idx="393">
                  <c:v>33.169802593720959</c:v>
                </c:pt>
                <c:pt idx="394">
                  <c:v>33.144638330337571</c:v>
                </c:pt>
                <c:pt idx="395">
                  <c:v>33.119569008317548</c:v>
                </c:pt>
                <c:pt idx="396">
                  <c:v>33.094594269459961</c:v>
                </c:pt>
                <c:pt idx="397">
                  <c:v>33.069713756915334</c:v>
                </c:pt>
                <c:pt idx="398">
                  <c:v>33.044927115180521</c:v>
                </c:pt>
                <c:pt idx="399">
                  <c:v>33.020233990093651</c:v>
                </c:pt>
                <c:pt idx="400">
                  <c:v>32.995634028829052</c:v>
                </c:pt>
                <c:pt idx="401">
                  <c:v>32.971126879892225</c:v>
                </c:pt>
                <c:pt idx="402">
                  <c:v>32.946712193114806</c:v>
                </c:pt>
                <c:pt idx="403">
                  <c:v>32.922389619649557</c:v>
                </c:pt>
                <c:pt idx="404">
                  <c:v>32.899310584207967</c:v>
                </c:pt>
                <c:pt idx="405">
                  <c:v>32.87516685060411</c:v>
                </c:pt>
                <c:pt idx="406">
                  <c:v>32.851114208042745</c:v>
                </c:pt>
                <c:pt idx="407">
                  <c:v>32.827152312849677</c:v>
                </c:pt>
                <c:pt idx="408">
                  <c:v>32.803280822647366</c:v>
                </c:pt>
                <c:pt idx="409">
                  <c:v>32.779499396349998</c:v>
                </c:pt>
                <c:pt idx="410">
                  <c:v>32.755807694158641</c:v>
                </c:pt>
                <c:pt idx="411">
                  <c:v>32.732205377556369</c:v>
                </c:pt>
                <c:pt idx="412">
                  <c:v>32.708692109303442</c:v>
                </c:pt>
                <c:pt idx="413">
                  <c:v>32.685267553432489</c:v>
                </c:pt>
                <c:pt idx="414">
                  <c:v>32.661931375243668</c:v>
                </c:pt>
                <c:pt idx="415">
                  <c:v>32.638683241299944</c:v>
                </c:pt>
                <c:pt idx="416">
                  <c:v>32.615522819422289</c:v>
                </c:pt>
                <c:pt idx="417">
                  <c:v>32.59244977868493</c:v>
                </c:pt>
                <c:pt idx="418">
                  <c:v>32.569463789410641</c:v>
                </c:pt>
                <c:pt idx="419">
                  <c:v>32.546564523166019</c:v>
                </c:pt>
                <c:pt idx="420">
                  <c:v>32.523751652756808</c:v>
                </c:pt>
                <c:pt idx="421">
                  <c:v>32.501024852223189</c:v>
                </c:pt>
                <c:pt idx="422">
                  <c:v>32.478383796835168</c:v>
                </c:pt>
                <c:pt idx="423">
                  <c:v>32.455828163087901</c:v>
                </c:pt>
                <c:pt idx="424">
                  <c:v>32.433357628697081</c:v>
                </c:pt>
                <c:pt idx="425">
                  <c:v>32.410971872594359</c:v>
                </c:pt>
                <c:pt idx="426">
                  <c:v>32.388670574922699</c:v>
                </c:pt>
                <c:pt idx="427">
                  <c:v>32.36645341703187</c:v>
                </c:pt>
                <c:pt idx="428">
                  <c:v>32.344320081473846</c:v>
                </c:pt>
                <c:pt idx="429">
                  <c:v>32.322270251998312</c:v>
                </c:pt>
                <c:pt idx="430">
                  <c:v>32.300303613548095</c:v>
                </c:pt>
                <c:pt idx="431">
                  <c:v>32.278419852254721</c:v>
                </c:pt>
                <c:pt idx="432">
                  <c:v>32.255582557327514</c:v>
                </c:pt>
                <c:pt idx="433">
                  <c:v>32.234899711580951</c:v>
                </c:pt>
                <c:pt idx="434">
                  <c:v>32.213262710366642</c:v>
                </c:pt>
                <c:pt idx="435">
                  <c:v>32.191707342632441</c:v>
                </c:pt>
                <c:pt idx="436">
                  <c:v>32.170233300386272</c:v>
                </c:pt>
                <c:pt idx="437">
                  <c:v>32.148840276798062</c:v>
                </c:pt>
                <c:pt idx="438">
                  <c:v>32.127527966195366</c:v>
                </c:pt>
                <c:pt idx="439">
                  <c:v>32.106296064059009</c:v>
                </c:pt>
                <c:pt idx="440">
                  <c:v>32.085144267018705</c:v>
                </c:pt>
                <c:pt idx="441">
                  <c:v>32.064072272848776</c:v>
                </c:pt>
                <c:pt idx="442">
                  <c:v>32.043079780463771</c:v>
                </c:pt>
                <c:pt idx="443">
                  <c:v>32.022166489914206</c:v>
                </c:pt>
                <c:pt idx="444">
                  <c:v>32.001332102382264</c:v>
                </c:pt>
                <c:pt idx="445">
                  <c:v>31.980576320177526</c:v>
                </c:pt>
                <c:pt idx="446">
                  <c:v>31.959898846732731</c:v>
                </c:pt>
                <c:pt idx="447">
                  <c:v>31.939299386599501</c:v>
                </c:pt>
                <c:pt idx="448">
                  <c:v>31.918777645444173</c:v>
                </c:pt>
                <c:pt idx="449">
                  <c:v>31.898333330043542</c:v>
                </c:pt>
                <c:pt idx="450">
                  <c:v>31.877966148280706</c:v>
                </c:pt>
                <c:pt idx="451">
                  <c:v>31.857675809140879</c:v>
                </c:pt>
                <c:pt idx="452">
                  <c:v>31.837462022707236</c:v>
                </c:pt>
                <c:pt idx="453">
                  <c:v>31.817324500156765</c:v>
                </c:pt>
                <c:pt idx="454">
                  <c:v>31.79726295375615</c:v>
                </c:pt>
                <c:pt idx="455">
                  <c:v>31.777277096857642</c:v>
                </c:pt>
                <c:pt idx="456">
                  <c:v>31.75736664389499</c:v>
                </c:pt>
                <c:pt idx="457">
                  <c:v>31.737531310379339</c:v>
                </c:pt>
                <c:pt idx="458">
                  <c:v>31.717770812895168</c:v>
                </c:pt>
                <c:pt idx="459">
                  <c:v>31.698084869096252</c:v>
                </c:pt>
                <c:pt idx="460">
                  <c:v>31.678473197701614</c:v>
                </c:pt>
                <c:pt idx="461">
                  <c:v>31.658935518491518</c:v>
                </c:pt>
                <c:pt idx="462">
                  <c:v>31.639471552303455</c:v>
                </c:pt>
                <c:pt idx="463">
                  <c:v>31.62008102102816</c:v>
                </c:pt>
                <c:pt idx="464">
                  <c:v>31.600763647605632</c:v>
                </c:pt>
                <c:pt idx="465">
                  <c:v>31.581519156021187</c:v>
                </c:pt>
                <c:pt idx="466">
                  <c:v>31.563258575825287</c:v>
                </c:pt>
                <c:pt idx="467">
                  <c:v>31.544155585805729</c:v>
                </c:pt>
                <c:pt idx="468">
                  <c:v>31.524220227746415</c:v>
                </c:pt>
                <c:pt idx="469">
                  <c:v>31.50526452413591</c:v>
                </c:pt>
                <c:pt idx="470">
                  <c:v>31.487277967077205</c:v>
                </c:pt>
                <c:pt idx="471">
                  <c:v>31.468461641621353</c:v>
                </c:pt>
                <c:pt idx="472">
                  <c:v>31.449716307617358</c:v>
                </c:pt>
                <c:pt idx="473">
                  <c:v>31.43104169722406</c:v>
                </c:pt>
                <c:pt idx="474">
                  <c:v>31.412437543610842</c:v>
                </c:pt>
                <c:pt idx="475">
                  <c:v>31.393903580953801</c:v>
                </c:pt>
                <c:pt idx="476">
                  <c:v>31.375439544431945</c:v>
                </c:pt>
                <c:pt idx="477">
                  <c:v>31.357045170223422</c:v>
                </c:pt>
                <c:pt idx="478">
                  <c:v>31.338720195501743</c:v>
                </c:pt>
                <c:pt idx="479">
                  <c:v>31.32046435843203</c:v>
                </c:pt>
                <c:pt idx="480">
                  <c:v>31.302277398167263</c:v>
                </c:pt>
                <c:pt idx="481">
                  <c:v>31.284159054844579</c:v>
                </c:pt>
                <c:pt idx="482">
                  <c:v>31.266109069581525</c:v>
                </c:pt>
                <c:pt idx="483">
                  <c:v>31.248127184472388</c:v>
                </c:pt>
                <c:pt idx="484">
                  <c:v>31.230213142584496</c:v>
                </c:pt>
                <c:pt idx="485">
                  <c:v>31.212366687954546</c:v>
                </c:pt>
                <c:pt idx="486">
                  <c:v>31.194587565584953</c:v>
                </c:pt>
                <c:pt idx="487">
                  <c:v>31.177717434803988</c:v>
                </c:pt>
                <c:pt idx="488">
                  <c:v>31.160069039381717</c:v>
                </c:pt>
                <c:pt idx="489">
                  <c:v>31.142487228969191</c:v>
                </c:pt>
                <c:pt idx="490">
                  <c:v>31.12497175235017</c:v>
                </c:pt>
                <c:pt idx="491">
                  <c:v>31.107522359256222</c:v>
                </c:pt>
                <c:pt idx="492">
                  <c:v>31.090138800363139</c:v>
                </c:pt>
                <c:pt idx="493">
                  <c:v>31.072820827287387</c:v>
                </c:pt>
                <c:pt idx="494">
                  <c:v>31.055568192582541</c:v>
                </c:pt>
                <c:pt idx="495">
                  <c:v>31.03838064973576</c:v>
                </c:pt>
                <c:pt idx="496">
                  <c:v>31.02125795316427</c:v>
                </c:pt>
                <c:pt idx="497">
                  <c:v>31.004199858211837</c:v>
                </c:pt>
                <c:pt idx="498">
                  <c:v>30.987206121145292</c:v>
                </c:pt>
                <c:pt idx="499">
                  <c:v>30.970276499151026</c:v>
                </c:pt>
                <c:pt idx="500">
                  <c:v>30.953410750331546</c:v>
                </c:pt>
                <c:pt idx="501">
                  <c:v>30.936608633702001</c:v>
                </c:pt>
                <c:pt idx="502">
                  <c:v>30.919869909186733</c:v>
                </c:pt>
                <c:pt idx="503">
                  <c:v>30.903194337615876</c:v>
                </c:pt>
                <c:pt idx="504">
                  <c:v>30.886581680721903</c:v>
                </c:pt>
                <c:pt idx="505">
                  <c:v>30.870031701136245</c:v>
                </c:pt>
                <c:pt idx="506">
                  <c:v>30.853544162385898</c:v>
                </c:pt>
                <c:pt idx="507">
                  <c:v>30.837118828890027</c:v>
                </c:pt>
                <c:pt idx="508">
                  <c:v>30.820755465956616</c:v>
                </c:pt>
                <c:pt idx="509">
                  <c:v>30.804453839779118</c:v>
                </c:pt>
                <c:pt idx="510">
                  <c:v>30.788213717433095</c:v>
                </c:pt>
                <c:pt idx="511">
                  <c:v>30.772034866872911</c:v>
                </c:pt>
                <c:pt idx="512">
                  <c:v>30.755917056928396</c:v>
                </c:pt>
                <c:pt idx="513">
                  <c:v>30.73986005730157</c:v>
                </c:pt>
                <c:pt idx="514">
                  <c:v>30.723863638563316</c:v>
                </c:pt>
                <c:pt idx="515">
                  <c:v>30.707927572150137</c:v>
                </c:pt>
                <c:pt idx="516">
                  <c:v>30.692051630360872</c:v>
                </c:pt>
                <c:pt idx="517">
                  <c:v>30.676235586353439</c:v>
                </c:pt>
                <c:pt idx="518">
                  <c:v>30.66047921414161</c:v>
                </c:pt>
                <c:pt idx="519">
                  <c:v>30.64478228859177</c:v>
                </c:pt>
                <c:pt idx="520">
                  <c:v>30.629144585419695</c:v>
                </c:pt>
                <c:pt idx="521">
                  <c:v>30.61356588118737</c:v>
                </c:pt>
                <c:pt idx="522">
                  <c:v>30.597308371412531</c:v>
                </c:pt>
                <c:pt idx="523">
                  <c:v>30.582584580001672</c:v>
                </c:pt>
                <c:pt idx="524">
                  <c:v>30.567181540374559</c:v>
                </c:pt>
                <c:pt idx="525">
                  <c:v>30.551107349378594</c:v>
                </c:pt>
                <c:pt idx="526">
                  <c:v>30.536549582623376</c:v>
                </c:pt>
                <c:pt idx="527">
                  <c:v>30.521320226817121</c:v>
                </c:pt>
                <c:pt idx="528">
                  <c:v>30.506148329311216</c:v>
                </c:pt>
                <c:pt idx="529">
                  <c:v>30.491033673323251</c:v>
                </c:pt>
                <c:pt idx="530">
                  <c:v>30.475260431607953</c:v>
                </c:pt>
                <c:pt idx="531">
                  <c:v>30.460262311481774</c:v>
                </c:pt>
                <c:pt idx="532">
                  <c:v>30.445320777234979</c:v>
                </c:pt>
                <c:pt idx="533">
                  <c:v>30.430435615376698</c:v>
                </c:pt>
                <c:pt idx="534">
                  <c:v>30.415606613221538</c:v>
                </c:pt>
                <c:pt idx="535">
                  <c:v>30.400833558886525</c:v>
                </c:pt>
                <c:pt idx="536">
                  <c:v>30.386815805170393</c:v>
                </c:pt>
                <c:pt idx="537">
                  <c:v>30.372151374661446</c:v>
                </c:pt>
                <c:pt idx="538">
                  <c:v>30.357542271066077</c:v>
                </c:pt>
                <c:pt idx="539">
                  <c:v>30.342296610004581</c:v>
                </c:pt>
                <c:pt idx="540">
                  <c:v>30.32848921043977</c:v>
                </c:pt>
                <c:pt idx="541">
                  <c:v>30.313358371999513</c:v>
                </c:pt>
                <c:pt idx="542">
                  <c:v>30.298971086453971</c:v>
                </c:pt>
                <c:pt idx="543">
                  <c:v>30.284638082191538</c:v>
                </c:pt>
                <c:pt idx="544">
                  <c:v>30.270359154416262</c:v>
                </c:pt>
                <c:pt idx="545">
                  <c:v>30.25613409910488</c:v>
                </c:pt>
                <c:pt idx="546">
                  <c:v>30.241962713003858</c:v>
                </c:pt>
                <c:pt idx="547">
                  <c:v>30.227844793626527</c:v>
                </c:pt>
                <c:pt idx="548">
                  <c:v>30.213780139250172</c:v>
                </c:pt>
                <c:pt idx="549">
                  <c:v>30.199768548913141</c:v>
                </c:pt>
                <c:pt idx="550">
                  <c:v>30.185809822411986</c:v>
                </c:pt>
                <c:pt idx="551">
                  <c:v>30.171903760298608</c:v>
                </c:pt>
                <c:pt idx="552">
                  <c:v>30.158708672170857</c:v>
                </c:pt>
                <c:pt idx="553">
                  <c:v>30.144248835202369</c:v>
                </c:pt>
                <c:pt idx="554">
                  <c:v>30.131153125815899</c:v>
                </c:pt>
                <c:pt idx="555">
                  <c:v>30.117453276028819</c:v>
                </c:pt>
                <c:pt idx="556">
                  <c:v>30.103156487380307</c:v>
                </c:pt>
                <c:pt idx="557">
                  <c:v>30.089562265124709</c:v>
                </c:pt>
                <c:pt idx="558">
                  <c:v>30.076019332031649</c:v>
                </c:pt>
                <c:pt idx="559">
                  <c:v>30.062527494594054</c:v>
                </c:pt>
                <c:pt idx="560">
                  <c:v>30.049086560034922</c:v>
                </c:pt>
                <c:pt idx="561">
                  <c:v>30.035696336304575</c:v>
                </c:pt>
                <c:pt idx="562">
                  <c:v>30.022356632077916</c:v>
                </c:pt>
                <c:pt idx="563">
                  <c:v>30.009067256751681</c:v>
                </c:pt>
                <c:pt idx="564">
                  <c:v>29.995828020441742</c:v>
                </c:pt>
                <c:pt idx="565">
                  <c:v>29.982638733980366</c:v>
                </c:pt>
                <c:pt idx="566">
                  <c:v>29.969499208913525</c:v>
                </c:pt>
                <c:pt idx="567">
                  <c:v>29.956409257498205</c:v>
                </c:pt>
                <c:pt idx="568">
                  <c:v>29.943368692699728</c:v>
                </c:pt>
                <c:pt idx="569">
                  <c:v>29.930377328189063</c:v>
                </c:pt>
                <c:pt idx="570">
                  <c:v>29.917434978340175</c:v>
                </c:pt>
                <c:pt idx="571">
                  <c:v>29.904541458227374</c:v>
                </c:pt>
                <c:pt idx="572">
                  <c:v>29.891696583622664</c:v>
                </c:pt>
                <c:pt idx="573">
                  <c:v>29.878900170993127</c:v>
                </c:pt>
                <c:pt idx="574">
                  <c:v>29.866152037498278</c:v>
                </c:pt>
                <c:pt idx="575">
                  <c:v>29.853452000987467</c:v>
                </c:pt>
                <c:pt idx="576">
                  <c:v>29.840799879997284</c:v>
                </c:pt>
                <c:pt idx="577">
                  <c:v>29.828195493748943</c:v>
                </c:pt>
                <c:pt idx="578">
                  <c:v>29.815638662145719</c:v>
                </c:pt>
                <c:pt idx="579">
                  <c:v>29.802534696020807</c:v>
                </c:pt>
                <c:pt idx="580">
                  <c:v>29.790074679137895</c:v>
                </c:pt>
                <c:pt idx="581">
                  <c:v>29.777661672214006</c:v>
                </c:pt>
                <c:pt idx="582">
                  <c:v>29.765295497886914</c:v>
                </c:pt>
                <c:pt idx="583">
                  <c:v>29.752975979463567</c:v>
                </c:pt>
                <c:pt idx="584">
                  <c:v>29.740702940917551</c:v>
                </c:pt>
                <c:pt idx="585">
                  <c:v>29.728476206886569</c:v>
                </c:pt>
                <c:pt idx="586">
                  <c:v>29.716295602669948</c:v>
                </c:pt>
                <c:pt idx="587">
                  <c:v>29.70416095422614</c:v>
                </c:pt>
                <c:pt idx="588">
                  <c:v>29.692072088170221</c:v>
                </c:pt>
                <c:pt idx="589">
                  <c:v>29.68002883177143</c:v>
                </c:pt>
                <c:pt idx="590">
                  <c:v>29.668031012950706</c:v>
                </c:pt>
                <c:pt idx="591">
                  <c:v>29.656078460278206</c:v>
                </c:pt>
                <c:pt idx="592">
                  <c:v>29.644171002970872</c:v>
                </c:pt>
                <c:pt idx="593">
                  <c:v>29.632308470889988</c:v>
                </c:pt>
                <c:pt idx="594">
                  <c:v>29.621052433418747</c:v>
                </c:pt>
                <c:pt idx="595">
                  <c:v>29.60871750505984</c:v>
                </c:pt>
                <c:pt idx="596">
                  <c:v>29.596988734233022</c:v>
                </c:pt>
                <c:pt idx="597">
                  <c:v>29.585304214472721</c:v>
                </c:pt>
                <c:pt idx="598">
                  <c:v>29.573663778825651</c:v>
                </c:pt>
                <c:pt idx="599">
                  <c:v>29.562067260968412</c:v>
                </c:pt>
                <c:pt idx="600">
                  <c:v>29.551063637235554</c:v>
                </c:pt>
                <c:pt idx="601">
                  <c:v>29.539005316465037</c:v>
                </c:pt>
                <c:pt idx="602">
                  <c:v>29.527539560300223</c:v>
                </c:pt>
                <c:pt idx="603">
                  <c:v>29.516117062883172</c:v>
                </c:pt>
                <c:pt idx="604">
                  <c:v>29.504737661004476</c:v>
                </c:pt>
                <c:pt idx="605">
                  <c:v>29.493940052781074</c:v>
                </c:pt>
                <c:pt idx="606">
                  <c:v>29.482107494101033</c:v>
                </c:pt>
                <c:pt idx="607">
                  <c:v>29.470856405727023</c:v>
                </c:pt>
                <c:pt idx="608">
                  <c:v>29.45964776618823</c:v>
                </c:pt>
                <c:pt idx="609">
                  <c:v>29.448481415330928</c:v>
                </c:pt>
                <c:pt idx="610">
                  <c:v>29.437357193605646</c:v>
                </c:pt>
                <c:pt idx="611">
                  <c:v>29.426274942064865</c:v>
                </c:pt>
                <c:pt idx="612">
                  <c:v>29.415234502360747</c:v>
                </c:pt>
                <c:pt idx="613">
                  <c:v>29.404235716742892</c:v>
                </c:pt>
                <c:pt idx="614">
                  <c:v>29.393278428056064</c:v>
                </c:pt>
                <c:pt idx="615">
                  <c:v>29.382362479737949</c:v>
                </c:pt>
                <c:pt idx="616">
                  <c:v>29.371487715816926</c:v>
                </c:pt>
                <c:pt idx="617">
                  <c:v>29.360653980909838</c:v>
                </c:pt>
                <c:pt idx="618">
                  <c:v>29.34986112021976</c:v>
                </c:pt>
                <c:pt idx="619">
                  <c:v>29.339108979533798</c:v>
                </c:pt>
                <c:pt idx="620">
                  <c:v>29.32839740522088</c:v>
                </c:pt>
                <c:pt idx="621">
                  <c:v>29.317726244229565</c:v>
                </c:pt>
                <c:pt idx="622">
                  <c:v>29.307095344085859</c:v>
                </c:pt>
                <c:pt idx="623">
                  <c:v>29.29700796901664</c:v>
                </c:pt>
                <c:pt idx="624">
                  <c:v>29.286455236124059</c:v>
                </c:pt>
                <c:pt idx="625">
                  <c:v>29.275442692616341</c:v>
                </c:pt>
                <c:pt idx="626">
                  <c:v>29.265469062229137</c:v>
                </c:pt>
                <c:pt idx="627">
                  <c:v>29.25503532136759</c:v>
                </c:pt>
                <c:pt idx="628">
                  <c:v>29.244640945599603</c:v>
                </c:pt>
                <c:pt idx="629">
                  <c:v>29.234285786405998</c:v>
                </c:pt>
                <c:pt idx="630">
                  <c:v>29.223969695827943</c:v>
                </c:pt>
                <c:pt idx="631">
                  <c:v>29.21320410576925</c:v>
                </c:pt>
                <c:pt idx="632">
                  <c:v>29.202967553521848</c:v>
                </c:pt>
                <c:pt idx="633">
                  <c:v>29.192769622402025</c:v>
                </c:pt>
                <c:pt idx="634">
                  <c:v>29.183093079988389</c:v>
                </c:pt>
                <c:pt idx="635">
                  <c:v>29.172970132570043</c:v>
                </c:pt>
                <c:pt idx="636">
                  <c:v>29.162885377663617</c:v>
                </c:pt>
                <c:pt idx="637">
                  <c:v>29.152838671173924</c:v>
                </c:pt>
                <c:pt idx="638">
                  <c:v>29.142829869549434</c:v>
                </c:pt>
                <c:pt idx="639">
                  <c:v>29.132858829780215</c:v>
                </c:pt>
                <c:pt idx="640">
                  <c:v>29.122925409395894</c:v>
                </c:pt>
                <c:pt idx="641">
                  <c:v>29.112559163488189</c:v>
                </c:pt>
                <c:pt idx="642">
                  <c:v>29.102702331000135</c:v>
                </c:pt>
                <c:pt idx="643">
                  <c:v>29.093349447899225</c:v>
                </c:pt>
                <c:pt idx="644">
                  <c:v>29.083100091205655</c:v>
                </c:pt>
                <c:pt idx="645">
                  <c:v>29.073354403814253</c:v>
                </c:pt>
                <c:pt idx="646">
                  <c:v>29.064106983304654</c:v>
                </c:pt>
                <c:pt idx="647">
                  <c:v>29.053973197788913</c:v>
                </c:pt>
                <c:pt idx="648">
                  <c:v>29.044337402228223</c:v>
                </c:pt>
                <c:pt idx="649">
                  <c:v>29.034737961221353</c:v>
                </c:pt>
                <c:pt idx="650">
                  <c:v>29.025174737607493</c:v>
                </c:pt>
                <c:pt idx="651">
                  <c:v>29.015194818927309</c:v>
                </c:pt>
                <c:pt idx="652">
                  <c:v>29.006156396501034</c:v>
                </c:pt>
                <c:pt idx="653">
                  <c:v>28.996701007266442</c:v>
                </c:pt>
                <c:pt idx="654">
                  <c:v>28.986833621595991</c:v>
                </c:pt>
                <c:pt idx="655">
                  <c:v>28.977451134578544</c:v>
                </c:pt>
                <c:pt idx="656">
                  <c:v>28.968104046416038</c:v>
                </c:pt>
                <c:pt idx="657">
                  <c:v>28.958792223553381</c:v>
                </c:pt>
                <c:pt idx="658">
                  <c:v>28.949515532939365</c:v>
                </c:pt>
                <c:pt idx="659">
                  <c:v>28.940273842024762</c:v>
                </c:pt>
                <c:pt idx="660">
                  <c:v>28.931067018760437</c:v>
                </c:pt>
                <c:pt idx="661">
                  <c:v>28.921894931595467</c:v>
                </c:pt>
                <c:pt idx="662">
                  <c:v>28.91275744947524</c:v>
                </c:pt>
                <c:pt idx="663">
                  <c:v>28.904087138580675</c:v>
                </c:pt>
                <c:pt idx="664">
                  <c:v>28.895016842855757</c:v>
                </c:pt>
                <c:pt idx="665">
                  <c:v>28.885980768130246</c:v>
                </c:pt>
                <c:pt idx="666">
                  <c:v>28.876978785292934</c:v>
                </c:pt>
                <c:pt idx="667">
                  <c:v>28.868010765719738</c:v>
                </c:pt>
                <c:pt idx="668">
                  <c:v>28.859076581271857</c:v>
                </c:pt>
                <c:pt idx="669">
                  <c:v>28.850176104293933</c:v>
                </c:pt>
                <c:pt idx="670">
                  <c:v>28.841309207612241</c:v>
                </c:pt>
                <c:pt idx="671">
                  <c:v>28.832475764532866</c:v>
                </c:pt>
                <c:pt idx="672">
                  <c:v>28.823675648839885</c:v>
                </c:pt>
                <c:pt idx="673">
                  <c:v>28.81490873479358</c:v>
                </c:pt>
                <c:pt idx="674">
                  <c:v>28.806174897128624</c:v>
                </c:pt>
                <c:pt idx="675">
                  <c:v>28.797474011052305</c:v>
                </c:pt>
                <c:pt idx="676">
                  <c:v>28.788805952242733</c:v>
                </c:pt>
                <c:pt idx="677">
                  <c:v>28.780170596847068</c:v>
                </c:pt>
                <c:pt idx="678">
                  <c:v>28.771567821479753</c:v>
                </c:pt>
                <c:pt idx="679">
                  <c:v>28.763404879434084</c:v>
                </c:pt>
                <c:pt idx="680">
                  <c:v>28.754865358851728</c:v>
                </c:pt>
                <c:pt idx="681">
                  <c:v>28.746358056725928</c:v>
                </c:pt>
                <c:pt idx="682">
                  <c:v>28.737882851500807</c:v>
                </c:pt>
                <c:pt idx="683">
                  <c:v>28.729439622079092</c:v>
                </c:pt>
                <c:pt idx="684">
                  <c:v>28.721028247820399</c:v>
                </c:pt>
                <c:pt idx="685">
                  <c:v>28.712648608539514</c:v>
                </c:pt>
                <c:pt idx="686">
                  <c:v>28.704300584504651</c:v>
                </c:pt>
                <c:pt idx="687">
                  <c:v>28.695984056435762</c:v>
                </c:pt>
                <c:pt idx="688">
                  <c:v>28.687698905502824</c:v>
                </c:pt>
                <c:pt idx="689">
                  <c:v>28.679445013324148</c:v>
                </c:pt>
                <c:pt idx="690">
                  <c:v>28.671222261964679</c:v>
                </c:pt>
                <c:pt idx="691">
                  <c:v>28.663030533934318</c:v>
                </c:pt>
                <c:pt idx="692">
                  <c:v>28.65486971218624</c:v>
                </c:pt>
                <c:pt idx="693">
                  <c:v>28.646739680115218</c:v>
                </c:pt>
                <c:pt idx="694">
                  <c:v>28.638640321555961</c:v>
                </c:pt>
                <c:pt idx="695">
                  <c:v>28.630571520781462</c:v>
                </c:pt>
                <c:pt idx="696">
                  <c:v>28.62253316250133</c:v>
                </c:pt>
                <c:pt idx="697">
                  <c:v>28.614525131860145</c:v>
                </c:pt>
                <c:pt idx="698">
                  <c:v>28.606547314435833</c:v>
                </c:pt>
                <c:pt idx="699">
                  <c:v>28.598599596238003</c:v>
                </c:pt>
                <c:pt idx="700">
                  <c:v>28.590681863706351</c:v>
                </c:pt>
                <c:pt idx="701">
                  <c:v>28.582794003709008</c:v>
                </c:pt>
                <c:pt idx="702">
                  <c:v>28.574935903540943</c:v>
                </c:pt>
                <c:pt idx="703">
                  <c:v>28.567107450922343</c:v>
                </c:pt>
                <c:pt idx="704">
                  <c:v>28.559308533997015</c:v>
                </c:pt>
                <c:pt idx="705">
                  <c:v>28.551908351595145</c:v>
                </c:pt>
                <c:pt idx="706">
                  <c:v>28.543798861909881</c:v>
                </c:pt>
                <c:pt idx="707">
                  <c:v>28.536087885139416</c:v>
                </c:pt>
                <c:pt idx="708">
                  <c:v>28.528771146784031</c:v>
                </c:pt>
                <c:pt idx="709">
                  <c:v>28.521116867550887</c:v>
                </c:pt>
                <c:pt idx="710">
                  <c:v>28.513491466878378</c:v>
                </c:pt>
                <c:pt idx="711">
                  <c:v>28.505894835811599</c:v>
                </c:pt>
                <c:pt idx="712">
                  <c:v>28.498326865806721</c:v>
                </c:pt>
                <c:pt idx="713">
                  <c:v>28.490787448729428</c:v>
                </c:pt>
                <c:pt idx="714">
                  <c:v>28.483276476853391</c:v>
                </c:pt>
                <c:pt idx="715">
                  <c:v>28.475793842858703</c:v>
                </c:pt>
                <c:pt idx="716">
                  <c:v>28.468339439830377</c:v>
                </c:pt>
                <c:pt idx="717">
                  <c:v>28.460913161256791</c:v>
                </c:pt>
                <c:pt idx="718">
                  <c:v>28.453514901028178</c:v>
                </c:pt>
                <c:pt idx="719">
                  <c:v>28.446144553435115</c:v>
                </c:pt>
                <c:pt idx="720">
                  <c:v>28.438802013166995</c:v>
                </c:pt>
                <c:pt idx="721">
                  <c:v>28.431487175310547</c:v>
                </c:pt>
                <c:pt idx="722">
                  <c:v>28.424199935348319</c:v>
                </c:pt>
                <c:pt idx="723">
                  <c:v>28.416940189157181</c:v>
                </c:pt>
                <c:pt idx="724">
                  <c:v>28.409707833006856</c:v>
                </c:pt>
                <c:pt idx="725">
                  <c:v>28.40250276355842</c:v>
                </c:pt>
                <c:pt idx="726">
                  <c:v>28.395324877862841</c:v>
                </c:pt>
                <c:pt idx="727">
                  <c:v>28.38817407335949</c:v>
                </c:pt>
                <c:pt idx="728">
                  <c:v>28.381050247874697</c:v>
                </c:pt>
                <c:pt idx="729">
                  <c:v>28.373953299620265</c:v>
                </c:pt>
                <c:pt idx="730">
                  <c:v>28.366883127192043</c:v>
                </c:pt>
                <c:pt idx="731">
                  <c:v>28.359839629568455</c:v>
                </c:pt>
                <c:pt idx="732">
                  <c:v>28.352822706109073</c:v>
                </c:pt>
                <c:pt idx="733">
                  <c:v>28.345832256553166</c:v>
                </c:pt>
                <c:pt idx="734">
                  <c:v>28.338868181018281</c:v>
                </c:pt>
                <c:pt idx="735">
                  <c:v>28.331930379998795</c:v>
                </c:pt>
                <c:pt idx="736">
                  <c:v>28.325018754364521</c:v>
                </c:pt>
                <c:pt idx="737">
                  <c:v>28.318133205359263</c:v>
                </c:pt>
                <c:pt idx="738">
                  <c:v>28.311273634599431</c:v>
                </c:pt>
                <c:pt idx="739">
                  <c:v>28.304439944072612</c:v>
                </c:pt>
                <c:pt idx="740">
                  <c:v>28.297632036136193</c:v>
                </c:pt>
                <c:pt idx="741">
                  <c:v>28.290849813515941</c:v>
                </c:pt>
                <c:pt idx="742">
                  <c:v>28.284093179304634</c:v>
                </c:pt>
                <c:pt idx="743">
                  <c:v>28.27736203696066</c:v>
                </c:pt>
                <c:pt idx="744">
                  <c:v>28.270656290306658</c:v>
                </c:pt>
                <c:pt idx="745">
                  <c:v>28.263975843528115</c:v>
                </c:pt>
                <c:pt idx="746">
                  <c:v>28.257320601172026</c:v>
                </c:pt>
                <c:pt idx="747">
                  <c:v>28.250690468145514</c:v>
                </c:pt>
                <c:pt idx="748">
                  <c:v>28.244085349714471</c:v>
                </c:pt>
                <c:pt idx="749">
                  <c:v>28.237505151502212</c:v>
                </c:pt>
                <c:pt idx="750">
                  <c:v>28.230949779488121</c:v>
                </c:pt>
                <c:pt idx="751">
                  <c:v>28.224419140006304</c:v>
                </c:pt>
                <c:pt idx="752">
                  <c:v>28.217913139744269</c:v>
                </c:pt>
                <c:pt idx="753">
                  <c:v>28.211431685741566</c:v>
                </c:pt>
                <c:pt idx="754">
                  <c:v>28.204974685388478</c:v>
                </c:pt>
                <c:pt idx="755">
                  <c:v>28.198542046424695</c:v>
                </c:pt>
                <c:pt idx="756">
                  <c:v>28.192133676937981</c:v>
                </c:pt>
                <c:pt idx="757">
                  <c:v>28.185749485362887</c:v>
                </c:pt>
                <c:pt idx="758">
                  <c:v>28.179389380479421</c:v>
                </c:pt>
                <c:pt idx="759">
                  <c:v>28.173053271411749</c:v>
                </c:pt>
                <c:pt idx="760">
                  <c:v>28.166741067626909</c:v>
                </c:pt>
                <c:pt idx="761">
                  <c:v>28.160153824349003</c:v>
                </c:pt>
                <c:pt idx="762">
                  <c:v>28.153890288433832</c:v>
                </c:pt>
                <c:pt idx="763">
                  <c:v>28.147650383992801</c:v>
                </c:pt>
                <c:pt idx="764">
                  <c:v>28.141434021867543</c:v>
                </c:pt>
                <c:pt idx="765">
                  <c:v>28.135241113236091</c:v>
                </c:pt>
                <c:pt idx="766">
                  <c:v>28.129071569611583</c:v>
                </c:pt>
                <c:pt idx="767">
                  <c:v>28.123217455688486</c:v>
                </c:pt>
                <c:pt idx="768">
                  <c:v>28.117093275698224</c:v>
                </c:pt>
                <c:pt idx="769">
                  <c:v>28.110702248911288</c:v>
                </c:pt>
                <c:pt idx="770">
                  <c:v>28.104625287104056</c:v>
                </c:pt>
                <c:pt idx="771">
                  <c:v>28.098571252852075</c:v>
                </c:pt>
                <c:pt idx="772">
                  <c:v>28.092540059652784</c:v>
                </c:pt>
                <c:pt idx="773">
                  <c:v>28.086531621329971</c:v>
                </c:pt>
                <c:pt idx="774">
                  <c:v>28.080545852032568</c:v>
                </c:pt>
                <c:pt idx="775">
                  <c:v>28.074582666233411</c:v>
                </c:pt>
              </c:numCache>
            </c:numRef>
          </c:yVal>
          <c:smooth val="1"/>
        </c:ser>
        <c:axId val="58389632"/>
        <c:axId val="58391168"/>
      </c:scatterChart>
      <c:valAx>
        <c:axId val="58389632"/>
        <c:scaling>
          <c:orientation val="minMax"/>
        </c:scaling>
        <c:axPos val="b"/>
        <c:numFmt formatCode="General" sourceLinked="1"/>
        <c:tickLblPos val="nextTo"/>
        <c:crossAx val="58391168"/>
        <c:crosses val="autoZero"/>
        <c:crossBetween val="midCat"/>
      </c:valAx>
      <c:valAx>
        <c:axId val="58391168"/>
        <c:scaling>
          <c:orientation val="minMax"/>
          <c:min val="26"/>
        </c:scaling>
        <c:axPos val="l"/>
        <c:majorGridlines/>
        <c:numFmt formatCode="General" sourceLinked="1"/>
        <c:tickLblPos val="nextTo"/>
        <c:crossAx val="58389632"/>
        <c:crosses val="autoZero"/>
        <c:crossBetween val="midCat"/>
      </c:valAx>
    </c:plotArea>
    <c:legend>
      <c:legendPos val="r"/>
      <c:legendEntry>
        <c:idx val="2"/>
        <c:delete val="1"/>
      </c:legendEntry>
      <c:legendEntry>
        <c:idx val="3"/>
        <c:delete val="1"/>
      </c:legendEntry>
      <c:legendEntry>
        <c:idx val="4"/>
        <c:delete val="1"/>
      </c:legendEntry>
      <c:legendEntry>
        <c:idx val="5"/>
        <c:delete val="1"/>
      </c:legendEntry>
      <c:legendEntry>
        <c:idx val="6"/>
        <c:delete val="1"/>
      </c:legendEntry>
      <c:legendEntry>
        <c:idx val="7"/>
        <c:delete val="1"/>
      </c:legendEntry>
      <c:layout/>
    </c:legend>
    <c:plotVisOnly val="1"/>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Rate of cooling as function of temperature</a:t>
            </a:r>
          </a:p>
        </c:rich>
      </c:tx>
      <c:layout/>
    </c:title>
    <c:plotArea>
      <c:layout/>
      <c:scatterChart>
        <c:scatterStyle val="smoothMarker"/>
        <c:ser>
          <c:idx val="0"/>
          <c:order val="0"/>
          <c:tx>
            <c:v>Rate of cooling</c:v>
          </c:tx>
          <c:marker>
            <c:symbol val="none"/>
          </c:marker>
          <c:trendline>
            <c:trendlineType val="poly"/>
            <c:order val="3"/>
            <c:dispEq val="1"/>
            <c:trendlineLbl>
              <c:layout>
                <c:manualLayout>
                  <c:x val="-9.0515349242300591E-2"/>
                  <c:y val="3.9761241448914493E-4"/>
                </c:manualLayout>
              </c:layout>
              <c:numFmt formatCode="#,##0.00000000" sourceLinked="0"/>
            </c:trendlineLbl>
          </c:trendline>
          <c:xVal>
            <c:numRef>
              <c:f>'cooling equation'!$I$105:$I$115</c:f>
              <c:numCache>
                <c:formatCode>General</c:formatCode>
                <c:ptCount val="11"/>
                <c:pt idx="0">
                  <c:v>55</c:v>
                </c:pt>
                <c:pt idx="1">
                  <c:v>52.5</c:v>
                </c:pt>
                <c:pt idx="2">
                  <c:v>50</c:v>
                </c:pt>
                <c:pt idx="3">
                  <c:v>47.5</c:v>
                </c:pt>
                <c:pt idx="4">
                  <c:v>45</c:v>
                </c:pt>
                <c:pt idx="5">
                  <c:v>42.5</c:v>
                </c:pt>
                <c:pt idx="6">
                  <c:v>40</c:v>
                </c:pt>
                <c:pt idx="7">
                  <c:v>37.5</c:v>
                </c:pt>
                <c:pt idx="8">
                  <c:v>35</c:v>
                </c:pt>
                <c:pt idx="9">
                  <c:v>32.5</c:v>
                </c:pt>
                <c:pt idx="10">
                  <c:v>30</c:v>
                </c:pt>
              </c:numCache>
            </c:numRef>
          </c:xVal>
          <c:yVal>
            <c:numRef>
              <c:f>'cooling equation'!$J$105:$J$115</c:f>
              <c:numCache>
                <c:formatCode>General</c:formatCode>
                <c:ptCount val="11"/>
                <c:pt idx="0">
                  <c:v>7.4697871572871576E-3</c:v>
                </c:pt>
                <c:pt idx="1">
                  <c:v>5.1798378926038498E-3</c:v>
                </c:pt>
                <c:pt idx="2">
                  <c:v>4.2276619579251131E-3</c:v>
                </c:pt>
                <c:pt idx="3">
                  <c:v>3.5913228927934764E-3</c:v>
                </c:pt>
                <c:pt idx="4">
                  <c:v>3.1219561688311647E-3</c:v>
                </c:pt>
                <c:pt idx="5">
                  <c:v>2.9831895903324412E-3</c:v>
                </c:pt>
                <c:pt idx="6">
                  <c:v>2.9776144907723797E-3</c:v>
                </c:pt>
                <c:pt idx="7">
                  <c:v>2.9681014861427184E-3</c:v>
                </c:pt>
                <c:pt idx="8">
                  <c:v>2.9675398297847222E-3</c:v>
                </c:pt>
                <c:pt idx="9">
                  <c:v>2.9651845329811397E-3</c:v>
                </c:pt>
                <c:pt idx="10">
                  <c:v>2.9582547828515492E-3</c:v>
                </c:pt>
              </c:numCache>
            </c:numRef>
          </c:yVal>
          <c:smooth val="1"/>
        </c:ser>
        <c:axId val="58307712"/>
        <c:axId val="58309248"/>
      </c:scatterChart>
      <c:valAx>
        <c:axId val="58307712"/>
        <c:scaling>
          <c:orientation val="minMax"/>
        </c:scaling>
        <c:axPos val="b"/>
        <c:numFmt formatCode="General" sourceLinked="1"/>
        <c:tickLblPos val="nextTo"/>
        <c:crossAx val="58309248"/>
        <c:crosses val="autoZero"/>
        <c:crossBetween val="midCat"/>
      </c:valAx>
      <c:valAx>
        <c:axId val="58309248"/>
        <c:scaling>
          <c:orientation val="minMax"/>
        </c:scaling>
        <c:axPos val="l"/>
        <c:majorGridlines/>
        <c:numFmt formatCode="General" sourceLinked="1"/>
        <c:tickLblPos val="nextTo"/>
        <c:crossAx val="58307712"/>
        <c:crosses val="autoZero"/>
        <c:crossBetween val="midCat"/>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2.2839005948540013E-2"/>
          <c:y val="1.144401253640764E-2"/>
          <c:w val="0.94984176275516163"/>
          <c:h val="0.93220033149864701"/>
        </c:manualLayout>
      </c:layout>
      <c:scatterChart>
        <c:scatterStyle val="smoothMarker"/>
        <c:ser>
          <c:idx val="0"/>
          <c:order val="0"/>
          <c:tx>
            <c:v>experimental - heating without PID control</c:v>
          </c:tx>
          <c:marker>
            <c:symbol val="none"/>
          </c:marker>
          <c:xVal>
            <c:numRef>
              <c:f>'heating equation'!$A$7:$A$581</c:f>
              <c:numCache>
                <c:formatCode>General</c:formatCode>
                <c:ptCount val="575"/>
                <c:pt idx="0">
                  <c:v>0</c:v>
                </c:pt>
                <c:pt idx="1">
                  <c:v>21</c:v>
                </c:pt>
                <c:pt idx="2">
                  <c:v>42</c:v>
                </c:pt>
                <c:pt idx="3">
                  <c:v>63</c:v>
                </c:pt>
                <c:pt idx="4">
                  <c:v>83</c:v>
                </c:pt>
                <c:pt idx="5">
                  <c:v>105</c:v>
                </c:pt>
                <c:pt idx="6">
                  <c:v>126</c:v>
                </c:pt>
                <c:pt idx="7">
                  <c:v>147</c:v>
                </c:pt>
                <c:pt idx="8">
                  <c:v>168</c:v>
                </c:pt>
                <c:pt idx="9">
                  <c:v>189</c:v>
                </c:pt>
                <c:pt idx="10">
                  <c:v>210</c:v>
                </c:pt>
                <c:pt idx="11">
                  <c:v>231</c:v>
                </c:pt>
                <c:pt idx="12">
                  <c:v>253</c:v>
                </c:pt>
                <c:pt idx="13">
                  <c:v>274</c:v>
                </c:pt>
                <c:pt idx="14">
                  <c:v>294</c:v>
                </c:pt>
                <c:pt idx="15">
                  <c:v>316</c:v>
                </c:pt>
                <c:pt idx="16">
                  <c:v>336</c:v>
                </c:pt>
                <c:pt idx="17">
                  <c:v>357</c:v>
                </c:pt>
                <c:pt idx="18">
                  <c:v>378</c:v>
                </c:pt>
                <c:pt idx="19">
                  <c:v>399</c:v>
                </c:pt>
                <c:pt idx="20">
                  <c:v>421</c:v>
                </c:pt>
                <c:pt idx="21">
                  <c:v>442</c:v>
                </c:pt>
                <c:pt idx="22">
                  <c:v>463</c:v>
                </c:pt>
                <c:pt idx="23">
                  <c:v>484</c:v>
                </c:pt>
                <c:pt idx="24">
                  <c:v>505</c:v>
                </c:pt>
                <c:pt idx="25">
                  <c:v>526</c:v>
                </c:pt>
                <c:pt idx="26">
                  <c:v>547</c:v>
                </c:pt>
                <c:pt idx="27">
                  <c:v>568</c:v>
                </c:pt>
                <c:pt idx="28">
                  <c:v>589</c:v>
                </c:pt>
                <c:pt idx="29">
                  <c:v>610</c:v>
                </c:pt>
                <c:pt idx="30">
                  <c:v>631</c:v>
                </c:pt>
                <c:pt idx="31">
                  <c:v>652</c:v>
                </c:pt>
                <c:pt idx="32">
                  <c:v>673</c:v>
                </c:pt>
                <c:pt idx="33">
                  <c:v>693</c:v>
                </c:pt>
                <c:pt idx="34">
                  <c:v>715</c:v>
                </c:pt>
                <c:pt idx="35">
                  <c:v>736</c:v>
                </c:pt>
                <c:pt idx="36">
                  <c:v>763</c:v>
                </c:pt>
                <c:pt idx="37">
                  <c:v>784</c:v>
                </c:pt>
              </c:numCache>
            </c:numRef>
          </c:xVal>
          <c:yVal>
            <c:numRef>
              <c:f>'heating equation'!$C$7:$C$581</c:f>
              <c:numCache>
                <c:formatCode>General</c:formatCode>
                <c:ptCount val="575"/>
                <c:pt idx="0">
                  <c:v>23.25</c:v>
                </c:pt>
                <c:pt idx="1">
                  <c:v>24.125</c:v>
                </c:pt>
                <c:pt idx="2">
                  <c:v>24.875</c:v>
                </c:pt>
                <c:pt idx="3">
                  <c:v>26</c:v>
                </c:pt>
                <c:pt idx="4">
                  <c:v>27.125</c:v>
                </c:pt>
                <c:pt idx="5">
                  <c:v>28.125</c:v>
                </c:pt>
                <c:pt idx="6">
                  <c:v>29.125</c:v>
                </c:pt>
                <c:pt idx="7">
                  <c:v>30.125</c:v>
                </c:pt>
                <c:pt idx="8">
                  <c:v>31.0625</c:v>
                </c:pt>
                <c:pt idx="9">
                  <c:v>32.125</c:v>
                </c:pt>
                <c:pt idx="10">
                  <c:v>33.0625</c:v>
                </c:pt>
                <c:pt idx="11">
                  <c:v>34.0625</c:v>
                </c:pt>
                <c:pt idx="12">
                  <c:v>34.8125</c:v>
                </c:pt>
                <c:pt idx="13">
                  <c:v>35.75</c:v>
                </c:pt>
                <c:pt idx="14">
                  <c:v>36.6875</c:v>
                </c:pt>
                <c:pt idx="15">
                  <c:v>37.75</c:v>
                </c:pt>
                <c:pt idx="16">
                  <c:v>38.6875</c:v>
                </c:pt>
                <c:pt idx="17">
                  <c:v>39.75</c:v>
                </c:pt>
                <c:pt idx="18">
                  <c:v>40.375</c:v>
                </c:pt>
                <c:pt idx="19">
                  <c:v>41.1875</c:v>
                </c:pt>
                <c:pt idx="20">
                  <c:v>41.9375</c:v>
                </c:pt>
                <c:pt idx="21">
                  <c:v>42.5625</c:v>
                </c:pt>
                <c:pt idx="22">
                  <c:v>43.625</c:v>
                </c:pt>
                <c:pt idx="23">
                  <c:v>44.625</c:v>
                </c:pt>
                <c:pt idx="24">
                  <c:v>45.3125</c:v>
                </c:pt>
                <c:pt idx="25">
                  <c:v>46.125</c:v>
                </c:pt>
                <c:pt idx="26">
                  <c:v>47.0625</c:v>
                </c:pt>
                <c:pt idx="27">
                  <c:v>47.875</c:v>
                </c:pt>
                <c:pt idx="28">
                  <c:v>49</c:v>
                </c:pt>
                <c:pt idx="29">
                  <c:v>49.8125</c:v>
                </c:pt>
                <c:pt idx="30">
                  <c:v>50.625</c:v>
                </c:pt>
                <c:pt idx="31">
                  <c:v>51.375</c:v>
                </c:pt>
                <c:pt idx="32">
                  <c:v>52.25</c:v>
                </c:pt>
                <c:pt idx="33">
                  <c:v>52.9375</c:v>
                </c:pt>
                <c:pt idx="34">
                  <c:v>54</c:v>
                </c:pt>
                <c:pt idx="35">
                  <c:v>54.5</c:v>
                </c:pt>
                <c:pt idx="36">
                  <c:v>55.3125</c:v>
                </c:pt>
                <c:pt idx="37">
                  <c:v>56.125</c:v>
                </c:pt>
              </c:numCache>
            </c:numRef>
          </c:yVal>
          <c:smooth val="1"/>
        </c:ser>
        <c:ser>
          <c:idx val="1"/>
          <c:order val="1"/>
          <c:tx>
            <c:v>PID simulation</c:v>
          </c:tx>
          <c:marker>
            <c:symbol val="none"/>
          </c:marker>
          <c:xVal>
            <c:numRef>
              <c:f>simulation!$A$12:$A$583</c:f>
              <c:numCache>
                <c:formatCode>General</c:formatCode>
                <c:ptCount val="572"/>
                <c:pt idx="0">
                  <c:v>0</c:v>
                </c:pt>
                <c:pt idx="1">
                  <c:v>20</c:v>
                </c:pt>
                <c:pt idx="2">
                  <c:v>40</c:v>
                </c:pt>
                <c:pt idx="3">
                  <c:v>60</c:v>
                </c:pt>
                <c:pt idx="4">
                  <c:v>80</c:v>
                </c:pt>
                <c:pt idx="5">
                  <c:v>100</c:v>
                </c:pt>
                <c:pt idx="6">
                  <c:v>120</c:v>
                </c:pt>
                <c:pt idx="7">
                  <c:v>140</c:v>
                </c:pt>
                <c:pt idx="8">
                  <c:v>160</c:v>
                </c:pt>
                <c:pt idx="9">
                  <c:v>180</c:v>
                </c:pt>
                <c:pt idx="10">
                  <c:v>200</c:v>
                </c:pt>
                <c:pt idx="11">
                  <c:v>220</c:v>
                </c:pt>
                <c:pt idx="12">
                  <c:v>240</c:v>
                </c:pt>
                <c:pt idx="13">
                  <c:v>260</c:v>
                </c:pt>
                <c:pt idx="14">
                  <c:v>280</c:v>
                </c:pt>
                <c:pt idx="15">
                  <c:v>300</c:v>
                </c:pt>
                <c:pt idx="16">
                  <c:v>320</c:v>
                </c:pt>
                <c:pt idx="17">
                  <c:v>340</c:v>
                </c:pt>
                <c:pt idx="18">
                  <c:v>360</c:v>
                </c:pt>
                <c:pt idx="19">
                  <c:v>380</c:v>
                </c:pt>
                <c:pt idx="20">
                  <c:v>400</c:v>
                </c:pt>
                <c:pt idx="21">
                  <c:v>420</c:v>
                </c:pt>
                <c:pt idx="22">
                  <c:v>440</c:v>
                </c:pt>
                <c:pt idx="23">
                  <c:v>460</c:v>
                </c:pt>
                <c:pt idx="24">
                  <c:v>480</c:v>
                </c:pt>
                <c:pt idx="25">
                  <c:v>500</c:v>
                </c:pt>
                <c:pt idx="26">
                  <c:v>520</c:v>
                </c:pt>
                <c:pt idx="27">
                  <c:v>540</c:v>
                </c:pt>
                <c:pt idx="28">
                  <c:v>560</c:v>
                </c:pt>
                <c:pt idx="29">
                  <c:v>580</c:v>
                </c:pt>
                <c:pt idx="30">
                  <c:v>600</c:v>
                </c:pt>
                <c:pt idx="31">
                  <c:v>620</c:v>
                </c:pt>
                <c:pt idx="32">
                  <c:v>640</c:v>
                </c:pt>
                <c:pt idx="33">
                  <c:v>660</c:v>
                </c:pt>
                <c:pt idx="34">
                  <c:v>680</c:v>
                </c:pt>
                <c:pt idx="35">
                  <c:v>700</c:v>
                </c:pt>
                <c:pt idx="36">
                  <c:v>720</c:v>
                </c:pt>
                <c:pt idx="37">
                  <c:v>740</c:v>
                </c:pt>
                <c:pt idx="38">
                  <c:v>760</c:v>
                </c:pt>
                <c:pt idx="39">
                  <c:v>780</c:v>
                </c:pt>
                <c:pt idx="40">
                  <c:v>800</c:v>
                </c:pt>
                <c:pt idx="41">
                  <c:v>820</c:v>
                </c:pt>
                <c:pt idx="42">
                  <c:v>840</c:v>
                </c:pt>
                <c:pt idx="43">
                  <c:v>860</c:v>
                </c:pt>
                <c:pt idx="44">
                  <c:v>880</c:v>
                </c:pt>
                <c:pt idx="45">
                  <c:v>900</c:v>
                </c:pt>
                <c:pt idx="46">
                  <c:v>920</c:v>
                </c:pt>
                <c:pt idx="47">
                  <c:v>940</c:v>
                </c:pt>
                <c:pt idx="48">
                  <c:v>960</c:v>
                </c:pt>
                <c:pt idx="49">
                  <c:v>980</c:v>
                </c:pt>
                <c:pt idx="50">
                  <c:v>1000</c:v>
                </c:pt>
                <c:pt idx="51">
                  <c:v>1020</c:v>
                </c:pt>
                <c:pt idx="52">
                  <c:v>1040</c:v>
                </c:pt>
                <c:pt idx="53">
                  <c:v>1060</c:v>
                </c:pt>
                <c:pt idx="54">
                  <c:v>1080</c:v>
                </c:pt>
                <c:pt idx="55">
                  <c:v>1100</c:v>
                </c:pt>
                <c:pt idx="56">
                  <c:v>1120</c:v>
                </c:pt>
                <c:pt idx="57">
                  <c:v>1140</c:v>
                </c:pt>
                <c:pt idx="58">
                  <c:v>1160</c:v>
                </c:pt>
                <c:pt idx="59">
                  <c:v>1180</c:v>
                </c:pt>
                <c:pt idx="60">
                  <c:v>1200</c:v>
                </c:pt>
                <c:pt idx="61">
                  <c:v>1220</c:v>
                </c:pt>
                <c:pt idx="62">
                  <c:v>1240</c:v>
                </c:pt>
                <c:pt idx="63">
                  <c:v>1260</c:v>
                </c:pt>
                <c:pt idx="64">
                  <c:v>1280</c:v>
                </c:pt>
                <c:pt idx="65">
                  <c:v>1300</c:v>
                </c:pt>
                <c:pt idx="66">
                  <c:v>1320</c:v>
                </c:pt>
                <c:pt idx="67">
                  <c:v>1340</c:v>
                </c:pt>
                <c:pt idx="68">
                  <c:v>1360</c:v>
                </c:pt>
                <c:pt idx="69">
                  <c:v>1380</c:v>
                </c:pt>
                <c:pt idx="70">
                  <c:v>1400</c:v>
                </c:pt>
                <c:pt idx="71">
                  <c:v>1420</c:v>
                </c:pt>
                <c:pt idx="72">
                  <c:v>1440</c:v>
                </c:pt>
                <c:pt idx="73">
                  <c:v>1460</c:v>
                </c:pt>
                <c:pt idx="74">
                  <c:v>1480</c:v>
                </c:pt>
                <c:pt idx="75">
                  <c:v>1500</c:v>
                </c:pt>
                <c:pt idx="76">
                  <c:v>1520</c:v>
                </c:pt>
                <c:pt idx="77">
                  <c:v>1540</c:v>
                </c:pt>
                <c:pt idx="78">
                  <c:v>1560</c:v>
                </c:pt>
                <c:pt idx="79">
                  <c:v>1580</c:v>
                </c:pt>
                <c:pt idx="80">
                  <c:v>1600</c:v>
                </c:pt>
                <c:pt idx="81">
                  <c:v>1620</c:v>
                </c:pt>
                <c:pt idx="82">
                  <c:v>1640</c:v>
                </c:pt>
                <c:pt idx="83">
                  <c:v>1660</c:v>
                </c:pt>
                <c:pt idx="84">
                  <c:v>1680</c:v>
                </c:pt>
                <c:pt idx="85">
                  <c:v>1700</c:v>
                </c:pt>
                <c:pt idx="86">
                  <c:v>1720</c:v>
                </c:pt>
                <c:pt idx="87">
                  <c:v>1740</c:v>
                </c:pt>
                <c:pt idx="88">
                  <c:v>1760</c:v>
                </c:pt>
                <c:pt idx="89">
                  <c:v>1780</c:v>
                </c:pt>
                <c:pt idx="90">
                  <c:v>1800</c:v>
                </c:pt>
                <c:pt idx="91">
                  <c:v>1820</c:v>
                </c:pt>
                <c:pt idx="92">
                  <c:v>1840</c:v>
                </c:pt>
                <c:pt idx="93">
                  <c:v>1860</c:v>
                </c:pt>
                <c:pt idx="94">
                  <c:v>1880</c:v>
                </c:pt>
                <c:pt idx="95">
                  <c:v>1900</c:v>
                </c:pt>
                <c:pt idx="96">
                  <c:v>1920</c:v>
                </c:pt>
                <c:pt idx="97">
                  <c:v>1940</c:v>
                </c:pt>
                <c:pt idx="98">
                  <c:v>1960</c:v>
                </c:pt>
                <c:pt idx="99">
                  <c:v>1980</c:v>
                </c:pt>
                <c:pt idx="100">
                  <c:v>2000</c:v>
                </c:pt>
              </c:numCache>
            </c:numRef>
          </c:xVal>
          <c:yVal>
            <c:numRef>
              <c:f>simulation!$B$12:$B$583</c:f>
              <c:numCache>
                <c:formatCode>General</c:formatCode>
                <c:ptCount val="572"/>
                <c:pt idx="0">
                  <c:v>23.25</c:v>
                </c:pt>
                <c:pt idx="1">
                  <c:v>24.186598932668918</c:v>
                </c:pt>
                <c:pt idx="2">
                  <c:v>25.121069410149211</c:v>
                </c:pt>
                <c:pt idx="3">
                  <c:v>26.053354522010132</c:v>
                </c:pt>
                <c:pt idx="4">
                  <c:v>26.983388160359443</c:v>
                </c:pt>
                <c:pt idx="5">
                  <c:v>27.911095196568922</c:v>
                </c:pt>
                <c:pt idx="6">
                  <c:v>28.83639166721721</c:v>
                </c:pt>
                <c:pt idx="7">
                  <c:v>29.759184970402703</c:v>
                </c:pt>
                <c:pt idx="8">
                  <c:v>30.679374073500078</c:v>
                </c:pt>
                <c:pt idx="9">
                  <c:v>31.596849733350041</c:v>
                </c:pt>
                <c:pt idx="10">
                  <c:v>32.511494729782463</c:v>
                </c:pt>
                <c:pt idx="11">
                  <c:v>33.423184113278204</c:v>
                </c:pt>
                <c:pt idx="12">
                  <c:v>34.331785467474184</c:v>
                </c:pt>
                <c:pt idx="13">
                  <c:v>35.237159187109953</c:v>
                </c:pt>
                <c:pt idx="14">
                  <c:v>36.139158771901798</c:v>
                </c:pt>
                <c:pt idx="15">
                  <c:v>37.037631136712797</c:v>
                </c:pt>
                <c:pt idx="16">
                  <c:v>37.932416938264268</c:v>
                </c:pt>
                <c:pt idx="17">
                  <c:v>38.823350918506392</c:v>
                </c:pt>
                <c:pt idx="18">
                  <c:v>39.710262264633542</c:v>
                </c:pt>
                <c:pt idx="19">
                  <c:v>40.592974985594147</c:v>
                </c:pt>
                <c:pt idx="20">
                  <c:v>41.471308304806044</c:v>
                </c:pt>
                <c:pt idx="21">
                  <c:v>42.345077068647569</c:v>
                </c:pt>
                <c:pt idx="22">
                  <c:v>43.166583724206411</c:v>
                </c:pt>
                <c:pt idx="23">
                  <c:v>43.802888173226464</c:v>
                </c:pt>
                <c:pt idx="24">
                  <c:v>44.268629862221587</c:v>
                </c:pt>
                <c:pt idx="25">
                  <c:v>44.619635699447251</c:v>
                </c:pt>
                <c:pt idx="26">
                  <c:v>44.890341316406833</c:v>
                </c:pt>
                <c:pt idx="27">
                  <c:v>45.098109683280434</c:v>
                </c:pt>
                <c:pt idx="28">
                  <c:v>45.253878586300054</c:v>
                </c:pt>
                <c:pt idx="29">
                  <c:v>45.369583414511283</c:v>
                </c:pt>
                <c:pt idx="30">
                  <c:v>45.45497838681235</c:v>
                </c:pt>
                <c:pt idx="31">
                  <c:v>45.516591393205516</c:v>
                </c:pt>
                <c:pt idx="32">
                  <c:v>45.559854409764007</c:v>
                </c:pt>
                <c:pt idx="33">
                  <c:v>45.588053757369337</c:v>
                </c:pt>
                <c:pt idx="34">
                  <c:v>45.605510708457913</c:v>
                </c:pt>
                <c:pt idx="35">
                  <c:v>45.614407080155779</c:v>
                </c:pt>
                <c:pt idx="36">
                  <c:v>45.616910534752392</c:v>
                </c:pt>
                <c:pt idx="37">
                  <c:v>45.615174561616335</c:v>
                </c:pt>
                <c:pt idx="38">
                  <c:v>45.609227025966867</c:v>
                </c:pt>
                <c:pt idx="39">
                  <c:v>45.601207089178921</c:v>
                </c:pt>
                <c:pt idx="40">
                  <c:v>45.591128352071642</c:v>
                </c:pt>
                <c:pt idx="41">
                  <c:v>45.579004309846788</c:v>
                </c:pt>
                <c:pt idx="42">
                  <c:v>45.565904092032596</c:v>
                </c:pt>
                <c:pt idx="43">
                  <c:v>45.551834050989051</c:v>
                </c:pt>
                <c:pt idx="44">
                  <c:v>45.537856228170916</c:v>
                </c:pt>
                <c:pt idx="45">
                  <c:v>45.523969955054881</c:v>
                </c:pt>
                <c:pt idx="46">
                  <c:v>45.509118825545471</c:v>
                </c:pt>
                <c:pt idx="47">
                  <c:v>45.49436482824234</c:v>
                </c:pt>
                <c:pt idx="48">
                  <c:v>45.480762999797285</c:v>
                </c:pt>
                <c:pt idx="49">
                  <c:v>45.46725000396728</c:v>
                </c:pt>
                <c:pt idx="50">
                  <c:v>45.453825200837898</c:v>
                </c:pt>
                <c:pt idx="51">
                  <c:v>45.440487955870829</c:v>
                </c:pt>
                <c:pt idx="52">
                  <c:v>45.427237639848855</c:v>
                </c:pt>
                <c:pt idx="53">
                  <c:v>45.414073628821498</c:v>
                </c:pt>
                <c:pt idx="54">
                  <c:v>45.400995304051385</c:v>
                </c:pt>
                <c:pt idx="55">
                  <c:v>45.389057795204479</c:v>
                </c:pt>
                <c:pt idx="56">
                  <c:v>45.377197889629777</c:v>
                </c:pt>
                <c:pt idx="57">
                  <c:v>45.365415036971541</c:v>
                </c:pt>
                <c:pt idx="58">
                  <c:v>45.353708691363856</c:v>
                </c:pt>
                <c:pt idx="59">
                  <c:v>45.343134054629729</c:v>
                </c:pt>
                <c:pt idx="60">
                  <c:v>45.332628001316344</c:v>
                </c:pt>
                <c:pt idx="61">
                  <c:v>45.322190050679183</c:v>
                </c:pt>
                <c:pt idx="62">
                  <c:v>45.311819725802835</c:v>
                </c:pt>
                <c:pt idx="63">
                  <c:v>45.302572296807888</c:v>
                </c:pt>
                <c:pt idx="64">
                  <c:v>45.293384719779887</c:v>
                </c:pt>
                <c:pt idx="65">
                  <c:v>45.284256579898965</c:v>
                </c:pt>
                <c:pt idx="66">
                  <c:v>45.275187465570774</c:v>
                </c:pt>
                <c:pt idx="67">
                  <c:v>45.266176968396913</c:v>
                </c:pt>
                <c:pt idx="68">
                  <c:v>45.25828042638895</c:v>
                </c:pt>
                <c:pt idx="69">
                  <c:v>45.250434878043684</c:v>
                </c:pt>
                <c:pt idx="70">
                  <c:v>45.242639974081328</c:v>
                </c:pt>
                <c:pt idx="71">
                  <c:v>45.234895367869434</c:v>
                </c:pt>
                <c:pt idx="72">
                  <c:v>45.22720071539959</c:v>
                </c:pt>
                <c:pt idx="73">
                  <c:v>45.22061141850758</c:v>
                </c:pt>
                <c:pt idx="74">
                  <c:v>45.214064591810676</c:v>
                </c:pt>
                <c:pt idx="75">
                  <c:v>45.207559947683407</c:v>
                </c:pt>
                <c:pt idx="76">
                  <c:v>45.201097200625433</c:v>
                </c:pt>
                <c:pt idx="77">
                  <c:v>45.19467606724357</c:v>
                </c:pt>
                <c:pt idx="78">
                  <c:v>45.188296266234026</c:v>
                </c:pt>
                <c:pt idx="79">
                  <c:v>45.181957518364776</c:v>
                </c:pt>
                <c:pt idx="80">
                  <c:v>45.176715289701399</c:v>
                </c:pt>
                <c:pt idx="81">
                  <c:v>45.171506773508433</c:v>
                </c:pt>
                <c:pt idx="82">
                  <c:v>45.166331744205053</c:v>
                </c:pt>
                <c:pt idx="83">
                  <c:v>45.161189977831775</c:v>
                </c:pt>
                <c:pt idx="84">
                  <c:v>45.156081252037346</c:v>
                </c:pt>
                <c:pt idx="85">
                  <c:v>45.151005346065823</c:v>
                </c:pt>
                <c:pt idx="86">
                  <c:v>45.145962040743719</c:v>
                </c:pt>
                <c:pt idx="87">
                  <c:v>45.142006861710541</c:v>
                </c:pt>
                <c:pt idx="88">
                  <c:v>45.138077073135122</c:v>
                </c:pt>
                <c:pt idx="89">
                  <c:v>45.13417250703182</c:v>
                </c:pt>
                <c:pt idx="90">
                  <c:v>45.130292996589993</c:v>
                </c:pt>
                <c:pt idx="91">
                  <c:v>45.126438376164984</c:v>
                </c:pt>
                <c:pt idx="92">
                  <c:v>45.12260848126914</c:v>
                </c:pt>
                <c:pt idx="93">
                  <c:v>45.118803148562975</c:v>
                </c:pt>
                <c:pt idx="94">
                  <c:v>45.115022215846366</c:v>
                </c:pt>
                <c:pt idx="95">
                  <c:v>45.111265522049827</c:v>
                </c:pt>
                <c:pt idx="96">
                  <c:v>45.107532907225888</c:v>
                </c:pt>
                <c:pt idx="97">
                  <c:v>45.103824212540523</c:v>
                </c:pt>
                <c:pt idx="98">
                  <c:v>45.100139280264656</c:v>
                </c:pt>
                <c:pt idx="99">
                  <c:v>45.096477953765771</c:v>
                </c:pt>
                <c:pt idx="100">
                  <c:v>45.093895820742787</c:v>
                </c:pt>
              </c:numCache>
            </c:numRef>
          </c:yVal>
          <c:smooth val="1"/>
        </c:ser>
        <c:axId val="58654080"/>
        <c:axId val="58532992"/>
      </c:scatterChart>
      <c:valAx>
        <c:axId val="58654080"/>
        <c:scaling>
          <c:orientation val="minMax"/>
          <c:max val="800"/>
          <c:min val="350"/>
        </c:scaling>
        <c:axPos val="b"/>
        <c:numFmt formatCode="General" sourceLinked="1"/>
        <c:tickLblPos val="nextTo"/>
        <c:crossAx val="58532992"/>
        <c:crosses val="autoZero"/>
        <c:crossBetween val="midCat"/>
      </c:valAx>
      <c:valAx>
        <c:axId val="58532992"/>
        <c:scaling>
          <c:orientation val="minMax"/>
          <c:max val="55"/>
          <c:min val="35"/>
        </c:scaling>
        <c:axPos val="l"/>
        <c:majorGridlines/>
        <c:numFmt formatCode="General" sourceLinked="1"/>
        <c:tickLblPos val="nextTo"/>
        <c:crossAx val="58654080"/>
        <c:crosses val="autoZero"/>
        <c:crossBetween val="midCat"/>
      </c:valAx>
    </c:plotArea>
    <c:legend>
      <c:legendPos val="r"/>
      <c:layout>
        <c:manualLayout>
          <c:xMode val="edge"/>
          <c:yMode val="edge"/>
          <c:x val="0.51447316625817097"/>
          <c:y val="0.30661655929372467"/>
          <c:w val="0.37379020097241528"/>
          <c:h val="0.144470363664435"/>
        </c:manualLayout>
      </c:layout>
    </c:legend>
    <c:plotVisOnly val="1"/>
  </c:chart>
  <c:printSettings>
    <c:headerFooter/>
    <c:pageMargins b="0.75000000000000078" l="0.70000000000000062" r="0.70000000000000062" t="0.750000000000000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v>P</c:v>
          </c:tx>
          <c:marker>
            <c:symbol val="none"/>
          </c:marker>
          <c:xVal>
            <c:numRef>
              <c:f>simulation!$A$12:$A$112</c:f>
              <c:numCache>
                <c:formatCode>General</c:formatCode>
                <c:ptCount val="101"/>
                <c:pt idx="0">
                  <c:v>0</c:v>
                </c:pt>
                <c:pt idx="1">
                  <c:v>20</c:v>
                </c:pt>
                <c:pt idx="2">
                  <c:v>40</c:v>
                </c:pt>
                <c:pt idx="3">
                  <c:v>60</c:v>
                </c:pt>
                <c:pt idx="4">
                  <c:v>80</c:v>
                </c:pt>
                <c:pt idx="5">
                  <c:v>100</c:v>
                </c:pt>
                <c:pt idx="6">
                  <c:v>120</c:v>
                </c:pt>
                <c:pt idx="7">
                  <c:v>140</c:v>
                </c:pt>
                <c:pt idx="8">
                  <c:v>160</c:v>
                </c:pt>
                <c:pt idx="9">
                  <c:v>180</c:v>
                </c:pt>
                <c:pt idx="10">
                  <c:v>200</c:v>
                </c:pt>
                <c:pt idx="11">
                  <c:v>220</c:v>
                </c:pt>
                <c:pt idx="12">
                  <c:v>240</c:v>
                </c:pt>
                <c:pt idx="13">
                  <c:v>260</c:v>
                </c:pt>
                <c:pt idx="14">
                  <c:v>280</c:v>
                </c:pt>
                <c:pt idx="15">
                  <c:v>300</c:v>
                </c:pt>
                <c:pt idx="16">
                  <c:v>320</c:v>
                </c:pt>
                <c:pt idx="17">
                  <c:v>340</c:v>
                </c:pt>
                <c:pt idx="18">
                  <c:v>360</c:v>
                </c:pt>
                <c:pt idx="19">
                  <c:v>380</c:v>
                </c:pt>
                <c:pt idx="20">
                  <c:v>400</c:v>
                </c:pt>
                <c:pt idx="21">
                  <c:v>420</c:v>
                </c:pt>
                <c:pt idx="22">
                  <c:v>440</c:v>
                </c:pt>
                <c:pt idx="23">
                  <c:v>460</c:v>
                </c:pt>
                <c:pt idx="24">
                  <c:v>480</c:v>
                </c:pt>
                <c:pt idx="25">
                  <c:v>500</c:v>
                </c:pt>
                <c:pt idx="26">
                  <c:v>520</c:v>
                </c:pt>
                <c:pt idx="27">
                  <c:v>540</c:v>
                </c:pt>
                <c:pt idx="28">
                  <c:v>560</c:v>
                </c:pt>
                <c:pt idx="29">
                  <c:v>580</c:v>
                </c:pt>
                <c:pt idx="30">
                  <c:v>600</c:v>
                </c:pt>
                <c:pt idx="31">
                  <c:v>620</c:v>
                </c:pt>
                <c:pt idx="32">
                  <c:v>640</c:v>
                </c:pt>
                <c:pt idx="33">
                  <c:v>660</c:v>
                </c:pt>
                <c:pt idx="34">
                  <c:v>680</c:v>
                </c:pt>
                <c:pt idx="35">
                  <c:v>700</c:v>
                </c:pt>
                <c:pt idx="36">
                  <c:v>720</c:v>
                </c:pt>
                <c:pt idx="37">
                  <c:v>740</c:v>
                </c:pt>
                <c:pt idx="38">
                  <c:v>760</c:v>
                </c:pt>
                <c:pt idx="39">
                  <c:v>780</c:v>
                </c:pt>
                <c:pt idx="40">
                  <c:v>800</c:v>
                </c:pt>
                <c:pt idx="41">
                  <c:v>820</c:v>
                </c:pt>
                <c:pt idx="42">
                  <c:v>840</c:v>
                </c:pt>
                <c:pt idx="43">
                  <c:v>860</c:v>
                </c:pt>
                <c:pt idx="44">
                  <c:v>880</c:v>
                </c:pt>
                <c:pt idx="45">
                  <c:v>900</c:v>
                </c:pt>
                <c:pt idx="46">
                  <c:v>920</c:v>
                </c:pt>
                <c:pt idx="47">
                  <c:v>940</c:v>
                </c:pt>
                <c:pt idx="48">
                  <c:v>960</c:v>
                </c:pt>
                <c:pt idx="49">
                  <c:v>980</c:v>
                </c:pt>
                <c:pt idx="50">
                  <c:v>1000</c:v>
                </c:pt>
                <c:pt idx="51">
                  <c:v>1020</c:v>
                </c:pt>
                <c:pt idx="52">
                  <c:v>1040</c:v>
                </c:pt>
                <c:pt idx="53">
                  <c:v>1060</c:v>
                </c:pt>
                <c:pt idx="54">
                  <c:v>1080</c:v>
                </c:pt>
                <c:pt idx="55">
                  <c:v>1100</c:v>
                </c:pt>
                <c:pt idx="56">
                  <c:v>1120</c:v>
                </c:pt>
                <c:pt idx="57">
                  <c:v>1140</c:v>
                </c:pt>
                <c:pt idx="58">
                  <c:v>1160</c:v>
                </c:pt>
                <c:pt idx="59">
                  <c:v>1180</c:v>
                </c:pt>
                <c:pt idx="60">
                  <c:v>1200</c:v>
                </c:pt>
                <c:pt idx="61">
                  <c:v>1220</c:v>
                </c:pt>
                <c:pt idx="62">
                  <c:v>1240</c:v>
                </c:pt>
                <c:pt idx="63">
                  <c:v>1260</c:v>
                </c:pt>
                <c:pt idx="64">
                  <c:v>1280</c:v>
                </c:pt>
                <c:pt idx="65">
                  <c:v>1300</c:v>
                </c:pt>
                <c:pt idx="66">
                  <c:v>1320</c:v>
                </c:pt>
                <c:pt idx="67">
                  <c:v>1340</c:v>
                </c:pt>
                <c:pt idx="68">
                  <c:v>1360</c:v>
                </c:pt>
                <c:pt idx="69">
                  <c:v>1380</c:v>
                </c:pt>
                <c:pt idx="70">
                  <c:v>1400</c:v>
                </c:pt>
                <c:pt idx="71">
                  <c:v>1420</c:v>
                </c:pt>
                <c:pt idx="72">
                  <c:v>1440</c:v>
                </c:pt>
                <c:pt idx="73">
                  <c:v>1460</c:v>
                </c:pt>
                <c:pt idx="74">
                  <c:v>1480</c:v>
                </c:pt>
                <c:pt idx="75">
                  <c:v>1500</c:v>
                </c:pt>
                <c:pt idx="76">
                  <c:v>1520</c:v>
                </c:pt>
                <c:pt idx="77">
                  <c:v>1540</c:v>
                </c:pt>
                <c:pt idx="78">
                  <c:v>1560</c:v>
                </c:pt>
                <c:pt idx="79">
                  <c:v>1580</c:v>
                </c:pt>
                <c:pt idx="80">
                  <c:v>1600</c:v>
                </c:pt>
                <c:pt idx="81">
                  <c:v>1620</c:v>
                </c:pt>
                <c:pt idx="82">
                  <c:v>1640</c:v>
                </c:pt>
                <c:pt idx="83">
                  <c:v>1660</c:v>
                </c:pt>
                <c:pt idx="84">
                  <c:v>1680</c:v>
                </c:pt>
                <c:pt idx="85">
                  <c:v>1700</c:v>
                </c:pt>
                <c:pt idx="86">
                  <c:v>1720</c:v>
                </c:pt>
                <c:pt idx="87">
                  <c:v>1740</c:v>
                </c:pt>
                <c:pt idx="88">
                  <c:v>1760</c:v>
                </c:pt>
                <c:pt idx="89">
                  <c:v>1780</c:v>
                </c:pt>
                <c:pt idx="90">
                  <c:v>1800</c:v>
                </c:pt>
                <c:pt idx="91">
                  <c:v>1820</c:v>
                </c:pt>
                <c:pt idx="92">
                  <c:v>1840</c:v>
                </c:pt>
                <c:pt idx="93">
                  <c:v>1860</c:v>
                </c:pt>
                <c:pt idx="94">
                  <c:v>1880</c:v>
                </c:pt>
                <c:pt idx="95">
                  <c:v>1900</c:v>
                </c:pt>
                <c:pt idx="96">
                  <c:v>1920</c:v>
                </c:pt>
                <c:pt idx="97">
                  <c:v>1940</c:v>
                </c:pt>
                <c:pt idx="98">
                  <c:v>1960</c:v>
                </c:pt>
                <c:pt idx="99">
                  <c:v>1980</c:v>
                </c:pt>
                <c:pt idx="100">
                  <c:v>2000</c:v>
                </c:pt>
              </c:numCache>
            </c:numRef>
          </c:xVal>
          <c:yVal>
            <c:numRef>
              <c:f>simulation!$J$12:$J$112</c:f>
              <c:numCache>
                <c:formatCode>General</c:formatCode>
                <c:ptCount val="101"/>
                <c:pt idx="0">
                  <c:v>1023</c:v>
                </c:pt>
                <c:pt idx="1">
                  <c:v>1023</c:v>
                </c:pt>
                <c:pt idx="2">
                  <c:v>1023</c:v>
                </c:pt>
                <c:pt idx="3">
                  <c:v>1023</c:v>
                </c:pt>
                <c:pt idx="4">
                  <c:v>1023</c:v>
                </c:pt>
                <c:pt idx="5">
                  <c:v>1023</c:v>
                </c:pt>
                <c:pt idx="6">
                  <c:v>1023</c:v>
                </c:pt>
                <c:pt idx="7">
                  <c:v>1023</c:v>
                </c:pt>
                <c:pt idx="8">
                  <c:v>1023</c:v>
                </c:pt>
                <c:pt idx="9">
                  <c:v>1023</c:v>
                </c:pt>
                <c:pt idx="10">
                  <c:v>1023</c:v>
                </c:pt>
                <c:pt idx="11">
                  <c:v>1023</c:v>
                </c:pt>
                <c:pt idx="12">
                  <c:v>1023</c:v>
                </c:pt>
                <c:pt idx="13">
                  <c:v>1023</c:v>
                </c:pt>
                <c:pt idx="14">
                  <c:v>1023</c:v>
                </c:pt>
                <c:pt idx="15">
                  <c:v>1023</c:v>
                </c:pt>
                <c:pt idx="16">
                  <c:v>1023</c:v>
                </c:pt>
                <c:pt idx="17">
                  <c:v>1023</c:v>
                </c:pt>
                <c:pt idx="18">
                  <c:v>1023</c:v>
                </c:pt>
                <c:pt idx="19">
                  <c:v>969.54550316928771</c:v>
                </c:pt>
                <c:pt idx="20">
                  <c:v>776.31217294267026</c:v>
                </c:pt>
                <c:pt idx="21">
                  <c:v>584.08304489753482</c:v>
                </c:pt>
                <c:pt idx="22">
                  <c:v>403.35158067458951</c:v>
                </c:pt>
                <c:pt idx="23">
                  <c:v>263.36460189017799</c:v>
                </c:pt>
                <c:pt idx="24">
                  <c:v>160.90143031125081</c:v>
                </c:pt>
                <c:pt idx="25">
                  <c:v>83.680146121604793</c:v>
                </c:pt>
                <c:pt idx="26">
                  <c:v>24.124910390496836</c:v>
                </c:pt>
                <c:pt idx="27">
                  <c:v>-21.584130321695483</c:v>
                </c:pt>
                <c:pt idx="28">
                  <c:v>-55.853288986011904</c:v>
                </c:pt>
                <c:pt idx="29">
                  <c:v>-81.308351192482178</c:v>
                </c:pt>
                <c:pt idx="30">
                  <c:v>-100.09524509871696</c:v>
                </c:pt>
                <c:pt idx="31">
                  <c:v>-113.65010650521356</c:v>
                </c:pt>
                <c:pt idx="32">
                  <c:v>-123.16797014808159</c:v>
                </c:pt>
                <c:pt idx="33">
                  <c:v>-129.37182662125423</c:v>
                </c:pt>
                <c:pt idx="34">
                  <c:v>-133.21235586074096</c:v>
                </c:pt>
                <c:pt idx="35">
                  <c:v>-135.16955763427134</c:v>
                </c:pt>
                <c:pt idx="36">
                  <c:v>-135.72031764552634</c:v>
                </c:pt>
                <c:pt idx="37">
                  <c:v>-135.33840355559377</c:v>
                </c:pt>
                <c:pt idx="38">
                  <c:v>-134.02994571271066</c:v>
                </c:pt>
                <c:pt idx="39">
                  <c:v>-132.26555961936256</c:v>
                </c:pt>
                <c:pt idx="40">
                  <c:v>-130.04823745576132</c:v>
                </c:pt>
                <c:pt idx="41">
                  <c:v>-127.38094816629328</c:v>
                </c:pt>
                <c:pt idx="42">
                  <c:v>-124.49890024717121</c:v>
                </c:pt>
                <c:pt idx="43">
                  <c:v>-121.40349121759115</c:v>
                </c:pt>
                <c:pt idx="44">
                  <c:v>-118.32837019760163</c:v>
                </c:pt>
                <c:pt idx="45">
                  <c:v>-115.27339011207374</c:v>
                </c:pt>
                <c:pt idx="46">
                  <c:v>-112.00614162000363</c:v>
                </c:pt>
                <c:pt idx="47">
                  <c:v>-108.76026221331472</c:v>
                </c:pt>
                <c:pt idx="48">
                  <c:v>-105.76785995540277</c:v>
                </c:pt>
                <c:pt idx="49">
                  <c:v>-102.79500087280155</c:v>
                </c:pt>
                <c:pt idx="50">
                  <c:v>-99.841544184337465</c:v>
                </c:pt>
                <c:pt idx="51">
                  <c:v>-96.907350291582333</c:v>
                </c:pt>
                <c:pt idx="52">
                  <c:v>-93.992280766748024</c:v>
                </c:pt>
                <c:pt idx="53">
                  <c:v>-91.096198340729586</c:v>
                </c:pt>
                <c:pt idx="54">
                  <c:v>-88.218966891304689</c:v>
                </c:pt>
                <c:pt idx="55">
                  <c:v>-85.59271494498546</c:v>
                </c:pt>
                <c:pt idx="56">
                  <c:v>-82.983535718550883</c:v>
                </c:pt>
                <c:pt idx="57">
                  <c:v>-80.391308133739017</c:v>
                </c:pt>
                <c:pt idx="58">
                  <c:v>-77.815912100048337</c:v>
                </c:pt>
                <c:pt idx="59">
                  <c:v>-75.489492018540432</c:v>
                </c:pt>
                <c:pt idx="60">
                  <c:v>-73.178160289595695</c:v>
                </c:pt>
                <c:pt idx="61">
                  <c:v>-70.881811149420173</c:v>
                </c:pt>
                <c:pt idx="62">
                  <c:v>-68.600339676623605</c:v>
                </c:pt>
                <c:pt idx="63">
                  <c:v>-66.565905297735384</c:v>
                </c:pt>
                <c:pt idx="64">
                  <c:v>-64.544638351575117</c:v>
                </c:pt>
                <c:pt idx="65">
                  <c:v>-62.536447577772378</c:v>
                </c:pt>
                <c:pt idx="66">
                  <c:v>-60.541242425570232</c:v>
                </c:pt>
                <c:pt idx="67">
                  <c:v>-58.558933047320778</c:v>
                </c:pt>
                <c:pt idx="68">
                  <c:v>-56.821693805568998</c:v>
                </c:pt>
                <c:pt idx="69">
                  <c:v>-55.095673169610535</c:v>
                </c:pt>
                <c:pt idx="70">
                  <c:v>-53.38079429789218</c:v>
                </c:pt>
                <c:pt idx="71">
                  <c:v>-51.676980931275551</c:v>
                </c:pt>
                <c:pt idx="72">
                  <c:v>-49.984157387909818</c:v>
                </c:pt>
                <c:pt idx="73">
                  <c:v>-48.534512071667706</c:v>
                </c:pt>
                <c:pt idx="74">
                  <c:v>-47.094210198348634</c:v>
                </c:pt>
                <c:pt idx="75">
                  <c:v>-45.663188490349569</c:v>
                </c:pt>
                <c:pt idx="76">
                  <c:v>-44.241384137595361</c:v>
                </c:pt>
                <c:pt idx="77">
                  <c:v>-42.828734793585426</c:v>
                </c:pt>
                <c:pt idx="78">
                  <c:v>-41.425178571485759</c:v>
                </c:pt>
                <c:pt idx="79">
                  <c:v>-40.030654040250653</c:v>
                </c:pt>
                <c:pt idx="80">
                  <c:v>-38.877363734307693</c:v>
                </c:pt>
                <c:pt idx="81">
                  <c:v>-37.731490171855313</c:v>
                </c:pt>
                <c:pt idx="82">
                  <c:v>-36.592983725111594</c:v>
                </c:pt>
                <c:pt idx="83">
                  <c:v>-35.46179512299048</c:v>
                </c:pt>
                <c:pt idx="84">
                  <c:v>-34.337875448216124</c:v>
                </c:pt>
                <c:pt idx="85">
                  <c:v>-33.221176134480999</c:v>
                </c:pt>
                <c:pt idx="86">
                  <c:v>-32.11164896361808</c:v>
                </c:pt>
                <c:pt idx="87">
                  <c:v>-31.241509576319118</c:v>
                </c:pt>
                <c:pt idx="88">
                  <c:v>-30.376956089726832</c:v>
                </c:pt>
                <c:pt idx="89">
                  <c:v>-29.517951547000507</c:v>
                </c:pt>
                <c:pt idx="90">
                  <c:v>-28.664459249798568</c:v>
                </c:pt>
                <c:pt idx="91">
                  <c:v>-27.816442756296453</c:v>
                </c:pt>
                <c:pt idx="92">
                  <c:v>-26.973865879210734</c:v>
                </c:pt>
                <c:pt idx="93">
                  <c:v>-26.136692683854506</c:v>
                </c:pt>
                <c:pt idx="94">
                  <c:v>-25.304887486200585</c:v>
                </c:pt>
                <c:pt idx="95">
                  <c:v>-24.478414850961911</c:v>
                </c:pt>
                <c:pt idx="96">
                  <c:v>-23.657239589695394</c:v>
                </c:pt>
                <c:pt idx="97">
                  <c:v>-22.84132675891513</c:v>
                </c:pt>
                <c:pt idx="98">
                  <c:v>-22.030641658224397</c:v>
                </c:pt>
                <c:pt idx="99">
                  <c:v>-21.225149828469512</c:v>
                </c:pt>
                <c:pt idx="100">
                  <c:v>-20.657080563413217</c:v>
                </c:pt>
              </c:numCache>
            </c:numRef>
          </c:yVal>
          <c:smooth val="1"/>
        </c:ser>
        <c:ser>
          <c:idx val="1"/>
          <c:order val="1"/>
          <c:tx>
            <c:v>I</c:v>
          </c:tx>
          <c:marker>
            <c:symbol val="none"/>
          </c:marker>
          <c:xVal>
            <c:numRef>
              <c:f>simulation!$A$12:$A$112</c:f>
              <c:numCache>
                <c:formatCode>General</c:formatCode>
                <c:ptCount val="101"/>
                <c:pt idx="0">
                  <c:v>0</c:v>
                </c:pt>
                <c:pt idx="1">
                  <c:v>20</c:v>
                </c:pt>
                <c:pt idx="2">
                  <c:v>40</c:v>
                </c:pt>
                <c:pt idx="3">
                  <c:v>60</c:v>
                </c:pt>
                <c:pt idx="4">
                  <c:v>80</c:v>
                </c:pt>
                <c:pt idx="5">
                  <c:v>100</c:v>
                </c:pt>
                <c:pt idx="6">
                  <c:v>120</c:v>
                </c:pt>
                <c:pt idx="7">
                  <c:v>140</c:v>
                </c:pt>
                <c:pt idx="8">
                  <c:v>160</c:v>
                </c:pt>
                <c:pt idx="9">
                  <c:v>180</c:v>
                </c:pt>
                <c:pt idx="10">
                  <c:v>200</c:v>
                </c:pt>
                <c:pt idx="11">
                  <c:v>220</c:v>
                </c:pt>
                <c:pt idx="12">
                  <c:v>240</c:v>
                </c:pt>
                <c:pt idx="13">
                  <c:v>260</c:v>
                </c:pt>
                <c:pt idx="14">
                  <c:v>280</c:v>
                </c:pt>
                <c:pt idx="15">
                  <c:v>300</c:v>
                </c:pt>
                <c:pt idx="16">
                  <c:v>320</c:v>
                </c:pt>
                <c:pt idx="17">
                  <c:v>340</c:v>
                </c:pt>
                <c:pt idx="18">
                  <c:v>360</c:v>
                </c:pt>
                <c:pt idx="19">
                  <c:v>380</c:v>
                </c:pt>
                <c:pt idx="20">
                  <c:v>400</c:v>
                </c:pt>
                <c:pt idx="21">
                  <c:v>420</c:v>
                </c:pt>
                <c:pt idx="22">
                  <c:v>440</c:v>
                </c:pt>
                <c:pt idx="23">
                  <c:v>460</c:v>
                </c:pt>
                <c:pt idx="24">
                  <c:v>480</c:v>
                </c:pt>
                <c:pt idx="25">
                  <c:v>500</c:v>
                </c:pt>
                <c:pt idx="26">
                  <c:v>520</c:v>
                </c:pt>
                <c:pt idx="27">
                  <c:v>540</c:v>
                </c:pt>
                <c:pt idx="28">
                  <c:v>560</c:v>
                </c:pt>
                <c:pt idx="29">
                  <c:v>580</c:v>
                </c:pt>
                <c:pt idx="30">
                  <c:v>600</c:v>
                </c:pt>
                <c:pt idx="31">
                  <c:v>620</c:v>
                </c:pt>
                <c:pt idx="32">
                  <c:v>640</c:v>
                </c:pt>
                <c:pt idx="33">
                  <c:v>660</c:v>
                </c:pt>
                <c:pt idx="34">
                  <c:v>680</c:v>
                </c:pt>
                <c:pt idx="35">
                  <c:v>700</c:v>
                </c:pt>
                <c:pt idx="36">
                  <c:v>720</c:v>
                </c:pt>
                <c:pt idx="37">
                  <c:v>740</c:v>
                </c:pt>
                <c:pt idx="38">
                  <c:v>760</c:v>
                </c:pt>
                <c:pt idx="39">
                  <c:v>780</c:v>
                </c:pt>
                <c:pt idx="40">
                  <c:v>800</c:v>
                </c:pt>
                <c:pt idx="41">
                  <c:v>820</c:v>
                </c:pt>
                <c:pt idx="42">
                  <c:v>840</c:v>
                </c:pt>
                <c:pt idx="43">
                  <c:v>860</c:v>
                </c:pt>
                <c:pt idx="44">
                  <c:v>880</c:v>
                </c:pt>
                <c:pt idx="45">
                  <c:v>900</c:v>
                </c:pt>
                <c:pt idx="46">
                  <c:v>920</c:v>
                </c:pt>
                <c:pt idx="47">
                  <c:v>940</c:v>
                </c:pt>
                <c:pt idx="48">
                  <c:v>960</c:v>
                </c:pt>
                <c:pt idx="49">
                  <c:v>980</c:v>
                </c:pt>
                <c:pt idx="50">
                  <c:v>1000</c:v>
                </c:pt>
                <c:pt idx="51">
                  <c:v>1020</c:v>
                </c:pt>
                <c:pt idx="52">
                  <c:v>1040</c:v>
                </c:pt>
                <c:pt idx="53">
                  <c:v>1060</c:v>
                </c:pt>
                <c:pt idx="54">
                  <c:v>1080</c:v>
                </c:pt>
                <c:pt idx="55">
                  <c:v>1100</c:v>
                </c:pt>
                <c:pt idx="56">
                  <c:v>1120</c:v>
                </c:pt>
                <c:pt idx="57">
                  <c:v>1140</c:v>
                </c:pt>
                <c:pt idx="58">
                  <c:v>1160</c:v>
                </c:pt>
                <c:pt idx="59">
                  <c:v>1180</c:v>
                </c:pt>
                <c:pt idx="60">
                  <c:v>1200</c:v>
                </c:pt>
                <c:pt idx="61">
                  <c:v>1220</c:v>
                </c:pt>
                <c:pt idx="62">
                  <c:v>1240</c:v>
                </c:pt>
                <c:pt idx="63">
                  <c:v>1260</c:v>
                </c:pt>
                <c:pt idx="64">
                  <c:v>1280</c:v>
                </c:pt>
                <c:pt idx="65">
                  <c:v>1300</c:v>
                </c:pt>
                <c:pt idx="66">
                  <c:v>1320</c:v>
                </c:pt>
                <c:pt idx="67">
                  <c:v>1340</c:v>
                </c:pt>
                <c:pt idx="68">
                  <c:v>1360</c:v>
                </c:pt>
                <c:pt idx="69">
                  <c:v>1380</c:v>
                </c:pt>
                <c:pt idx="70">
                  <c:v>1400</c:v>
                </c:pt>
                <c:pt idx="71">
                  <c:v>1420</c:v>
                </c:pt>
                <c:pt idx="72">
                  <c:v>1440</c:v>
                </c:pt>
                <c:pt idx="73">
                  <c:v>1460</c:v>
                </c:pt>
                <c:pt idx="74">
                  <c:v>1480</c:v>
                </c:pt>
                <c:pt idx="75">
                  <c:v>1500</c:v>
                </c:pt>
                <c:pt idx="76">
                  <c:v>1520</c:v>
                </c:pt>
                <c:pt idx="77">
                  <c:v>1540</c:v>
                </c:pt>
                <c:pt idx="78">
                  <c:v>1560</c:v>
                </c:pt>
                <c:pt idx="79">
                  <c:v>1580</c:v>
                </c:pt>
                <c:pt idx="80">
                  <c:v>1600</c:v>
                </c:pt>
                <c:pt idx="81">
                  <c:v>1620</c:v>
                </c:pt>
                <c:pt idx="82">
                  <c:v>1640</c:v>
                </c:pt>
                <c:pt idx="83">
                  <c:v>1660</c:v>
                </c:pt>
                <c:pt idx="84">
                  <c:v>1680</c:v>
                </c:pt>
                <c:pt idx="85">
                  <c:v>1700</c:v>
                </c:pt>
                <c:pt idx="86">
                  <c:v>1720</c:v>
                </c:pt>
                <c:pt idx="87">
                  <c:v>1740</c:v>
                </c:pt>
                <c:pt idx="88">
                  <c:v>1760</c:v>
                </c:pt>
                <c:pt idx="89">
                  <c:v>1780</c:v>
                </c:pt>
                <c:pt idx="90">
                  <c:v>1800</c:v>
                </c:pt>
                <c:pt idx="91">
                  <c:v>1820</c:v>
                </c:pt>
                <c:pt idx="92">
                  <c:v>1840</c:v>
                </c:pt>
                <c:pt idx="93">
                  <c:v>1860</c:v>
                </c:pt>
                <c:pt idx="94">
                  <c:v>1880</c:v>
                </c:pt>
                <c:pt idx="95">
                  <c:v>1900</c:v>
                </c:pt>
                <c:pt idx="96">
                  <c:v>1920</c:v>
                </c:pt>
                <c:pt idx="97">
                  <c:v>1940</c:v>
                </c:pt>
                <c:pt idx="98">
                  <c:v>1960</c:v>
                </c:pt>
                <c:pt idx="99">
                  <c:v>1980</c:v>
                </c:pt>
                <c:pt idx="100">
                  <c:v>2000</c:v>
                </c:pt>
              </c:numCache>
            </c:numRef>
          </c:xVal>
          <c:yVal>
            <c:numRef>
              <c:f>simulation!$K$12:$K$112</c:f>
              <c:numCache>
                <c:formatCode>General</c:formatCode>
                <c:ptCount val="101"/>
                <c:pt idx="0">
                  <c:v>0</c:v>
                </c:pt>
                <c:pt idx="1">
                  <c:v>130.5</c:v>
                </c:pt>
                <c:pt idx="2">
                  <c:v>130.5</c:v>
                </c:pt>
                <c:pt idx="3">
                  <c:v>130.5</c:v>
                </c:pt>
                <c:pt idx="4">
                  <c:v>130.5</c:v>
                </c:pt>
                <c:pt idx="5">
                  <c:v>130.5</c:v>
                </c:pt>
                <c:pt idx="6">
                  <c:v>130.5</c:v>
                </c:pt>
                <c:pt idx="7">
                  <c:v>130.5</c:v>
                </c:pt>
                <c:pt idx="8">
                  <c:v>130.5</c:v>
                </c:pt>
                <c:pt idx="9">
                  <c:v>130.5</c:v>
                </c:pt>
                <c:pt idx="10">
                  <c:v>130.5</c:v>
                </c:pt>
                <c:pt idx="11">
                  <c:v>130.5</c:v>
                </c:pt>
                <c:pt idx="12">
                  <c:v>130.5</c:v>
                </c:pt>
                <c:pt idx="13">
                  <c:v>130.5</c:v>
                </c:pt>
                <c:pt idx="14">
                  <c:v>130.5</c:v>
                </c:pt>
                <c:pt idx="15">
                  <c:v>130.5</c:v>
                </c:pt>
                <c:pt idx="16">
                  <c:v>130.5</c:v>
                </c:pt>
                <c:pt idx="17">
                  <c:v>130.5</c:v>
                </c:pt>
                <c:pt idx="18">
                  <c:v>130.5</c:v>
                </c:pt>
                <c:pt idx="19">
                  <c:v>162.23842641219875</c:v>
                </c:pt>
                <c:pt idx="20">
                  <c:v>188.68057649863385</c:v>
                </c:pt>
                <c:pt idx="21">
                  <c:v>209.85272666979759</c:v>
                </c:pt>
                <c:pt idx="22">
                  <c:v>225.78226425791217</c:v>
                </c:pt>
                <c:pt idx="23">
                  <c:v>236.78276191267372</c:v>
                </c:pt>
                <c:pt idx="24">
                  <c:v>243.96543287331494</c:v>
                </c:pt>
                <c:pt idx="25">
                  <c:v>248.35365369998541</c:v>
                </c:pt>
                <c:pt idx="26">
                  <c:v>250.6358395033019</c:v>
                </c:pt>
                <c:pt idx="27">
                  <c:v>251.2937916048609</c:v>
                </c:pt>
                <c:pt idx="28">
                  <c:v>250.70513350517831</c:v>
                </c:pt>
                <c:pt idx="29">
                  <c:v>249.181861987378</c:v>
                </c:pt>
                <c:pt idx="30">
                  <c:v>246.9643615003103</c:v>
                </c:pt>
                <c:pt idx="31">
                  <c:v>244.23449117943619</c:v>
                </c:pt>
                <c:pt idx="32">
                  <c:v>241.13494282020309</c:v>
                </c:pt>
                <c:pt idx="33">
                  <c:v>237.77581636161904</c:v>
                </c:pt>
                <c:pt idx="34">
                  <c:v>234.24749381740301</c:v>
                </c:pt>
                <c:pt idx="35">
                  <c:v>230.61442956665553</c:v>
                </c:pt>
                <c:pt idx="36">
                  <c:v>226.92798708572087</c:v>
                </c:pt>
                <c:pt idx="37">
                  <c:v>223.22652387720652</c:v>
                </c:pt>
                <c:pt idx="38">
                  <c:v>219.53547650750852</c:v>
                </c:pt>
                <c:pt idx="39">
                  <c:v>215.88011435170733</c:v>
                </c:pt>
                <c:pt idx="40">
                  <c:v>212.27287181663382</c:v>
                </c:pt>
                <c:pt idx="41">
                  <c:v>208.72610170420398</c:v>
                </c:pt>
                <c:pt idx="42">
                  <c:v>205.25207584512327</c:v>
                </c:pt>
                <c:pt idx="43">
                  <c:v>201.85665129292769</c:v>
                </c:pt>
                <c:pt idx="44">
                  <c:v>198.5456469869934</c:v>
                </c:pt>
                <c:pt idx="45">
                  <c:v>195.31850961796789</c:v>
                </c:pt>
                <c:pt idx="46">
                  <c:v>192.17468988763861</c:v>
                </c:pt>
                <c:pt idx="47">
                  <c:v>189.11997693436578</c:v>
                </c:pt>
                <c:pt idx="48">
                  <c:v>186.15378796491174</c:v>
                </c:pt>
                <c:pt idx="49">
                  <c:v>183.26920996612802</c:v>
                </c:pt>
                <c:pt idx="50">
                  <c:v>180.46570994232434</c:v>
                </c:pt>
                <c:pt idx="51">
                  <c:v>177.74275873729695</c:v>
                </c:pt>
                <c:pt idx="52">
                  <c:v>175.09983100207199</c:v>
                </c:pt>
                <c:pt idx="53">
                  <c:v>172.53640516297887</c:v>
                </c:pt>
                <c:pt idx="54">
                  <c:v>170.05196339004988</c:v>
                </c:pt>
                <c:pt idx="55">
                  <c:v>167.64599156574155</c:v>
                </c:pt>
                <c:pt idx="56">
                  <c:v>165.31164479451468</c:v>
                </c:pt>
                <c:pt idx="57">
                  <c:v>163.048457456736</c:v>
                </c:pt>
                <c:pt idx="58">
                  <c:v>160.85596723490676</c:v>
                </c:pt>
                <c:pt idx="59">
                  <c:v>158.73371508672363</c:v>
                </c:pt>
                <c:pt idx="60">
                  <c:v>156.67491075894526</c:v>
                </c:pt>
                <c:pt idx="61">
                  <c:v>154.67914275104721</c:v>
                </c:pt>
                <c:pt idx="62">
                  <c:v>152.74600244697211</c:v>
                </c:pt>
                <c:pt idx="63">
                  <c:v>150.87508409215511</c:v>
                </c:pt>
                <c:pt idx="64">
                  <c:v>149.05965031130779</c:v>
                </c:pt>
                <c:pt idx="65">
                  <c:v>147.29934199262846</c:v>
                </c:pt>
                <c:pt idx="66">
                  <c:v>145.59380251323466</c:v>
                </c:pt>
                <c:pt idx="67">
                  <c:v>143.94267771981004</c:v>
                </c:pt>
                <c:pt idx="68">
                  <c:v>142.34561590942855</c:v>
                </c:pt>
                <c:pt idx="69">
                  <c:v>140.79593335109485</c:v>
                </c:pt>
                <c:pt idx="70">
                  <c:v>139.29332408283275</c:v>
                </c:pt>
                <c:pt idx="71">
                  <c:v>137.83748423834479</c:v>
                </c:pt>
                <c:pt idx="72">
                  <c:v>136.42811203112819</c:v>
                </c:pt>
                <c:pt idx="73">
                  <c:v>135.06490773873065</c:v>
                </c:pt>
                <c:pt idx="74">
                  <c:v>133.74123922768518</c:v>
                </c:pt>
                <c:pt idx="75">
                  <c:v>132.45685167682115</c:v>
                </c:pt>
                <c:pt idx="76">
                  <c:v>131.2114919907207</c:v>
                </c:pt>
                <c:pt idx="77">
                  <c:v>130.00490878696809</c:v>
                </c:pt>
                <c:pt idx="78">
                  <c:v>128.83685238350665</c:v>
                </c:pt>
                <c:pt idx="79">
                  <c:v>127.7070747861025</c:v>
                </c:pt>
                <c:pt idx="80">
                  <c:v>126.61532967591384</c:v>
                </c:pt>
                <c:pt idx="81">
                  <c:v>125.55503793770545</c:v>
                </c:pt>
                <c:pt idx="82">
                  <c:v>124.52599729665485</c:v>
                </c:pt>
                <c:pt idx="83">
                  <c:v>123.52800683142453</c:v>
                </c:pt>
                <c:pt idx="84">
                  <c:v>122.56086696443388</c:v>
                </c:pt>
                <c:pt idx="85">
                  <c:v>121.62437945220981</c:v>
                </c:pt>
                <c:pt idx="86">
                  <c:v>120.71834737581487</c:v>
                </c:pt>
                <c:pt idx="87">
                  <c:v>119.84257513135256</c:v>
                </c:pt>
                <c:pt idx="88">
                  <c:v>118.99053396108931</c:v>
                </c:pt>
                <c:pt idx="89">
                  <c:v>118.16207152227858</c:v>
                </c:pt>
                <c:pt idx="90">
                  <c:v>117.35703648008766</c:v>
                </c:pt>
                <c:pt idx="91">
                  <c:v>116.5752785005477</c:v>
                </c:pt>
                <c:pt idx="92">
                  <c:v>115.81664824355779</c:v>
                </c:pt>
                <c:pt idx="93">
                  <c:v>115.08099735594296</c:v>
                </c:pt>
                <c:pt idx="94">
                  <c:v>114.3681784645651</c:v>
                </c:pt>
                <c:pt idx="95">
                  <c:v>113.67804516948691</c:v>
                </c:pt>
                <c:pt idx="96">
                  <c:v>113.01045203718795</c:v>
                </c:pt>
                <c:pt idx="97">
                  <c:v>112.36525459383262</c:v>
                </c:pt>
                <c:pt idx="98">
                  <c:v>111.74230931858948</c:v>
                </c:pt>
                <c:pt idx="99">
                  <c:v>111.14147363700154</c:v>
                </c:pt>
                <c:pt idx="100">
                  <c:v>110.56260591440692</c:v>
                </c:pt>
              </c:numCache>
            </c:numRef>
          </c:yVal>
          <c:smooth val="1"/>
        </c:ser>
        <c:ser>
          <c:idx val="2"/>
          <c:order val="2"/>
          <c:tx>
            <c:v>D</c:v>
          </c:tx>
          <c:marker>
            <c:symbol val="none"/>
          </c:marker>
          <c:xVal>
            <c:numRef>
              <c:f>simulation!$A$12:$A$112</c:f>
              <c:numCache>
                <c:formatCode>General</c:formatCode>
                <c:ptCount val="101"/>
                <c:pt idx="0">
                  <c:v>0</c:v>
                </c:pt>
                <c:pt idx="1">
                  <c:v>20</c:v>
                </c:pt>
                <c:pt idx="2">
                  <c:v>40</c:v>
                </c:pt>
                <c:pt idx="3">
                  <c:v>60</c:v>
                </c:pt>
                <c:pt idx="4">
                  <c:v>80</c:v>
                </c:pt>
                <c:pt idx="5">
                  <c:v>100</c:v>
                </c:pt>
                <c:pt idx="6">
                  <c:v>120</c:v>
                </c:pt>
                <c:pt idx="7">
                  <c:v>140</c:v>
                </c:pt>
                <c:pt idx="8">
                  <c:v>160</c:v>
                </c:pt>
                <c:pt idx="9">
                  <c:v>180</c:v>
                </c:pt>
                <c:pt idx="10">
                  <c:v>200</c:v>
                </c:pt>
                <c:pt idx="11">
                  <c:v>220</c:v>
                </c:pt>
                <c:pt idx="12">
                  <c:v>240</c:v>
                </c:pt>
                <c:pt idx="13">
                  <c:v>260</c:v>
                </c:pt>
                <c:pt idx="14">
                  <c:v>280</c:v>
                </c:pt>
                <c:pt idx="15">
                  <c:v>300</c:v>
                </c:pt>
                <c:pt idx="16">
                  <c:v>320</c:v>
                </c:pt>
                <c:pt idx="17">
                  <c:v>340</c:v>
                </c:pt>
                <c:pt idx="18">
                  <c:v>360</c:v>
                </c:pt>
                <c:pt idx="19">
                  <c:v>380</c:v>
                </c:pt>
                <c:pt idx="20">
                  <c:v>400</c:v>
                </c:pt>
                <c:pt idx="21">
                  <c:v>420</c:v>
                </c:pt>
                <c:pt idx="22">
                  <c:v>440</c:v>
                </c:pt>
                <c:pt idx="23">
                  <c:v>460</c:v>
                </c:pt>
                <c:pt idx="24">
                  <c:v>480</c:v>
                </c:pt>
                <c:pt idx="25">
                  <c:v>500</c:v>
                </c:pt>
                <c:pt idx="26">
                  <c:v>520</c:v>
                </c:pt>
                <c:pt idx="27">
                  <c:v>540</c:v>
                </c:pt>
                <c:pt idx="28">
                  <c:v>560</c:v>
                </c:pt>
                <c:pt idx="29">
                  <c:v>580</c:v>
                </c:pt>
                <c:pt idx="30">
                  <c:v>600</c:v>
                </c:pt>
                <c:pt idx="31">
                  <c:v>620</c:v>
                </c:pt>
                <c:pt idx="32">
                  <c:v>640</c:v>
                </c:pt>
                <c:pt idx="33">
                  <c:v>660</c:v>
                </c:pt>
                <c:pt idx="34">
                  <c:v>680</c:v>
                </c:pt>
                <c:pt idx="35">
                  <c:v>700</c:v>
                </c:pt>
                <c:pt idx="36">
                  <c:v>720</c:v>
                </c:pt>
                <c:pt idx="37">
                  <c:v>740</c:v>
                </c:pt>
                <c:pt idx="38">
                  <c:v>760</c:v>
                </c:pt>
                <c:pt idx="39">
                  <c:v>780</c:v>
                </c:pt>
                <c:pt idx="40">
                  <c:v>800</c:v>
                </c:pt>
                <c:pt idx="41">
                  <c:v>820</c:v>
                </c:pt>
                <c:pt idx="42">
                  <c:v>840</c:v>
                </c:pt>
                <c:pt idx="43">
                  <c:v>860</c:v>
                </c:pt>
                <c:pt idx="44">
                  <c:v>880</c:v>
                </c:pt>
                <c:pt idx="45">
                  <c:v>900</c:v>
                </c:pt>
                <c:pt idx="46">
                  <c:v>920</c:v>
                </c:pt>
                <c:pt idx="47">
                  <c:v>940</c:v>
                </c:pt>
                <c:pt idx="48">
                  <c:v>960</c:v>
                </c:pt>
                <c:pt idx="49">
                  <c:v>980</c:v>
                </c:pt>
                <c:pt idx="50">
                  <c:v>1000</c:v>
                </c:pt>
                <c:pt idx="51">
                  <c:v>1020</c:v>
                </c:pt>
                <c:pt idx="52">
                  <c:v>1040</c:v>
                </c:pt>
                <c:pt idx="53">
                  <c:v>1060</c:v>
                </c:pt>
                <c:pt idx="54">
                  <c:v>1080</c:v>
                </c:pt>
                <c:pt idx="55">
                  <c:v>1100</c:v>
                </c:pt>
                <c:pt idx="56">
                  <c:v>1120</c:v>
                </c:pt>
                <c:pt idx="57">
                  <c:v>1140</c:v>
                </c:pt>
                <c:pt idx="58">
                  <c:v>1160</c:v>
                </c:pt>
                <c:pt idx="59">
                  <c:v>1180</c:v>
                </c:pt>
                <c:pt idx="60">
                  <c:v>1200</c:v>
                </c:pt>
                <c:pt idx="61">
                  <c:v>1220</c:v>
                </c:pt>
                <c:pt idx="62">
                  <c:v>1240</c:v>
                </c:pt>
                <c:pt idx="63">
                  <c:v>1260</c:v>
                </c:pt>
                <c:pt idx="64">
                  <c:v>1280</c:v>
                </c:pt>
                <c:pt idx="65">
                  <c:v>1300</c:v>
                </c:pt>
                <c:pt idx="66">
                  <c:v>1320</c:v>
                </c:pt>
                <c:pt idx="67">
                  <c:v>1340</c:v>
                </c:pt>
                <c:pt idx="68">
                  <c:v>1360</c:v>
                </c:pt>
                <c:pt idx="69">
                  <c:v>1380</c:v>
                </c:pt>
                <c:pt idx="70">
                  <c:v>1400</c:v>
                </c:pt>
                <c:pt idx="71">
                  <c:v>1420</c:v>
                </c:pt>
                <c:pt idx="72">
                  <c:v>1440</c:v>
                </c:pt>
                <c:pt idx="73">
                  <c:v>1460</c:v>
                </c:pt>
                <c:pt idx="74">
                  <c:v>1480</c:v>
                </c:pt>
                <c:pt idx="75">
                  <c:v>1500</c:v>
                </c:pt>
                <c:pt idx="76">
                  <c:v>1520</c:v>
                </c:pt>
                <c:pt idx="77">
                  <c:v>1540</c:v>
                </c:pt>
                <c:pt idx="78">
                  <c:v>1560</c:v>
                </c:pt>
                <c:pt idx="79">
                  <c:v>1580</c:v>
                </c:pt>
                <c:pt idx="80">
                  <c:v>1600</c:v>
                </c:pt>
                <c:pt idx="81">
                  <c:v>1620</c:v>
                </c:pt>
                <c:pt idx="82">
                  <c:v>1640</c:v>
                </c:pt>
                <c:pt idx="83">
                  <c:v>1660</c:v>
                </c:pt>
                <c:pt idx="84">
                  <c:v>1680</c:v>
                </c:pt>
                <c:pt idx="85">
                  <c:v>1700</c:v>
                </c:pt>
                <c:pt idx="86">
                  <c:v>1720</c:v>
                </c:pt>
                <c:pt idx="87">
                  <c:v>1740</c:v>
                </c:pt>
                <c:pt idx="88">
                  <c:v>1760</c:v>
                </c:pt>
                <c:pt idx="89">
                  <c:v>1780</c:v>
                </c:pt>
                <c:pt idx="90">
                  <c:v>1800</c:v>
                </c:pt>
                <c:pt idx="91">
                  <c:v>1820</c:v>
                </c:pt>
                <c:pt idx="92">
                  <c:v>1840</c:v>
                </c:pt>
                <c:pt idx="93">
                  <c:v>1860</c:v>
                </c:pt>
                <c:pt idx="94">
                  <c:v>1880</c:v>
                </c:pt>
                <c:pt idx="95">
                  <c:v>1900</c:v>
                </c:pt>
                <c:pt idx="96">
                  <c:v>1920</c:v>
                </c:pt>
                <c:pt idx="97">
                  <c:v>1940</c:v>
                </c:pt>
                <c:pt idx="98">
                  <c:v>1960</c:v>
                </c:pt>
                <c:pt idx="99">
                  <c:v>1980</c:v>
                </c:pt>
                <c:pt idx="100">
                  <c:v>2000</c:v>
                </c:pt>
              </c:numCache>
            </c:numRef>
          </c:xVal>
          <c:yVal>
            <c:numRef>
              <c:f>simulation!$L$12:$L$112</c:f>
              <c:numCache>
                <c:formatCode>General</c:formatCode>
                <c:ptCount val="101"/>
                <c:pt idx="0">
                  <c:v>0</c:v>
                </c:pt>
                <c:pt idx="1">
                  <c:v>-117.07486658361476</c:v>
                </c:pt>
                <c:pt idx="2">
                  <c:v>-116.80880968503659</c:v>
                </c:pt>
                <c:pt idx="3">
                  <c:v>-116.5356389826151</c:v>
                </c:pt>
                <c:pt idx="4">
                  <c:v>-116.25420479366389</c:v>
                </c:pt>
                <c:pt idx="5">
                  <c:v>-115.96337952618497</c:v>
                </c:pt>
                <c:pt idx="6">
                  <c:v>-115.66205883103598</c:v>
                </c:pt>
                <c:pt idx="7">
                  <c:v>-115.34916289818663</c:v>
                </c:pt>
                <c:pt idx="8">
                  <c:v>-115.02363788717184</c:v>
                </c:pt>
                <c:pt idx="9">
                  <c:v>-114.68445748124535</c:v>
                </c:pt>
                <c:pt idx="10">
                  <c:v>-114.33062455405275</c:v>
                </c:pt>
                <c:pt idx="11">
                  <c:v>-113.96117293696761</c:v>
                </c:pt>
                <c:pt idx="12">
                  <c:v>-113.57516927449751</c:v>
                </c:pt>
                <c:pt idx="13">
                  <c:v>-113.1717149544711</c:v>
                </c:pt>
                <c:pt idx="14">
                  <c:v>-112.74994809898064</c:v>
                </c:pt>
                <c:pt idx="15">
                  <c:v>-112.30904560137489</c:v>
                </c:pt>
                <c:pt idx="16">
                  <c:v>-111.8482251939339</c:v>
                </c:pt>
                <c:pt idx="17">
                  <c:v>-111.36674753026554</c:v>
                </c:pt>
                <c:pt idx="18">
                  <c:v>-110.8639182658937</c:v>
                </c:pt>
                <c:pt idx="19">
                  <c:v>-110.3390901200756</c:v>
                </c:pt>
                <c:pt idx="20">
                  <c:v>-109.79166490148718</c:v>
                </c:pt>
                <c:pt idx="21">
                  <c:v>-109.22109548019066</c:v>
                </c:pt>
                <c:pt idx="22">
                  <c:v>-102.68833194485528</c:v>
                </c:pt>
                <c:pt idx="23">
                  <c:v>-79.538056127506522</c:v>
                </c:pt>
                <c:pt idx="24">
                  <c:v>-58.217711124390448</c:v>
                </c:pt>
                <c:pt idx="25">
                  <c:v>-43.875729653207962</c:v>
                </c:pt>
                <c:pt idx="26">
                  <c:v>-33.838202119947702</c:v>
                </c:pt>
                <c:pt idx="27">
                  <c:v>-25.971045859200181</c:v>
                </c:pt>
                <c:pt idx="28">
                  <c:v>-19.471112877452512</c:v>
                </c:pt>
                <c:pt idx="29">
                  <c:v>-14.463103526403563</c:v>
                </c:pt>
                <c:pt idx="30">
                  <c:v>-10.674371537633398</c:v>
                </c:pt>
                <c:pt idx="31">
                  <c:v>-7.7016257991457948</c:v>
                </c:pt>
                <c:pt idx="32">
                  <c:v>-5.4078770698113843</c:v>
                </c:pt>
                <c:pt idx="33">
                  <c:v>-3.5249184506662701</c:v>
                </c:pt>
                <c:pt idx="34">
                  <c:v>-2.1821188860720042</c:v>
                </c:pt>
                <c:pt idx="35">
                  <c:v>-1.1120464622331738</c:v>
                </c:pt>
                <c:pt idx="36">
                  <c:v>-0.31293182457670099</c:v>
                </c:pt>
                <c:pt idx="37">
                  <c:v>0.21699664200713897</c:v>
                </c:pt>
                <c:pt idx="38">
                  <c:v>0.7434419561835881</c:v>
                </c:pt>
                <c:pt idx="39">
                  <c:v>1.0024920984932351</c:v>
                </c:pt>
                <c:pt idx="40">
                  <c:v>1.2598421384097946</c:v>
                </c:pt>
                <c:pt idx="41">
                  <c:v>1.5155052781068434</c:v>
                </c:pt>
                <c:pt idx="42">
                  <c:v>1.6375272267739049</c:v>
                </c:pt>
                <c:pt idx="43">
                  <c:v>1.7587551304432125</c:v>
                </c:pt>
                <c:pt idx="44">
                  <c:v>1.747227852266775</c:v>
                </c:pt>
                <c:pt idx="45">
                  <c:v>1.7357841395044815</c:v>
                </c:pt>
                <c:pt idx="46">
                  <c:v>1.8563911886761986</c:v>
                </c:pt>
                <c:pt idx="47">
                  <c:v>1.8442496628914284</c:v>
                </c:pt>
                <c:pt idx="48">
                  <c:v>1.7002285556317887</c:v>
                </c:pt>
                <c:pt idx="49">
                  <c:v>1.689124478750692</c:v>
                </c:pt>
                <c:pt idx="50">
                  <c:v>1.6781003911727765</c:v>
                </c:pt>
                <c:pt idx="51">
                  <c:v>1.667155620883598</c:v>
                </c:pt>
                <c:pt idx="52">
                  <c:v>1.6562895027467661</c:v>
                </c:pt>
                <c:pt idx="53">
                  <c:v>1.6455013784195671</c:v>
                </c:pt>
                <c:pt idx="54">
                  <c:v>1.6347905962641462</c:v>
                </c:pt>
                <c:pt idx="55">
                  <c:v>1.4921886058631983</c:v>
                </c:pt>
                <c:pt idx="56">
                  <c:v>1.4824881968378278</c:v>
                </c:pt>
                <c:pt idx="57">
                  <c:v>1.4728565822794693</c:v>
                </c:pt>
                <c:pt idx="58">
                  <c:v>1.4632932009606137</c:v>
                </c:pt>
                <c:pt idx="59">
                  <c:v>1.3218295917658551</c:v>
                </c:pt>
                <c:pt idx="60">
                  <c:v>1.3132566641731458</c:v>
                </c:pt>
                <c:pt idx="61">
                  <c:v>1.304743829645183</c:v>
                </c:pt>
                <c:pt idx="62">
                  <c:v>1.2962906095435045</c:v>
                </c:pt>
                <c:pt idx="63">
                  <c:v>1.1559286243683076</c:v>
                </c:pt>
                <c:pt idx="64">
                  <c:v>1.1484471285001518</c:v>
                </c:pt>
                <c:pt idx="65">
                  <c:v>1.1410174851151922</c:v>
                </c:pt>
                <c:pt idx="66">
                  <c:v>1.1336392910239468</c:v>
                </c:pt>
                <c:pt idx="67">
                  <c:v>1.1263121467326442</c:v>
                </c:pt>
                <c:pt idx="68">
                  <c:v>0.98706775099532962</c:v>
                </c:pt>
                <c:pt idx="69">
                  <c:v>0.98069354315821755</c:v>
                </c:pt>
                <c:pt idx="70">
                  <c:v>0.97436299529451986</c:v>
                </c:pt>
                <c:pt idx="71">
                  <c:v>0.96807577648672094</c:v>
                </c:pt>
                <c:pt idx="72">
                  <c:v>0.96183155873053039</c:v>
                </c:pt>
                <c:pt idx="73">
                  <c:v>0.82366211150119994</c:v>
                </c:pt>
                <c:pt idx="74">
                  <c:v>0.81835333711310909</c:v>
                </c:pt>
                <c:pt idx="75">
                  <c:v>0.81308051590855968</c:v>
                </c:pt>
                <c:pt idx="76">
                  <c:v>0.80784338224670904</c:v>
                </c:pt>
                <c:pt idx="77">
                  <c:v>0.80264167273291775</c:v>
                </c:pt>
                <c:pt idx="78">
                  <c:v>0.79747512619299243</c:v>
                </c:pt>
                <c:pt idx="79">
                  <c:v>0.79234348365631035</c:v>
                </c:pt>
                <c:pt idx="80">
                  <c:v>0.65527858292213637</c:v>
                </c:pt>
                <c:pt idx="81">
                  <c:v>0.65106452412067028</c:v>
                </c:pt>
                <c:pt idx="82">
                  <c:v>0.64687866292256757</c:v>
                </c:pt>
                <c:pt idx="83">
                  <c:v>0.6427207966597237</c:v>
                </c:pt>
                <c:pt idx="84">
                  <c:v>0.63859072430361152</c:v>
                </c:pt>
                <c:pt idx="85">
                  <c:v>0.63448824644041224</c:v>
                </c:pt>
                <c:pt idx="86">
                  <c:v>0.63041316526302182</c:v>
                </c:pt>
                <c:pt idx="87">
                  <c:v>0.49439737914713788</c:v>
                </c:pt>
                <c:pt idx="88">
                  <c:v>0.49122357192743493</c:v>
                </c:pt>
                <c:pt idx="89">
                  <c:v>0.48807076291268459</c:v>
                </c:pt>
                <c:pt idx="90">
                  <c:v>0.48493880522837429</c:v>
                </c:pt>
                <c:pt idx="91">
                  <c:v>0.48182755312620174</c:v>
                </c:pt>
                <c:pt idx="92">
                  <c:v>0.47873686198052212</c:v>
                </c:pt>
                <c:pt idx="93">
                  <c:v>0.47566658827058461</c:v>
                </c:pt>
                <c:pt idx="94">
                  <c:v>0.47261658957609143</c:v>
                </c:pt>
                <c:pt idx="95">
                  <c:v>0.46958672456742789</c:v>
                </c:pt>
                <c:pt idx="96">
                  <c:v>0.46657685299233975</c:v>
                </c:pt>
                <c:pt idx="97">
                  <c:v>0.4635868356706041</c:v>
                </c:pt>
                <c:pt idx="98">
                  <c:v>0.46061653448337125</c:v>
                </c:pt>
                <c:pt idx="99">
                  <c:v>0.45766581236073023</c:v>
                </c:pt>
                <c:pt idx="100">
                  <c:v>0.32276662787289467</c:v>
                </c:pt>
              </c:numCache>
            </c:numRef>
          </c:yVal>
          <c:smooth val="1"/>
        </c:ser>
        <c:ser>
          <c:idx val="3"/>
          <c:order val="3"/>
          <c:tx>
            <c:v>Output</c:v>
          </c:tx>
          <c:spPr>
            <a:ln w="53975" cmpd="dbl">
              <a:solidFill>
                <a:schemeClr val="accent6">
                  <a:lumMod val="75000"/>
                </a:schemeClr>
              </a:solidFill>
              <a:prstDash val="sysDot"/>
            </a:ln>
          </c:spPr>
          <c:marker>
            <c:symbol val="none"/>
          </c:marker>
          <c:xVal>
            <c:numRef>
              <c:f>simulation!$A$12:$A$112</c:f>
              <c:numCache>
                <c:formatCode>General</c:formatCode>
                <c:ptCount val="101"/>
                <c:pt idx="0">
                  <c:v>0</c:v>
                </c:pt>
                <c:pt idx="1">
                  <c:v>20</c:v>
                </c:pt>
                <c:pt idx="2">
                  <c:v>40</c:v>
                </c:pt>
                <c:pt idx="3">
                  <c:v>60</c:v>
                </c:pt>
                <c:pt idx="4">
                  <c:v>80</c:v>
                </c:pt>
                <c:pt idx="5">
                  <c:v>100</c:v>
                </c:pt>
                <c:pt idx="6">
                  <c:v>120</c:v>
                </c:pt>
                <c:pt idx="7">
                  <c:v>140</c:v>
                </c:pt>
                <c:pt idx="8">
                  <c:v>160</c:v>
                </c:pt>
                <c:pt idx="9">
                  <c:v>180</c:v>
                </c:pt>
                <c:pt idx="10">
                  <c:v>200</c:v>
                </c:pt>
                <c:pt idx="11">
                  <c:v>220</c:v>
                </c:pt>
                <c:pt idx="12">
                  <c:v>240</c:v>
                </c:pt>
                <c:pt idx="13">
                  <c:v>260</c:v>
                </c:pt>
                <c:pt idx="14">
                  <c:v>280</c:v>
                </c:pt>
                <c:pt idx="15">
                  <c:v>300</c:v>
                </c:pt>
                <c:pt idx="16">
                  <c:v>320</c:v>
                </c:pt>
                <c:pt idx="17">
                  <c:v>340</c:v>
                </c:pt>
                <c:pt idx="18">
                  <c:v>360</c:v>
                </c:pt>
                <c:pt idx="19">
                  <c:v>380</c:v>
                </c:pt>
                <c:pt idx="20">
                  <c:v>400</c:v>
                </c:pt>
                <c:pt idx="21">
                  <c:v>420</c:v>
                </c:pt>
                <c:pt idx="22">
                  <c:v>440</c:v>
                </c:pt>
                <c:pt idx="23">
                  <c:v>460</c:v>
                </c:pt>
                <c:pt idx="24">
                  <c:v>480</c:v>
                </c:pt>
                <c:pt idx="25">
                  <c:v>500</c:v>
                </c:pt>
                <c:pt idx="26">
                  <c:v>520</c:v>
                </c:pt>
                <c:pt idx="27">
                  <c:v>540</c:v>
                </c:pt>
                <c:pt idx="28">
                  <c:v>560</c:v>
                </c:pt>
                <c:pt idx="29">
                  <c:v>580</c:v>
                </c:pt>
                <c:pt idx="30">
                  <c:v>600</c:v>
                </c:pt>
                <c:pt idx="31">
                  <c:v>620</c:v>
                </c:pt>
                <c:pt idx="32">
                  <c:v>640</c:v>
                </c:pt>
                <c:pt idx="33">
                  <c:v>660</c:v>
                </c:pt>
                <c:pt idx="34">
                  <c:v>680</c:v>
                </c:pt>
                <c:pt idx="35">
                  <c:v>700</c:v>
                </c:pt>
                <c:pt idx="36">
                  <c:v>720</c:v>
                </c:pt>
                <c:pt idx="37">
                  <c:v>740</c:v>
                </c:pt>
                <c:pt idx="38">
                  <c:v>760</c:v>
                </c:pt>
                <c:pt idx="39">
                  <c:v>780</c:v>
                </c:pt>
                <c:pt idx="40">
                  <c:v>800</c:v>
                </c:pt>
                <c:pt idx="41">
                  <c:v>820</c:v>
                </c:pt>
                <c:pt idx="42">
                  <c:v>840</c:v>
                </c:pt>
                <c:pt idx="43">
                  <c:v>860</c:v>
                </c:pt>
                <c:pt idx="44">
                  <c:v>880</c:v>
                </c:pt>
                <c:pt idx="45">
                  <c:v>900</c:v>
                </c:pt>
                <c:pt idx="46">
                  <c:v>920</c:v>
                </c:pt>
                <c:pt idx="47">
                  <c:v>940</c:v>
                </c:pt>
                <c:pt idx="48">
                  <c:v>960</c:v>
                </c:pt>
                <c:pt idx="49">
                  <c:v>980</c:v>
                </c:pt>
                <c:pt idx="50">
                  <c:v>1000</c:v>
                </c:pt>
                <c:pt idx="51">
                  <c:v>1020</c:v>
                </c:pt>
                <c:pt idx="52">
                  <c:v>1040</c:v>
                </c:pt>
                <c:pt idx="53">
                  <c:v>1060</c:v>
                </c:pt>
                <c:pt idx="54">
                  <c:v>1080</c:v>
                </c:pt>
                <c:pt idx="55">
                  <c:v>1100</c:v>
                </c:pt>
                <c:pt idx="56">
                  <c:v>1120</c:v>
                </c:pt>
                <c:pt idx="57">
                  <c:v>1140</c:v>
                </c:pt>
                <c:pt idx="58">
                  <c:v>1160</c:v>
                </c:pt>
                <c:pt idx="59">
                  <c:v>1180</c:v>
                </c:pt>
                <c:pt idx="60">
                  <c:v>1200</c:v>
                </c:pt>
                <c:pt idx="61">
                  <c:v>1220</c:v>
                </c:pt>
                <c:pt idx="62">
                  <c:v>1240</c:v>
                </c:pt>
                <c:pt idx="63">
                  <c:v>1260</c:v>
                </c:pt>
                <c:pt idx="64">
                  <c:v>1280</c:v>
                </c:pt>
                <c:pt idx="65">
                  <c:v>1300</c:v>
                </c:pt>
                <c:pt idx="66">
                  <c:v>1320</c:v>
                </c:pt>
                <c:pt idx="67">
                  <c:v>1340</c:v>
                </c:pt>
                <c:pt idx="68">
                  <c:v>1360</c:v>
                </c:pt>
                <c:pt idx="69">
                  <c:v>1380</c:v>
                </c:pt>
                <c:pt idx="70">
                  <c:v>1400</c:v>
                </c:pt>
                <c:pt idx="71">
                  <c:v>1420</c:v>
                </c:pt>
                <c:pt idx="72">
                  <c:v>1440</c:v>
                </c:pt>
                <c:pt idx="73">
                  <c:v>1460</c:v>
                </c:pt>
                <c:pt idx="74">
                  <c:v>1480</c:v>
                </c:pt>
                <c:pt idx="75">
                  <c:v>1500</c:v>
                </c:pt>
                <c:pt idx="76">
                  <c:v>1520</c:v>
                </c:pt>
                <c:pt idx="77">
                  <c:v>1540</c:v>
                </c:pt>
                <c:pt idx="78">
                  <c:v>1560</c:v>
                </c:pt>
                <c:pt idx="79">
                  <c:v>1580</c:v>
                </c:pt>
                <c:pt idx="80">
                  <c:v>1600</c:v>
                </c:pt>
                <c:pt idx="81">
                  <c:v>1620</c:v>
                </c:pt>
                <c:pt idx="82">
                  <c:v>1640</c:v>
                </c:pt>
                <c:pt idx="83">
                  <c:v>1660</c:v>
                </c:pt>
                <c:pt idx="84">
                  <c:v>1680</c:v>
                </c:pt>
                <c:pt idx="85">
                  <c:v>1700</c:v>
                </c:pt>
                <c:pt idx="86">
                  <c:v>1720</c:v>
                </c:pt>
                <c:pt idx="87">
                  <c:v>1740</c:v>
                </c:pt>
                <c:pt idx="88">
                  <c:v>1760</c:v>
                </c:pt>
                <c:pt idx="89">
                  <c:v>1780</c:v>
                </c:pt>
                <c:pt idx="90">
                  <c:v>1800</c:v>
                </c:pt>
                <c:pt idx="91">
                  <c:v>1820</c:v>
                </c:pt>
                <c:pt idx="92">
                  <c:v>1840</c:v>
                </c:pt>
                <c:pt idx="93">
                  <c:v>1860</c:v>
                </c:pt>
                <c:pt idx="94">
                  <c:v>1880</c:v>
                </c:pt>
                <c:pt idx="95">
                  <c:v>1900</c:v>
                </c:pt>
                <c:pt idx="96">
                  <c:v>1920</c:v>
                </c:pt>
                <c:pt idx="97">
                  <c:v>1940</c:v>
                </c:pt>
                <c:pt idx="98">
                  <c:v>1960</c:v>
                </c:pt>
                <c:pt idx="99">
                  <c:v>1980</c:v>
                </c:pt>
                <c:pt idx="100">
                  <c:v>2000</c:v>
                </c:pt>
              </c:numCache>
            </c:numRef>
          </c:xVal>
          <c:yVal>
            <c:numRef>
              <c:f>simulation!$M$12:$M$112</c:f>
              <c:numCache>
                <c:formatCode>General</c:formatCode>
                <c:ptCount val="101"/>
                <c:pt idx="0">
                  <c:v>900</c:v>
                </c:pt>
                <c:pt idx="1">
                  <c:v>900</c:v>
                </c:pt>
                <c:pt idx="2">
                  <c:v>900</c:v>
                </c:pt>
                <c:pt idx="3">
                  <c:v>900</c:v>
                </c:pt>
                <c:pt idx="4">
                  <c:v>900</c:v>
                </c:pt>
                <c:pt idx="5">
                  <c:v>900</c:v>
                </c:pt>
                <c:pt idx="6">
                  <c:v>900</c:v>
                </c:pt>
                <c:pt idx="7">
                  <c:v>900</c:v>
                </c:pt>
                <c:pt idx="8">
                  <c:v>900</c:v>
                </c:pt>
                <c:pt idx="9">
                  <c:v>900</c:v>
                </c:pt>
                <c:pt idx="10">
                  <c:v>900</c:v>
                </c:pt>
                <c:pt idx="11">
                  <c:v>900</c:v>
                </c:pt>
                <c:pt idx="12">
                  <c:v>900</c:v>
                </c:pt>
                <c:pt idx="13">
                  <c:v>900</c:v>
                </c:pt>
                <c:pt idx="14">
                  <c:v>900</c:v>
                </c:pt>
                <c:pt idx="15">
                  <c:v>900</c:v>
                </c:pt>
                <c:pt idx="16">
                  <c:v>900</c:v>
                </c:pt>
                <c:pt idx="17">
                  <c:v>900</c:v>
                </c:pt>
                <c:pt idx="18">
                  <c:v>900</c:v>
                </c:pt>
                <c:pt idx="19">
                  <c:v>900</c:v>
                </c:pt>
                <c:pt idx="20">
                  <c:v>855</c:v>
                </c:pt>
                <c:pt idx="21">
                  <c:v>684</c:v>
                </c:pt>
                <c:pt idx="22">
                  <c:v>526</c:v>
                </c:pt>
                <c:pt idx="23">
                  <c:v>420</c:v>
                </c:pt>
                <c:pt idx="24">
                  <c:v>346</c:v>
                </c:pt>
                <c:pt idx="25">
                  <c:v>288</c:v>
                </c:pt>
                <c:pt idx="26">
                  <c:v>240</c:v>
                </c:pt>
                <c:pt idx="27">
                  <c:v>203</c:v>
                </c:pt>
                <c:pt idx="28">
                  <c:v>175</c:v>
                </c:pt>
                <c:pt idx="29">
                  <c:v>153</c:v>
                </c:pt>
                <c:pt idx="30">
                  <c:v>136</c:v>
                </c:pt>
                <c:pt idx="31">
                  <c:v>122</c:v>
                </c:pt>
                <c:pt idx="32">
                  <c:v>112</c:v>
                </c:pt>
                <c:pt idx="33">
                  <c:v>104</c:v>
                </c:pt>
                <c:pt idx="34">
                  <c:v>98</c:v>
                </c:pt>
                <c:pt idx="35">
                  <c:v>94</c:v>
                </c:pt>
                <c:pt idx="36">
                  <c:v>90</c:v>
                </c:pt>
                <c:pt idx="37">
                  <c:v>88</c:v>
                </c:pt>
                <c:pt idx="38">
                  <c:v>86</c:v>
                </c:pt>
                <c:pt idx="39">
                  <c:v>84</c:v>
                </c:pt>
                <c:pt idx="40">
                  <c:v>83</c:v>
                </c:pt>
                <c:pt idx="41">
                  <c:v>82</c:v>
                </c:pt>
                <c:pt idx="42">
                  <c:v>82</c:v>
                </c:pt>
                <c:pt idx="43">
                  <c:v>82</c:v>
                </c:pt>
                <c:pt idx="44">
                  <c:v>81</c:v>
                </c:pt>
                <c:pt idx="45">
                  <c:v>81</c:v>
                </c:pt>
                <c:pt idx="46">
                  <c:v>82</c:v>
                </c:pt>
                <c:pt idx="47">
                  <c:v>82</c:v>
                </c:pt>
                <c:pt idx="48">
                  <c:v>82</c:v>
                </c:pt>
                <c:pt idx="49">
                  <c:v>82</c:v>
                </c:pt>
                <c:pt idx="50">
                  <c:v>82</c:v>
                </c:pt>
                <c:pt idx="51">
                  <c:v>82</c:v>
                </c:pt>
                <c:pt idx="52">
                  <c:v>82</c:v>
                </c:pt>
                <c:pt idx="53">
                  <c:v>83</c:v>
                </c:pt>
                <c:pt idx="54">
                  <c:v>83</c:v>
                </c:pt>
                <c:pt idx="55">
                  <c:v>83</c:v>
                </c:pt>
                <c:pt idx="56">
                  <c:v>83</c:v>
                </c:pt>
                <c:pt idx="57">
                  <c:v>84</c:v>
                </c:pt>
                <c:pt idx="58">
                  <c:v>84</c:v>
                </c:pt>
                <c:pt idx="59">
                  <c:v>84</c:v>
                </c:pt>
                <c:pt idx="60">
                  <c:v>84</c:v>
                </c:pt>
                <c:pt idx="61">
                  <c:v>85</c:v>
                </c:pt>
                <c:pt idx="62">
                  <c:v>85</c:v>
                </c:pt>
                <c:pt idx="63">
                  <c:v>85</c:v>
                </c:pt>
                <c:pt idx="64">
                  <c:v>85</c:v>
                </c:pt>
                <c:pt idx="65">
                  <c:v>85</c:v>
                </c:pt>
                <c:pt idx="66">
                  <c:v>86</c:v>
                </c:pt>
                <c:pt idx="67">
                  <c:v>86</c:v>
                </c:pt>
                <c:pt idx="68">
                  <c:v>86</c:v>
                </c:pt>
                <c:pt idx="69">
                  <c:v>86</c:v>
                </c:pt>
                <c:pt idx="70">
                  <c:v>86</c:v>
                </c:pt>
                <c:pt idx="71">
                  <c:v>87</c:v>
                </c:pt>
                <c:pt idx="72">
                  <c:v>87</c:v>
                </c:pt>
                <c:pt idx="73">
                  <c:v>87</c:v>
                </c:pt>
                <c:pt idx="74">
                  <c:v>87</c:v>
                </c:pt>
                <c:pt idx="75">
                  <c:v>87</c:v>
                </c:pt>
                <c:pt idx="76">
                  <c:v>87</c:v>
                </c:pt>
                <c:pt idx="77">
                  <c:v>87</c:v>
                </c:pt>
                <c:pt idx="78">
                  <c:v>88</c:v>
                </c:pt>
                <c:pt idx="79">
                  <c:v>88</c:v>
                </c:pt>
                <c:pt idx="80">
                  <c:v>88</c:v>
                </c:pt>
                <c:pt idx="81">
                  <c:v>88</c:v>
                </c:pt>
                <c:pt idx="82">
                  <c:v>88</c:v>
                </c:pt>
                <c:pt idx="83">
                  <c:v>88</c:v>
                </c:pt>
                <c:pt idx="84">
                  <c:v>88</c:v>
                </c:pt>
                <c:pt idx="85">
                  <c:v>89</c:v>
                </c:pt>
                <c:pt idx="86">
                  <c:v>89</c:v>
                </c:pt>
                <c:pt idx="87">
                  <c:v>89</c:v>
                </c:pt>
                <c:pt idx="88">
                  <c:v>89</c:v>
                </c:pt>
                <c:pt idx="89">
                  <c:v>89</c:v>
                </c:pt>
                <c:pt idx="90">
                  <c:v>89</c:v>
                </c:pt>
                <c:pt idx="91">
                  <c:v>89</c:v>
                </c:pt>
                <c:pt idx="92">
                  <c:v>89</c:v>
                </c:pt>
                <c:pt idx="93">
                  <c:v>89</c:v>
                </c:pt>
                <c:pt idx="94">
                  <c:v>89</c:v>
                </c:pt>
                <c:pt idx="95">
                  <c:v>89</c:v>
                </c:pt>
                <c:pt idx="96">
                  <c:v>89</c:v>
                </c:pt>
                <c:pt idx="97">
                  <c:v>89</c:v>
                </c:pt>
                <c:pt idx="98">
                  <c:v>90</c:v>
                </c:pt>
                <c:pt idx="99">
                  <c:v>90</c:v>
                </c:pt>
                <c:pt idx="100">
                  <c:v>90</c:v>
                </c:pt>
              </c:numCache>
            </c:numRef>
          </c:yVal>
          <c:smooth val="1"/>
        </c:ser>
        <c:axId val="58579584"/>
        <c:axId val="58659200"/>
      </c:scatterChart>
      <c:valAx>
        <c:axId val="58579584"/>
        <c:scaling>
          <c:orientation val="minMax"/>
          <c:max val="2000"/>
        </c:scaling>
        <c:axPos val="b"/>
        <c:numFmt formatCode="General" sourceLinked="1"/>
        <c:tickLblPos val="nextTo"/>
        <c:crossAx val="58659200"/>
        <c:crosses val="autoZero"/>
        <c:crossBetween val="midCat"/>
      </c:valAx>
      <c:valAx>
        <c:axId val="58659200"/>
        <c:scaling>
          <c:orientation val="minMax"/>
          <c:max val="1024"/>
        </c:scaling>
        <c:axPos val="l"/>
        <c:majorGridlines/>
        <c:numFmt formatCode="General" sourceLinked="1"/>
        <c:tickLblPos val="nextTo"/>
        <c:crossAx val="58579584"/>
        <c:crosses val="autoZero"/>
        <c:crossBetween val="midCat"/>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514349</xdr:colOff>
      <xdr:row>15</xdr:row>
      <xdr:rowOff>152399</xdr:rowOff>
    </xdr:from>
    <xdr:to>
      <xdr:col>26</xdr:col>
      <xdr:colOff>47624</xdr:colOff>
      <xdr:row>44</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571499</xdr:colOff>
      <xdr:row>12</xdr:row>
      <xdr:rowOff>66674</xdr:rowOff>
    </xdr:from>
    <xdr:to>
      <xdr:col>25</xdr:col>
      <xdr:colOff>85725</xdr:colOff>
      <xdr:row>47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561974</xdr:colOff>
      <xdr:row>59</xdr:row>
      <xdr:rowOff>57149</xdr:rowOff>
    </xdr:from>
    <xdr:to>
      <xdr:col>24</xdr:col>
      <xdr:colOff>152399</xdr:colOff>
      <xdr:row>103</xdr:row>
      <xdr:rowOff>47624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601197</xdr:colOff>
      <xdr:row>4</xdr:row>
      <xdr:rowOff>135031</xdr:rowOff>
    </xdr:from>
    <xdr:to>
      <xdr:col>26</xdr:col>
      <xdr:colOff>150159</xdr:colOff>
      <xdr:row>42</xdr:row>
      <xdr:rowOff>20731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152399</xdr:colOff>
      <xdr:row>11</xdr:row>
      <xdr:rowOff>85725</xdr:rowOff>
    </xdr:from>
    <xdr:to>
      <xdr:col>12</xdr:col>
      <xdr:colOff>400050</xdr:colOff>
      <xdr:row>40</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1108"/>
  <sheetViews>
    <sheetView workbookViewId="0">
      <selection activeCell="A3" sqref="A3"/>
    </sheetView>
  </sheetViews>
  <sheetFormatPr defaultRowHeight="15"/>
  <cols>
    <col min="1" max="1" width="24" customWidth="1"/>
  </cols>
  <sheetData>
    <row r="1" spans="1:7">
      <c r="A1" t="s">
        <v>38</v>
      </c>
    </row>
    <row r="2" spans="1:7">
      <c r="A2" t="s">
        <v>49</v>
      </c>
    </row>
    <row r="4" spans="1:7">
      <c r="A4" t="s">
        <v>0</v>
      </c>
      <c r="B4" t="s">
        <v>1</v>
      </c>
      <c r="C4" t="s">
        <v>2</v>
      </c>
      <c r="D4" t="s">
        <v>3</v>
      </c>
      <c r="E4" t="s">
        <v>4</v>
      </c>
      <c r="F4" t="s">
        <v>5</v>
      </c>
      <c r="G4" t="s">
        <v>6</v>
      </c>
    </row>
    <row r="5" spans="1:7">
      <c r="A5" s="1">
        <v>42807.18378472222</v>
      </c>
      <c r="B5">
        <v>15.25</v>
      </c>
      <c r="C5">
        <v>49.75</v>
      </c>
      <c r="D5">
        <v>900</v>
      </c>
      <c r="E5">
        <v>1023</v>
      </c>
      <c r="F5">
        <v>0</v>
      </c>
      <c r="G5">
        <v>0</v>
      </c>
    </row>
    <row r="6" spans="1:7">
      <c r="A6" s="1">
        <v>42807.184027777781</v>
      </c>
      <c r="B6">
        <v>15.25</v>
      </c>
      <c r="C6">
        <v>49.75</v>
      </c>
      <c r="D6">
        <v>900</v>
      </c>
      <c r="E6">
        <v>1023</v>
      </c>
      <c r="F6">
        <v>0</v>
      </c>
      <c r="G6">
        <v>0</v>
      </c>
    </row>
    <row r="7" spans="1:7">
      <c r="A7" s="1">
        <v>42807.184259259258</v>
      </c>
      <c r="B7">
        <v>15.25</v>
      </c>
      <c r="C7">
        <v>49.75</v>
      </c>
      <c r="D7">
        <v>900</v>
      </c>
      <c r="E7">
        <v>1023</v>
      </c>
      <c r="F7">
        <v>0</v>
      </c>
      <c r="G7">
        <v>0</v>
      </c>
    </row>
    <row r="8" spans="1:7">
      <c r="A8" s="1">
        <v>42807.184513888889</v>
      </c>
      <c r="B8">
        <v>15.25</v>
      </c>
      <c r="C8">
        <v>49.75</v>
      </c>
      <c r="D8">
        <v>900</v>
      </c>
      <c r="E8">
        <v>1023</v>
      </c>
      <c r="F8">
        <v>0</v>
      </c>
      <c r="G8">
        <v>0</v>
      </c>
    </row>
    <row r="9" spans="1:7">
      <c r="A9" s="1">
        <v>42807.184756944444</v>
      </c>
      <c r="B9">
        <v>15.25</v>
      </c>
      <c r="C9">
        <v>49.75</v>
      </c>
      <c r="D9">
        <v>900</v>
      </c>
      <c r="E9">
        <v>1023</v>
      </c>
      <c r="F9">
        <v>0</v>
      </c>
      <c r="G9">
        <v>0</v>
      </c>
    </row>
    <row r="10" spans="1:7">
      <c r="A10" s="1">
        <v>42807.184999999998</v>
      </c>
      <c r="B10">
        <v>15.25</v>
      </c>
      <c r="C10">
        <v>49.75</v>
      </c>
      <c r="D10">
        <v>900</v>
      </c>
      <c r="E10">
        <v>1023</v>
      </c>
      <c r="F10">
        <v>0</v>
      </c>
      <c r="G10">
        <v>0</v>
      </c>
    </row>
    <row r="11" spans="1:7">
      <c r="A11" s="1">
        <v>42807.185231481482</v>
      </c>
      <c r="B11">
        <v>15.25</v>
      </c>
      <c r="C11">
        <v>49.75</v>
      </c>
      <c r="D11">
        <v>900</v>
      </c>
      <c r="E11">
        <v>1023</v>
      </c>
      <c r="F11">
        <v>0</v>
      </c>
      <c r="G11">
        <v>0</v>
      </c>
    </row>
    <row r="12" spans="1:7">
      <c r="A12" s="1">
        <v>42807.185486111113</v>
      </c>
      <c r="B12">
        <v>15.3125</v>
      </c>
      <c r="C12">
        <v>49.6875</v>
      </c>
      <c r="D12">
        <v>900</v>
      </c>
      <c r="E12">
        <v>1023</v>
      </c>
      <c r="F12">
        <v>0</v>
      </c>
      <c r="G12">
        <v>0</v>
      </c>
    </row>
    <row r="13" spans="1:7">
      <c r="A13" s="1">
        <v>42807.185729166667</v>
      </c>
      <c r="B13">
        <v>15.3125</v>
      </c>
      <c r="C13">
        <v>49.6875</v>
      </c>
      <c r="D13">
        <v>900</v>
      </c>
      <c r="E13">
        <v>1023</v>
      </c>
      <c r="F13">
        <v>0</v>
      </c>
      <c r="G13">
        <v>0</v>
      </c>
    </row>
    <row r="14" spans="1:7">
      <c r="A14" s="1">
        <v>42807.185960648145</v>
      </c>
      <c r="B14">
        <v>15.3125</v>
      </c>
      <c r="C14">
        <v>49.6875</v>
      </c>
      <c r="D14">
        <v>900</v>
      </c>
      <c r="E14">
        <v>1023</v>
      </c>
      <c r="F14">
        <v>0</v>
      </c>
      <c r="G14">
        <v>0</v>
      </c>
    </row>
    <row r="15" spans="1:7">
      <c r="A15" s="1">
        <v>42807.186215277776</v>
      </c>
      <c r="B15">
        <v>15.25</v>
      </c>
      <c r="C15">
        <v>49.75</v>
      </c>
      <c r="D15">
        <v>900</v>
      </c>
      <c r="E15">
        <v>1023</v>
      </c>
      <c r="F15">
        <v>0</v>
      </c>
      <c r="G15">
        <v>0</v>
      </c>
    </row>
    <row r="16" spans="1:7">
      <c r="A16" s="1">
        <v>42807.18645833333</v>
      </c>
      <c r="B16">
        <v>15.3125</v>
      </c>
      <c r="C16">
        <v>49.6875</v>
      </c>
      <c r="D16">
        <v>900</v>
      </c>
      <c r="E16">
        <v>1023</v>
      </c>
      <c r="F16">
        <v>0</v>
      </c>
      <c r="G16">
        <v>0</v>
      </c>
    </row>
    <row r="17" spans="1:7">
      <c r="A17" s="1">
        <v>42807.186701388891</v>
      </c>
      <c r="B17">
        <v>15.3125</v>
      </c>
      <c r="C17">
        <v>49.6875</v>
      </c>
      <c r="D17">
        <v>900</v>
      </c>
      <c r="E17">
        <v>1023</v>
      </c>
      <c r="F17">
        <v>0</v>
      </c>
      <c r="G17">
        <v>0</v>
      </c>
    </row>
    <row r="18" spans="1:7">
      <c r="A18" s="1">
        <v>42807.186944444446</v>
      </c>
      <c r="B18">
        <v>15.5</v>
      </c>
      <c r="C18">
        <v>49.5</v>
      </c>
      <c r="D18">
        <v>900</v>
      </c>
      <c r="E18">
        <v>1023</v>
      </c>
      <c r="F18">
        <v>0</v>
      </c>
      <c r="G18">
        <v>0</v>
      </c>
    </row>
    <row r="19" spans="1:7">
      <c r="A19" s="1">
        <v>42807.1871875</v>
      </c>
      <c r="B19">
        <v>16.5625</v>
      </c>
      <c r="C19">
        <v>48.4375</v>
      </c>
      <c r="D19">
        <v>900</v>
      </c>
      <c r="E19">
        <v>1023</v>
      </c>
      <c r="F19">
        <v>0</v>
      </c>
      <c r="G19">
        <v>0</v>
      </c>
    </row>
    <row r="20" spans="1:7">
      <c r="A20" s="1">
        <v>42807.187430555554</v>
      </c>
      <c r="B20">
        <v>17.0625</v>
      </c>
      <c r="C20">
        <v>47.9375</v>
      </c>
      <c r="D20">
        <v>900</v>
      </c>
      <c r="E20">
        <v>1023</v>
      </c>
      <c r="F20">
        <v>0</v>
      </c>
      <c r="G20">
        <v>0</v>
      </c>
    </row>
    <row r="21" spans="1:7">
      <c r="A21" s="1">
        <v>42807.187662037039</v>
      </c>
      <c r="B21">
        <v>17.0625</v>
      </c>
      <c r="C21">
        <v>47.9375</v>
      </c>
      <c r="D21">
        <v>900</v>
      </c>
      <c r="E21">
        <v>1023</v>
      </c>
      <c r="F21">
        <v>0</v>
      </c>
      <c r="G21">
        <v>0</v>
      </c>
    </row>
    <row r="22" spans="1:7">
      <c r="A22" s="1">
        <v>42807.187916666669</v>
      </c>
      <c r="B22">
        <v>17.3125</v>
      </c>
      <c r="C22">
        <v>47.6875</v>
      </c>
      <c r="D22">
        <v>900</v>
      </c>
      <c r="E22">
        <v>1023</v>
      </c>
      <c r="F22">
        <v>0</v>
      </c>
      <c r="G22">
        <v>0</v>
      </c>
    </row>
    <row r="23" spans="1:7">
      <c r="A23" s="1">
        <v>42807.188159722224</v>
      </c>
      <c r="B23">
        <v>18</v>
      </c>
      <c r="C23">
        <v>47</v>
      </c>
      <c r="D23">
        <v>900</v>
      </c>
      <c r="E23">
        <v>1023</v>
      </c>
      <c r="F23">
        <v>0</v>
      </c>
      <c r="G23">
        <v>0</v>
      </c>
    </row>
    <row r="24" spans="1:7">
      <c r="A24" s="1">
        <v>42807.188402777778</v>
      </c>
      <c r="B24">
        <v>18</v>
      </c>
      <c r="C24">
        <v>47</v>
      </c>
      <c r="D24">
        <v>900</v>
      </c>
      <c r="E24">
        <v>1023</v>
      </c>
      <c r="F24">
        <v>0</v>
      </c>
      <c r="G24">
        <v>0</v>
      </c>
    </row>
    <row r="25" spans="1:7">
      <c r="A25" s="1">
        <v>42807.188645833332</v>
      </c>
      <c r="B25">
        <v>18.625</v>
      </c>
      <c r="C25">
        <v>46.375</v>
      </c>
      <c r="D25">
        <v>900</v>
      </c>
      <c r="E25">
        <v>1023</v>
      </c>
      <c r="F25">
        <v>0</v>
      </c>
      <c r="G25">
        <v>0</v>
      </c>
    </row>
    <row r="26" spans="1:7">
      <c r="A26" s="1">
        <v>42807.188877314817</v>
      </c>
      <c r="B26">
        <v>18.625</v>
      </c>
      <c r="C26">
        <v>46.375</v>
      </c>
      <c r="D26">
        <v>900</v>
      </c>
      <c r="E26">
        <v>1023</v>
      </c>
      <c r="F26">
        <v>0</v>
      </c>
      <c r="G26">
        <v>0</v>
      </c>
    </row>
    <row r="27" spans="1:7">
      <c r="A27" s="1">
        <v>42807.189120370371</v>
      </c>
      <c r="B27">
        <v>18.5625</v>
      </c>
      <c r="C27">
        <v>46.4375</v>
      </c>
      <c r="D27">
        <v>900</v>
      </c>
      <c r="E27">
        <v>1023</v>
      </c>
      <c r="F27">
        <v>0</v>
      </c>
      <c r="G27">
        <v>0</v>
      </c>
    </row>
    <row r="28" spans="1:7">
      <c r="A28" s="1">
        <v>42807.189375000002</v>
      </c>
      <c r="B28">
        <v>19.25</v>
      </c>
      <c r="C28">
        <v>45.75</v>
      </c>
      <c r="D28">
        <v>900</v>
      </c>
      <c r="E28">
        <v>1023</v>
      </c>
      <c r="F28">
        <v>0</v>
      </c>
      <c r="G28">
        <v>0</v>
      </c>
    </row>
    <row r="29" spans="1:7">
      <c r="A29" s="1">
        <v>42807.189664351848</v>
      </c>
      <c r="B29">
        <v>19.0625</v>
      </c>
      <c r="C29">
        <v>33.9375</v>
      </c>
      <c r="D29">
        <v>900</v>
      </c>
      <c r="E29">
        <v>1023</v>
      </c>
      <c r="F29">
        <v>0</v>
      </c>
      <c r="G29">
        <v>0</v>
      </c>
    </row>
    <row r="30" spans="1:7">
      <c r="A30" s="1">
        <v>42807.189895833333</v>
      </c>
      <c r="B30">
        <v>19.1875</v>
      </c>
      <c r="C30">
        <v>33.8125</v>
      </c>
      <c r="D30">
        <v>900</v>
      </c>
      <c r="E30">
        <v>1023</v>
      </c>
      <c r="F30">
        <v>0</v>
      </c>
      <c r="G30">
        <v>0</v>
      </c>
    </row>
    <row r="31" spans="1:7">
      <c r="A31" s="1">
        <v>42807.190138888887</v>
      </c>
      <c r="B31">
        <v>18.6875</v>
      </c>
      <c r="C31">
        <v>34.3125</v>
      </c>
      <c r="D31">
        <v>900</v>
      </c>
      <c r="E31">
        <v>1023</v>
      </c>
      <c r="F31">
        <v>0</v>
      </c>
      <c r="G31">
        <v>0</v>
      </c>
    </row>
    <row r="32" spans="1:7">
      <c r="A32" s="1">
        <v>42807.190393518518</v>
      </c>
      <c r="B32">
        <v>19.3125</v>
      </c>
      <c r="C32">
        <v>33.6875</v>
      </c>
      <c r="D32">
        <v>900</v>
      </c>
      <c r="E32">
        <v>1023</v>
      </c>
      <c r="F32">
        <v>0</v>
      </c>
      <c r="G32">
        <v>0</v>
      </c>
    </row>
    <row r="33" spans="1:7">
      <c r="A33" s="1">
        <v>42807.190636574072</v>
      </c>
      <c r="B33">
        <v>19.9375</v>
      </c>
      <c r="C33">
        <v>33.0625</v>
      </c>
      <c r="D33">
        <v>900</v>
      </c>
      <c r="E33">
        <v>1023</v>
      </c>
      <c r="F33">
        <v>0</v>
      </c>
      <c r="G33">
        <v>0</v>
      </c>
    </row>
    <row r="34" spans="1:7">
      <c r="A34" s="1">
        <v>42807.190879629627</v>
      </c>
      <c r="B34">
        <v>19.625</v>
      </c>
      <c r="C34">
        <v>33.375</v>
      </c>
      <c r="D34">
        <v>900</v>
      </c>
      <c r="E34">
        <v>1023</v>
      </c>
      <c r="F34">
        <v>0</v>
      </c>
      <c r="G34">
        <v>0</v>
      </c>
    </row>
    <row r="35" spans="1:7">
      <c r="A35" s="1">
        <v>42807.191122685188</v>
      </c>
      <c r="B35">
        <v>19.3125</v>
      </c>
      <c r="C35">
        <v>33.6875</v>
      </c>
      <c r="D35">
        <v>900</v>
      </c>
      <c r="E35">
        <v>1023</v>
      </c>
      <c r="F35">
        <v>0</v>
      </c>
      <c r="G35">
        <v>0</v>
      </c>
    </row>
    <row r="36" spans="1:7">
      <c r="A36" s="1">
        <v>42807.191296296296</v>
      </c>
      <c r="B36">
        <v>19.5625</v>
      </c>
      <c r="C36">
        <v>38.4375</v>
      </c>
      <c r="D36">
        <v>900</v>
      </c>
      <c r="E36">
        <v>1023</v>
      </c>
      <c r="F36">
        <v>0</v>
      </c>
      <c r="G36">
        <v>0</v>
      </c>
    </row>
    <row r="37" spans="1:7">
      <c r="A37" s="1">
        <v>42807.191527777781</v>
      </c>
      <c r="B37">
        <v>20</v>
      </c>
      <c r="C37">
        <v>38</v>
      </c>
      <c r="D37">
        <v>900</v>
      </c>
      <c r="E37">
        <v>1023</v>
      </c>
      <c r="F37">
        <v>0</v>
      </c>
      <c r="G37">
        <v>0</v>
      </c>
    </row>
    <row r="38" spans="1:7">
      <c r="A38" s="1">
        <v>42807.191770833335</v>
      </c>
      <c r="B38">
        <v>19.75</v>
      </c>
      <c r="C38">
        <v>38.25</v>
      </c>
      <c r="D38">
        <v>900</v>
      </c>
      <c r="E38">
        <v>1023</v>
      </c>
      <c r="F38">
        <v>0</v>
      </c>
      <c r="G38">
        <v>0</v>
      </c>
    </row>
    <row r="39" spans="1:7">
      <c r="A39" s="1">
        <v>42807.192013888889</v>
      </c>
      <c r="B39">
        <v>19.875</v>
      </c>
      <c r="C39">
        <v>38.125</v>
      </c>
      <c r="D39">
        <v>900</v>
      </c>
      <c r="E39">
        <v>1023</v>
      </c>
      <c r="F39">
        <v>0</v>
      </c>
      <c r="G39">
        <v>0</v>
      </c>
    </row>
    <row r="40" spans="1:7">
      <c r="A40" s="1">
        <v>42807.19226851852</v>
      </c>
      <c r="B40">
        <v>20.0625</v>
      </c>
      <c r="C40">
        <v>37.9375</v>
      </c>
      <c r="D40">
        <v>900</v>
      </c>
      <c r="E40">
        <v>1023</v>
      </c>
      <c r="F40">
        <v>0</v>
      </c>
      <c r="G40">
        <v>0</v>
      </c>
    </row>
    <row r="41" spans="1:7">
      <c r="A41" s="1">
        <v>42807.192511574074</v>
      </c>
      <c r="B41">
        <v>19.75</v>
      </c>
      <c r="C41">
        <v>38.25</v>
      </c>
      <c r="D41">
        <v>900</v>
      </c>
      <c r="E41">
        <v>1023</v>
      </c>
      <c r="F41">
        <v>0</v>
      </c>
      <c r="G41">
        <v>0</v>
      </c>
    </row>
    <row r="42" spans="1:7">
      <c r="A42" s="1">
        <v>42807.192743055559</v>
      </c>
      <c r="B42">
        <v>20.25</v>
      </c>
      <c r="C42">
        <v>37.75</v>
      </c>
      <c r="D42">
        <v>900</v>
      </c>
      <c r="E42">
        <v>1023</v>
      </c>
      <c r="F42">
        <v>0</v>
      </c>
      <c r="G42">
        <v>0</v>
      </c>
    </row>
    <row r="43" spans="1:7">
      <c r="A43" s="1">
        <v>42807.192986111113</v>
      </c>
      <c r="B43">
        <v>20.6875</v>
      </c>
      <c r="C43">
        <v>37.3125</v>
      </c>
      <c r="D43">
        <v>900</v>
      </c>
      <c r="E43">
        <v>1023</v>
      </c>
      <c r="F43">
        <v>0</v>
      </c>
      <c r="G43">
        <v>0</v>
      </c>
    </row>
    <row r="44" spans="1:7">
      <c r="A44" s="1">
        <v>42807.193240740744</v>
      </c>
      <c r="B44">
        <v>20.6875</v>
      </c>
      <c r="C44">
        <v>37.3125</v>
      </c>
      <c r="D44">
        <v>900</v>
      </c>
      <c r="E44">
        <v>1023</v>
      </c>
      <c r="F44">
        <v>0</v>
      </c>
      <c r="G44">
        <v>0</v>
      </c>
    </row>
    <row r="45" spans="1:7">
      <c r="A45" s="1">
        <v>42807.193472222221</v>
      </c>
      <c r="B45">
        <v>20.9375</v>
      </c>
      <c r="C45">
        <v>37.0625</v>
      </c>
      <c r="D45">
        <v>900</v>
      </c>
      <c r="E45">
        <v>1023</v>
      </c>
      <c r="F45">
        <v>0</v>
      </c>
      <c r="G45">
        <v>0</v>
      </c>
    </row>
    <row r="46" spans="1:7">
      <c r="A46" s="1">
        <v>42807.193715277775</v>
      </c>
      <c r="B46">
        <v>20.9375</v>
      </c>
      <c r="C46">
        <v>37.0625</v>
      </c>
      <c r="D46">
        <v>900</v>
      </c>
      <c r="E46">
        <v>1023</v>
      </c>
      <c r="F46">
        <v>0</v>
      </c>
      <c r="G46">
        <v>0</v>
      </c>
    </row>
    <row r="47" spans="1:7">
      <c r="A47" s="1">
        <v>42807.193958333337</v>
      </c>
      <c r="B47">
        <v>20.875</v>
      </c>
      <c r="C47">
        <v>37.125</v>
      </c>
      <c r="D47">
        <v>900</v>
      </c>
      <c r="E47">
        <v>1023</v>
      </c>
      <c r="F47">
        <v>0</v>
      </c>
      <c r="G47">
        <v>0</v>
      </c>
    </row>
    <row r="48" spans="1:7">
      <c r="A48" s="1">
        <v>42807.194212962961</v>
      </c>
      <c r="B48">
        <v>20.75</v>
      </c>
      <c r="C48">
        <v>37.25</v>
      </c>
      <c r="D48">
        <v>900</v>
      </c>
      <c r="E48">
        <v>1023</v>
      </c>
      <c r="F48">
        <v>0</v>
      </c>
      <c r="G48">
        <v>0</v>
      </c>
    </row>
    <row r="49" spans="1:7">
      <c r="A49" s="1">
        <v>42807.194456018522</v>
      </c>
      <c r="B49">
        <v>21</v>
      </c>
      <c r="C49">
        <v>37</v>
      </c>
      <c r="D49">
        <v>900</v>
      </c>
      <c r="E49">
        <v>1023</v>
      </c>
      <c r="F49">
        <v>0</v>
      </c>
      <c r="G49">
        <v>0</v>
      </c>
    </row>
    <row r="50" spans="1:7">
      <c r="A50" s="1">
        <v>42807.194699074076</v>
      </c>
      <c r="B50">
        <v>20.9375</v>
      </c>
      <c r="C50">
        <v>37.0625</v>
      </c>
      <c r="D50">
        <v>900</v>
      </c>
      <c r="E50">
        <v>1023</v>
      </c>
      <c r="F50">
        <v>0</v>
      </c>
      <c r="G50">
        <v>0</v>
      </c>
    </row>
    <row r="51" spans="1:7">
      <c r="A51" s="1">
        <v>42807.19494212963</v>
      </c>
      <c r="B51">
        <v>20.8125</v>
      </c>
      <c r="C51">
        <v>37.1875</v>
      </c>
      <c r="D51">
        <v>900</v>
      </c>
      <c r="E51">
        <v>1023</v>
      </c>
      <c r="F51">
        <v>0</v>
      </c>
      <c r="G51">
        <v>0</v>
      </c>
    </row>
    <row r="52" spans="1:7">
      <c r="A52" s="1">
        <v>42807.195185185185</v>
      </c>
      <c r="B52">
        <v>21</v>
      </c>
      <c r="C52">
        <v>37</v>
      </c>
      <c r="D52">
        <v>900</v>
      </c>
      <c r="E52">
        <v>1023</v>
      </c>
      <c r="F52">
        <v>0</v>
      </c>
      <c r="G52">
        <v>0</v>
      </c>
    </row>
    <row r="53" spans="1:7">
      <c r="A53" s="1">
        <v>42807.195428240739</v>
      </c>
      <c r="B53">
        <v>21.125</v>
      </c>
      <c r="C53">
        <v>36.875</v>
      </c>
      <c r="D53">
        <v>900</v>
      </c>
      <c r="E53">
        <v>1023</v>
      </c>
      <c r="F53">
        <v>0</v>
      </c>
      <c r="G53">
        <v>0</v>
      </c>
    </row>
    <row r="54" spans="1:7">
      <c r="A54" s="1">
        <v>42807.195671296293</v>
      </c>
      <c r="B54">
        <v>20.5625</v>
      </c>
      <c r="C54">
        <v>37.4375</v>
      </c>
      <c r="D54">
        <v>900</v>
      </c>
      <c r="E54">
        <v>1023</v>
      </c>
      <c r="F54">
        <v>0</v>
      </c>
      <c r="G54">
        <v>0</v>
      </c>
    </row>
    <row r="55" spans="1:7">
      <c r="A55" s="1">
        <v>42807.195914351854</v>
      </c>
      <c r="B55">
        <v>21.5625</v>
      </c>
      <c r="C55">
        <v>36.4375</v>
      </c>
      <c r="D55">
        <v>900</v>
      </c>
      <c r="E55">
        <v>1023</v>
      </c>
      <c r="F55">
        <v>0</v>
      </c>
      <c r="G55">
        <v>0</v>
      </c>
    </row>
    <row r="56" spans="1:7">
      <c r="A56" s="1">
        <v>42807.196157407408</v>
      </c>
      <c r="B56">
        <v>21.3125</v>
      </c>
      <c r="C56">
        <v>36.6875</v>
      </c>
      <c r="D56">
        <v>900</v>
      </c>
      <c r="E56">
        <v>1023</v>
      </c>
      <c r="F56">
        <v>0</v>
      </c>
      <c r="G56">
        <v>0</v>
      </c>
    </row>
    <row r="57" spans="1:7">
      <c r="A57" s="1">
        <v>42807.196400462963</v>
      </c>
      <c r="B57">
        <v>21.5625</v>
      </c>
      <c r="C57">
        <v>36.4375</v>
      </c>
      <c r="D57">
        <v>900</v>
      </c>
      <c r="E57">
        <v>1023</v>
      </c>
      <c r="F57">
        <v>0</v>
      </c>
      <c r="G57">
        <v>0</v>
      </c>
    </row>
    <row r="58" spans="1:7">
      <c r="A58" s="1">
        <v>42807.196643518517</v>
      </c>
      <c r="B58">
        <v>22</v>
      </c>
      <c r="C58">
        <v>36</v>
      </c>
      <c r="D58">
        <v>900</v>
      </c>
      <c r="E58">
        <v>1023</v>
      </c>
      <c r="F58">
        <v>0</v>
      </c>
      <c r="G58">
        <v>0</v>
      </c>
    </row>
    <row r="59" spans="1:7">
      <c r="A59" s="1">
        <v>42807.196886574071</v>
      </c>
      <c r="B59">
        <v>20</v>
      </c>
      <c r="C59">
        <v>38</v>
      </c>
      <c r="D59">
        <v>900</v>
      </c>
      <c r="E59">
        <v>1023</v>
      </c>
      <c r="F59">
        <v>0</v>
      </c>
      <c r="G59">
        <v>0</v>
      </c>
    </row>
    <row r="60" spans="1:7">
      <c r="A60" s="1">
        <v>42807.197129629632</v>
      </c>
      <c r="B60">
        <v>20.3125</v>
      </c>
      <c r="C60">
        <v>37.6875</v>
      </c>
      <c r="D60">
        <v>900</v>
      </c>
      <c r="E60">
        <v>1023</v>
      </c>
      <c r="F60">
        <v>0</v>
      </c>
      <c r="G60">
        <v>0</v>
      </c>
    </row>
    <row r="61" spans="1:7">
      <c r="A61" s="1">
        <v>42807.197372685187</v>
      </c>
      <c r="B61">
        <v>19.875</v>
      </c>
      <c r="C61">
        <v>38.125</v>
      </c>
      <c r="D61">
        <v>900</v>
      </c>
      <c r="E61">
        <v>1023</v>
      </c>
      <c r="F61">
        <v>0</v>
      </c>
      <c r="G61">
        <v>0</v>
      </c>
    </row>
    <row r="62" spans="1:7">
      <c r="A62" s="1">
        <v>42807.197627314818</v>
      </c>
      <c r="B62">
        <v>19.9375</v>
      </c>
      <c r="C62">
        <v>38.0625</v>
      </c>
      <c r="D62">
        <v>900</v>
      </c>
      <c r="E62">
        <v>1023</v>
      </c>
      <c r="F62">
        <v>0</v>
      </c>
      <c r="G62">
        <v>0</v>
      </c>
    </row>
    <row r="63" spans="1:7">
      <c r="A63" s="1">
        <v>42807.197858796295</v>
      </c>
      <c r="B63">
        <v>19.9375</v>
      </c>
      <c r="C63">
        <v>38.0625</v>
      </c>
      <c r="D63">
        <v>900</v>
      </c>
      <c r="E63">
        <v>1023</v>
      </c>
      <c r="F63">
        <v>0</v>
      </c>
      <c r="G63">
        <v>0</v>
      </c>
    </row>
    <row r="64" spans="1:7">
      <c r="A64" s="1">
        <v>42807.198101851849</v>
      </c>
      <c r="B64">
        <v>19.8125</v>
      </c>
      <c r="C64">
        <v>38.1875</v>
      </c>
      <c r="D64">
        <v>900</v>
      </c>
      <c r="E64">
        <v>1023</v>
      </c>
      <c r="F64">
        <v>0</v>
      </c>
      <c r="G64">
        <v>0</v>
      </c>
    </row>
    <row r="65" spans="1:7">
      <c r="A65" s="1">
        <v>42807.198344907411</v>
      </c>
      <c r="B65">
        <v>19.8125</v>
      </c>
      <c r="C65">
        <v>38.1875</v>
      </c>
      <c r="D65">
        <v>900</v>
      </c>
      <c r="E65">
        <v>1023</v>
      </c>
      <c r="F65">
        <v>0</v>
      </c>
      <c r="G65">
        <v>0</v>
      </c>
    </row>
    <row r="66" spans="1:7">
      <c r="A66" s="1">
        <v>42807.198587962965</v>
      </c>
      <c r="B66">
        <v>19.6875</v>
      </c>
      <c r="C66">
        <v>38.3125</v>
      </c>
      <c r="D66">
        <v>900</v>
      </c>
      <c r="E66">
        <v>1023</v>
      </c>
      <c r="F66">
        <v>0</v>
      </c>
      <c r="G66">
        <v>0</v>
      </c>
    </row>
    <row r="67" spans="1:7">
      <c r="A67" s="1">
        <v>42807.199467592596</v>
      </c>
      <c r="B67">
        <v>19.625</v>
      </c>
      <c r="C67">
        <v>38.375</v>
      </c>
      <c r="D67">
        <v>900</v>
      </c>
      <c r="E67">
        <v>1023</v>
      </c>
      <c r="F67">
        <v>0</v>
      </c>
      <c r="G67">
        <v>0</v>
      </c>
    </row>
    <row r="68" spans="1:7">
      <c r="A68" s="1">
        <v>42807.19971064815</v>
      </c>
      <c r="B68">
        <v>19.625</v>
      </c>
      <c r="C68">
        <v>38.375</v>
      </c>
      <c r="D68">
        <v>900</v>
      </c>
      <c r="E68">
        <v>1023</v>
      </c>
      <c r="F68">
        <v>0</v>
      </c>
      <c r="G68">
        <v>0</v>
      </c>
    </row>
    <row r="69" spans="1:7">
      <c r="A69" s="1">
        <v>42807.199953703705</v>
      </c>
      <c r="B69">
        <v>19.625</v>
      </c>
      <c r="C69">
        <v>38.375</v>
      </c>
      <c r="D69">
        <v>900</v>
      </c>
      <c r="E69">
        <v>1023</v>
      </c>
      <c r="F69">
        <v>0</v>
      </c>
      <c r="G69">
        <v>0</v>
      </c>
    </row>
    <row r="70" spans="1:7">
      <c r="A70" s="1">
        <v>42807.200196759259</v>
      </c>
      <c r="B70">
        <v>19.5625</v>
      </c>
      <c r="C70">
        <v>38.4375</v>
      </c>
      <c r="D70">
        <v>900</v>
      </c>
      <c r="E70">
        <v>1023</v>
      </c>
      <c r="F70">
        <v>0</v>
      </c>
      <c r="G70">
        <v>0</v>
      </c>
    </row>
    <row r="71" spans="1:7">
      <c r="A71" s="1">
        <v>42807.200428240743</v>
      </c>
      <c r="B71">
        <v>19.5625</v>
      </c>
      <c r="C71">
        <v>38.4375</v>
      </c>
      <c r="D71">
        <v>900</v>
      </c>
      <c r="E71">
        <v>1023</v>
      </c>
      <c r="F71">
        <v>0</v>
      </c>
      <c r="G71">
        <v>0</v>
      </c>
    </row>
    <row r="72" spans="1:7">
      <c r="A72" s="1">
        <v>42807.200682870367</v>
      </c>
      <c r="B72">
        <v>19.5625</v>
      </c>
      <c r="C72">
        <v>38.4375</v>
      </c>
      <c r="D72">
        <v>900</v>
      </c>
      <c r="E72">
        <v>1023</v>
      </c>
      <c r="F72">
        <v>0</v>
      </c>
      <c r="G72">
        <v>0</v>
      </c>
    </row>
    <row r="73" spans="1:7">
      <c r="A73" s="1">
        <v>42807.200914351852</v>
      </c>
      <c r="B73">
        <v>19.5625</v>
      </c>
      <c r="C73">
        <v>38.4375</v>
      </c>
      <c r="D73">
        <v>900</v>
      </c>
      <c r="E73">
        <v>1023</v>
      </c>
      <c r="F73">
        <v>0</v>
      </c>
      <c r="G73">
        <v>0</v>
      </c>
    </row>
    <row r="74" spans="1:7">
      <c r="A74" s="1">
        <v>42807.201168981483</v>
      </c>
      <c r="B74">
        <v>19.5625</v>
      </c>
      <c r="C74">
        <v>38.4375</v>
      </c>
      <c r="D74">
        <v>900</v>
      </c>
      <c r="E74">
        <v>1023</v>
      </c>
      <c r="F74">
        <v>0</v>
      </c>
      <c r="G74">
        <v>0</v>
      </c>
    </row>
    <row r="75" spans="1:7">
      <c r="A75" s="1">
        <v>42807.201412037037</v>
      </c>
      <c r="B75">
        <v>19.5625</v>
      </c>
      <c r="C75">
        <v>38.4375</v>
      </c>
      <c r="D75">
        <v>900</v>
      </c>
      <c r="E75">
        <v>1023</v>
      </c>
      <c r="F75">
        <v>0</v>
      </c>
      <c r="G75">
        <v>0</v>
      </c>
    </row>
    <row r="76" spans="1:7">
      <c r="A76" s="1">
        <v>42807.201643518521</v>
      </c>
      <c r="B76">
        <v>19.5625</v>
      </c>
      <c r="C76">
        <v>38.4375</v>
      </c>
      <c r="D76">
        <v>900</v>
      </c>
      <c r="E76">
        <v>1023</v>
      </c>
      <c r="F76">
        <v>0</v>
      </c>
      <c r="G76">
        <v>0</v>
      </c>
    </row>
    <row r="77" spans="1:7">
      <c r="A77" s="1">
        <v>42807.201898148145</v>
      </c>
      <c r="B77">
        <v>19.5625</v>
      </c>
      <c r="C77">
        <v>38.4375</v>
      </c>
      <c r="D77">
        <v>900</v>
      </c>
      <c r="E77">
        <v>1023</v>
      </c>
      <c r="F77">
        <v>0</v>
      </c>
      <c r="G77">
        <v>0</v>
      </c>
    </row>
    <row r="78" spans="1:7">
      <c r="A78" s="1">
        <v>42807.202141203707</v>
      </c>
      <c r="B78">
        <v>19.5625</v>
      </c>
      <c r="C78">
        <v>38.4375</v>
      </c>
      <c r="D78">
        <v>900</v>
      </c>
      <c r="E78">
        <v>1023</v>
      </c>
      <c r="F78">
        <v>0</v>
      </c>
      <c r="G78">
        <v>0</v>
      </c>
    </row>
    <row r="79" spans="1:7">
      <c r="A79" s="1">
        <v>42807.202384259261</v>
      </c>
      <c r="B79">
        <v>20.125</v>
      </c>
      <c r="C79">
        <v>37.875</v>
      </c>
      <c r="D79">
        <v>900</v>
      </c>
      <c r="E79">
        <v>1023</v>
      </c>
      <c r="F79">
        <v>0</v>
      </c>
      <c r="G79">
        <v>0</v>
      </c>
    </row>
    <row r="80" spans="1:7">
      <c r="A80" s="1">
        <v>42807.202627314815</v>
      </c>
      <c r="B80">
        <v>20.625</v>
      </c>
      <c r="C80">
        <v>37.375</v>
      </c>
      <c r="D80">
        <v>900</v>
      </c>
      <c r="E80">
        <v>1023</v>
      </c>
      <c r="F80">
        <v>0</v>
      </c>
      <c r="G80">
        <v>0</v>
      </c>
    </row>
    <row r="81" spans="1:7">
      <c r="A81" s="1">
        <v>42807.202870370369</v>
      </c>
      <c r="B81">
        <v>21.3125</v>
      </c>
      <c r="C81">
        <v>36.6875</v>
      </c>
      <c r="D81">
        <v>900</v>
      </c>
      <c r="E81">
        <v>1023</v>
      </c>
      <c r="F81">
        <v>0</v>
      </c>
      <c r="G81">
        <v>0</v>
      </c>
    </row>
    <row r="82" spans="1:7">
      <c r="A82" s="1">
        <v>42807.203101851854</v>
      </c>
      <c r="B82">
        <v>21.3125</v>
      </c>
      <c r="C82">
        <v>36.6875</v>
      </c>
      <c r="D82">
        <v>900</v>
      </c>
      <c r="E82">
        <v>1023</v>
      </c>
      <c r="F82">
        <v>0</v>
      </c>
      <c r="G82">
        <v>0</v>
      </c>
    </row>
    <row r="83" spans="1:7">
      <c r="A83" s="1">
        <v>42807.203356481485</v>
      </c>
      <c r="B83">
        <v>21.1875</v>
      </c>
      <c r="C83">
        <v>36.8125</v>
      </c>
      <c r="D83">
        <v>900</v>
      </c>
      <c r="E83">
        <v>1023</v>
      </c>
      <c r="F83">
        <v>0</v>
      </c>
      <c r="G83">
        <v>0</v>
      </c>
    </row>
    <row r="84" spans="1:7">
      <c r="A84" s="1">
        <v>42807.203599537039</v>
      </c>
      <c r="B84">
        <v>21.375</v>
      </c>
      <c r="C84">
        <v>36.625</v>
      </c>
      <c r="D84">
        <v>900</v>
      </c>
      <c r="E84">
        <v>1023</v>
      </c>
      <c r="F84">
        <v>0</v>
      </c>
      <c r="G84">
        <v>0</v>
      </c>
    </row>
    <row r="85" spans="1:7">
      <c r="A85" s="1">
        <v>42807.203842592593</v>
      </c>
      <c r="B85">
        <v>21.625</v>
      </c>
      <c r="C85">
        <v>36.375</v>
      </c>
      <c r="D85">
        <v>900</v>
      </c>
      <c r="E85">
        <v>1023</v>
      </c>
      <c r="F85">
        <v>0</v>
      </c>
      <c r="G85">
        <v>0</v>
      </c>
    </row>
    <row r="86" spans="1:7">
      <c r="A86" s="1">
        <v>42807.204085648147</v>
      </c>
      <c r="B86">
        <v>21.875</v>
      </c>
      <c r="C86">
        <v>36.125</v>
      </c>
      <c r="D86">
        <v>900</v>
      </c>
      <c r="E86">
        <v>1023</v>
      </c>
      <c r="F86">
        <v>0</v>
      </c>
      <c r="G86">
        <v>0</v>
      </c>
    </row>
    <row r="87" spans="1:7">
      <c r="A87" s="1">
        <v>42807.204328703701</v>
      </c>
      <c r="B87">
        <v>21.8125</v>
      </c>
      <c r="C87">
        <v>36.1875</v>
      </c>
      <c r="D87">
        <v>900</v>
      </c>
      <c r="E87">
        <v>1023</v>
      </c>
      <c r="F87">
        <v>0</v>
      </c>
      <c r="G87">
        <v>0</v>
      </c>
    </row>
    <row r="88" spans="1:7">
      <c r="A88" s="1">
        <v>42807.204560185186</v>
      </c>
      <c r="B88">
        <v>22.25</v>
      </c>
      <c r="C88">
        <v>35.75</v>
      </c>
      <c r="D88">
        <v>900</v>
      </c>
      <c r="E88">
        <v>1023</v>
      </c>
      <c r="F88">
        <v>0</v>
      </c>
      <c r="G88">
        <v>0</v>
      </c>
    </row>
    <row r="89" spans="1:7">
      <c r="A89" s="1">
        <v>42807.204814814817</v>
      </c>
      <c r="B89">
        <v>22.0625</v>
      </c>
      <c r="C89">
        <v>35.9375</v>
      </c>
      <c r="D89">
        <v>900</v>
      </c>
      <c r="E89">
        <v>1023</v>
      </c>
      <c r="F89">
        <v>0</v>
      </c>
      <c r="G89">
        <v>0</v>
      </c>
    </row>
    <row r="90" spans="1:7">
      <c r="A90" s="1">
        <v>42807.205057870371</v>
      </c>
      <c r="B90">
        <v>22</v>
      </c>
      <c r="C90">
        <v>36</v>
      </c>
      <c r="D90">
        <v>900</v>
      </c>
      <c r="E90">
        <v>1023</v>
      </c>
      <c r="F90">
        <v>0</v>
      </c>
      <c r="G90">
        <v>0</v>
      </c>
    </row>
    <row r="91" spans="1:7">
      <c r="A91" s="1">
        <v>42807.205300925925</v>
      </c>
      <c r="B91">
        <v>22.0625</v>
      </c>
      <c r="C91">
        <v>35.9375</v>
      </c>
      <c r="D91">
        <v>900</v>
      </c>
      <c r="E91">
        <v>1023</v>
      </c>
      <c r="F91">
        <v>0</v>
      </c>
      <c r="G91">
        <v>0</v>
      </c>
    </row>
    <row r="92" spans="1:7">
      <c r="A92" s="1">
        <v>42807.205543981479</v>
      </c>
      <c r="B92">
        <v>22.125</v>
      </c>
      <c r="C92">
        <v>35.875</v>
      </c>
      <c r="D92">
        <v>900</v>
      </c>
      <c r="E92">
        <v>1023</v>
      </c>
      <c r="F92">
        <v>0</v>
      </c>
      <c r="G92">
        <v>0</v>
      </c>
    </row>
    <row r="93" spans="1:7">
      <c r="A93" s="1">
        <v>42807.205787037034</v>
      </c>
      <c r="B93">
        <v>22.375</v>
      </c>
      <c r="C93">
        <v>35.625</v>
      </c>
      <c r="D93">
        <v>900</v>
      </c>
      <c r="E93">
        <v>1023</v>
      </c>
      <c r="F93">
        <v>0</v>
      </c>
      <c r="G93">
        <v>0</v>
      </c>
    </row>
    <row r="94" spans="1:7">
      <c r="A94" s="1">
        <v>42807.206030092595</v>
      </c>
      <c r="B94">
        <v>22.3125</v>
      </c>
      <c r="C94">
        <v>35.6875</v>
      </c>
      <c r="D94">
        <v>900</v>
      </c>
      <c r="E94">
        <v>1023</v>
      </c>
      <c r="F94">
        <v>0</v>
      </c>
      <c r="G94">
        <v>0</v>
      </c>
    </row>
    <row r="95" spans="1:7">
      <c r="A95" s="1">
        <v>42807.206284722219</v>
      </c>
      <c r="B95">
        <v>22.25</v>
      </c>
      <c r="C95">
        <v>35.75</v>
      </c>
      <c r="D95">
        <v>900</v>
      </c>
      <c r="E95">
        <v>1023</v>
      </c>
      <c r="F95">
        <v>0</v>
      </c>
      <c r="G95">
        <v>0</v>
      </c>
    </row>
    <row r="96" spans="1:7">
      <c r="A96" s="1">
        <v>42807.206516203703</v>
      </c>
      <c r="B96">
        <v>22.75</v>
      </c>
      <c r="C96">
        <v>35.25</v>
      </c>
      <c r="D96">
        <v>900</v>
      </c>
      <c r="E96">
        <v>1023</v>
      </c>
      <c r="F96">
        <v>0</v>
      </c>
      <c r="G96">
        <v>0</v>
      </c>
    </row>
    <row r="97" spans="1:7">
      <c r="A97" s="1">
        <v>42807.206759259258</v>
      </c>
      <c r="B97">
        <v>22.5625</v>
      </c>
      <c r="C97">
        <v>35.4375</v>
      </c>
      <c r="D97">
        <v>900</v>
      </c>
      <c r="E97">
        <v>1023</v>
      </c>
      <c r="F97">
        <v>0</v>
      </c>
      <c r="G97">
        <v>0</v>
      </c>
    </row>
    <row r="98" spans="1:7">
      <c r="A98" s="1">
        <v>42807.207002314812</v>
      </c>
      <c r="B98">
        <v>22.75</v>
      </c>
      <c r="C98">
        <v>35.25</v>
      </c>
      <c r="D98">
        <v>900</v>
      </c>
      <c r="E98">
        <v>1023</v>
      </c>
      <c r="F98">
        <v>0</v>
      </c>
      <c r="G98">
        <v>0</v>
      </c>
    </row>
    <row r="99" spans="1:7">
      <c r="A99" s="1">
        <v>42807.207245370373</v>
      </c>
      <c r="B99">
        <v>22.9375</v>
      </c>
      <c r="C99">
        <v>35.0625</v>
      </c>
      <c r="D99">
        <v>900</v>
      </c>
      <c r="E99">
        <v>1023</v>
      </c>
      <c r="F99">
        <v>0</v>
      </c>
      <c r="G99">
        <v>0</v>
      </c>
    </row>
    <row r="100" spans="1:7">
      <c r="A100" s="1">
        <v>42807.207488425927</v>
      </c>
      <c r="B100">
        <v>21.4375</v>
      </c>
      <c r="C100">
        <v>36.5625</v>
      </c>
      <c r="D100">
        <v>900</v>
      </c>
      <c r="E100">
        <v>1023</v>
      </c>
      <c r="F100">
        <v>0</v>
      </c>
      <c r="G100">
        <v>0</v>
      </c>
    </row>
    <row r="101" spans="1:7">
      <c r="A101" s="1">
        <v>42807.207731481481</v>
      </c>
      <c r="B101">
        <v>21.375</v>
      </c>
      <c r="C101">
        <v>36.625</v>
      </c>
      <c r="D101">
        <v>900</v>
      </c>
      <c r="E101">
        <v>1023</v>
      </c>
      <c r="F101">
        <v>0</v>
      </c>
      <c r="G101">
        <v>0</v>
      </c>
    </row>
    <row r="102" spans="1:7">
      <c r="A102" s="1">
        <v>42807.207974537036</v>
      </c>
      <c r="B102">
        <v>21.375</v>
      </c>
      <c r="C102">
        <v>36.625</v>
      </c>
      <c r="D102">
        <v>900</v>
      </c>
      <c r="E102">
        <v>1023</v>
      </c>
      <c r="F102">
        <v>0</v>
      </c>
      <c r="G102">
        <v>0</v>
      </c>
    </row>
    <row r="103" spans="1:7">
      <c r="A103" s="1">
        <v>42807.20821759259</v>
      </c>
      <c r="B103">
        <v>21.5625</v>
      </c>
      <c r="C103">
        <v>36.4375</v>
      </c>
      <c r="D103">
        <v>900</v>
      </c>
      <c r="E103">
        <v>1023</v>
      </c>
      <c r="F103">
        <v>0</v>
      </c>
      <c r="G103">
        <v>0</v>
      </c>
    </row>
    <row r="104" spans="1:7">
      <c r="A104" s="1">
        <v>42807.208460648151</v>
      </c>
      <c r="B104">
        <v>21.75</v>
      </c>
      <c r="C104">
        <v>36.25</v>
      </c>
      <c r="D104">
        <v>900</v>
      </c>
      <c r="E104">
        <v>1023</v>
      </c>
      <c r="F104">
        <v>0</v>
      </c>
      <c r="G104">
        <v>0</v>
      </c>
    </row>
    <row r="105" spans="1:7">
      <c r="A105" s="1">
        <v>42807.208715277775</v>
      </c>
      <c r="B105">
        <v>21.625</v>
      </c>
      <c r="C105">
        <v>36.375</v>
      </c>
      <c r="D105">
        <v>900</v>
      </c>
      <c r="E105">
        <v>1023</v>
      </c>
      <c r="F105">
        <v>0</v>
      </c>
      <c r="G105">
        <v>0</v>
      </c>
    </row>
    <row r="106" spans="1:7">
      <c r="A106" s="1">
        <v>42807.208958333336</v>
      </c>
      <c r="B106">
        <v>21.6875</v>
      </c>
      <c r="C106">
        <v>36.3125</v>
      </c>
      <c r="D106">
        <v>900</v>
      </c>
      <c r="E106">
        <v>1023</v>
      </c>
      <c r="F106">
        <v>0</v>
      </c>
      <c r="G106">
        <v>0</v>
      </c>
    </row>
    <row r="107" spans="1:7">
      <c r="A107" s="1">
        <v>42807.209201388891</v>
      </c>
      <c r="B107">
        <v>21.9375</v>
      </c>
      <c r="C107">
        <v>36.0625</v>
      </c>
      <c r="D107">
        <v>900</v>
      </c>
      <c r="E107">
        <v>1023</v>
      </c>
      <c r="F107">
        <v>0</v>
      </c>
      <c r="G107">
        <v>0</v>
      </c>
    </row>
    <row r="108" spans="1:7">
      <c r="A108" s="1">
        <v>42807.209432870368</v>
      </c>
      <c r="B108">
        <v>22</v>
      </c>
      <c r="C108">
        <v>36</v>
      </c>
      <c r="D108">
        <v>900</v>
      </c>
      <c r="E108">
        <v>1023</v>
      </c>
      <c r="F108">
        <v>0</v>
      </c>
      <c r="G108">
        <v>0</v>
      </c>
    </row>
    <row r="109" spans="1:7">
      <c r="A109" s="1">
        <v>42807.209675925929</v>
      </c>
      <c r="B109">
        <v>22.3125</v>
      </c>
      <c r="C109">
        <v>35.6875</v>
      </c>
      <c r="D109">
        <v>900</v>
      </c>
      <c r="E109">
        <v>1023</v>
      </c>
      <c r="F109">
        <v>0</v>
      </c>
      <c r="G109">
        <v>0</v>
      </c>
    </row>
    <row r="110" spans="1:7">
      <c r="A110" s="1">
        <v>42807.209930555553</v>
      </c>
      <c r="B110">
        <v>22.25</v>
      </c>
      <c r="C110">
        <v>35.75</v>
      </c>
      <c r="D110">
        <v>900</v>
      </c>
      <c r="E110">
        <v>1023</v>
      </c>
      <c r="F110">
        <v>0</v>
      </c>
      <c r="G110">
        <v>0</v>
      </c>
    </row>
    <row r="111" spans="1:7">
      <c r="A111" s="1">
        <v>42807.210173611114</v>
      </c>
      <c r="B111">
        <v>22.375</v>
      </c>
      <c r="C111">
        <v>35.625</v>
      </c>
      <c r="D111">
        <v>900</v>
      </c>
      <c r="E111">
        <v>1023</v>
      </c>
      <c r="F111">
        <v>0</v>
      </c>
      <c r="G111">
        <v>0</v>
      </c>
    </row>
    <row r="112" spans="1:7">
      <c r="A112" s="1">
        <v>42807.210405092592</v>
      </c>
      <c r="B112">
        <v>22.4375</v>
      </c>
      <c r="C112">
        <v>35.5625</v>
      </c>
      <c r="D112">
        <v>900</v>
      </c>
      <c r="E112">
        <v>1023</v>
      </c>
      <c r="F112">
        <v>0</v>
      </c>
      <c r="G112">
        <v>0</v>
      </c>
    </row>
    <row r="113" spans="1:7">
      <c r="A113" s="1">
        <v>42807.210659722223</v>
      </c>
      <c r="B113">
        <v>22.4375</v>
      </c>
      <c r="C113">
        <v>35.5625</v>
      </c>
      <c r="D113">
        <v>900</v>
      </c>
      <c r="E113">
        <v>1023</v>
      </c>
      <c r="F113">
        <v>0</v>
      </c>
      <c r="G113">
        <v>0</v>
      </c>
    </row>
    <row r="114" spans="1:7">
      <c r="A114" s="1">
        <v>42807.210902777777</v>
      </c>
      <c r="B114">
        <v>22.5625</v>
      </c>
      <c r="C114">
        <v>35.4375</v>
      </c>
      <c r="D114">
        <v>900</v>
      </c>
      <c r="E114">
        <v>1023</v>
      </c>
      <c r="F114">
        <v>0</v>
      </c>
      <c r="G114">
        <v>0</v>
      </c>
    </row>
    <row r="115" spans="1:7">
      <c r="A115" s="1">
        <v>42807.211145833331</v>
      </c>
      <c r="B115">
        <v>22.875</v>
      </c>
      <c r="C115">
        <v>35.125</v>
      </c>
      <c r="D115">
        <v>900</v>
      </c>
      <c r="E115">
        <v>1023</v>
      </c>
      <c r="F115">
        <v>0</v>
      </c>
      <c r="G115">
        <v>0</v>
      </c>
    </row>
    <row r="116" spans="1:7">
      <c r="A116" s="1">
        <v>42807.211388888885</v>
      </c>
      <c r="B116">
        <v>22.8125</v>
      </c>
      <c r="C116">
        <v>35.1875</v>
      </c>
      <c r="D116">
        <v>900</v>
      </c>
      <c r="E116">
        <v>1023</v>
      </c>
      <c r="F116">
        <v>0</v>
      </c>
      <c r="G116">
        <v>0</v>
      </c>
    </row>
    <row r="117" spans="1:7">
      <c r="A117" s="1">
        <v>42807.211631944447</v>
      </c>
      <c r="B117">
        <v>22.875</v>
      </c>
      <c r="C117">
        <v>35.125</v>
      </c>
      <c r="D117">
        <v>900</v>
      </c>
      <c r="E117">
        <v>1023</v>
      </c>
      <c r="F117">
        <v>0</v>
      </c>
      <c r="G117">
        <v>0</v>
      </c>
    </row>
    <row r="118" spans="1:7">
      <c r="A118" s="1">
        <v>42807.211875000001</v>
      </c>
      <c r="B118">
        <v>23.0625</v>
      </c>
      <c r="C118">
        <v>34.9375</v>
      </c>
      <c r="D118">
        <v>900</v>
      </c>
      <c r="E118">
        <v>1023</v>
      </c>
      <c r="F118">
        <v>0</v>
      </c>
      <c r="G118">
        <v>0</v>
      </c>
    </row>
    <row r="119" spans="1:7">
      <c r="A119" s="1">
        <v>42807.212118055555</v>
      </c>
      <c r="B119">
        <v>23.125</v>
      </c>
      <c r="C119">
        <v>34.875</v>
      </c>
      <c r="D119">
        <v>900</v>
      </c>
      <c r="E119">
        <v>1023</v>
      </c>
      <c r="F119">
        <v>0</v>
      </c>
      <c r="G119">
        <v>0</v>
      </c>
    </row>
    <row r="120" spans="1:7">
      <c r="A120" s="1">
        <v>42807.212361111109</v>
      </c>
      <c r="B120">
        <v>23.125</v>
      </c>
      <c r="C120">
        <v>34.875</v>
      </c>
      <c r="D120">
        <v>900</v>
      </c>
      <c r="E120">
        <v>1023</v>
      </c>
      <c r="F120">
        <v>0</v>
      </c>
      <c r="G120">
        <v>0</v>
      </c>
    </row>
    <row r="121" spans="1:7">
      <c r="A121" s="1">
        <v>42807.212604166663</v>
      </c>
      <c r="B121">
        <v>23.3125</v>
      </c>
      <c r="C121">
        <v>34.6875</v>
      </c>
      <c r="D121">
        <v>900</v>
      </c>
      <c r="E121">
        <v>1023</v>
      </c>
      <c r="F121">
        <v>0</v>
      </c>
      <c r="G121">
        <v>0</v>
      </c>
    </row>
    <row r="122" spans="1:7">
      <c r="A122" s="1">
        <v>42807.212847222225</v>
      </c>
      <c r="B122">
        <v>23.5</v>
      </c>
      <c r="C122">
        <v>34.5</v>
      </c>
      <c r="D122">
        <v>900</v>
      </c>
      <c r="E122">
        <v>1023</v>
      </c>
      <c r="F122">
        <v>0</v>
      </c>
      <c r="G122">
        <v>0</v>
      </c>
    </row>
    <row r="123" spans="1:7">
      <c r="A123" s="1">
        <v>42807.213090277779</v>
      </c>
      <c r="B123">
        <v>23.6875</v>
      </c>
      <c r="C123">
        <v>34.3125</v>
      </c>
      <c r="D123">
        <v>900</v>
      </c>
      <c r="E123">
        <v>1023</v>
      </c>
      <c r="F123">
        <v>0</v>
      </c>
      <c r="G123">
        <v>0</v>
      </c>
    </row>
    <row r="124" spans="1:7">
      <c r="A124" s="1">
        <v>42807.213333333333</v>
      </c>
      <c r="B124">
        <v>24.5</v>
      </c>
      <c r="C124">
        <v>33.5</v>
      </c>
      <c r="D124">
        <v>900</v>
      </c>
      <c r="E124">
        <v>1023</v>
      </c>
      <c r="F124">
        <v>0</v>
      </c>
      <c r="G124">
        <v>0</v>
      </c>
    </row>
    <row r="125" spans="1:7">
      <c r="A125" s="1">
        <v>42807.213576388887</v>
      </c>
      <c r="B125">
        <v>25.25</v>
      </c>
      <c r="C125">
        <v>32.75</v>
      </c>
      <c r="D125">
        <v>900</v>
      </c>
      <c r="E125">
        <v>1023</v>
      </c>
      <c r="F125">
        <v>0</v>
      </c>
      <c r="G125">
        <v>0</v>
      </c>
    </row>
    <row r="126" spans="1:7">
      <c r="A126" s="1">
        <v>42807.213831018518</v>
      </c>
      <c r="B126">
        <v>25.4375</v>
      </c>
      <c r="C126">
        <v>32.5625</v>
      </c>
      <c r="D126">
        <v>900</v>
      </c>
      <c r="E126">
        <v>1023</v>
      </c>
      <c r="F126">
        <v>0</v>
      </c>
      <c r="G126">
        <v>0</v>
      </c>
    </row>
    <row r="127" spans="1:7">
      <c r="A127" s="1">
        <v>42807.214074074072</v>
      </c>
      <c r="B127">
        <v>25.75</v>
      </c>
      <c r="C127">
        <v>32.25</v>
      </c>
      <c r="D127">
        <v>900</v>
      </c>
      <c r="E127">
        <v>1023</v>
      </c>
      <c r="F127">
        <v>0</v>
      </c>
      <c r="G127">
        <v>0</v>
      </c>
    </row>
    <row r="128" spans="1:7">
      <c r="A128" s="1">
        <v>42807.214305555557</v>
      </c>
      <c r="B128">
        <v>26.0625</v>
      </c>
      <c r="C128">
        <v>31.9375</v>
      </c>
      <c r="D128">
        <v>900</v>
      </c>
      <c r="E128">
        <v>1023</v>
      </c>
      <c r="F128">
        <v>0</v>
      </c>
      <c r="G128">
        <v>0</v>
      </c>
    </row>
    <row r="129" spans="1:7">
      <c r="A129" s="1">
        <v>42807.214548611111</v>
      </c>
      <c r="B129">
        <v>26.75</v>
      </c>
      <c r="C129">
        <v>31.25</v>
      </c>
      <c r="D129">
        <v>900</v>
      </c>
      <c r="E129">
        <v>1023</v>
      </c>
      <c r="F129">
        <v>0</v>
      </c>
      <c r="G129">
        <v>0</v>
      </c>
    </row>
    <row r="130" spans="1:7">
      <c r="A130" s="1">
        <v>42807.214791666665</v>
      </c>
      <c r="B130">
        <v>30.625</v>
      </c>
      <c r="C130">
        <v>27.375</v>
      </c>
      <c r="D130">
        <v>900</v>
      </c>
      <c r="E130">
        <v>1023</v>
      </c>
      <c r="F130">
        <v>0</v>
      </c>
      <c r="G130">
        <v>0</v>
      </c>
    </row>
    <row r="131" spans="1:7">
      <c r="A131" s="1">
        <v>42807.21502314815</v>
      </c>
      <c r="B131">
        <v>32.75</v>
      </c>
      <c r="C131">
        <v>25.25</v>
      </c>
      <c r="D131">
        <v>900</v>
      </c>
      <c r="E131">
        <v>1023</v>
      </c>
      <c r="F131">
        <v>0</v>
      </c>
      <c r="G131">
        <v>0</v>
      </c>
    </row>
    <row r="132" spans="1:7">
      <c r="A132" s="1">
        <v>42807.215277777781</v>
      </c>
      <c r="B132">
        <v>32.5625</v>
      </c>
      <c r="C132">
        <v>25.4375</v>
      </c>
      <c r="D132">
        <v>900</v>
      </c>
      <c r="E132">
        <v>1023</v>
      </c>
      <c r="F132">
        <v>0</v>
      </c>
      <c r="G132">
        <v>0</v>
      </c>
    </row>
    <row r="133" spans="1:7">
      <c r="A133" s="1">
        <v>42807.215520833335</v>
      </c>
      <c r="B133">
        <v>34.25</v>
      </c>
      <c r="C133">
        <v>23.75</v>
      </c>
      <c r="D133">
        <v>900</v>
      </c>
      <c r="E133">
        <v>1023</v>
      </c>
      <c r="F133">
        <v>0</v>
      </c>
      <c r="G133">
        <v>0</v>
      </c>
    </row>
    <row r="134" spans="1:7">
      <c r="A134" s="1">
        <v>42807.215763888889</v>
      </c>
      <c r="B134">
        <v>34.875</v>
      </c>
      <c r="C134">
        <v>23.125</v>
      </c>
      <c r="D134">
        <v>900</v>
      </c>
      <c r="E134">
        <v>1023</v>
      </c>
      <c r="F134">
        <v>0</v>
      </c>
      <c r="G134">
        <v>0</v>
      </c>
    </row>
    <row r="135" spans="1:7">
      <c r="A135" s="1">
        <v>42807.216006944444</v>
      </c>
      <c r="B135">
        <v>35.375</v>
      </c>
      <c r="C135">
        <v>22.625</v>
      </c>
      <c r="D135">
        <v>900</v>
      </c>
      <c r="E135">
        <v>1023</v>
      </c>
      <c r="F135">
        <v>0</v>
      </c>
      <c r="G135">
        <v>0</v>
      </c>
    </row>
    <row r="136" spans="1:7">
      <c r="A136" s="1">
        <v>42807.216249999998</v>
      </c>
      <c r="B136">
        <v>36</v>
      </c>
      <c r="C136">
        <v>22</v>
      </c>
      <c r="D136">
        <v>900</v>
      </c>
      <c r="E136">
        <v>1023</v>
      </c>
      <c r="F136">
        <v>0</v>
      </c>
      <c r="G136">
        <v>0</v>
      </c>
    </row>
    <row r="137" spans="1:7">
      <c r="A137" s="1">
        <v>42807.216493055559</v>
      </c>
      <c r="B137">
        <v>37.125</v>
      </c>
      <c r="C137">
        <v>20.875</v>
      </c>
      <c r="D137">
        <v>900</v>
      </c>
      <c r="E137">
        <v>1023</v>
      </c>
      <c r="F137">
        <v>0</v>
      </c>
      <c r="G137">
        <v>0</v>
      </c>
    </row>
    <row r="138" spans="1:7">
      <c r="A138" s="1">
        <v>42807.216736111113</v>
      </c>
      <c r="B138">
        <v>38.4375</v>
      </c>
      <c r="C138">
        <v>19.5625</v>
      </c>
      <c r="D138">
        <v>900</v>
      </c>
      <c r="E138">
        <v>1023</v>
      </c>
      <c r="F138">
        <v>0</v>
      </c>
      <c r="G138">
        <v>0</v>
      </c>
    </row>
    <row r="139" spans="1:7">
      <c r="A139" s="1">
        <v>42807.216979166667</v>
      </c>
      <c r="B139">
        <v>39.5625</v>
      </c>
      <c r="C139">
        <v>18.4375</v>
      </c>
      <c r="D139">
        <v>900</v>
      </c>
      <c r="E139">
        <v>1023</v>
      </c>
      <c r="F139">
        <v>0</v>
      </c>
      <c r="G139">
        <v>0</v>
      </c>
    </row>
    <row r="140" spans="1:7">
      <c r="A140" s="1">
        <v>42807.217222222222</v>
      </c>
      <c r="B140">
        <v>40.8125</v>
      </c>
      <c r="C140">
        <v>17.1875</v>
      </c>
      <c r="D140">
        <v>900</v>
      </c>
      <c r="E140">
        <v>1023</v>
      </c>
      <c r="F140">
        <v>0</v>
      </c>
      <c r="G140">
        <v>0</v>
      </c>
    </row>
    <row r="141" spans="1:7">
      <c r="A141" s="1">
        <v>42807.217465277776</v>
      </c>
      <c r="B141">
        <v>42.125</v>
      </c>
      <c r="C141">
        <v>15.875</v>
      </c>
      <c r="D141">
        <v>900</v>
      </c>
      <c r="E141">
        <v>1023</v>
      </c>
      <c r="F141">
        <v>0</v>
      </c>
      <c r="G141">
        <v>0</v>
      </c>
    </row>
    <row r="142" spans="1:7">
      <c r="A142" s="1">
        <v>42807.21770833333</v>
      </c>
      <c r="B142">
        <v>43.125</v>
      </c>
      <c r="C142">
        <v>14.875</v>
      </c>
      <c r="D142">
        <v>900</v>
      </c>
      <c r="E142">
        <v>1023</v>
      </c>
      <c r="F142">
        <v>0</v>
      </c>
      <c r="G142">
        <v>0</v>
      </c>
    </row>
    <row r="143" spans="1:7">
      <c r="A143" s="1">
        <v>42807.217951388891</v>
      </c>
      <c r="B143">
        <v>43.9375</v>
      </c>
      <c r="C143">
        <v>14.0625</v>
      </c>
      <c r="D143">
        <v>900</v>
      </c>
      <c r="E143">
        <v>1023</v>
      </c>
      <c r="F143">
        <v>0</v>
      </c>
      <c r="G143">
        <v>0</v>
      </c>
    </row>
    <row r="144" spans="1:7">
      <c r="A144" s="1">
        <v>42807.218194444446</v>
      </c>
      <c r="B144">
        <v>43.75</v>
      </c>
      <c r="C144">
        <v>14.25</v>
      </c>
      <c r="D144">
        <v>900</v>
      </c>
      <c r="E144">
        <v>1023</v>
      </c>
      <c r="F144">
        <v>0</v>
      </c>
      <c r="G144">
        <v>0</v>
      </c>
    </row>
    <row r="145" spans="1:7">
      <c r="A145" s="1">
        <v>42807.2184375</v>
      </c>
      <c r="B145">
        <v>44.1875</v>
      </c>
      <c r="C145">
        <v>13.8125</v>
      </c>
      <c r="D145">
        <v>900</v>
      </c>
      <c r="E145">
        <v>1023</v>
      </c>
      <c r="F145">
        <v>0</v>
      </c>
      <c r="G145">
        <v>0</v>
      </c>
    </row>
    <row r="146" spans="1:7">
      <c r="A146" s="1">
        <v>42807.218680555554</v>
      </c>
      <c r="B146">
        <v>46.625</v>
      </c>
      <c r="C146">
        <v>11.375</v>
      </c>
      <c r="D146">
        <v>900</v>
      </c>
      <c r="E146">
        <v>1023</v>
      </c>
      <c r="F146">
        <v>0</v>
      </c>
      <c r="G146">
        <v>0</v>
      </c>
    </row>
    <row r="147" spans="1:7">
      <c r="A147" s="1">
        <v>42807.218923611108</v>
      </c>
      <c r="B147">
        <v>47.625</v>
      </c>
      <c r="C147">
        <v>10.375</v>
      </c>
      <c r="D147">
        <v>900</v>
      </c>
      <c r="E147">
        <v>1023</v>
      </c>
      <c r="F147">
        <v>0</v>
      </c>
      <c r="G147">
        <v>0</v>
      </c>
    </row>
    <row r="148" spans="1:7">
      <c r="A148" s="1">
        <v>42807.219166666669</v>
      </c>
      <c r="B148">
        <v>48.4375</v>
      </c>
      <c r="C148">
        <v>9.5625</v>
      </c>
      <c r="D148">
        <v>900</v>
      </c>
      <c r="E148">
        <v>1023</v>
      </c>
      <c r="F148">
        <v>0</v>
      </c>
      <c r="G148">
        <v>0</v>
      </c>
    </row>
    <row r="149" spans="1:7">
      <c r="A149" s="1">
        <v>42807.219409722224</v>
      </c>
      <c r="B149">
        <v>49.1875</v>
      </c>
      <c r="C149">
        <v>8.8125</v>
      </c>
      <c r="D149">
        <v>900</v>
      </c>
      <c r="E149">
        <v>1023</v>
      </c>
      <c r="F149">
        <v>0</v>
      </c>
      <c r="G149">
        <v>0</v>
      </c>
    </row>
    <row r="150" spans="1:7">
      <c r="A150" s="1">
        <v>42807.219652777778</v>
      </c>
      <c r="B150">
        <v>50.0625</v>
      </c>
      <c r="C150">
        <v>7.9375</v>
      </c>
      <c r="D150">
        <v>900</v>
      </c>
      <c r="E150">
        <v>1023</v>
      </c>
      <c r="F150">
        <v>0</v>
      </c>
      <c r="G150">
        <v>0</v>
      </c>
    </row>
    <row r="151" spans="1:7">
      <c r="A151" s="1">
        <v>42807.219895833332</v>
      </c>
      <c r="B151">
        <v>51.125</v>
      </c>
      <c r="C151">
        <v>6.875</v>
      </c>
      <c r="D151">
        <v>900</v>
      </c>
      <c r="E151">
        <v>1023</v>
      </c>
      <c r="F151">
        <v>0</v>
      </c>
      <c r="G151">
        <v>0</v>
      </c>
    </row>
    <row r="152" spans="1:7">
      <c r="A152" s="1">
        <v>42807.220138888886</v>
      </c>
      <c r="B152">
        <v>52</v>
      </c>
      <c r="C152">
        <v>6</v>
      </c>
      <c r="D152">
        <v>900</v>
      </c>
      <c r="E152">
        <v>1023</v>
      </c>
      <c r="F152">
        <v>0</v>
      </c>
      <c r="G152">
        <v>0</v>
      </c>
    </row>
    <row r="153" spans="1:7">
      <c r="A153" s="1">
        <v>42807.220381944448</v>
      </c>
      <c r="B153">
        <v>52.9375</v>
      </c>
      <c r="C153">
        <v>5.0625</v>
      </c>
      <c r="D153">
        <v>900</v>
      </c>
      <c r="E153">
        <v>1023</v>
      </c>
      <c r="F153">
        <v>0</v>
      </c>
      <c r="G153">
        <v>0</v>
      </c>
    </row>
    <row r="154" spans="1:7">
      <c r="A154" s="1">
        <v>42807.220625000002</v>
      </c>
      <c r="B154">
        <v>53.9375</v>
      </c>
      <c r="C154">
        <v>4.0625</v>
      </c>
      <c r="D154">
        <v>900</v>
      </c>
      <c r="E154">
        <v>1023</v>
      </c>
      <c r="F154">
        <v>0</v>
      </c>
      <c r="G154">
        <v>0</v>
      </c>
    </row>
    <row r="155" spans="1:7">
      <c r="A155" s="1">
        <v>42807.220868055556</v>
      </c>
      <c r="B155">
        <v>54.875</v>
      </c>
      <c r="C155">
        <v>3.125</v>
      </c>
      <c r="D155">
        <v>900</v>
      </c>
      <c r="E155">
        <v>1023</v>
      </c>
      <c r="F155">
        <v>0</v>
      </c>
      <c r="G155">
        <v>0</v>
      </c>
    </row>
    <row r="156" spans="1:7">
      <c r="A156" s="1">
        <v>42807.22111111111</v>
      </c>
      <c r="B156">
        <v>55.8125</v>
      </c>
      <c r="C156">
        <v>2.1875</v>
      </c>
      <c r="D156">
        <v>900</v>
      </c>
      <c r="E156">
        <v>1023</v>
      </c>
      <c r="F156">
        <v>0</v>
      </c>
      <c r="G156">
        <v>0</v>
      </c>
    </row>
    <row r="157" spans="1:7">
      <c r="A157" s="1">
        <v>42807.221354166664</v>
      </c>
      <c r="B157">
        <v>56.6875</v>
      </c>
      <c r="C157">
        <v>1.3125</v>
      </c>
      <c r="D157">
        <v>900</v>
      </c>
      <c r="E157">
        <v>1023</v>
      </c>
      <c r="F157">
        <v>0</v>
      </c>
      <c r="G157">
        <v>0</v>
      </c>
    </row>
    <row r="158" spans="1:7">
      <c r="A158" s="1">
        <v>42807.221597222226</v>
      </c>
      <c r="B158">
        <v>57.625</v>
      </c>
      <c r="C158">
        <v>0.375</v>
      </c>
      <c r="D158">
        <v>900</v>
      </c>
      <c r="E158">
        <v>1023</v>
      </c>
      <c r="F158">
        <v>0</v>
      </c>
      <c r="G158">
        <v>0</v>
      </c>
    </row>
    <row r="159" spans="1:7">
      <c r="A159" s="1">
        <v>42807.22184027778</v>
      </c>
      <c r="B159">
        <v>58.5625</v>
      </c>
      <c r="C159">
        <v>-0.5625</v>
      </c>
      <c r="D159">
        <v>0</v>
      </c>
      <c r="E159">
        <v>-1023</v>
      </c>
      <c r="F159">
        <v>0</v>
      </c>
      <c r="G159">
        <v>0</v>
      </c>
    </row>
    <row r="160" spans="1:7">
      <c r="A160" s="1">
        <v>42807.222083333334</v>
      </c>
      <c r="B160">
        <v>59.4375</v>
      </c>
      <c r="C160">
        <v>-1.4375</v>
      </c>
      <c r="D160">
        <v>0</v>
      </c>
      <c r="E160">
        <v>-1023</v>
      </c>
      <c r="F160">
        <v>0</v>
      </c>
      <c r="G160">
        <v>0</v>
      </c>
    </row>
    <row r="161" spans="1:7">
      <c r="A161" s="1">
        <v>42807.22247685185</v>
      </c>
      <c r="B161">
        <v>60.1875</v>
      </c>
      <c r="C161">
        <v>-2.1875</v>
      </c>
      <c r="D161">
        <v>0</v>
      </c>
      <c r="E161">
        <v>-437.5</v>
      </c>
      <c r="F161">
        <v>-678.125</v>
      </c>
      <c r="G161">
        <v>0</v>
      </c>
    </row>
    <row r="162" spans="1:7">
      <c r="A162" s="1">
        <v>42807.222719907404</v>
      </c>
      <c r="B162">
        <v>60.375</v>
      </c>
      <c r="C162">
        <v>-2.375</v>
      </c>
      <c r="D162">
        <v>0</v>
      </c>
      <c r="E162">
        <v>-475</v>
      </c>
      <c r="F162">
        <v>-678.125</v>
      </c>
      <c r="G162">
        <v>0</v>
      </c>
    </row>
    <row r="163" spans="1:7">
      <c r="A163" s="1">
        <v>42807.222951388889</v>
      </c>
      <c r="B163">
        <v>60.125</v>
      </c>
      <c r="C163">
        <v>-2.125</v>
      </c>
      <c r="D163">
        <v>0</v>
      </c>
      <c r="E163">
        <v>-425</v>
      </c>
      <c r="F163">
        <v>-678.125</v>
      </c>
      <c r="G163">
        <v>0</v>
      </c>
    </row>
    <row r="164" spans="1:7">
      <c r="A164" s="1">
        <v>42807.223194444443</v>
      </c>
      <c r="B164">
        <v>60.0625</v>
      </c>
      <c r="C164">
        <v>-2.0625</v>
      </c>
      <c r="D164">
        <v>0</v>
      </c>
      <c r="E164">
        <v>-412.5</v>
      </c>
      <c r="F164">
        <v>-678.125</v>
      </c>
      <c r="G164">
        <v>0</v>
      </c>
    </row>
    <row r="165" spans="1:7">
      <c r="A165" s="1">
        <v>42807.223437499997</v>
      </c>
      <c r="B165">
        <v>59.9375</v>
      </c>
      <c r="C165">
        <v>-1.9375</v>
      </c>
      <c r="D165">
        <v>0</v>
      </c>
      <c r="E165">
        <v>-387.5</v>
      </c>
      <c r="F165">
        <v>-678.125</v>
      </c>
      <c r="G165">
        <v>0</v>
      </c>
    </row>
    <row r="166" spans="1:7">
      <c r="A166" s="1">
        <v>42807.223680555559</v>
      </c>
      <c r="B166">
        <v>59.75</v>
      </c>
      <c r="C166">
        <v>-1.75</v>
      </c>
      <c r="D166">
        <v>0</v>
      </c>
      <c r="E166">
        <v>-350</v>
      </c>
      <c r="F166">
        <v>-678.125</v>
      </c>
      <c r="G166">
        <v>0</v>
      </c>
    </row>
    <row r="167" spans="1:7">
      <c r="A167" s="1">
        <v>42807.223923611113</v>
      </c>
      <c r="B167">
        <v>59.6875</v>
      </c>
      <c r="C167">
        <v>-1.6875</v>
      </c>
      <c r="D167">
        <v>0</v>
      </c>
      <c r="E167">
        <v>-337.5</v>
      </c>
      <c r="F167">
        <v>-998.75</v>
      </c>
      <c r="G167">
        <v>0</v>
      </c>
    </row>
    <row r="168" spans="1:7">
      <c r="A168" s="1">
        <v>42807.224166666667</v>
      </c>
      <c r="B168">
        <v>59.625</v>
      </c>
      <c r="C168">
        <v>-1.625</v>
      </c>
      <c r="D168">
        <v>0</v>
      </c>
      <c r="E168">
        <v>-325</v>
      </c>
      <c r="F168">
        <v>-998.75</v>
      </c>
      <c r="G168">
        <v>0</v>
      </c>
    </row>
    <row r="169" spans="1:7">
      <c r="A169" s="1">
        <v>42807.224409722221</v>
      </c>
      <c r="B169">
        <v>59.4375</v>
      </c>
      <c r="C169">
        <v>-1.4375</v>
      </c>
      <c r="D169">
        <v>0</v>
      </c>
      <c r="E169">
        <v>-287.5</v>
      </c>
      <c r="F169">
        <v>-998.75</v>
      </c>
      <c r="G169">
        <v>0</v>
      </c>
    </row>
    <row r="170" spans="1:7">
      <c r="A170" s="1">
        <v>42807.224652777775</v>
      </c>
      <c r="B170">
        <v>59.375</v>
      </c>
      <c r="C170">
        <v>-1.375</v>
      </c>
      <c r="D170">
        <v>0</v>
      </c>
      <c r="E170">
        <v>-275</v>
      </c>
      <c r="F170">
        <v>-998.75</v>
      </c>
      <c r="G170">
        <v>0</v>
      </c>
    </row>
    <row r="171" spans="1:7">
      <c r="A171" s="1">
        <v>42807.224895833337</v>
      </c>
      <c r="B171">
        <v>59.25</v>
      </c>
      <c r="C171">
        <v>-1.25</v>
      </c>
      <c r="D171">
        <v>0</v>
      </c>
      <c r="E171">
        <v>-250</v>
      </c>
      <c r="F171">
        <v>-998.75</v>
      </c>
      <c r="G171">
        <v>0</v>
      </c>
    </row>
    <row r="172" spans="1:7">
      <c r="A172" s="1">
        <v>42807.225138888891</v>
      </c>
      <c r="B172">
        <v>59.1875</v>
      </c>
      <c r="C172">
        <v>-1.1875</v>
      </c>
      <c r="D172">
        <v>0</v>
      </c>
      <c r="E172">
        <v>-237.5</v>
      </c>
      <c r="F172">
        <v>-998.75</v>
      </c>
      <c r="G172">
        <v>0</v>
      </c>
    </row>
    <row r="173" spans="1:7">
      <c r="A173" s="1">
        <v>42807.225381944445</v>
      </c>
      <c r="B173">
        <v>59.125</v>
      </c>
      <c r="C173">
        <v>-1.125</v>
      </c>
      <c r="D173">
        <v>0</v>
      </c>
      <c r="E173">
        <v>-225</v>
      </c>
      <c r="F173">
        <v>-998.75</v>
      </c>
      <c r="G173">
        <v>0</v>
      </c>
    </row>
    <row r="174" spans="1:7">
      <c r="A174" s="1">
        <v>42807.225624999999</v>
      </c>
      <c r="B174">
        <v>59</v>
      </c>
      <c r="C174">
        <v>-1</v>
      </c>
      <c r="D174">
        <v>0</v>
      </c>
      <c r="E174">
        <v>-200</v>
      </c>
      <c r="F174">
        <v>-998.75</v>
      </c>
      <c r="G174">
        <v>0</v>
      </c>
    </row>
    <row r="175" spans="1:7">
      <c r="A175" s="1">
        <v>42807.22587962963</v>
      </c>
      <c r="B175">
        <v>58.9375</v>
      </c>
      <c r="C175">
        <v>-0.9375</v>
      </c>
      <c r="D175">
        <v>0</v>
      </c>
      <c r="E175">
        <v>-187.5</v>
      </c>
      <c r="F175">
        <v>-998.75</v>
      </c>
      <c r="G175">
        <v>0</v>
      </c>
    </row>
    <row r="176" spans="1:7">
      <c r="A176" s="1">
        <v>42807.226111111115</v>
      </c>
      <c r="B176">
        <v>58.8125</v>
      </c>
      <c r="C176">
        <v>-0.8125</v>
      </c>
      <c r="D176">
        <v>0</v>
      </c>
      <c r="E176">
        <v>-162.5</v>
      </c>
      <c r="F176">
        <v>-998.75</v>
      </c>
      <c r="G176">
        <v>0</v>
      </c>
    </row>
    <row r="177" spans="1:7">
      <c r="A177" s="1">
        <v>42807.226354166669</v>
      </c>
      <c r="B177">
        <v>58.75</v>
      </c>
      <c r="C177">
        <v>-0.75</v>
      </c>
      <c r="D177">
        <v>0</v>
      </c>
      <c r="E177">
        <v>-150</v>
      </c>
      <c r="F177">
        <v>-998.75</v>
      </c>
      <c r="G177">
        <v>0</v>
      </c>
    </row>
    <row r="178" spans="1:7">
      <c r="A178" s="1">
        <v>42807.2266087963</v>
      </c>
      <c r="B178">
        <v>58.6875</v>
      </c>
      <c r="C178">
        <v>-0.6875</v>
      </c>
      <c r="D178">
        <v>0</v>
      </c>
      <c r="E178">
        <v>-137.5</v>
      </c>
      <c r="F178">
        <v>-998.75</v>
      </c>
      <c r="G178">
        <v>0</v>
      </c>
    </row>
    <row r="179" spans="1:7">
      <c r="A179" s="1">
        <v>42807.226851851854</v>
      </c>
      <c r="B179">
        <v>58.625</v>
      </c>
      <c r="C179">
        <v>-0.625</v>
      </c>
      <c r="D179">
        <v>0</v>
      </c>
      <c r="E179">
        <v>-125</v>
      </c>
      <c r="F179">
        <v>-998.75</v>
      </c>
      <c r="G179">
        <v>0</v>
      </c>
    </row>
    <row r="180" spans="1:7">
      <c r="A180" s="1">
        <v>42807.227094907408</v>
      </c>
      <c r="B180">
        <v>58.5625</v>
      </c>
      <c r="C180">
        <v>-0.5625</v>
      </c>
      <c r="D180">
        <v>0</v>
      </c>
      <c r="E180">
        <v>-112.5</v>
      </c>
      <c r="F180">
        <v>-998.75</v>
      </c>
      <c r="G180">
        <v>0</v>
      </c>
    </row>
    <row r="181" spans="1:7">
      <c r="A181" s="1">
        <v>42807.227337962962</v>
      </c>
      <c r="B181">
        <v>58.5</v>
      </c>
      <c r="C181">
        <v>-0.5</v>
      </c>
      <c r="D181">
        <v>0</v>
      </c>
      <c r="E181">
        <v>-100</v>
      </c>
      <c r="F181">
        <v>-998.75</v>
      </c>
      <c r="G181">
        <v>0</v>
      </c>
    </row>
    <row r="182" spans="1:7">
      <c r="A182" s="1">
        <v>42807.227581018517</v>
      </c>
      <c r="B182">
        <v>58.4375</v>
      </c>
      <c r="C182">
        <v>-0.4375</v>
      </c>
      <c r="D182">
        <v>0</v>
      </c>
      <c r="E182">
        <v>-87.5</v>
      </c>
      <c r="F182">
        <v>-998.75</v>
      </c>
      <c r="G182">
        <v>0</v>
      </c>
    </row>
    <row r="183" spans="1:7">
      <c r="A183" s="1">
        <v>42807.227824074071</v>
      </c>
      <c r="B183">
        <v>58.375</v>
      </c>
      <c r="C183">
        <v>-0.375</v>
      </c>
      <c r="D183">
        <v>0</v>
      </c>
      <c r="E183">
        <v>-75</v>
      </c>
      <c r="F183">
        <v>-998.75</v>
      </c>
      <c r="G183">
        <v>0</v>
      </c>
    </row>
    <row r="184" spans="1:7">
      <c r="A184" s="1">
        <v>42807.228067129632</v>
      </c>
      <c r="B184">
        <v>58.25</v>
      </c>
      <c r="C184">
        <v>-0.25</v>
      </c>
      <c r="D184">
        <v>0</v>
      </c>
      <c r="E184">
        <v>-50</v>
      </c>
      <c r="F184">
        <v>-998.75</v>
      </c>
      <c r="G184">
        <v>0</v>
      </c>
    </row>
    <row r="185" spans="1:7">
      <c r="A185" s="1">
        <v>42807.228310185186</v>
      </c>
      <c r="B185">
        <v>58.1875</v>
      </c>
      <c r="C185">
        <v>-0.1875</v>
      </c>
      <c r="D185">
        <v>0</v>
      </c>
      <c r="E185">
        <v>-37.5</v>
      </c>
      <c r="F185">
        <v>-998.75</v>
      </c>
      <c r="G185">
        <v>0</v>
      </c>
    </row>
    <row r="186" spans="1:7">
      <c r="A186" s="1">
        <v>42807.22855324074</v>
      </c>
      <c r="B186">
        <v>58.125</v>
      </c>
      <c r="C186">
        <v>-0.125</v>
      </c>
      <c r="D186">
        <v>0</v>
      </c>
      <c r="E186">
        <v>-25</v>
      </c>
      <c r="F186">
        <v>-998.75</v>
      </c>
      <c r="G186">
        <v>0</v>
      </c>
    </row>
    <row r="187" spans="1:7">
      <c r="A187" s="1">
        <v>42807.228784722225</v>
      </c>
      <c r="B187">
        <v>58.125</v>
      </c>
      <c r="C187">
        <v>-0.125</v>
      </c>
      <c r="D187">
        <v>0</v>
      </c>
      <c r="E187">
        <v>-25</v>
      </c>
      <c r="F187">
        <v>-998.75</v>
      </c>
      <c r="G187">
        <v>0</v>
      </c>
    </row>
    <row r="188" spans="1:7">
      <c r="A188" s="1">
        <v>42807.229039351849</v>
      </c>
      <c r="B188">
        <v>58</v>
      </c>
      <c r="C188">
        <v>0</v>
      </c>
      <c r="D188">
        <v>0</v>
      </c>
      <c r="E188">
        <v>0</v>
      </c>
      <c r="F188">
        <v>-998.75</v>
      </c>
      <c r="G188">
        <v>0</v>
      </c>
    </row>
    <row r="189" spans="1:7">
      <c r="A189" s="1">
        <v>42807.22928240741</v>
      </c>
      <c r="B189">
        <v>57.9375</v>
      </c>
      <c r="C189">
        <v>6.25E-2</v>
      </c>
      <c r="D189">
        <v>0</v>
      </c>
      <c r="E189">
        <v>12.5</v>
      </c>
      <c r="F189">
        <v>-986.875</v>
      </c>
      <c r="G189">
        <v>0</v>
      </c>
    </row>
    <row r="190" spans="1:7">
      <c r="A190" s="1">
        <v>42807.229525462964</v>
      </c>
      <c r="B190">
        <v>57.9375</v>
      </c>
      <c r="C190">
        <v>6.25E-2</v>
      </c>
      <c r="D190">
        <v>0</v>
      </c>
      <c r="E190">
        <v>12.5</v>
      </c>
      <c r="F190">
        <v>-975</v>
      </c>
      <c r="G190">
        <v>0</v>
      </c>
    </row>
    <row r="191" spans="1:7">
      <c r="A191" s="1">
        <v>42807.229768518519</v>
      </c>
      <c r="B191">
        <v>57.8125</v>
      </c>
      <c r="C191">
        <v>0.1875</v>
      </c>
      <c r="D191">
        <v>0</v>
      </c>
      <c r="E191">
        <v>37.5</v>
      </c>
      <c r="F191">
        <v>-939.375</v>
      </c>
      <c r="G191">
        <v>0</v>
      </c>
    </row>
    <row r="192" spans="1:7">
      <c r="A192" s="1">
        <v>42807.230011574073</v>
      </c>
      <c r="B192">
        <v>57.75</v>
      </c>
      <c r="C192">
        <v>0.25</v>
      </c>
      <c r="D192">
        <v>0</v>
      </c>
      <c r="E192">
        <v>50</v>
      </c>
      <c r="F192">
        <v>-889.375</v>
      </c>
      <c r="G192">
        <v>0</v>
      </c>
    </row>
    <row r="193" spans="1:7">
      <c r="A193" s="1">
        <v>42807.230254629627</v>
      </c>
      <c r="B193">
        <v>57.75</v>
      </c>
      <c r="C193">
        <v>0.25</v>
      </c>
      <c r="D193">
        <v>0</v>
      </c>
      <c r="E193">
        <v>50</v>
      </c>
      <c r="F193">
        <v>-841.875</v>
      </c>
      <c r="G193">
        <v>0</v>
      </c>
    </row>
    <row r="194" spans="1:7">
      <c r="A194" s="1">
        <v>42807.230497685188</v>
      </c>
      <c r="B194">
        <v>57.6875</v>
      </c>
      <c r="C194">
        <v>0.3125</v>
      </c>
      <c r="D194">
        <v>0</v>
      </c>
      <c r="E194">
        <v>62.5</v>
      </c>
      <c r="F194">
        <v>-782.5</v>
      </c>
      <c r="G194">
        <v>0</v>
      </c>
    </row>
    <row r="195" spans="1:7">
      <c r="A195" s="1">
        <v>42807.230740740742</v>
      </c>
      <c r="B195">
        <v>57.625</v>
      </c>
      <c r="C195">
        <v>0.375</v>
      </c>
      <c r="D195">
        <v>0</v>
      </c>
      <c r="E195">
        <v>75</v>
      </c>
      <c r="F195">
        <v>-711.25</v>
      </c>
      <c r="G195">
        <v>0</v>
      </c>
    </row>
    <row r="196" spans="1:7">
      <c r="A196" s="1">
        <v>42807.230983796297</v>
      </c>
      <c r="B196">
        <v>57.5625</v>
      </c>
      <c r="C196">
        <v>0.4375</v>
      </c>
      <c r="D196">
        <v>0</v>
      </c>
      <c r="E196">
        <v>87.5</v>
      </c>
      <c r="F196">
        <v>-628.125</v>
      </c>
      <c r="G196">
        <v>0</v>
      </c>
    </row>
    <row r="197" spans="1:7">
      <c r="A197" s="1">
        <v>42807.231226851851</v>
      </c>
      <c r="B197">
        <v>57.5</v>
      </c>
      <c r="C197">
        <v>0.5</v>
      </c>
      <c r="D197">
        <v>0</v>
      </c>
      <c r="E197">
        <v>100</v>
      </c>
      <c r="F197">
        <v>-533.125</v>
      </c>
      <c r="G197">
        <v>0</v>
      </c>
    </row>
    <row r="198" spans="1:7">
      <c r="A198" s="1">
        <v>42807.231469907405</v>
      </c>
      <c r="B198">
        <v>57.4375</v>
      </c>
      <c r="C198">
        <v>0.5625</v>
      </c>
      <c r="D198">
        <v>0</v>
      </c>
      <c r="E198">
        <v>112.5</v>
      </c>
      <c r="F198">
        <v>-426.25</v>
      </c>
      <c r="G198">
        <v>0</v>
      </c>
    </row>
    <row r="199" spans="1:7">
      <c r="A199" s="1">
        <v>42807.231805555559</v>
      </c>
      <c r="B199">
        <v>57.3125</v>
      </c>
      <c r="C199">
        <v>0.6875</v>
      </c>
      <c r="D199">
        <v>523</v>
      </c>
      <c r="E199">
        <v>137.5</v>
      </c>
      <c r="F199">
        <v>385.625</v>
      </c>
      <c r="G199">
        <v>0</v>
      </c>
    </row>
    <row r="200" spans="1:7">
      <c r="A200" s="1">
        <v>42807.232048611113</v>
      </c>
      <c r="B200">
        <v>57.25</v>
      </c>
      <c r="C200">
        <v>0.75</v>
      </c>
      <c r="D200">
        <v>670</v>
      </c>
      <c r="E200">
        <v>150</v>
      </c>
      <c r="F200">
        <v>520.625</v>
      </c>
      <c r="G200">
        <v>0</v>
      </c>
    </row>
    <row r="201" spans="1:7">
      <c r="A201" s="1">
        <v>42807.232291666667</v>
      </c>
      <c r="B201">
        <v>57.25</v>
      </c>
      <c r="C201">
        <v>0.75</v>
      </c>
      <c r="D201">
        <v>813</v>
      </c>
      <c r="E201">
        <v>150</v>
      </c>
      <c r="F201">
        <v>663.125</v>
      </c>
      <c r="G201">
        <v>0</v>
      </c>
    </row>
    <row r="202" spans="1:7">
      <c r="A202" s="1">
        <v>42807.232534722221</v>
      </c>
      <c r="B202">
        <v>57.25</v>
      </c>
      <c r="C202">
        <v>0.75</v>
      </c>
      <c r="D202">
        <v>900</v>
      </c>
      <c r="E202">
        <v>150</v>
      </c>
      <c r="F202">
        <v>805.625</v>
      </c>
      <c r="G202">
        <v>0</v>
      </c>
    </row>
    <row r="203" spans="1:7">
      <c r="A203" s="1">
        <v>42807.232766203706</v>
      </c>
      <c r="B203">
        <v>56.3125</v>
      </c>
      <c r="C203">
        <v>1.6875</v>
      </c>
      <c r="D203">
        <v>900</v>
      </c>
      <c r="E203">
        <v>337.5</v>
      </c>
      <c r="F203">
        <v>805.625</v>
      </c>
      <c r="G203">
        <v>0</v>
      </c>
    </row>
    <row r="204" spans="1:7">
      <c r="A204" s="1">
        <v>42807.233020833337</v>
      </c>
      <c r="B204">
        <v>55.8125</v>
      </c>
      <c r="C204">
        <v>2.1875</v>
      </c>
      <c r="D204">
        <v>900</v>
      </c>
      <c r="E204">
        <v>437.5</v>
      </c>
      <c r="F204">
        <v>805.625</v>
      </c>
      <c r="G204">
        <v>0</v>
      </c>
    </row>
    <row r="205" spans="1:7">
      <c r="A205" s="1">
        <v>42807.233263888891</v>
      </c>
      <c r="B205">
        <v>55.625</v>
      </c>
      <c r="C205">
        <v>2.375</v>
      </c>
      <c r="D205">
        <v>900</v>
      </c>
      <c r="E205">
        <v>475</v>
      </c>
      <c r="F205">
        <v>805.625</v>
      </c>
      <c r="G205">
        <v>0</v>
      </c>
    </row>
    <row r="206" spans="1:7">
      <c r="A206" s="1">
        <v>42807.233506944445</v>
      </c>
      <c r="B206">
        <v>55.4375</v>
      </c>
      <c r="C206">
        <v>2.5625</v>
      </c>
      <c r="D206">
        <v>900</v>
      </c>
      <c r="E206">
        <v>512.5</v>
      </c>
      <c r="F206">
        <v>805.625</v>
      </c>
      <c r="G206">
        <v>0</v>
      </c>
    </row>
    <row r="207" spans="1:7">
      <c r="A207" s="1">
        <v>42807.233749999999</v>
      </c>
      <c r="B207">
        <v>55.625</v>
      </c>
      <c r="C207">
        <v>2.375</v>
      </c>
      <c r="D207">
        <v>900</v>
      </c>
      <c r="E207">
        <v>475</v>
      </c>
      <c r="F207">
        <v>805.625</v>
      </c>
      <c r="G207">
        <v>0</v>
      </c>
    </row>
    <row r="208" spans="1:7">
      <c r="A208" s="1">
        <v>42807.23400462963</v>
      </c>
      <c r="B208">
        <v>55.75</v>
      </c>
      <c r="C208">
        <v>2.25</v>
      </c>
      <c r="D208">
        <v>900</v>
      </c>
      <c r="E208">
        <v>450</v>
      </c>
      <c r="F208">
        <v>805.625</v>
      </c>
      <c r="G208">
        <v>0</v>
      </c>
    </row>
    <row r="209" spans="1:7">
      <c r="A209" s="1">
        <v>42807.234236111108</v>
      </c>
      <c r="B209">
        <v>56.0625</v>
      </c>
      <c r="C209">
        <v>1.9375</v>
      </c>
      <c r="D209">
        <v>900</v>
      </c>
      <c r="E209">
        <v>387.5</v>
      </c>
      <c r="F209">
        <v>805.625</v>
      </c>
      <c r="G209">
        <v>0</v>
      </c>
    </row>
    <row r="210" spans="1:7">
      <c r="A210" s="1">
        <v>42807.234479166669</v>
      </c>
      <c r="B210">
        <v>56.3125</v>
      </c>
      <c r="C210">
        <v>1.6875</v>
      </c>
      <c r="D210">
        <v>900</v>
      </c>
      <c r="E210">
        <v>337.5</v>
      </c>
      <c r="F210">
        <v>805.625</v>
      </c>
      <c r="G210">
        <v>0</v>
      </c>
    </row>
    <row r="211" spans="1:7">
      <c r="A211" s="1">
        <v>42807.234733796293</v>
      </c>
      <c r="B211">
        <v>56.75</v>
      </c>
      <c r="C211">
        <v>1.25</v>
      </c>
      <c r="D211">
        <v>900</v>
      </c>
      <c r="E211">
        <v>250</v>
      </c>
      <c r="F211">
        <v>805.625</v>
      </c>
      <c r="G211">
        <v>0</v>
      </c>
    </row>
    <row r="212" spans="1:7">
      <c r="A212" s="1">
        <v>42807.234965277778</v>
      </c>
      <c r="B212">
        <v>57.125</v>
      </c>
      <c r="C212">
        <v>0.875</v>
      </c>
      <c r="D212">
        <v>900</v>
      </c>
      <c r="E212">
        <v>175</v>
      </c>
      <c r="F212">
        <v>963.125</v>
      </c>
      <c r="G212">
        <v>0</v>
      </c>
    </row>
    <row r="213" spans="1:7">
      <c r="A213" s="1">
        <v>42807.235208333332</v>
      </c>
      <c r="B213">
        <v>57.75</v>
      </c>
      <c r="C213">
        <v>0.25</v>
      </c>
      <c r="D213">
        <v>900</v>
      </c>
      <c r="E213">
        <v>50</v>
      </c>
      <c r="F213">
        <v>1008.12</v>
      </c>
      <c r="G213">
        <v>0</v>
      </c>
    </row>
    <row r="214" spans="1:7">
      <c r="A214" s="1">
        <v>42807.235462962963</v>
      </c>
      <c r="B214">
        <v>58.1875</v>
      </c>
      <c r="C214">
        <v>-0.1875</v>
      </c>
      <c r="D214">
        <v>900</v>
      </c>
      <c r="E214">
        <v>-37.5</v>
      </c>
      <c r="F214">
        <v>972.5</v>
      </c>
      <c r="G214">
        <v>0</v>
      </c>
    </row>
    <row r="215" spans="1:7">
      <c r="A215" s="1">
        <v>42807.235694444447</v>
      </c>
      <c r="B215">
        <v>58.75</v>
      </c>
      <c r="C215">
        <v>-0.75</v>
      </c>
      <c r="D215">
        <v>687</v>
      </c>
      <c r="E215">
        <v>-150</v>
      </c>
      <c r="F215">
        <v>837.5</v>
      </c>
      <c r="G215">
        <v>0</v>
      </c>
    </row>
    <row r="216" spans="1:7">
      <c r="A216" s="1">
        <v>42807.235937500001</v>
      </c>
      <c r="B216">
        <v>59.375</v>
      </c>
      <c r="C216">
        <v>-1.375</v>
      </c>
      <c r="D216">
        <v>315</v>
      </c>
      <c r="E216">
        <v>-275</v>
      </c>
      <c r="F216">
        <v>590</v>
      </c>
      <c r="G216">
        <v>0</v>
      </c>
    </row>
    <row r="217" spans="1:7">
      <c r="A217" s="1">
        <v>42807.236192129632</v>
      </c>
      <c r="B217">
        <v>59.9375</v>
      </c>
      <c r="C217">
        <v>-1.9375</v>
      </c>
      <c r="D217">
        <v>0</v>
      </c>
      <c r="E217">
        <v>-387.5</v>
      </c>
      <c r="F217">
        <v>221.875</v>
      </c>
      <c r="G217">
        <v>0</v>
      </c>
    </row>
    <row r="218" spans="1:7">
      <c r="A218" s="1">
        <v>42807.23642361111</v>
      </c>
      <c r="B218">
        <v>60.5625</v>
      </c>
      <c r="C218">
        <v>-2.5625</v>
      </c>
      <c r="D218">
        <v>0</v>
      </c>
      <c r="E218">
        <v>-512.5</v>
      </c>
      <c r="F218">
        <v>-239.375</v>
      </c>
      <c r="G218">
        <v>0</v>
      </c>
    </row>
    <row r="219" spans="1:7">
      <c r="A219" s="1">
        <v>42807.236666666664</v>
      </c>
      <c r="B219">
        <v>60.875</v>
      </c>
      <c r="C219">
        <v>-2.875</v>
      </c>
      <c r="D219">
        <v>0</v>
      </c>
      <c r="E219">
        <v>-575</v>
      </c>
      <c r="F219">
        <v>-785.625</v>
      </c>
      <c r="G219">
        <v>0</v>
      </c>
    </row>
    <row r="220" spans="1:7">
      <c r="A220" s="1">
        <v>42807.236921296295</v>
      </c>
      <c r="B220">
        <v>61.0625</v>
      </c>
      <c r="C220">
        <v>-3.0625</v>
      </c>
      <c r="D220">
        <v>0</v>
      </c>
      <c r="E220">
        <v>-612.5</v>
      </c>
      <c r="F220">
        <v>-785.625</v>
      </c>
      <c r="G220">
        <v>0</v>
      </c>
    </row>
    <row r="221" spans="1:7">
      <c r="A221" s="1">
        <v>42807.23715277778</v>
      </c>
      <c r="B221">
        <v>61.1875</v>
      </c>
      <c r="C221">
        <v>-3.1875</v>
      </c>
      <c r="D221">
        <v>0</v>
      </c>
      <c r="E221">
        <v>-637.5</v>
      </c>
      <c r="F221">
        <v>-785.625</v>
      </c>
      <c r="G221">
        <v>0</v>
      </c>
    </row>
    <row r="222" spans="1:7">
      <c r="A222" s="1">
        <v>42807.237407407411</v>
      </c>
      <c r="B222">
        <v>61.25</v>
      </c>
      <c r="C222">
        <v>-3.25</v>
      </c>
      <c r="D222">
        <v>0</v>
      </c>
      <c r="E222">
        <v>-650</v>
      </c>
      <c r="F222">
        <v>-785.625</v>
      </c>
      <c r="G222">
        <v>0</v>
      </c>
    </row>
    <row r="223" spans="1:7">
      <c r="A223" s="1">
        <v>42807.237650462965</v>
      </c>
      <c r="B223">
        <v>61.3125</v>
      </c>
      <c r="C223">
        <v>-3.3125</v>
      </c>
      <c r="D223">
        <v>0</v>
      </c>
      <c r="E223">
        <v>-662.5</v>
      </c>
      <c r="F223">
        <v>-785.625</v>
      </c>
      <c r="G223">
        <v>0</v>
      </c>
    </row>
    <row r="224" spans="1:7">
      <c r="A224" s="1">
        <v>42807.237881944442</v>
      </c>
      <c r="B224">
        <v>61.375</v>
      </c>
      <c r="C224">
        <v>-3.375</v>
      </c>
      <c r="D224">
        <v>0</v>
      </c>
      <c r="E224">
        <v>-675</v>
      </c>
      <c r="F224">
        <v>-785.625</v>
      </c>
      <c r="G224">
        <v>0</v>
      </c>
    </row>
    <row r="225" spans="1:7">
      <c r="A225" s="1">
        <v>42807.238136574073</v>
      </c>
      <c r="B225">
        <v>61.375</v>
      </c>
      <c r="C225">
        <v>-3.375</v>
      </c>
      <c r="D225">
        <v>0</v>
      </c>
      <c r="E225">
        <v>-675</v>
      </c>
      <c r="F225">
        <v>-785.625</v>
      </c>
      <c r="G225">
        <v>0</v>
      </c>
    </row>
    <row r="226" spans="1:7">
      <c r="A226" s="1">
        <v>42807.238379629627</v>
      </c>
      <c r="B226">
        <v>61.4375</v>
      </c>
      <c r="C226">
        <v>-3.4375</v>
      </c>
      <c r="D226">
        <v>0</v>
      </c>
      <c r="E226">
        <v>-687.5</v>
      </c>
      <c r="F226">
        <v>-785.625</v>
      </c>
      <c r="G226">
        <v>0</v>
      </c>
    </row>
    <row r="227" spans="1:7">
      <c r="A227" s="1">
        <v>42807.238622685189</v>
      </c>
      <c r="B227">
        <v>61.5</v>
      </c>
      <c r="C227">
        <v>-3.5</v>
      </c>
      <c r="D227">
        <v>0</v>
      </c>
      <c r="E227">
        <v>-700</v>
      </c>
      <c r="F227">
        <v>-785.625</v>
      </c>
      <c r="G227">
        <v>0</v>
      </c>
    </row>
    <row r="228" spans="1:7">
      <c r="A228" s="1">
        <v>42807.238993055558</v>
      </c>
      <c r="B228">
        <v>61.5</v>
      </c>
      <c r="C228">
        <v>-3.5</v>
      </c>
      <c r="D228">
        <v>0</v>
      </c>
      <c r="E228">
        <v>-700</v>
      </c>
      <c r="F228">
        <v>-304.5</v>
      </c>
      <c r="G228">
        <v>0</v>
      </c>
    </row>
    <row r="229" spans="1:7">
      <c r="A229" s="1">
        <v>42807.239108796297</v>
      </c>
      <c r="B229">
        <v>61.5625</v>
      </c>
      <c r="C229">
        <v>-3.5625</v>
      </c>
      <c r="D229">
        <v>0</v>
      </c>
      <c r="E229">
        <v>-712.5</v>
      </c>
      <c r="F229">
        <v>-96.1875</v>
      </c>
      <c r="G229">
        <v>0</v>
      </c>
    </row>
    <row r="230" spans="1:7">
      <c r="A230" s="1">
        <v>42807.239502314813</v>
      </c>
      <c r="B230">
        <v>61.5625</v>
      </c>
      <c r="C230">
        <v>-3.5625</v>
      </c>
      <c r="D230">
        <v>0</v>
      </c>
      <c r="E230">
        <v>-712.5</v>
      </c>
      <c r="F230">
        <v>-106.875</v>
      </c>
      <c r="G230">
        <v>0</v>
      </c>
    </row>
    <row r="231" spans="1:7">
      <c r="A231" s="1">
        <v>42807.239745370367</v>
      </c>
      <c r="B231">
        <v>61.625</v>
      </c>
      <c r="C231">
        <v>-3.625</v>
      </c>
      <c r="D231">
        <v>0</v>
      </c>
      <c r="E231">
        <v>-725</v>
      </c>
      <c r="F231">
        <v>-175.75</v>
      </c>
      <c r="G231">
        <v>0</v>
      </c>
    </row>
    <row r="232" spans="1:7">
      <c r="A232" s="1">
        <v>42807.239988425928</v>
      </c>
      <c r="B232">
        <v>61.625</v>
      </c>
      <c r="C232">
        <v>-3.625</v>
      </c>
      <c r="D232">
        <v>0</v>
      </c>
      <c r="E232">
        <v>-725</v>
      </c>
      <c r="F232">
        <v>-244.625</v>
      </c>
      <c r="G232">
        <v>0</v>
      </c>
    </row>
    <row r="233" spans="1:7">
      <c r="A233" s="1">
        <v>42807.240231481483</v>
      </c>
      <c r="B233">
        <v>61.6875</v>
      </c>
      <c r="C233">
        <v>-3.6875</v>
      </c>
      <c r="D233">
        <v>0</v>
      </c>
      <c r="E233">
        <v>-737.5</v>
      </c>
      <c r="F233">
        <v>-314.68799999999999</v>
      </c>
      <c r="G233">
        <v>0</v>
      </c>
    </row>
    <row r="234" spans="1:7">
      <c r="A234" s="1">
        <v>42807.240474537037</v>
      </c>
      <c r="B234">
        <v>61.6875</v>
      </c>
      <c r="C234">
        <v>-3.6875</v>
      </c>
      <c r="D234">
        <v>0</v>
      </c>
      <c r="E234">
        <v>-737.5</v>
      </c>
      <c r="F234">
        <v>-314.68799999999999</v>
      </c>
      <c r="G234">
        <v>0</v>
      </c>
    </row>
    <row r="235" spans="1:7">
      <c r="A235" s="1">
        <v>42807.240717592591</v>
      </c>
      <c r="B235">
        <v>61.6875</v>
      </c>
      <c r="C235">
        <v>-3.6875</v>
      </c>
      <c r="D235">
        <v>0</v>
      </c>
      <c r="E235">
        <v>-737.5</v>
      </c>
      <c r="F235">
        <v>-314.68799999999999</v>
      </c>
      <c r="G235">
        <v>0</v>
      </c>
    </row>
    <row r="236" spans="1:7">
      <c r="A236" s="1">
        <v>42807.240960648145</v>
      </c>
      <c r="B236">
        <v>61.6875</v>
      </c>
      <c r="C236">
        <v>-3.6875</v>
      </c>
      <c r="D236">
        <v>0</v>
      </c>
      <c r="E236">
        <v>-737.5</v>
      </c>
      <c r="F236">
        <v>-314.68799999999999</v>
      </c>
      <c r="G236">
        <v>0</v>
      </c>
    </row>
    <row r="237" spans="1:7">
      <c r="A237" s="1">
        <v>42807.241203703707</v>
      </c>
      <c r="B237">
        <v>61.75</v>
      </c>
      <c r="C237">
        <v>-3.75</v>
      </c>
      <c r="D237">
        <v>0</v>
      </c>
      <c r="E237">
        <v>-750</v>
      </c>
      <c r="F237">
        <v>-314.68799999999999</v>
      </c>
      <c r="G237">
        <v>0</v>
      </c>
    </row>
    <row r="238" spans="1:7">
      <c r="A238" s="1">
        <v>42807.241446759261</v>
      </c>
      <c r="B238">
        <v>61.75</v>
      </c>
      <c r="C238">
        <v>-3.75</v>
      </c>
      <c r="D238">
        <v>0</v>
      </c>
      <c r="E238">
        <v>-750</v>
      </c>
      <c r="F238">
        <v>-314.68799999999999</v>
      </c>
      <c r="G238">
        <v>0</v>
      </c>
    </row>
    <row r="239" spans="1:7">
      <c r="A239" s="1">
        <v>42807.241689814815</v>
      </c>
      <c r="B239">
        <v>61.75</v>
      </c>
      <c r="C239">
        <v>-3.75</v>
      </c>
      <c r="D239">
        <v>0</v>
      </c>
      <c r="E239">
        <v>-750</v>
      </c>
      <c r="F239">
        <v>-314.68799999999999</v>
      </c>
      <c r="G239">
        <v>0</v>
      </c>
    </row>
    <row r="240" spans="1:7">
      <c r="A240" s="1">
        <v>42807.241932870369</v>
      </c>
      <c r="B240">
        <v>61.9375</v>
      </c>
      <c r="C240">
        <v>-3.9375</v>
      </c>
      <c r="D240">
        <v>0</v>
      </c>
      <c r="E240">
        <v>-787.5</v>
      </c>
      <c r="F240">
        <v>-314.68799999999999</v>
      </c>
      <c r="G240">
        <v>0</v>
      </c>
    </row>
    <row r="241" spans="1:7">
      <c r="A241" s="1">
        <v>42807.242175925923</v>
      </c>
      <c r="B241">
        <v>62.3125</v>
      </c>
      <c r="C241">
        <v>-4.3125</v>
      </c>
      <c r="D241">
        <v>0</v>
      </c>
      <c r="E241">
        <v>-862.5</v>
      </c>
      <c r="F241">
        <v>-314.68799999999999</v>
      </c>
      <c r="G241">
        <v>0</v>
      </c>
    </row>
    <row r="242" spans="1:7">
      <c r="A242" s="1">
        <v>42807.242418981485</v>
      </c>
      <c r="B242">
        <v>62.25</v>
      </c>
      <c r="C242">
        <v>-4.25</v>
      </c>
      <c r="D242">
        <v>0</v>
      </c>
      <c r="E242">
        <v>-850</v>
      </c>
      <c r="F242">
        <v>-314.68799999999999</v>
      </c>
      <c r="G242">
        <v>0</v>
      </c>
    </row>
    <row r="243" spans="1:7">
      <c r="A243" s="1">
        <v>42807.242662037039</v>
      </c>
      <c r="B243">
        <v>62.125</v>
      </c>
      <c r="C243">
        <v>-4.125</v>
      </c>
      <c r="D243">
        <v>0</v>
      </c>
      <c r="E243">
        <v>-825</v>
      </c>
      <c r="F243">
        <v>-314.68799999999999</v>
      </c>
      <c r="G243">
        <v>0</v>
      </c>
    </row>
    <row r="244" spans="1:7">
      <c r="A244" s="1">
        <v>42807.242905092593</v>
      </c>
      <c r="B244">
        <v>62.5625</v>
      </c>
      <c r="C244">
        <v>-4.5625</v>
      </c>
      <c r="D244">
        <v>0</v>
      </c>
      <c r="E244">
        <v>-912.5</v>
      </c>
      <c r="F244">
        <v>-314.68799999999999</v>
      </c>
      <c r="G244">
        <v>0</v>
      </c>
    </row>
    <row r="245" spans="1:7">
      <c r="A245" s="1">
        <v>42807.243148148147</v>
      </c>
      <c r="B245">
        <v>62.1875</v>
      </c>
      <c r="C245">
        <v>-4.1875</v>
      </c>
      <c r="D245">
        <v>0</v>
      </c>
      <c r="E245">
        <v>-837.5</v>
      </c>
      <c r="F245">
        <v>-314.68799999999999</v>
      </c>
      <c r="G245">
        <v>0</v>
      </c>
    </row>
    <row r="246" spans="1:7">
      <c r="A246" s="1">
        <v>42807.243391203701</v>
      </c>
      <c r="B246">
        <v>62.4375</v>
      </c>
      <c r="C246">
        <v>-4.4375</v>
      </c>
      <c r="D246">
        <v>0</v>
      </c>
      <c r="E246">
        <v>-887.5</v>
      </c>
      <c r="F246">
        <v>-314.68799999999999</v>
      </c>
      <c r="G246">
        <v>0</v>
      </c>
    </row>
    <row r="247" spans="1:7">
      <c r="A247" s="1">
        <v>42807.243634259263</v>
      </c>
      <c r="B247">
        <v>62.5625</v>
      </c>
      <c r="C247">
        <v>-4.5625</v>
      </c>
      <c r="D247">
        <v>0</v>
      </c>
      <c r="E247">
        <v>-912.5</v>
      </c>
      <c r="F247">
        <v>-314.68799999999999</v>
      </c>
      <c r="G247">
        <v>0</v>
      </c>
    </row>
    <row r="248" spans="1:7">
      <c r="A248" s="1">
        <v>42807.243877314817</v>
      </c>
      <c r="B248">
        <v>62.375</v>
      </c>
      <c r="C248">
        <v>-4.375</v>
      </c>
      <c r="D248">
        <v>0</v>
      </c>
      <c r="E248">
        <v>-875</v>
      </c>
      <c r="F248">
        <v>-314.68799999999999</v>
      </c>
      <c r="G248">
        <v>0</v>
      </c>
    </row>
    <row r="249" spans="1:7">
      <c r="A249" s="1">
        <v>42807.244120370371</v>
      </c>
      <c r="B249">
        <v>61.6875</v>
      </c>
      <c r="C249">
        <v>-3.6875</v>
      </c>
      <c r="D249">
        <v>0</v>
      </c>
      <c r="E249">
        <v>-737.5</v>
      </c>
      <c r="F249">
        <v>-314.68799999999999</v>
      </c>
      <c r="G249">
        <v>0</v>
      </c>
    </row>
    <row r="250" spans="1:7">
      <c r="A250" s="1">
        <v>42807.244363425925</v>
      </c>
      <c r="B250">
        <v>62</v>
      </c>
      <c r="C250">
        <v>-4</v>
      </c>
      <c r="D250">
        <v>0</v>
      </c>
      <c r="E250">
        <v>-800</v>
      </c>
      <c r="F250">
        <v>-314.68799999999999</v>
      </c>
      <c r="G250">
        <v>0</v>
      </c>
    </row>
    <row r="251" spans="1:7">
      <c r="A251" s="1">
        <v>42807.244606481479</v>
      </c>
      <c r="B251">
        <v>61.875</v>
      </c>
      <c r="C251">
        <v>-3.875</v>
      </c>
      <c r="D251">
        <v>0</v>
      </c>
      <c r="E251">
        <v>-775</v>
      </c>
      <c r="F251">
        <v>-314.68799999999999</v>
      </c>
      <c r="G251">
        <v>0</v>
      </c>
    </row>
    <row r="252" spans="1:7">
      <c r="A252" s="1">
        <v>42807.244849537034</v>
      </c>
      <c r="B252">
        <v>61.625</v>
      </c>
      <c r="C252">
        <v>-3.625</v>
      </c>
      <c r="D252">
        <v>0</v>
      </c>
      <c r="E252">
        <v>-725</v>
      </c>
      <c r="F252">
        <v>-314.68799999999999</v>
      </c>
      <c r="G252">
        <v>0</v>
      </c>
    </row>
    <row r="253" spans="1:7">
      <c r="A253" s="1">
        <v>42807.245092592595</v>
      </c>
      <c r="B253">
        <v>60.1875</v>
      </c>
      <c r="C253">
        <v>-2.1875</v>
      </c>
      <c r="D253">
        <v>0</v>
      </c>
      <c r="E253">
        <v>-437.5</v>
      </c>
      <c r="F253">
        <v>-356.25</v>
      </c>
      <c r="G253">
        <v>0</v>
      </c>
    </row>
    <row r="254" spans="1:7">
      <c r="A254" s="1">
        <v>42807.245335648149</v>
      </c>
      <c r="B254">
        <v>57.9375</v>
      </c>
      <c r="C254">
        <v>6.25E-2</v>
      </c>
      <c r="D254">
        <v>0</v>
      </c>
      <c r="E254">
        <v>12.5</v>
      </c>
      <c r="F254">
        <v>-355.06200000000001</v>
      </c>
      <c r="G254">
        <v>0</v>
      </c>
    </row>
    <row r="255" spans="1:7">
      <c r="A255" s="1">
        <v>42807.245532407411</v>
      </c>
      <c r="B255">
        <v>57.75</v>
      </c>
      <c r="C255">
        <v>0.25</v>
      </c>
      <c r="D255">
        <v>54</v>
      </c>
      <c r="E255">
        <v>50</v>
      </c>
      <c r="F255">
        <v>4</v>
      </c>
      <c r="G255">
        <v>0</v>
      </c>
    </row>
    <row r="256" spans="1:7">
      <c r="A256" s="1">
        <v>42807.245648148149</v>
      </c>
      <c r="B256">
        <v>57.6875</v>
      </c>
      <c r="C256">
        <v>0.3125</v>
      </c>
      <c r="D256">
        <v>465</v>
      </c>
      <c r="E256">
        <v>62.5</v>
      </c>
      <c r="F256">
        <v>402.81200000000001</v>
      </c>
      <c r="G256">
        <v>0</v>
      </c>
    </row>
    <row r="257" spans="1:7">
      <c r="A257" s="1">
        <v>42807.245891203704</v>
      </c>
      <c r="B257">
        <v>57.625</v>
      </c>
      <c r="C257">
        <v>0.375</v>
      </c>
      <c r="D257">
        <v>484</v>
      </c>
      <c r="E257">
        <v>75</v>
      </c>
      <c r="F257">
        <v>409.93799999999999</v>
      </c>
      <c r="G257">
        <v>0</v>
      </c>
    </row>
    <row r="258" spans="1:7">
      <c r="A258" s="1">
        <v>42807.246134259258</v>
      </c>
      <c r="B258">
        <v>57.875</v>
      </c>
      <c r="C258">
        <v>0.125</v>
      </c>
      <c r="D258">
        <v>437</v>
      </c>
      <c r="E258">
        <v>25</v>
      </c>
      <c r="F258">
        <v>412.18799999999999</v>
      </c>
      <c r="G258">
        <v>0</v>
      </c>
    </row>
    <row r="259" spans="1:7">
      <c r="A259" s="1">
        <v>42807.246377314812</v>
      </c>
      <c r="B259">
        <v>58.375</v>
      </c>
      <c r="C259">
        <v>-0.375</v>
      </c>
      <c r="D259">
        <v>330</v>
      </c>
      <c r="E259">
        <v>-75</v>
      </c>
      <c r="F259">
        <v>405.06200000000001</v>
      </c>
      <c r="G259">
        <v>0</v>
      </c>
    </row>
    <row r="260" spans="1:7">
      <c r="A260" s="1">
        <v>42807.246620370373</v>
      </c>
      <c r="B260">
        <v>59</v>
      </c>
      <c r="C260">
        <v>-1</v>
      </c>
      <c r="D260">
        <v>186</v>
      </c>
      <c r="E260">
        <v>-200</v>
      </c>
      <c r="F260">
        <v>386.06200000000001</v>
      </c>
      <c r="G260">
        <v>0</v>
      </c>
    </row>
    <row r="261" spans="1:7">
      <c r="A261" s="1">
        <v>42807.246863425928</v>
      </c>
      <c r="B261">
        <v>59.4375</v>
      </c>
      <c r="C261">
        <v>-1.4375</v>
      </c>
      <c r="D261">
        <v>71</v>
      </c>
      <c r="E261">
        <v>-287.5</v>
      </c>
      <c r="F261">
        <v>358.75</v>
      </c>
      <c r="G261">
        <v>0</v>
      </c>
    </row>
    <row r="262" spans="1:7">
      <c r="A262" s="1">
        <v>42807.247106481482</v>
      </c>
      <c r="B262">
        <v>59.3125</v>
      </c>
      <c r="C262">
        <v>-1.3125</v>
      </c>
      <c r="D262">
        <v>71</v>
      </c>
      <c r="E262">
        <v>-262.5</v>
      </c>
      <c r="F262">
        <v>333.81200000000001</v>
      </c>
      <c r="G262">
        <v>0</v>
      </c>
    </row>
    <row r="263" spans="1:7">
      <c r="A263" s="1">
        <v>42807.247349537036</v>
      </c>
      <c r="B263">
        <v>58.9375</v>
      </c>
      <c r="C263">
        <v>-0.9375</v>
      </c>
      <c r="D263">
        <v>129</v>
      </c>
      <c r="E263">
        <v>-187.5</v>
      </c>
      <c r="F263">
        <v>316.93799999999999</v>
      </c>
      <c r="G263">
        <v>0</v>
      </c>
    </row>
    <row r="264" spans="1:7">
      <c r="A264" s="1">
        <v>42807.24759259259</v>
      </c>
      <c r="B264">
        <v>56.1875</v>
      </c>
      <c r="C264">
        <v>1.8125</v>
      </c>
      <c r="D264">
        <v>713</v>
      </c>
      <c r="E264">
        <v>362.5</v>
      </c>
      <c r="F264">
        <v>351.375</v>
      </c>
      <c r="G264">
        <v>0</v>
      </c>
    </row>
    <row r="265" spans="1:7">
      <c r="A265" s="1">
        <v>42807.247835648152</v>
      </c>
      <c r="B265">
        <v>55.9375</v>
      </c>
      <c r="C265">
        <v>2.0625</v>
      </c>
      <c r="D265">
        <v>803</v>
      </c>
      <c r="E265">
        <v>412.5</v>
      </c>
      <c r="F265">
        <v>390.56200000000001</v>
      </c>
      <c r="G265">
        <v>0</v>
      </c>
    </row>
    <row r="266" spans="1:7">
      <c r="A266" s="1">
        <v>42807.248078703706</v>
      </c>
      <c r="B266">
        <v>55.75</v>
      </c>
      <c r="C266">
        <v>2.25</v>
      </c>
      <c r="D266">
        <v>881</v>
      </c>
      <c r="E266">
        <v>450</v>
      </c>
      <c r="F266">
        <v>431.06200000000001</v>
      </c>
      <c r="G266">
        <v>0</v>
      </c>
    </row>
    <row r="267" spans="1:7">
      <c r="A267" s="1">
        <v>42807.24832175926</v>
      </c>
      <c r="B267">
        <v>55.9375</v>
      </c>
      <c r="C267">
        <v>2.0625</v>
      </c>
      <c r="D267">
        <v>882</v>
      </c>
      <c r="E267">
        <v>412.5</v>
      </c>
      <c r="F267">
        <v>470.25</v>
      </c>
      <c r="G267">
        <v>0</v>
      </c>
    </row>
    <row r="268" spans="1:7">
      <c r="A268" s="1">
        <v>42807.248564814814</v>
      </c>
      <c r="B268">
        <v>58.375</v>
      </c>
      <c r="C268">
        <v>-0.375</v>
      </c>
      <c r="D268">
        <v>388</v>
      </c>
      <c r="E268">
        <v>-75</v>
      </c>
      <c r="F268">
        <v>463.5</v>
      </c>
      <c r="G268">
        <v>0</v>
      </c>
    </row>
    <row r="269" spans="1:7">
      <c r="A269" s="1">
        <v>42807.248807870368</v>
      </c>
      <c r="B269">
        <v>58.9375</v>
      </c>
      <c r="C269">
        <v>-0.9375</v>
      </c>
      <c r="D269">
        <v>258</v>
      </c>
      <c r="E269">
        <v>-187.5</v>
      </c>
      <c r="F269">
        <v>445.68799999999999</v>
      </c>
      <c r="G269">
        <v>0</v>
      </c>
    </row>
    <row r="270" spans="1:7">
      <c r="A270" s="1">
        <v>42807.249328703707</v>
      </c>
      <c r="B270">
        <v>58.1875</v>
      </c>
      <c r="C270">
        <v>-0.1875</v>
      </c>
      <c r="D270">
        <v>395</v>
      </c>
      <c r="E270">
        <v>-37.5</v>
      </c>
      <c r="F270">
        <v>433.03100000000001</v>
      </c>
      <c r="G270">
        <v>0</v>
      </c>
    </row>
    <row r="271" spans="1:7">
      <c r="A271" s="1">
        <v>42807.249571759261</v>
      </c>
      <c r="B271">
        <v>58.125</v>
      </c>
      <c r="C271">
        <v>-0.125</v>
      </c>
      <c r="D271">
        <v>406</v>
      </c>
      <c r="E271">
        <v>-25</v>
      </c>
      <c r="F271">
        <v>431.90600000000001</v>
      </c>
      <c r="G271">
        <v>0</v>
      </c>
    </row>
    <row r="272" spans="1:7">
      <c r="A272" s="1">
        <v>42807.249814814815</v>
      </c>
      <c r="B272">
        <v>58.5</v>
      </c>
      <c r="C272">
        <v>-0.5</v>
      </c>
      <c r="D272">
        <v>327</v>
      </c>
      <c r="E272">
        <v>-100</v>
      </c>
      <c r="F272">
        <v>427.15600000000001</v>
      </c>
      <c r="G272">
        <v>0</v>
      </c>
    </row>
    <row r="273" spans="1:7">
      <c r="A273" s="1">
        <v>42807.250057870369</v>
      </c>
      <c r="B273">
        <v>60.375</v>
      </c>
      <c r="C273">
        <v>-2.375</v>
      </c>
      <c r="D273">
        <v>0</v>
      </c>
      <c r="E273">
        <v>-475</v>
      </c>
      <c r="F273">
        <v>404.59399999999999</v>
      </c>
      <c r="G273">
        <v>0</v>
      </c>
    </row>
    <row r="274" spans="1:7">
      <c r="A274" s="1">
        <v>42807.250300925924</v>
      </c>
      <c r="B274">
        <v>59.9375</v>
      </c>
      <c r="C274">
        <v>-1.9375</v>
      </c>
      <c r="D274">
        <v>0</v>
      </c>
      <c r="E274">
        <v>-387.5</v>
      </c>
      <c r="F274">
        <v>387.15600000000001</v>
      </c>
      <c r="G274">
        <v>0</v>
      </c>
    </row>
    <row r="275" spans="1:7">
      <c r="A275" s="1">
        <v>42807.250543981485</v>
      </c>
      <c r="B275">
        <v>59.625</v>
      </c>
      <c r="C275">
        <v>-1.625</v>
      </c>
      <c r="D275">
        <v>46</v>
      </c>
      <c r="E275">
        <v>-325</v>
      </c>
      <c r="F275">
        <v>371.71899999999999</v>
      </c>
      <c r="G275">
        <v>0</v>
      </c>
    </row>
    <row r="276" spans="1:7">
      <c r="A276" s="1">
        <v>42807.251782407409</v>
      </c>
      <c r="B276">
        <v>59.4375</v>
      </c>
      <c r="C276">
        <v>-1.4375</v>
      </c>
      <c r="D276">
        <v>0</v>
      </c>
      <c r="E276">
        <v>-28.75</v>
      </c>
      <c r="F276">
        <v>-30.1875</v>
      </c>
      <c r="G276">
        <v>0</v>
      </c>
    </row>
    <row r="277" spans="1:7">
      <c r="A277" s="1">
        <v>42807.252002314817</v>
      </c>
      <c r="B277">
        <v>59.375</v>
      </c>
      <c r="C277">
        <v>-1.375</v>
      </c>
      <c r="D277">
        <v>160</v>
      </c>
      <c r="E277">
        <v>-27.5</v>
      </c>
      <c r="F277">
        <v>188.31200000000001</v>
      </c>
      <c r="G277">
        <v>0</v>
      </c>
    </row>
    <row r="278" spans="1:7">
      <c r="A278" s="1">
        <v>42807.252245370371</v>
      </c>
      <c r="B278">
        <v>59.4375</v>
      </c>
      <c r="C278">
        <v>-1.4375</v>
      </c>
      <c r="D278">
        <v>145</v>
      </c>
      <c r="E278">
        <v>-28.75</v>
      </c>
      <c r="F278">
        <v>174.65600000000001</v>
      </c>
      <c r="G278">
        <v>0</v>
      </c>
    </row>
    <row r="279" spans="1:7">
      <c r="A279" s="1">
        <v>42807.252488425926</v>
      </c>
      <c r="B279">
        <v>59.8125</v>
      </c>
      <c r="C279">
        <v>-1.8125</v>
      </c>
      <c r="D279">
        <v>121</v>
      </c>
      <c r="E279">
        <v>-36.25</v>
      </c>
      <c r="F279">
        <v>157.43799999999999</v>
      </c>
      <c r="G279">
        <v>0</v>
      </c>
    </row>
    <row r="280" spans="1:7">
      <c r="A280" s="1">
        <v>42807.25273148148</v>
      </c>
      <c r="B280">
        <v>59.75</v>
      </c>
      <c r="C280">
        <v>-1.75</v>
      </c>
      <c r="D280">
        <v>105</v>
      </c>
      <c r="E280">
        <v>-35</v>
      </c>
      <c r="F280">
        <v>140.81200000000001</v>
      </c>
      <c r="G280">
        <v>0</v>
      </c>
    </row>
    <row r="281" spans="1:7">
      <c r="A281" s="1">
        <v>42807.252974537034</v>
      </c>
      <c r="B281">
        <v>59.625</v>
      </c>
      <c r="C281">
        <v>-1.625</v>
      </c>
      <c r="D281">
        <v>92</v>
      </c>
      <c r="E281">
        <v>-32.5</v>
      </c>
      <c r="F281">
        <v>125.375</v>
      </c>
      <c r="G281">
        <v>0</v>
      </c>
    </row>
    <row r="282" spans="1:7">
      <c r="A282" s="1">
        <v>42807.253217592595</v>
      </c>
      <c r="B282">
        <v>59.5</v>
      </c>
      <c r="C282">
        <v>-1.5</v>
      </c>
      <c r="D282">
        <v>81</v>
      </c>
      <c r="E282">
        <v>-30</v>
      </c>
      <c r="F282">
        <v>111.125</v>
      </c>
      <c r="G282">
        <v>0</v>
      </c>
    </row>
    <row r="283" spans="1:7">
      <c r="A283" s="1">
        <v>42807.253460648149</v>
      </c>
      <c r="B283">
        <v>59.5</v>
      </c>
      <c r="C283">
        <v>-1.5</v>
      </c>
      <c r="D283">
        <v>66</v>
      </c>
      <c r="E283">
        <v>-30</v>
      </c>
      <c r="F283">
        <v>96.875</v>
      </c>
      <c r="G283">
        <v>0</v>
      </c>
    </row>
    <row r="284" spans="1:7">
      <c r="A284" s="1">
        <v>42807.253703703704</v>
      </c>
      <c r="B284">
        <v>59.4375</v>
      </c>
      <c r="C284">
        <v>-1.4375</v>
      </c>
      <c r="D284">
        <v>54</v>
      </c>
      <c r="E284">
        <v>-28.75</v>
      </c>
      <c r="F284">
        <v>83.218800000000002</v>
      </c>
      <c r="G284">
        <v>0</v>
      </c>
    </row>
    <row r="285" spans="1:7">
      <c r="A285" s="1">
        <v>42807.253946759258</v>
      </c>
      <c r="B285">
        <v>59.4375</v>
      </c>
      <c r="C285">
        <v>-1.4375</v>
      </c>
      <c r="D285">
        <v>41</v>
      </c>
      <c r="E285">
        <v>-28.75</v>
      </c>
      <c r="F285">
        <v>70.281199999999998</v>
      </c>
      <c r="G285">
        <v>0</v>
      </c>
    </row>
    <row r="286" spans="1:7">
      <c r="A286" s="1">
        <v>42807.254189814812</v>
      </c>
      <c r="B286">
        <v>59.6875</v>
      </c>
      <c r="C286">
        <v>-1.6875</v>
      </c>
      <c r="D286">
        <v>20</v>
      </c>
      <c r="E286">
        <v>-33.75</v>
      </c>
      <c r="F286">
        <v>54.25</v>
      </c>
      <c r="G286">
        <v>0</v>
      </c>
    </row>
    <row r="287" spans="1:7">
      <c r="A287" s="1">
        <v>42807.254432870373</v>
      </c>
      <c r="B287">
        <v>59.6875</v>
      </c>
      <c r="C287">
        <v>-1.6875</v>
      </c>
      <c r="D287">
        <v>4</v>
      </c>
      <c r="E287">
        <v>-33.75</v>
      </c>
      <c r="F287">
        <v>38.218800000000002</v>
      </c>
      <c r="G287">
        <v>0</v>
      </c>
    </row>
    <row r="288" spans="1:7">
      <c r="A288" s="1">
        <v>42807.254675925928</v>
      </c>
      <c r="B288">
        <v>59.125</v>
      </c>
      <c r="C288">
        <v>-1.125</v>
      </c>
      <c r="D288">
        <v>5</v>
      </c>
      <c r="E288">
        <v>-22.5</v>
      </c>
      <c r="F288">
        <v>27.531199999999998</v>
      </c>
      <c r="G288">
        <v>0</v>
      </c>
    </row>
    <row r="289" spans="1:7">
      <c r="A289" s="1">
        <v>42807.254918981482</v>
      </c>
      <c r="B289">
        <v>58.8125</v>
      </c>
      <c r="C289">
        <v>-0.8125</v>
      </c>
      <c r="D289">
        <v>3</v>
      </c>
      <c r="E289">
        <v>-16.25</v>
      </c>
      <c r="F289">
        <v>19.8125</v>
      </c>
      <c r="G289">
        <v>0</v>
      </c>
    </row>
    <row r="290" spans="1:7">
      <c r="A290" s="1">
        <v>42807.255162037036</v>
      </c>
      <c r="B290">
        <v>57.8125</v>
      </c>
      <c r="C290">
        <v>0.1875</v>
      </c>
      <c r="D290">
        <v>25</v>
      </c>
      <c r="E290">
        <v>3.75</v>
      </c>
      <c r="F290">
        <v>21.593800000000002</v>
      </c>
      <c r="G290">
        <v>0</v>
      </c>
    </row>
    <row r="291" spans="1:7">
      <c r="A291" s="1">
        <v>42807.255393518521</v>
      </c>
      <c r="B291">
        <v>57.8125</v>
      </c>
      <c r="C291">
        <v>0.1875</v>
      </c>
      <c r="D291">
        <v>205</v>
      </c>
      <c r="E291">
        <v>3.75</v>
      </c>
      <c r="F291">
        <v>201.68799999999999</v>
      </c>
      <c r="G291">
        <v>0</v>
      </c>
    </row>
    <row r="292" spans="1:7">
      <c r="A292" s="1">
        <v>42807.255532407406</v>
      </c>
      <c r="B292">
        <v>57.75</v>
      </c>
      <c r="C292">
        <v>0.25</v>
      </c>
      <c r="D292">
        <v>106</v>
      </c>
      <c r="E292">
        <v>5</v>
      </c>
      <c r="F292">
        <v>101.375</v>
      </c>
      <c r="G292">
        <v>0</v>
      </c>
    </row>
    <row r="293" spans="1:7">
      <c r="A293" s="1">
        <v>42807.25577546296</v>
      </c>
      <c r="B293">
        <v>57.6875</v>
      </c>
      <c r="C293">
        <v>0.3125</v>
      </c>
      <c r="D293">
        <v>110</v>
      </c>
      <c r="E293">
        <v>6.25</v>
      </c>
      <c r="F293">
        <v>104.34399999999999</v>
      </c>
      <c r="G293">
        <v>0</v>
      </c>
    </row>
    <row r="294" spans="1:7">
      <c r="A294" s="1">
        <v>42807.256018518521</v>
      </c>
      <c r="B294">
        <v>57.6875</v>
      </c>
      <c r="C294">
        <v>0.3125</v>
      </c>
      <c r="D294">
        <v>113</v>
      </c>
      <c r="E294">
        <v>6.25</v>
      </c>
      <c r="F294">
        <v>107.312</v>
      </c>
      <c r="G294">
        <v>0</v>
      </c>
    </row>
    <row r="295" spans="1:7">
      <c r="A295" s="1">
        <v>42807.256261574075</v>
      </c>
      <c r="B295">
        <v>57.6875</v>
      </c>
      <c r="C295">
        <v>0.3125</v>
      </c>
      <c r="D295">
        <v>116</v>
      </c>
      <c r="E295">
        <v>6.25</v>
      </c>
      <c r="F295">
        <v>110.28100000000001</v>
      </c>
      <c r="G295">
        <v>0</v>
      </c>
    </row>
    <row r="296" spans="1:7">
      <c r="A296" s="1">
        <v>42807.256504629629</v>
      </c>
      <c r="B296">
        <v>57.5625</v>
      </c>
      <c r="C296">
        <v>0.4375</v>
      </c>
      <c r="D296">
        <v>123</v>
      </c>
      <c r="E296">
        <v>8.75</v>
      </c>
      <c r="F296">
        <v>114.438</v>
      </c>
      <c r="G296">
        <v>0</v>
      </c>
    </row>
    <row r="297" spans="1:7">
      <c r="A297" s="1">
        <v>42807.256747685184</v>
      </c>
      <c r="B297">
        <v>57.4375</v>
      </c>
      <c r="C297">
        <v>0.5625</v>
      </c>
      <c r="D297">
        <v>131</v>
      </c>
      <c r="E297">
        <v>11.25</v>
      </c>
      <c r="F297">
        <v>119.78100000000001</v>
      </c>
      <c r="G297">
        <v>0</v>
      </c>
    </row>
    <row r="298" spans="1:7">
      <c r="A298" s="1">
        <v>42807.256990740738</v>
      </c>
      <c r="B298">
        <v>57.6875</v>
      </c>
      <c r="C298">
        <v>0.3125</v>
      </c>
      <c r="D298">
        <v>129</v>
      </c>
      <c r="E298">
        <v>6.25</v>
      </c>
      <c r="F298">
        <v>122.75</v>
      </c>
      <c r="G298">
        <v>0</v>
      </c>
    </row>
    <row r="299" spans="1:7">
      <c r="A299" s="1">
        <v>42807.257233796299</v>
      </c>
      <c r="B299">
        <v>57.6875</v>
      </c>
      <c r="C299">
        <v>0.3125</v>
      </c>
      <c r="D299">
        <v>131</v>
      </c>
      <c r="E299">
        <v>6.25</v>
      </c>
      <c r="F299">
        <v>125.71899999999999</v>
      </c>
      <c r="G299">
        <v>0</v>
      </c>
    </row>
    <row r="300" spans="1:7">
      <c r="A300" s="1">
        <v>42807.257476851853</v>
      </c>
      <c r="B300">
        <v>57.625</v>
      </c>
      <c r="C300">
        <v>0.375</v>
      </c>
      <c r="D300">
        <v>136</v>
      </c>
      <c r="E300">
        <v>7.5</v>
      </c>
      <c r="F300">
        <v>129.28100000000001</v>
      </c>
      <c r="G300">
        <v>0</v>
      </c>
    </row>
    <row r="301" spans="1:7">
      <c r="A301" s="1">
        <v>42807.257719907408</v>
      </c>
      <c r="B301">
        <v>57.5625</v>
      </c>
      <c r="C301">
        <v>0.4375</v>
      </c>
      <c r="D301">
        <v>142</v>
      </c>
      <c r="E301">
        <v>8.75</v>
      </c>
      <c r="F301">
        <v>133.43799999999999</v>
      </c>
      <c r="G301">
        <v>0</v>
      </c>
    </row>
    <row r="302" spans="1:7">
      <c r="A302" s="1">
        <v>42807.257962962962</v>
      </c>
      <c r="B302">
        <v>57.5</v>
      </c>
      <c r="C302">
        <v>0.5</v>
      </c>
      <c r="D302">
        <v>147</v>
      </c>
      <c r="E302">
        <v>10</v>
      </c>
      <c r="F302">
        <v>137.93799999999999</v>
      </c>
      <c r="G302">
        <v>0</v>
      </c>
    </row>
    <row r="303" spans="1:7">
      <c r="A303" s="1">
        <v>42807.258206018516</v>
      </c>
      <c r="B303">
        <v>57.4375</v>
      </c>
      <c r="C303">
        <v>0.5625</v>
      </c>
      <c r="D303">
        <v>154</v>
      </c>
      <c r="E303">
        <v>11.25</v>
      </c>
      <c r="F303">
        <v>143.28100000000001</v>
      </c>
      <c r="G303">
        <v>0</v>
      </c>
    </row>
    <row r="304" spans="1:7">
      <c r="A304" s="1">
        <v>42807.258449074077</v>
      </c>
      <c r="B304">
        <v>57.4375</v>
      </c>
      <c r="C304">
        <v>0.5625</v>
      </c>
      <c r="D304">
        <v>159</v>
      </c>
      <c r="E304">
        <v>11.25</v>
      </c>
      <c r="F304">
        <v>148.625</v>
      </c>
      <c r="G304">
        <v>0</v>
      </c>
    </row>
    <row r="305" spans="1:7">
      <c r="A305" s="1">
        <v>42807.258692129632</v>
      </c>
      <c r="B305">
        <v>57.4375</v>
      </c>
      <c r="C305">
        <v>0.5625</v>
      </c>
      <c r="D305">
        <v>165</v>
      </c>
      <c r="E305">
        <v>11.25</v>
      </c>
      <c r="F305">
        <v>153.96899999999999</v>
      </c>
      <c r="G305">
        <v>0</v>
      </c>
    </row>
    <row r="306" spans="1:7">
      <c r="A306" s="1">
        <v>42807.258935185186</v>
      </c>
      <c r="B306">
        <v>57.9375</v>
      </c>
      <c r="C306">
        <v>6.25E-2</v>
      </c>
      <c r="D306">
        <v>155</v>
      </c>
      <c r="E306">
        <v>1.25</v>
      </c>
      <c r="F306">
        <v>154.56200000000001</v>
      </c>
      <c r="G306">
        <v>0</v>
      </c>
    </row>
    <row r="307" spans="1:7">
      <c r="A307" s="1">
        <v>42807.25917824074</v>
      </c>
      <c r="B307">
        <v>57.875</v>
      </c>
      <c r="C307">
        <v>0.125</v>
      </c>
      <c r="D307">
        <v>158</v>
      </c>
      <c r="E307">
        <v>2.5</v>
      </c>
      <c r="F307">
        <v>155.75</v>
      </c>
      <c r="G307">
        <v>0</v>
      </c>
    </row>
    <row r="308" spans="1:7">
      <c r="A308" s="1">
        <v>42807.259421296294</v>
      </c>
      <c r="B308">
        <v>57.75</v>
      </c>
      <c r="C308">
        <v>0.25</v>
      </c>
      <c r="D308">
        <v>163</v>
      </c>
      <c r="E308">
        <v>5</v>
      </c>
      <c r="F308">
        <v>158.125</v>
      </c>
      <c r="G308">
        <v>0</v>
      </c>
    </row>
    <row r="309" spans="1:7">
      <c r="A309" s="1">
        <v>42807.259664351855</v>
      </c>
      <c r="B309">
        <v>57.75</v>
      </c>
      <c r="C309">
        <v>0.25</v>
      </c>
      <c r="D309">
        <v>165</v>
      </c>
      <c r="E309">
        <v>5</v>
      </c>
      <c r="F309">
        <v>160.5</v>
      </c>
      <c r="G309">
        <v>0</v>
      </c>
    </row>
    <row r="310" spans="1:7">
      <c r="A310" s="1">
        <v>42807.25990740741</v>
      </c>
      <c r="B310">
        <v>57.6875</v>
      </c>
      <c r="C310">
        <v>0.3125</v>
      </c>
      <c r="D310">
        <v>169</v>
      </c>
      <c r="E310">
        <v>6.25</v>
      </c>
      <c r="F310">
        <v>163.46899999999999</v>
      </c>
      <c r="G310">
        <v>0</v>
      </c>
    </row>
    <row r="311" spans="1:7">
      <c r="A311" s="1">
        <v>42807.260150462964</v>
      </c>
      <c r="B311">
        <v>57.625</v>
      </c>
      <c r="C311">
        <v>0.375</v>
      </c>
      <c r="D311">
        <v>174</v>
      </c>
      <c r="E311">
        <v>7.5</v>
      </c>
      <c r="F311">
        <v>167.03100000000001</v>
      </c>
      <c r="G311">
        <v>0</v>
      </c>
    </row>
    <row r="312" spans="1:7">
      <c r="A312" s="1">
        <v>42807.260393518518</v>
      </c>
      <c r="B312">
        <v>57.5625</v>
      </c>
      <c r="C312">
        <v>0.4375</v>
      </c>
      <c r="D312">
        <v>179</v>
      </c>
      <c r="E312">
        <v>8.75</v>
      </c>
      <c r="F312">
        <v>170.96899999999999</v>
      </c>
      <c r="G312">
        <v>0</v>
      </c>
    </row>
    <row r="313" spans="1:7">
      <c r="A313" s="1">
        <v>42807.260636574072</v>
      </c>
      <c r="B313">
        <v>57.625</v>
      </c>
      <c r="C313">
        <v>0.375</v>
      </c>
      <c r="D313">
        <v>182</v>
      </c>
      <c r="E313">
        <v>7.5</v>
      </c>
      <c r="F313">
        <v>174.53100000000001</v>
      </c>
      <c r="G313">
        <v>0</v>
      </c>
    </row>
    <row r="314" spans="1:7">
      <c r="A314" s="1">
        <v>42807.260879629626</v>
      </c>
      <c r="B314">
        <v>57.5625</v>
      </c>
      <c r="C314">
        <v>0.4375</v>
      </c>
      <c r="D314">
        <v>187</v>
      </c>
      <c r="E314">
        <v>8.75</v>
      </c>
      <c r="F314">
        <v>178.68799999999999</v>
      </c>
      <c r="G314">
        <v>0</v>
      </c>
    </row>
    <row r="315" spans="1:7">
      <c r="A315" s="1">
        <v>42807.261122685188</v>
      </c>
      <c r="B315">
        <v>57.5625</v>
      </c>
      <c r="C315">
        <v>0.4375</v>
      </c>
      <c r="D315">
        <v>191</v>
      </c>
      <c r="E315">
        <v>8.75</v>
      </c>
      <c r="F315">
        <v>182.84399999999999</v>
      </c>
      <c r="G315">
        <v>0</v>
      </c>
    </row>
    <row r="316" spans="1:7">
      <c r="A316" s="1">
        <v>42807.261365740742</v>
      </c>
      <c r="B316">
        <v>57.5625</v>
      </c>
      <c r="C316">
        <v>0.4375</v>
      </c>
      <c r="D316">
        <v>195</v>
      </c>
      <c r="E316">
        <v>8.75</v>
      </c>
      <c r="F316">
        <v>187</v>
      </c>
      <c r="G316">
        <v>0</v>
      </c>
    </row>
    <row r="317" spans="1:7">
      <c r="A317" s="1">
        <v>42807.261608796296</v>
      </c>
      <c r="B317">
        <v>57.5625</v>
      </c>
      <c r="C317">
        <v>0.4375</v>
      </c>
      <c r="D317">
        <v>199</v>
      </c>
      <c r="E317">
        <v>8.75</v>
      </c>
      <c r="F317">
        <v>190.93799999999999</v>
      </c>
      <c r="G317">
        <v>0</v>
      </c>
    </row>
    <row r="318" spans="1:7">
      <c r="A318" s="1">
        <v>42807.26185185185</v>
      </c>
      <c r="B318">
        <v>58.5</v>
      </c>
      <c r="C318">
        <v>-0.5</v>
      </c>
      <c r="D318">
        <v>176</v>
      </c>
      <c r="E318">
        <v>-10</v>
      </c>
      <c r="F318">
        <v>186.18799999999999</v>
      </c>
      <c r="G318">
        <v>0</v>
      </c>
    </row>
    <row r="319" spans="1:7">
      <c r="A319" s="1">
        <v>42807.262094907404</v>
      </c>
      <c r="B319">
        <v>58.5625</v>
      </c>
      <c r="C319">
        <v>-0.5625</v>
      </c>
      <c r="D319">
        <v>169</v>
      </c>
      <c r="E319">
        <v>-11.25</v>
      </c>
      <c r="F319">
        <v>180.84399999999999</v>
      </c>
      <c r="G319">
        <v>0</v>
      </c>
    </row>
    <row r="320" spans="1:7">
      <c r="A320" s="1">
        <v>42807.262337962966</v>
      </c>
      <c r="B320">
        <v>58.375</v>
      </c>
      <c r="C320">
        <v>-0.375</v>
      </c>
      <c r="D320">
        <v>169</v>
      </c>
      <c r="E320">
        <v>-7.5</v>
      </c>
      <c r="F320">
        <v>177.28100000000001</v>
      </c>
      <c r="G320">
        <v>0</v>
      </c>
    </row>
    <row r="321" spans="1:7">
      <c r="A321" s="1">
        <v>42807.26258101852</v>
      </c>
      <c r="B321">
        <v>58.8125</v>
      </c>
      <c r="C321">
        <v>-0.8125</v>
      </c>
      <c r="D321">
        <v>153</v>
      </c>
      <c r="E321">
        <v>-16.25</v>
      </c>
      <c r="F321">
        <v>169.56200000000001</v>
      </c>
      <c r="G321">
        <v>0</v>
      </c>
    </row>
    <row r="322" spans="1:7">
      <c r="A322" s="1">
        <v>42807.262824074074</v>
      </c>
      <c r="B322">
        <v>58.8125</v>
      </c>
      <c r="C322">
        <v>-0.8125</v>
      </c>
      <c r="D322">
        <v>145</v>
      </c>
      <c r="E322">
        <v>-16.25</v>
      </c>
      <c r="F322">
        <v>161.84399999999999</v>
      </c>
      <c r="G322">
        <v>0</v>
      </c>
    </row>
    <row r="323" spans="1:7">
      <c r="A323" s="1">
        <v>42807.263067129628</v>
      </c>
      <c r="B323">
        <v>58.75</v>
      </c>
      <c r="C323">
        <v>-0.75</v>
      </c>
      <c r="D323">
        <v>139</v>
      </c>
      <c r="E323">
        <v>-15</v>
      </c>
      <c r="F323">
        <v>154.71899999999999</v>
      </c>
      <c r="G323">
        <v>0</v>
      </c>
    </row>
    <row r="324" spans="1:7">
      <c r="A324" s="1">
        <v>42807.263310185182</v>
      </c>
      <c r="B324">
        <v>58.625</v>
      </c>
      <c r="C324">
        <v>-0.625</v>
      </c>
      <c r="D324">
        <v>136</v>
      </c>
      <c r="E324">
        <v>-12.5</v>
      </c>
      <c r="F324">
        <v>148.78100000000001</v>
      </c>
      <c r="G324">
        <v>0</v>
      </c>
    </row>
    <row r="325" spans="1:7">
      <c r="A325" s="1">
        <v>42807.263553240744</v>
      </c>
      <c r="B325">
        <v>58.5625</v>
      </c>
      <c r="C325">
        <v>-0.5625</v>
      </c>
      <c r="D325">
        <v>132</v>
      </c>
      <c r="E325">
        <v>-11.25</v>
      </c>
      <c r="F325">
        <v>143.71899999999999</v>
      </c>
      <c r="G325">
        <v>0</v>
      </c>
    </row>
    <row r="326" spans="1:7">
      <c r="A326" s="1">
        <v>42807.263796296298</v>
      </c>
      <c r="B326">
        <v>58.5</v>
      </c>
      <c r="C326">
        <v>-0.5</v>
      </c>
      <c r="D326">
        <v>128</v>
      </c>
      <c r="E326">
        <v>-10</v>
      </c>
      <c r="F326">
        <v>138.96899999999999</v>
      </c>
      <c r="G326">
        <v>0</v>
      </c>
    </row>
    <row r="327" spans="1:7">
      <c r="A327" s="1">
        <v>42807.264039351852</v>
      </c>
      <c r="B327">
        <v>58.375</v>
      </c>
      <c r="C327">
        <v>-0.375</v>
      </c>
      <c r="D327">
        <v>127</v>
      </c>
      <c r="E327">
        <v>-7.5</v>
      </c>
      <c r="F327">
        <v>135.40600000000001</v>
      </c>
      <c r="G327">
        <v>0</v>
      </c>
    </row>
    <row r="328" spans="1:7">
      <c r="A328" s="1">
        <v>42807.264282407406</v>
      </c>
      <c r="B328">
        <v>58.4375</v>
      </c>
      <c r="C328">
        <v>-0.4375</v>
      </c>
      <c r="D328">
        <v>122</v>
      </c>
      <c r="E328">
        <v>-8.75</v>
      </c>
      <c r="F328">
        <v>131.25</v>
      </c>
      <c r="G328">
        <v>0</v>
      </c>
    </row>
    <row r="329" spans="1:7">
      <c r="A329" s="1">
        <v>42807.264525462961</v>
      </c>
      <c r="B329">
        <v>58.5625</v>
      </c>
      <c r="C329">
        <v>-0.5625</v>
      </c>
      <c r="D329">
        <v>114</v>
      </c>
      <c r="E329">
        <v>-11.25</v>
      </c>
      <c r="F329">
        <v>125.90600000000001</v>
      </c>
      <c r="G329">
        <v>0</v>
      </c>
    </row>
    <row r="330" spans="1:7">
      <c r="A330" s="1">
        <v>42807.264768518522</v>
      </c>
      <c r="B330">
        <v>58.5</v>
      </c>
      <c r="C330">
        <v>-0.5</v>
      </c>
      <c r="D330">
        <v>111</v>
      </c>
      <c r="E330">
        <v>-10</v>
      </c>
      <c r="F330">
        <v>121.15600000000001</v>
      </c>
      <c r="G330">
        <v>0</v>
      </c>
    </row>
    <row r="331" spans="1:7">
      <c r="A331" s="1">
        <v>42807.265011574076</v>
      </c>
      <c r="B331">
        <v>58.5625</v>
      </c>
      <c r="C331">
        <v>-0.5625</v>
      </c>
      <c r="D331">
        <v>104</v>
      </c>
      <c r="E331">
        <v>-11.25</v>
      </c>
      <c r="F331">
        <v>115.812</v>
      </c>
      <c r="G331">
        <v>0</v>
      </c>
    </row>
    <row r="332" spans="1:7">
      <c r="A332" s="1">
        <v>42807.26525462963</v>
      </c>
      <c r="B332">
        <v>58.5625</v>
      </c>
      <c r="C332">
        <v>-0.5625</v>
      </c>
      <c r="D332">
        <v>99</v>
      </c>
      <c r="E332">
        <v>-11.25</v>
      </c>
      <c r="F332">
        <v>110.46899999999999</v>
      </c>
      <c r="G332">
        <v>0</v>
      </c>
    </row>
    <row r="333" spans="1:7">
      <c r="A333" s="1">
        <v>42807.265497685185</v>
      </c>
      <c r="B333">
        <v>58.9375</v>
      </c>
      <c r="C333">
        <v>-0.9375</v>
      </c>
      <c r="D333">
        <v>82</v>
      </c>
      <c r="E333">
        <v>-18.75</v>
      </c>
      <c r="F333">
        <v>101.562</v>
      </c>
      <c r="G333">
        <v>0</v>
      </c>
    </row>
    <row r="334" spans="1:7">
      <c r="A334" s="1">
        <v>42807.265740740739</v>
      </c>
      <c r="B334">
        <v>58.75</v>
      </c>
      <c r="C334">
        <v>-0.75</v>
      </c>
      <c r="D334">
        <v>79</v>
      </c>
      <c r="E334">
        <v>-15</v>
      </c>
      <c r="F334">
        <v>94.4375</v>
      </c>
      <c r="G334">
        <v>0</v>
      </c>
    </row>
    <row r="335" spans="1:7">
      <c r="A335" s="1">
        <v>42807.265983796293</v>
      </c>
      <c r="B335">
        <v>58.6875</v>
      </c>
      <c r="C335">
        <v>-0.6875</v>
      </c>
      <c r="D335">
        <v>74</v>
      </c>
      <c r="E335">
        <v>-13.75</v>
      </c>
      <c r="F335">
        <v>87.906300000000002</v>
      </c>
      <c r="G335">
        <v>0</v>
      </c>
    </row>
    <row r="336" spans="1:7">
      <c r="A336" s="1">
        <v>42807.266226851854</v>
      </c>
      <c r="B336">
        <v>58.5625</v>
      </c>
      <c r="C336">
        <v>-0.5625</v>
      </c>
      <c r="D336">
        <v>71</v>
      </c>
      <c r="E336">
        <v>-11.25</v>
      </c>
      <c r="F336">
        <v>82.5625</v>
      </c>
      <c r="G336">
        <v>0</v>
      </c>
    </row>
    <row r="337" spans="1:7">
      <c r="A337" s="1">
        <v>42807.266469907408</v>
      </c>
      <c r="B337">
        <v>58.5</v>
      </c>
      <c r="C337">
        <v>-0.5</v>
      </c>
      <c r="D337">
        <v>67</v>
      </c>
      <c r="E337">
        <v>-10</v>
      </c>
      <c r="F337">
        <v>77.8125</v>
      </c>
      <c r="G337">
        <v>0</v>
      </c>
    </row>
    <row r="338" spans="1:7">
      <c r="A338" s="1">
        <v>42807.266712962963</v>
      </c>
      <c r="B338">
        <v>58.5625</v>
      </c>
      <c r="C338">
        <v>-0.5625</v>
      </c>
      <c r="D338">
        <v>61</v>
      </c>
      <c r="E338">
        <v>-11.25</v>
      </c>
      <c r="F338">
        <v>72.468800000000002</v>
      </c>
      <c r="G338">
        <v>0</v>
      </c>
    </row>
    <row r="339" spans="1:7">
      <c r="A339" s="1">
        <v>42807.266956018517</v>
      </c>
      <c r="B339">
        <v>58.5</v>
      </c>
      <c r="C339">
        <v>-0.5</v>
      </c>
      <c r="D339">
        <v>57</v>
      </c>
      <c r="E339">
        <v>-10</v>
      </c>
      <c r="F339">
        <v>67.718800000000002</v>
      </c>
      <c r="G339">
        <v>0</v>
      </c>
    </row>
    <row r="340" spans="1:7">
      <c r="A340" s="1">
        <v>42807.267199074071</v>
      </c>
      <c r="B340">
        <v>58.4375</v>
      </c>
      <c r="C340">
        <v>-0.4375</v>
      </c>
      <c r="D340">
        <v>55</v>
      </c>
      <c r="E340">
        <v>-8.75</v>
      </c>
      <c r="F340">
        <v>63.781199999999998</v>
      </c>
      <c r="G340">
        <v>0</v>
      </c>
    </row>
    <row r="341" spans="1:7">
      <c r="A341" s="1">
        <v>42807.267442129632</v>
      </c>
      <c r="B341">
        <v>58.375</v>
      </c>
      <c r="C341">
        <v>-0.375</v>
      </c>
      <c r="D341">
        <v>52</v>
      </c>
      <c r="E341">
        <v>-7.5</v>
      </c>
      <c r="F341">
        <v>60.218800000000002</v>
      </c>
      <c r="G341">
        <v>0</v>
      </c>
    </row>
    <row r="342" spans="1:7">
      <c r="A342" s="1">
        <v>42807.267685185187</v>
      </c>
      <c r="B342">
        <v>58.3125</v>
      </c>
      <c r="C342">
        <v>-0.3125</v>
      </c>
      <c r="D342">
        <v>50</v>
      </c>
      <c r="E342">
        <v>-6.25</v>
      </c>
      <c r="F342">
        <v>57.093800000000002</v>
      </c>
      <c r="G342">
        <v>0</v>
      </c>
    </row>
    <row r="343" spans="1:7">
      <c r="A343" s="1">
        <v>42807.267928240741</v>
      </c>
      <c r="B343">
        <v>58.25</v>
      </c>
      <c r="C343">
        <v>-0.25</v>
      </c>
      <c r="D343">
        <v>49</v>
      </c>
      <c r="E343">
        <v>-5</v>
      </c>
      <c r="F343">
        <v>54.843800000000002</v>
      </c>
      <c r="G343">
        <v>0</v>
      </c>
    </row>
    <row r="344" spans="1:7">
      <c r="A344" s="1">
        <v>42807.268171296295</v>
      </c>
      <c r="B344">
        <v>58.125</v>
      </c>
      <c r="C344">
        <v>-0.125</v>
      </c>
      <c r="D344">
        <v>51</v>
      </c>
      <c r="E344">
        <v>-2.5</v>
      </c>
      <c r="F344">
        <v>53.656199999999998</v>
      </c>
      <c r="G344">
        <v>0</v>
      </c>
    </row>
    <row r="345" spans="1:7">
      <c r="A345" s="1">
        <v>42807.268414351849</v>
      </c>
      <c r="B345">
        <v>58.0625</v>
      </c>
      <c r="C345">
        <v>-6.25E-2</v>
      </c>
      <c r="D345">
        <v>51</v>
      </c>
      <c r="E345">
        <v>-1.25</v>
      </c>
      <c r="F345">
        <v>53.0625</v>
      </c>
      <c r="G345">
        <v>0</v>
      </c>
    </row>
    <row r="346" spans="1:7">
      <c r="A346" s="1">
        <v>42807.268657407411</v>
      </c>
      <c r="B346">
        <v>58</v>
      </c>
      <c r="C346">
        <v>0</v>
      </c>
      <c r="D346">
        <v>53</v>
      </c>
      <c r="E346">
        <v>0</v>
      </c>
      <c r="F346">
        <v>53.0625</v>
      </c>
      <c r="G346">
        <v>0</v>
      </c>
    </row>
    <row r="347" spans="1:7">
      <c r="A347" s="1">
        <v>42807.268900462965</v>
      </c>
      <c r="B347">
        <v>57.9375</v>
      </c>
      <c r="C347">
        <v>6.25E-2</v>
      </c>
      <c r="D347">
        <v>54</v>
      </c>
      <c r="E347">
        <v>1.25</v>
      </c>
      <c r="F347">
        <v>53.656199999999998</v>
      </c>
      <c r="G347">
        <v>0</v>
      </c>
    </row>
    <row r="348" spans="1:7">
      <c r="A348" s="1">
        <v>42807.269143518519</v>
      </c>
      <c r="B348">
        <v>57.875</v>
      </c>
      <c r="C348">
        <v>0.125</v>
      </c>
      <c r="D348">
        <v>57</v>
      </c>
      <c r="E348">
        <v>2.5</v>
      </c>
      <c r="F348">
        <v>54.843800000000002</v>
      </c>
      <c r="G348">
        <v>0</v>
      </c>
    </row>
    <row r="349" spans="1:7">
      <c r="A349" s="1">
        <v>42807.269386574073</v>
      </c>
      <c r="B349">
        <v>57.8125</v>
      </c>
      <c r="C349">
        <v>0.1875</v>
      </c>
      <c r="D349">
        <v>60</v>
      </c>
      <c r="E349">
        <v>3.75</v>
      </c>
      <c r="F349">
        <v>56.625</v>
      </c>
      <c r="G349">
        <v>0</v>
      </c>
    </row>
    <row r="350" spans="1:7">
      <c r="A350" s="1">
        <v>42807.269629629627</v>
      </c>
      <c r="B350">
        <v>57.6875</v>
      </c>
      <c r="C350">
        <v>0.3125</v>
      </c>
      <c r="D350">
        <v>65</v>
      </c>
      <c r="E350">
        <v>6.25</v>
      </c>
      <c r="F350">
        <v>59.593800000000002</v>
      </c>
      <c r="G350">
        <v>0</v>
      </c>
    </row>
    <row r="351" spans="1:7">
      <c r="A351" s="1">
        <v>42807.269872685189</v>
      </c>
      <c r="B351">
        <v>57.625</v>
      </c>
      <c r="C351">
        <v>0.375</v>
      </c>
      <c r="D351">
        <v>70</v>
      </c>
      <c r="E351">
        <v>7.5</v>
      </c>
      <c r="F351">
        <v>63.156199999999998</v>
      </c>
      <c r="G351">
        <v>0</v>
      </c>
    </row>
    <row r="352" spans="1:7">
      <c r="A352" s="1">
        <v>42807.270115740743</v>
      </c>
      <c r="B352">
        <v>57.625</v>
      </c>
      <c r="C352">
        <v>0.375</v>
      </c>
      <c r="D352">
        <v>74</v>
      </c>
      <c r="E352">
        <v>7.5</v>
      </c>
      <c r="F352">
        <v>66.718800000000002</v>
      </c>
      <c r="G352">
        <v>0</v>
      </c>
    </row>
    <row r="353" spans="1:7">
      <c r="A353" s="1">
        <v>42807.270358796297</v>
      </c>
      <c r="B353">
        <v>57.5625</v>
      </c>
      <c r="C353">
        <v>0.4375</v>
      </c>
      <c r="D353">
        <v>79</v>
      </c>
      <c r="E353">
        <v>8.75</v>
      </c>
      <c r="F353">
        <v>70.875</v>
      </c>
      <c r="G353">
        <v>0</v>
      </c>
    </row>
    <row r="354" spans="1:7">
      <c r="A354" s="1">
        <v>42807.270601851851</v>
      </c>
      <c r="B354">
        <v>57.5</v>
      </c>
      <c r="C354">
        <v>0.5</v>
      </c>
      <c r="D354">
        <v>85</v>
      </c>
      <c r="E354">
        <v>10</v>
      </c>
      <c r="F354">
        <v>75.625</v>
      </c>
      <c r="G354">
        <v>0</v>
      </c>
    </row>
    <row r="355" spans="1:7">
      <c r="A355" s="1">
        <v>42807.270844907405</v>
      </c>
      <c r="B355">
        <v>57.4375</v>
      </c>
      <c r="C355">
        <v>0.5625</v>
      </c>
      <c r="D355">
        <v>92</v>
      </c>
      <c r="E355">
        <v>11.25</v>
      </c>
      <c r="F355">
        <v>80.968800000000002</v>
      </c>
      <c r="G355">
        <v>0</v>
      </c>
    </row>
    <row r="356" spans="1:7">
      <c r="A356" s="1">
        <v>42807.271087962959</v>
      </c>
      <c r="B356">
        <v>57.375</v>
      </c>
      <c r="C356">
        <v>0.625</v>
      </c>
      <c r="D356">
        <v>99</v>
      </c>
      <c r="E356">
        <v>12.5</v>
      </c>
      <c r="F356">
        <v>86.906199999999998</v>
      </c>
      <c r="G356">
        <v>0</v>
      </c>
    </row>
    <row r="357" spans="1:7">
      <c r="A357" s="1">
        <v>42807.271331018521</v>
      </c>
      <c r="B357">
        <v>57.375</v>
      </c>
      <c r="C357">
        <v>0.625</v>
      </c>
      <c r="D357">
        <v>105</v>
      </c>
      <c r="E357">
        <v>12.5</v>
      </c>
      <c r="F357">
        <v>92.843800000000002</v>
      </c>
      <c r="G357">
        <v>0</v>
      </c>
    </row>
    <row r="358" spans="1:7">
      <c r="A358" s="1">
        <v>42807.271585648145</v>
      </c>
      <c r="B358">
        <v>57.3125</v>
      </c>
      <c r="C358">
        <v>0.6875</v>
      </c>
      <c r="D358">
        <v>113</v>
      </c>
      <c r="E358">
        <v>13.75</v>
      </c>
      <c r="F358">
        <v>99.375</v>
      </c>
      <c r="G358">
        <v>0</v>
      </c>
    </row>
    <row r="359" spans="1:7">
      <c r="A359" s="1">
        <v>42807.271828703706</v>
      </c>
      <c r="B359">
        <v>57.25</v>
      </c>
      <c r="C359">
        <v>0.75</v>
      </c>
      <c r="D359">
        <v>121</v>
      </c>
      <c r="E359">
        <v>15</v>
      </c>
      <c r="F359">
        <v>106.5</v>
      </c>
      <c r="G359">
        <v>0</v>
      </c>
    </row>
    <row r="360" spans="1:7">
      <c r="A360" s="1">
        <v>42807.27207175926</v>
      </c>
      <c r="B360">
        <v>57.25</v>
      </c>
      <c r="C360">
        <v>0.75</v>
      </c>
      <c r="D360">
        <v>128</v>
      </c>
      <c r="E360">
        <v>15</v>
      </c>
      <c r="F360">
        <v>113.625</v>
      </c>
      <c r="G360">
        <v>0</v>
      </c>
    </row>
    <row r="361" spans="1:7">
      <c r="A361" s="1">
        <v>42807.272303240738</v>
      </c>
      <c r="B361">
        <v>57.1875</v>
      </c>
      <c r="C361">
        <v>0.8125</v>
      </c>
      <c r="D361">
        <v>137</v>
      </c>
      <c r="E361">
        <v>16.25</v>
      </c>
      <c r="F361">
        <v>121.34399999999999</v>
      </c>
      <c r="G361">
        <v>0</v>
      </c>
    </row>
    <row r="362" spans="1:7">
      <c r="A362" s="1">
        <v>42807.272546296299</v>
      </c>
      <c r="B362">
        <v>57.1875</v>
      </c>
      <c r="C362">
        <v>0.8125</v>
      </c>
      <c r="D362">
        <v>145</v>
      </c>
      <c r="E362">
        <v>16.25</v>
      </c>
      <c r="F362">
        <v>129.06200000000001</v>
      </c>
      <c r="G362">
        <v>0</v>
      </c>
    </row>
    <row r="363" spans="1:7">
      <c r="A363" s="1">
        <v>42807.272789351853</v>
      </c>
      <c r="B363">
        <v>57.1875</v>
      </c>
      <c r="C363">
        <v>0.8125</v>
      </c>
      <c r="D363">
        <v>152</v>
      </c>
      <c r="E363">
        <v>16.25</v>
      </c>
      <c r="F363">
        <v>136.375</v>
      </c>
      <c r="G363">
        <v>0</v>
      </c>
    </row>
    <row r="364" spans="1:7">
      <c r="A364" s="1">
        <v>42807.273032407407</v>
      </c>
      <c r="B364">
        <v>57.1875</v>
      </c>
      <c r="C364">
        <v>0.8125</v>
      </c>
      <c r="D364">
        <v>160</v>
      </c>
      <c r="E364">
        <v>16.25</v>
      </c>
      <c r="F364">
        <v>144.09399999999999</v>
      </c>
      <c r="G364">
        <v>0</v>
      </c>
    </row>
    <row r="365" spans="1:7">
      <c r="A365" s="1">
        <v>42807.273275462961</v>
      </c>
      <c r="B365">
        <v>57.1875</v>
      </c>
      <c r="C365">
        <v>0.8125</v>
      </c>
      <c r="D365">
        <v>168</v>
      </c>
      <c r="E365">
        <v>16.25</v>
      </c>
      <c r="F365">
        <v>151.81200000000001</v>
      </c>
      <c r="G365">
        <v>0</v>
      </c>
    </row>
    <row r="366" spans="1:7">
      <c r="A366" s="1">
        <v>42807.273379629631</v>
      </c>
      <c r="B366">
        <v>57.125</v>
      </c>
      <c r="C366">
        <v>0.875</v>
      </c>
      <c r="D366">
        <v>121</v>
      </c>
      <c r="E366">
        <v>17.5</v>
      </c>
      <c r="F366">
        <v>103.5</v>
      </c>
      <c r="G366">
        <v>0</v>
      </c>
    </row>
    <row r="367" spans="1:7">
      <c r="A367" s="1">
        <v>42807.273622685185</v>
      </c>
      <c r="B367">
        <v>57.1875</v>
      </c>
      <c r="C367">
        <v>0.8125</v>
      </c>
      <c r="D367">
        <v>127</v>
      </c>
      <c r="E367">
        <v>16.25</v>
      </c>
      <c r="F367">
        <v>111.21899999999999</v>
      </c>
      <c r="G367">
        <v>0</v>
      </c>
    </row>
    <row r="368" spans="1:7">
      <c r="A368" s="1">
        <v>42807.273865740739</v>
      </c>
      <c r="B368">
        <v>57.1875</v>
      </c>
      <c r="C368">
        <v>0.8125</v>
      </c>
      <c r="D368">
        <v>135</v>
      </c>
      <c r="E368">
        <v>16.25</v>
      </c>
      <c r="F368">
        <v>118.938</v>
      </c>
      <c r="G368">
        <v>0</v>
      </c>
    </row>
    <row r="369" spans="1:7">
      <c r="A369" s="1">
        <v>42807.274108796293</v>
      </c>
      <c r="B369">
        <v>57.125</v>
      </c>
      <c r="C369">
        <v>0.875</v>
      </c>
      <c r="D369">
        <v>144</v>
      </c>
      <c r="E369">
        <v>17.5</v>
      </c>
      <c r="F369">
        <v>126.812</v>
      </c>
      <c r="G369">
        <v>0</v>
      </c>
    </row>
    <row r="370" spans="1:7">
      <c r="A370" s="1">
        <v>42807.274351851855</v>
      </c>
      <c r="B370">
        <v>57.125</v>
      </c>
      <c r="C370">
        <v>0.875</v>
      </c>
      <c r="D370">
        <v>152</v>
      </c>
      <c r="E370">
        <v>17.5</v>
      </c>
      <c r="F370">
        <v>135.125</v>
      </c>
      <c r="G370">
        <v>0</v>
      </c>
    </row>
    <row r="371" spans="1:7">
      <c r="A371" s="1">
        <v>42807.274583333332</v>
      </c>
      <c r="B371">
        <v>57.125</v>
      </c>
      <c r="C371">
        <v>0.875</v>
      </c>
      <c r="D371">
        <v>160</v>
      </c>
      <c r="E371">
        <v>17.5</v>
      </c>
      <c r="F371">
        <v>143.43799999999999</v>
      </c>
      <c r="G371">
        <v>0</v>
      </c>
    </row>
    <row r="372" spans="1:7">
      <c r="A372" s="1">
        <v>42807.274826388886</v>
      </c>
      <c r="B372">
        <v>57.3125</v>
      </c>
      <c r="C372">
        <v>0.6875</v>
      </c>
      <c r="D372">
        <v>163</v>
      </c>
      <c r="E372">
        <v>13.75</v>
      </c>
      <c r="F372">
        <v>149.96899999999999</v>
      </c>
      <c r="G372">
        <v>0</v>
      </c>
    </row>
    <row r="373" spans="1:7">
      <c r="A373" s="1">
        <v>42807.275069444448</v>
      </c>
      <c r="B373">
        <v>57.375</v>
      </c>
      <c r="C373">
        <v>0.625</v>
      </c>
      <c r="D373">
        <v>168</v>
      </c>
      <c r="E373">
        <v>12.5</v>
      </c>
      <c r="F373">
        <v>155.90600000000001</v>
      </c>
      <c r="G373">
        <v>0</v>
      </c>
    </row>
    <row r="374" spans="1:7">
      <c r="A374" s="1">
        <v>42807.275312500002</v>
      </c>
      <c r="B374">
        <v>57.25</v>
      </c>
      <c r="C374">
        <v>0.75</v>
      </c>
      <c r="D374">
        <v>178</v>
      </c>
      <c r="E374">
        <v>15</v>
      </c>
      <c r="F374">
        <v>163.03100000000001</v>
      </c>
      <c r="G374">
        <v>0</v>
      </c>
    </row>
    <row r="375" spans="1:7">
      <c r="A375" s="1">
        <v>42807.275555555556</v>
      </c>
      <c r="B375">
        <v>57.1875</v>
      </c>
      <c r="C375">
        <v>0.8125</v>
      </c>
      <c r="D375">
        <v>186</v>
      </c>
      <c r="E375">
        <v>16.25</v>
      </c>
      <c r="F375">
        <v>170.34399999999999</v>
      </c>
      <c r="G375">
        <v>0</v>
      </c>
    </row>
    <row r="376" spans="1:7">
      <c r="A376" s="1">
        <v>42807.27579861111</v>
      </c>
      <c r="B376">
        <v>57.25</v>
      </c>
      <c r="C376">
        <v>0.75</v>
      </c>
      <c r="D376">
        <v>192</v>
      </c>
      <c r="E376">
        <v>15</v>
      </c>
      <c r="F376">
        <v>177.46899999999999</v>
      </c>
      <c r="G376">
        <v>0</v>
      </c>
    </row>
    <row r="377" spans="1:7">
      <c r="A377" s="1">
        <v>42807.276041666664</v>
      </c>
      <c r="B377">
        <v>57.25</v>
      </c>
      <c r="C377">
        <v>0.75</v>
      </c>
      <c r="D377">
        <v>199</v>
      </c>
      <c r="E377">
        <v>15</v>
      </c>
      <c r="F377">
        <v>184.59399999999999</v>
      </c>
      <c r="G377">
        <v>0</v>
      </c>
    </row>
    <row r="378" spans="1:7">
      <c r="A378" s="1">
        <v>42807.276296296295</v>
      </c>
      <c r="B378">
        <v>57.25</v>
      </c>
      <c r="C378">
        <v>0.75</v>
      </c>
      <c r="D378">
        <v>206</v>
      </c>
      <c r="E378">
        <v>15</v>
      </c>
      <c r="F378">
        <v>191.71899999999999</v>
      </c>
      <c r="G378">
        <v>0</v>
      </c>
    </row>
    <row r="379" spans="1:7">
      <c r="A379" s="1">
        <v>42807.276539351849</v>
      </c>
      <c r="B379">
        <v>57.3125</v>
      </c>
      <c r="C379">
        <v>0.6875</v>
      </c>
      <c r="D379">
        <v>212</v>
      </c>
      <c r="E379">
        <v>13.75</v>
      </c>
      <c r="F379">
        <v>198.25</v>
      </c>
      <c r="G379">
        <v>0</v>
      </c>
    </row>
    <row r="380" spans="1:7">
      <c r="A380" s="1">
        <v>42807.276782407411</v>
      </c>
      <c r="B380">
        <v>57.3125</v>
      </c>
      <c r="C380">
        <v>0.6875</v>
      </c>
      <c r="D380">
        <v>218</v>
      </c>
      <c r="E380">
        <v>13.75</v>
      </c>
      <c r="F380">
        <v>204.78100000000001</v>
      </c>
      <c r="G380">
        <v>0</v>
      </c>
    </row>
    <row r="381" spans="1:7">
      <c r="A381" s="1">
        <v>42807.277025462965</v>
      </c>
      <c r="B381">
        <v>57.3125</v>
      </c>
      <c r="C381">
        <v>0.6875</v>
      </c>
      <c r="D381">
        <v>225</v>
      </c>
      <c r="E381">
        <v>13.75</v>
      </c>
      <c r="F381">
        <v>211.31200000000001</v>
      </c>
      <c r="G381">
        <v>0</v>
      </c>
    </row>
    <row r="382" spans="1:7">
      <c r="A382" s="1">
        <v>42807.277268518519</v>
      </c>
      <c r="B382">
        <v>57.375</v>
      </c>
      <c r="C382">
        <v>0.625</v>
      </c>
      <c r="D382">
        <v>229</v>
      </c>
      <c r="E382">
        <v>12.5</v>
      </c>
      <c r="F382">
        <v>217.25</v>
      </c>
      <c r="G382">
        <v>0</v>
      </c>
    </row>
    <row r="383" spans="1:7">
      <c r="A383" s="1">
        <v>42807.277511574073</v>
      </c>
      <c r="B383">
        <v>57.375</v>
      </c>
      <c r="C383">
        <v>0.625</v>
      </c>
      <c r="D383">
        <v>235</v>
      </c>
      <c r="E383">
        <v>12.5</v>
      </c>
      <c r="F383">
        <v>223.18799999999999</v>
      </c>
      <c r="G383">
        <v>0</v>
      </c>
    </row>
    <row r="384" spans="1:7">
      <c r="A384" s="1">
        <v>42807.277754629627</v>
      </c>
      <c r="B384">
        <v>57.4375</v>
      </c>
      <c r="C384">
        <v>0.5625</v>
      </c>
      <c r="D384">
        <v>239</v>
      </c>
      <c r="E384">
        <v>11.25</v>
      </c>
      <c r="F384">
        <v>228.25</v>
      </c>
      <c r="G384">
        <v>0</v>
      </c>
    </row>
    <row r="385" spans="1:7">
      <c r="A385" s="1">
        <v>42807.277997685182</v>
      </c>
      <c r="B385">
        <v>57.5</v>
      </c>
      <c r="C385">
        <v>0.5</v>
      </c>
      <c r="D385">
        <v>243</v>
      </c>
      <c r="E385">
        <v>10</v>
      </c>
      <c r="F385">
        <v>233</v>
      </c>
      <c r="G385">
        <v>0</v>
      </c>
    </row>
    <row r="386" spans="1:7">
      <c r="A386" s="1">
        <v>42807.278240740743</v>
      </c>
      <c r="B386">
        <v>57.5</v>
      </c>
      <c r="C386">
        <v>0.5</v>
      </c>
      <c r="D386">
        <v>247</v>
      </c>
      <c r="E386">
        <v>10</v>
      </c>
      <c r="F386">
        <v>237.75</v>
      </c>
      <c r="G386">
        <v>0</v>
      </c>
    </row>
    <row r="387" spans="1:7">
      <c r="A387" s="1">
        <v>42807.278483796297</v>
      </c>
      <c r="B387">
        <v>57.5625</v>
      </c>
      <c r="C387">
        <v>0.4375</v>
      </c>
      <c r="D387">
        <v>250</v>
      </c>
      <c r="E387">
        <v>8.75</v>
      </c>
      <c r="F387">
        <v>241.90600000000001</v>
      </c>
      <c r="G387">
        <v>0</v>
      </c>
    </row>
    <row r="388" spans="1:7">
      <c r="A388" s="1">
        <v>42807.278726851851</v>
      </c>
      <c r="B388">
        <v>57.6875</v>
      </c>
      <c r="C388">
        <v>0.3125</v>
      </c>
      <c r="D388">
        <v>251</v>
      </c>
      <c r="E388">
        <v>6.25</v>
      </c>
      <c r="F388">
        <v>244.875</v>
      </c>
      <c r="G388">
        <v>0</v>
      </c>
    </row>
    <row r="389" spans="1:7">
      <c r="A389" s="1">
        <v>42807.278969907406</v>
      </c>
      <c r="B389">
        <v>57.75</v>
      </c>
      <c r="C389">
        <v>0.25</v>
      </c>
      <c r="D389">
        <v>252</v>
      </c>
      <c r="E389">
        <v>5</v>
      </c>
      <c r="F389">
        <v>247.25</v>
      </c>
      <c r="G389">
        <v>0</v>
      </c>
    </row>
    <row r="390" spans="1:7">
      <c r="A390" s="1">
        <v>42807.27921296296</v>
      </c>
      <c r="B390">
        <v>57.8125</v>
      </c>
      <c r="C390">
        <v>0.1875</v>
      </c>
      <c r="D390">
        <v>252</v>
      </c>
      <c r="E390">
        <v>3.75</v>
      </c>
      <c r="F390">
        <v>249.03100000000001</v>
      </c>
      <c r="G390">
        <v>0</v>
      </c>
    </row>
    <row r="391" spans="1:7">
      <c r="A391" s="1">
        <v>42807.279456018521</v>
      </c>
      <c r="B391">
        <v>57.875</v>
      </c>
      <c r="C391">
        <v>0.125</v>
      </c>
      <c r="D391">
        <v>252</v>
      </c>
      <c r="E391">
        <v>2.5</v>
      </c>
      <c r="F391">
        <v>250.21899999999999</v>
      </c>
      <c r="G391">
        <v>0</v>
      </c>
    </row>
    <row r="392" spans="1:7">
      <c r="A392" s="1">
        <v>42807.279699074075</v>
      </c>
      <c r="B392">
        <v>58</v>
      </c>
      <c r="C392">
        <v>0</v>
      </c>
      <c r="D392">
        <v>250</v>
      </c>
      <c r="E392">
        <v>0</v>
      </c>
      <c r="F392">
        <v>250.21899999999999</v>
      </c>
      <c r="G392">
        <v>0</v>
      </c>
    </row>
    <row r="393" spans="1:7">
      <c r="A393" s="1">
        <v>42807.279942129629</v>
      </c>
      <c r="B393">
        <v>58.0625</v>
      </c>
      <c r="C393">
        <v>-6.25E-2</v>
      </c>
      <c r="D393">
        <v>248</v>
      </c>
      <c r="E393">
        <v>-1.25</v>
      </c>
      <c r="F393">
        <v>249.625</v>
      </c>
      <c r="G393">
        <v>0</v>
      </c>
    </row>
    <row r="394" spans="1:7">
      <c r="A394" s="1">
        <v>42807.280185185184</v>
      </c>
      <c r="B394">
        <v>58.1875</v>
      </c>
      <c r="C394">
        <v>-0.1875</v>
      </c>
      <c r="D394">
        <v>244</v>
      </c>
      <c r="E394">
        <v>-3.75</v>
      </c>
      <c r="F394">
        <v>247.84399999999999</v>
      </c>
      <c r="G394">
        <v>0</v>
      </c>
    </row>
    <row r="395" spans="1:7">
      <c r="A395" s="1">
        <v>42807.280428240738</v>
      </c>
      <c r="B395">
        <v>58.25</v>
      </c>
      <c r="C395">
        <v>-0.25</v>
      </c>
      <c r="D395">
        <v>240</v>
      </c>
      <c r="E395">
        <v>-5</v>
      </c>
      <c r="F395">
        <v>245.46899999999999</v>
      </c>
      <c r="G395">
        <v>0</v>
      </c>
    </row>
    <row r="396" spans="1:7">
      <c r="A396" s="1">
        <v>42807.280671296299</v>
      </c>
      <c r="B396">
        <v>58.375</v>
      </c>
      <c r="C396">
        <v>-0.375</v>
      </c>
      <c r="D396">
        <v>234</v>
      </c>
      <c r="E396">
        <v>-7.5</v>
      </c>
      <c r="F396">
        <v>242.09399999999999</v>
      </c>
      <c r="G396">
        <v>0</v>
      </c>
    </row>
    <row r="397" spans="1:7">
      <c r="A397" s="1">
        <v>42807.280914351853</v>
      </c>
      <c r="B397">
        <v>58.4375</v>
      </c>
      <c r="C397">
        <v>-0.4375</v>
      </c>
      <c r="D397">
        <v>229</v>
      </c>
      <c r="E397">
        <v>-8.75</v>
      </c>
      <c r="F397">
        <v>237.93799999999999</v>
      </c>
      <c r="G397">
        <v>0</v>
      </c>
    </row>
    <row r="398" spans="1:7">
      <c r="A398" s="1">
        <v>42807.281157407408</v>
      </c>
      <c r="B398">
        <v>58.5625</v>
      </c>
      <c r="C398">
        <v>-0.5625</v>
      </c>
      <c r="D398">
        <v>221</v>
      </c>
      <c r="E398">
        <v>-11.25</v>
      </c>
      <c r="F398">
        <v>232.59399999999999</v>
      </c>
      <c r="G398">
        <v>0</v>
      </c>
    </row>
    <row r="399" spans="1:7">
      <c r="A399" s="1">
        <v>42807.281400462962</v>
      </c>
      <c r="B399">
        <v>58.625</v>
      </c>
      <c r="C399">
        <v>-0.625</v>
      </c>
      <c r="D399">
        <v>214</v>
      </c>
      <c r="E399">
        <v>-12.5</v>
      </c>
      <c r="F399">
        <v>226.65600000000001</v>
      </c>
      <c r="G399">
        <v>0</v>
      </c>
    </row>
    <row r="400" spans="1:7">
      <c r="A400" s="1">
        <v>42807.281643518516</v>
      </c>
      <c r="B400">
        <v>58.75</v>
      </c>
      <c r="C400">
        <v>-0.75</v>
      </c>
      <c r="D400">
        <v>204</v>
      </c>
      <c r="E400">
        <v>-15</v>
      </c>
      <c r="F400">
        <v>219.53100000000001</v>
      </c>
      <c r="G400">
        <v>0</v>
      </c>
    </row>
    <row r="401" spans="1:7">
      <c r="A401" s="1">
        <v>42807.281886574077</v>
      </c>
      <c r="B401">
        <v>58.875</v>
      </c>
      <c r="C401">
        <v>-0.875</v>
      </c>
      <c r="D401">
        <v>193</v>
      </c>
      <c r="E401">
        <v>-17.5</v>
      </c>
      <c r="F401">
        <v>211.21899999999999</v>
      </c>
      <c r="G401">
        <v>0</v>
      </c>
    </row>
    <row r="402" spans="1:7">
      <c r="A402" s="1">
        <v>42807.282129629632</v>
      </c>
      <c r="B402">
        <v>58.9375</v>
      </c>
      <c r="C402">
        <v>-0.9375</v>
      </c>
      <c r="D402">
        <v>184</v>
      </c>
      <c r="E402">
        <v>-18.75</v>
      </c>
      <c r="F402">
        <v>202.78100000000001</v>
      </c>
      <c r="G402">
        <v>0</v>
      </c>
    </row>
    <row r="403" spans="1:7">
      <c r="A403" s="1">
        <v>42807.282372685186</v>
      </c>
      <c r="B403">
        <v>59.0625</v>
      </c>
      <c r="C403">
        <v>-1.0625</v>
      </c>
      <c r="D403">
        <v>171</v>
      </c>
      <c r="E403">
        <v>-21.25</v>
      </c>
      <c r="F403">
        <v>192.68799999999999</v>
      </c>
      <c r="G403">
        <v>0</v>
      </c>
    </row>
    <row r="404" spans="1:7">
      <c r="A404" s="1">
        <v>42807.28261574074</v>
      </c>
      <c r="B404">
        <v>59.125</v>
      </c>
      <c r="C404">
        <v>-1.125</v>
      </c>
      <c r="D404">
        <v>159</v>
      </c>
      <c r="E404">
        <v>-22.5</v>
      </c>
      <c r="F404">
        <v>182</v>
      </c>
      <c r="G404">
        <v>0</v>
      </c>
    </row>
    <row r="405" spans="1:7">
      <c r="A405" s="1">
        <v>42807.282858796294</v>
      </c>
      <c r="B405">
        <v>59.3125</v>
      </c>
      <c r="C405">
        <v>-1.3125</v>
      </c>
      <c r="D405">
        <v>143</v>
      </c>
      <c r="E405">
        <v>-26.25</v>
      </c>
      <c r="F405">
        <v>169.53100000000001</v>
      </c>
      <c r="G405">
        <v>0</v>
      </c>
    </row>
    <row r="406" spans="1:7">
      <c r="A406" s="1">
        <v>42807.283101851855</v>
      </c>
      <c r="B406">
        <v>59.375</v>
      </c>
      <c r="C406">
        <v>-1.375</v>
      </c>
      <c r="D406">
        <v>128</v>
      </c>
      <c r="E406">
        <v>-27.5</v>
      </c>
      <c r="F406">
        <v>156.46899999999999</v>
      </c>
      <c r="G406">
        <v>0</v>
      </c>
    </row>
    <row r="407" spans="1:7">
      <c r="A407" s="1">
        <v>42807.28334490741</v>
      </c>
      <c r="B407">
        <v>59.4375</v>
      </c>
      <c r="C407">
        <v>-1.4375</v>
      </c>
      <c r="D407">
        <v>114</v>
      </c>
      <c r="E407">
        <v>-28.75</v>
      </c>
      <c r="F407">
        <v>142.81200000000001</v>
      </c>
      <c r="G407">
        <v>0</v>
      </c>
    </row>
    <row r="408" spans="1:7">
      <c r="A408" s="1">
        <v>42807.283587962964</v>
      </c>
      <c r="B408">
        <v>59.5625</v>
      </c>
      <c r="C408">
        <v>-1.5625</v>
      </c>
      <c r="D408">
        <v>96</v>
      </c>
      <c r="E408">
        <v>-31.25</v>
      </c>
      <c r="F408">
        <v>127.96899999999999</v>
      </c>
      <c r="G408">
        <v>0</v>
      </c>
    </row>
    <row r="409" spans="1:7">
      <c r="A409" s="1">
        <v>42807.283831018518</v>
      </c>
      <c r="B409">
        <v>59.6875</v>
      </c>
      <c r="C409">
        <v>-1.6875</v>
      </c>
      <c r="D409">
        <v>78</v>
      </c>
      <c r="E409">
        <v>-33.75</v>
      </c>
      <c r="F409">
        <v>111.938</v>
      </c>
      <c r="G409">
        <v>0</v>
      </c>
    </row>
    <row r="410" spans="1:7">
      <c r="A410" s="1">
        <v>42807.284074074072</v>
      </c>
      <c r="B410">
        <v>59.75</v>
      </c>
      <c r="C410">
        <v>-1.75</v>
      </c>
      <c r="D410">
        <v>60</v>
      </c>
      <c r="E410">
        <v>-35</v>
      </c>
      <c r="F410">
        <v>95.3125</v>
      </c>
      <c r="G410">
        <v>0</v>
      </c>
    </row>
    <row r="411" spans="1:7">
      <c r="A411" s="1">
        <v>42807.284317129626</v>
      </c>
      <c r="B411">
        <v>60</v>
      </c>
      <c r="C411">
        <v>-2</v>
      </c>
      <c r="D411">
        <v>37</v>
      </c>
      <c r="E411">
        <v>-40</v>
      </c>
      <c r="F411">
        <v>77.3125</v>
      </c>
      <c r="G411">
        <v>0</v>
      </c>
    </row>
    <row r="412" spans="1:7">
      <c r="A412" s="1">
        <v>42807.284560185188</v>
      </c>
      <c r="B412">
        <v>60.0625</v>
      </c>
      <c r="C412">
        <v>-2.0625</v>
      </c>
      <c r="D412">
        <v>16</v>
      </c>
      <c r="E412">
        <v>-41.25</v>
      </c>
      <c r="F412">
        <v>57.718800000000002</v>
      </c>
      <c r="G412">
        <v>0</v>
      </c>
    </row>
    <row r="413" spans="1:7">
      <c r="A413" s="1">
        <v>42807.284803240742</v>
      </c>
      <c r="B413">
        <v>60</v>
      </c>
      <c r="C413">
        <v>-2</v>
      </c>
      <c r="D413">
        <v>0</v>
      </c>
      <c r="E413">
        <v>-40</v>
      </c>
      <c r="F413">
        <v>38.718800000000002</v>
      </c>
      <c r="G413">
        <v>0</v>
      </c>
    </row>
    <row r="414" spans="1:7">
      <c r="A414" s="1">
        <v>42807.285046296296</v>
      </c>
      <c r="B414">
        <v>59.8125</v>
      </c>
      <c r="C414">
        <v>-1.8125</v>
      </c>
      <c r="D414">
        <v>0</v>
      </c>
      <c r="E414">
        <v>-36.25</v>
      </c>
      <c r="F414">
        <v>21.5</v>
      </c>
      <c r="G414">
        <v>0</v>
      </c>
    </row>
    <row r="415" spans="1:7">
      <c r="A415" s="1">
        <v>42807.28528935185</v>
      </c>
      <c r="B415">
        <v>59.875</v>
      </c>
      <c r="C415">
        <v>-1.875</v>
      </c>
      <c r="D415">
        <v>0</v>
      </c>
      <c r="E415">
        <v>-37.5</v>
      </c>
      <c r="F415">
        <v>3.6875</v>
      </c>
      <c r="G415">
        <v>0</v>
      </c>
    </row>
    <row r="416" spans="1:7">
      <c r="A416" s="1">
        <v>42807.285532407404</v>
      </c>
      <c r="B416">
        <v>59.8125</v>
      </c>
      <c r="C416">
        <v>-1.8125</v>
      </c>
      <c r="D416">
        <v>0</v>
      </c>
      <c r="E416">
        <v>-36.25</v>
      </c>
      <c r="F416">
        <v>-14.4375</v>
      </c>
      <c r="G416">
        <v>0</v>
      </c>
    </row>
    <row r="417" spans="1:7">
      <c r="A417" s="1">
        <v>42807.285775462966</v>
      </c>
      <c r="B417">
        <v>59.8125</v>
      </c>
      <c r="C417">
        <v>-1.8125</v>
      </c>
      <c r="D417">
        <v>0</v>
      </c>
      <c r="E417">
        <v>-36.25</v>
      </c>
      <c r="F417">
        <v>-30.75</v>
      </c>
      <c r="G417">
        <v>0</v>
      </c>
    </row>
    <row r="418" spans="1:7">
      <c r="A418" s="1">
        <v>42807.28601851852</v>
      </c>
      <c r="B418">
        <v>59.8125</v>
      </c>
      <c r="C418">
        <v>-1.8125</v>
      </c>
      <c r="D418">
        <v>0</v>
      </c>
      <c r="E418">
        <v>-36.25</v>
      </c>
      <c r="F418">
        <v>-47.968800000000002</v>
      </c>
      <c r="G418">
        <v>0</v>
      </c>
    </row>
    <row r="419" spans="1:7">
      <c r="A419" s="1">
        <v>42807.286261574074</v>
      </c>
      <c r="B419">
        <v>59.875</v>
      </c>
      <c r="C419">
        <v>-1.875</v>
      </c>
      <c r="D419">
        <v>0</v>
      </c>
      <c r="E419">
        <v>-37.5</v>
      </c>
      <c r="F419">
        <v>-65.781199999999998</v>
      </c>
      <c r="G419">
        <v>0</v>
      </c>
    </row>
    <row r="420" spans="1:7">
      <c r="A420" s="1">
        <v>42807.286504629628</v>
      </c>
      <c r="B420">
        <v>59.875</v>
      </c>
      <c r="C420">
        <v>-1.875</v>
      </c>
      <c r="D420">
        <v>0</v>
      </c>
      <c r="E420">
        <v>-37.5</v>
      </c>
      <c r="F420">
        <v>-84.531199999999998</v>
      </c>
      <c r="G420">
        <v>0</v>
      </c>
    </row>
    <row r="421" spans="1:7">
      <c r="A421" s="1">
        <v>42807.286747685182</v>
      </c>
      <c r="B421">
        <v>59.75</v>
      </c>
      <c r="C421">
        <v>-1.75</v>
      </c>
      <c r="D421">
        <v>0</v>
      </c>
      <c r="E421">
        <v>-35</v>
      </c>
      <c r="F421">
        <v>-101.15600000000001</v>
      </c>
      <c r="G421">
        <v>0</v>
      </c>
    </row>
    <row r="422" spans="1:7">
      <c r="A422" s="1">
        <v>42807.286990740744</v>
      </c>
      <c r="B422">
        <v>59.625</v>
      </c>
      <c r="C422">
        <v>-1.625</v>
      </c>
      <c r="D422">
        <v>0</v>
      </c>
      <c r="E422">
        <v>-32.5</v>
      </c>
      <c r="F422">
        <v>-116.59399999999999</v>
      </c>
      <c r="G422">
        <v>0</v>
      </c>
    </row>
    <row r="423" spans="1:7">
      <c r="A423" s="1">
        <v>42807.287233796298</v>
      </c>
      <c r="B423">
        <v>59.5</v>
      </c>
      <c r="C423">
        <v>-1.5</v>
      </c>
      <c r="D423">
        <v>0</v>
      </c>
      <c r="E423">
        <v>-30</v>
      </c>
      <c r="F423">
        <v>-130.09399999999999</v>
      </c>
      <c r="G423">
        <v>0</v>
      </c>
    </row>
    <row r="424" spans="1:7">
      <c r="A424" s="1">
        <v>42807.287476851852</v>
      </c>
      <c r="B424">
        <v>59.4375</v>
      </c>
      <c r="C424">
        <v>-1.4375</v>
      </c>
      <c r="D424">
        <v>0</v>
      </c>
      <c r="E424">
        <v>-28.75</v>
      </c>
      <c r="F424">
        <v>-143.75</v>
      </c>
      <c r="G424">
        <v>0</v>
      </c>
    </row>
    <row r="425" spans="1:7">
      <c r="A425" s="1">
        <v>42807.287719907406</v>
      </c>
      <c r="B425">
        <v>59.3125</v>
      </c>
      <c r="C425">
        <v>-1.3125</v>
      </c>
      <c r="D425">
        <v>0</v>
      </c>
      <c r="E425">
        <v>-26.25</v>
      </c>
      <c r="F425">
        <v>-156.21899999999999</v>
      </c>
      <c r="G425">
        <v>0</v>
      </c>
    </row>
    <row r="426" spans="1:7">
      <c r="A426" s="1">
        <v>42807.287962962961</v>
      </c>
      <c r="B426">
        <v>59.1875</v>
      </c>
      <c r="C426">
        <v>-1.1875</v>
      </c>
      <c r="D426">
        <v>0</v>
      </c>
      <c r="E426">
        <v>-23.75</v>
      </c>
      <c r="F426">
        <v>-167.5</v>
      </c>
      <c r="G426">
        <v>0</v>
      </c>
    </row>
    <row r="427" spans="1:7">
      <c r="A427" s="1">
        <v>42807.288206018522</v>
      </c>
      <c r="B427">
        <v>59</v>
      </c>
      <c r="C427">
        <v>-1</v>
      </c>
      <c r="D427">
        <v>0</v>
      </c>
      <c r="E427">
        <v>-20</v>
      </c>
      <c r="F427">
        <v>-177</v>
      </c>
      <c r="G427">
        <v>0</v>
      </c>
    </row>
    <row r="428" spans="1:7">
      <c r="A428" s="1">
        <v>42807.288449074076</v>
      </c>
      <c r="B428">
        <v>58.875</v>
      </c>
      <c r="C428">
        <v>-0.875</v>
      </c>
      <c r="D428">
        <v>0</v>
      </c>
      <c r="E428">
        <v>-17.5</v>
      </c>
      <c r="F428">
        <v>-185.31200000000001</v>
      </c>
      <c r="G428">
        <v>0</v>
      </c>
    </row>
    <row r="429" spans="1:7">
      <c r="A429" s="1">
        <v>42807.28869212963</v>
      </c>
      <c r="B429">
        <v>58.6875</v>
      </c>
      <c r="C429">
        <v>-0.6875</v>
      </c>
      <c r="D429">
        <v>0</v>
      </c>
      <c r="E429">
        <v>-13.75</v>
      </c>
      <c r="F429">
        <v>-192.18799999999999</v>
      </c>
      <c r="G429">
        <v>0</v>
      </c>
    </row>
    <row r="430" spans="1:7">
      <c r="A430" s="1">
        <v>42807.288935185185</v>
      </c>
      <c r="B430">
        <v>58.5625</v>
      </c>
      <c r="C430">
        <v>-0.5625</v>
      </c>
      <c r="D430">
        <v>0</v>
      </c>
      <c r="E430">
        <v>-11.25</v>
      </c>
      <c r="F430">
        <v>-197.53100000000001</v>
      </c>
      <c r="G430">
        <v>0</v>
      </c>
    </row>
    <row r="431" spans="1:7">
      <c r="A431" s="1">
        <v>42807.289178240739</v>
      </c>
      <c r="B431">
        <v>58.4375</v>
      </c>
      <c r="C431">
        <v>-0.4375</v>
      </c>
      <c r="D431">
        <v>0</v>
      </c>
      <c r="E431">
        <v>-8.75</v>
      </c>
      <c r="F431">
        <v>-201.68799999999999</v>
      </c>
      <c r="G431">
        <v>0</v>
      </c>
    </row>
    <row r="432" spans="1:7">
      <c r="A432" s="1">
        <v>43029.03496527778</v>
      </c>
      <c r="B432">
        <v>21.9375</v>
      </c>
      <c r="C432">
        <v>23.0625</v>
      </c>
      <c r="D432">
        <v>900</v>
      </c>
      <c r="E432">
        <v>1023</v>
      </c>
      <c r="F432">
        <v>0</v>
      </c>
      <c r="G432">
        <v>0</v>
      </c>
    </row>
    <row r="433" spans="1:7">
      <c r="A433" s="1">
        <v>43029.035300925927</v>
      </c>
      <c r="B433">
        <v>21.9375</v>
      </c>
      <c r="C433">
        <v>8.0625</v>
      </c>
      <c r="D433">
        <v>900</v>
      </c>
      <c r="E433">
        <v>1023</v>
      </c>
      <c r="F433">
        <v>0</v>
      </c>
      <c r="G433">
        <v>0</v>
      </c>
    </row>
    <row r="434" spans="1:7">
      <c r="A434" s="1">
        <v>43029.035532407404</v>
      </c>
      <c r="B434">
        <v>22</v>
      </c>
      <c r="C434">
        <v>8</v>
      </c>
      <c r="D434">
        <v>900</v>
      </c>
      <c r="E434">
        <v>1023</v>
      </c>
      <c r="F434">
        <v>0</v>
      </c>
      <c r="G434">
        <v>0</v>
      </c>
    </row>
    <row r="435" spans="1:7">
      <c r="A435" s="1">
        <v>43029.036990740744</v>
      </c>
      <c r="B435">
        <v>22.875</v>
      </c>
      <c r="C435">
        <v>7.125</v>
      </c>
      <c r="D435">
        <v>900</v>
      </c>
      <c r="E435">
        <v>1023</v>
      </c>
      <c r="F435">
        <v>0</v>
      </c>
      <c r="G435">
        <v>0</v>
      </c>
    </row>
    <row r="436" spans="1:7">
      <c r="A436" s="1">
        <v>43029.037222222221</v>
      </c>
      <c r="B436">
        <v>22.125</v>
      </c>
      <c r="C436">
        <v>7.875</v>
      </c>
      <c r="D436">
        <v>900</v>
      </c>
      <c r="E436">
        <v>1023</v>
      </c>
      <c r="F436">
        <v>0</v>
      </c>
      <c r="G436">
        <v>0</v>
      </c>
    </row>
    <row r="437" spans="1:7">
      <c r="A437" s="1">
        <v>43029.037465277775</v>
      </c>
      <c r="B437">
        <v>21.5</v>
      </c>
      <c r="C437">
        <v>8.5</v>
      </c>
      <c r="D437">
        <v>900</v>
      </c>
      <c r="E437">
        <v>1023</v>
      </c>
      <c r="F437">
        <v>0</v>
      </c>
      <c r="G437">
        <v>0</v>
      </c>
    </row>
    <row r="438" spans="1:7">
      <c r="A438" s="1">
        <v>43029.037708333337</v>
      </c>
      <c r="B438">
        <v>21.4375</v>
      </c>
      <c r="C438">
        <v>8.5625</v>
      </c>
      <c r="D438">
        <v>900</v>
      </c>
      <c r="E438">
        <v>1023</v>
      </c>
      <c r="F438">
        <v>0</v>
      </c>
      <c r="G438">
        <v>0</v>
      </c>
    </row>
    <row r="439" spans="1:7">
      <c r="A439" s="1">
        <v>43029.037962962961</v>
      </c>
      <c r="B439">
        <v>21.375</v>
      </c>
      <c r="C439">
        <v>8.625</v>
      </c>
      <c r="D439">
        <v>900</v>
      </c>
      <c r="E439">
        <v>1023</v>
      </c>
      <c r="F439">
        <v>0</v>
      </c>
      <c r="G439">
        <v>0</v>
      </c>
    </row>
    <row r="440" spans="1:7">
      <c r="A440" s="1">
        <v>43029.038206018522</v>
      </c>
      <c r="B440">
        <v>21.4375</v>
      </c>
      <c r="C440">
        <v>8.5625</v>
      </c>
      <c r="D440">
        <v>900</v>
      </c>
      <c r="E440">
        <v>1023</v>
      </c>
      <c r="F440">
        <v>0</v>
      </c>
      <c r="G440">
        <v>0</v>
      </c>
    </row>
    <row r="441" spans="1:7">
      <c r="A441" s="1">
        <v>43029.038449074076</v>
      </c>
      <c r="B441">
        <v>21.375</v>
      </c>
      <c r="C441">
        <v>8.625</v>
      </c>
      <c r="D441">
        <v>900</v>
      </c>
      <c r="E441">
        <v>1023</v>
      </c>
      <c r="F441">
        <v>0</v>
      </c>
      <c r="G441">
        <v>0</v>
      </c>
    </row>
    <row r="442" spans="1:7">
      <c r="A442" s="1">
        <v>43029.03869212963</v>
      </c>
      <c r="B442">
        <v>21.375</v>
      </c>
      <c r="C442">
        <v>8.625</v>
      </c>
      <c r="D442">
        <v>900</v>
      </c>
      <c r="E442">
        <v>1023</v>
      </c>
      <c r="F442">
        <v>0</v>
      </c>
      <c r="G442">
        <v>0</v>
      </c>
    </row>
    <row r="443" spans="1:7">
      <c r="A443" s="1">
        <v>43029.038935185185</v>
      </c>
      <c r="B443">
        <v>21.375</v>
      </c>
      <c r="C443">
        <v>8.625</v>
      </c>
      <c r="D443">
        <v>900</v>
      </c>
      <c r="E443">
        <v>1023</v>
      </c>
      <c r="F443">
        <v>0</v>
      </c>
      <c r="G443">
        <v>0</v>
      </c>
    </row>
    <row r="444" spans="1:7">
      <c r="A444" s="1">
        <v>43029.039178240739</v>
      </c>
      <c r="B444">
        <v>21.375</v>
      </c>
      <c r="C444">
        <v>8.625</v>
      </c>
      <c r="D444">
        <v>900</v>
      </c>
      <c r="E444">
        <v>1023</v>
      </c>
      <c r="F444">
        <v>0</v>
      </c>
      <c r="G444">
        <v>0</v>
      </c>
    </row>
    <row r="445" spans="1:7">
      <c r="A445" s="1">
        <v>43029.039421296293</v>
      </c>
      <c r="B445">
        <v>21.5625</v>
      </c>
      <c r="C445">
        <v>8.4375</v>
      </c>
      <c r="D445">
        <v>900</v>
      </c>
      <c r="E445">
        <v>1023</v>
      </c>
      <c r="F445">
        <v>0</v>
      </c>
      <c r="G445">
        <v>0</v>
      </c>
    </row>
    <row r="446" spans="1:7">
      <c r="A446" s="1">
        <v>43029.039664351854</v>
      </c>
      <c r="B446">
        <v>22.625</v>
      </c>
      <c r="C446">
        <v>7.375</v>
      </c>
      <c r="D446">
        <v>900</v>
      </c>
      <c r="E446">
        <v>1023</v>
      </c>
      <c r="F446">
        <v>0</v>
      </c>
      <c r="G446">
        <v>0</v>
      </c>
    </row>
    <row r="447" spans="1:7">
      <c r="A447" s="1">
        <v>43029.039895833332</v>
      </c>
      <c r="B447">
        <v>23.625</v>
      </c>
      <c r="C447">
        <v>6.375</v>
      </c>
      <c r="D447">
        <v>900</v>
      </c>
      <c r="E447">
        <v>1023</v>
      </c>
      <c r="F447">
        <v>0</v>
      </c>
      <c r="G447">
        <v>0</v>
      </c>
    </row>
    <row r="448" spans="1:7">
      <c r="A448" s="1">
        <v>43029.040138888886</v>
      </c>
      <c r="B448">
        <v>24.625</v>
      </c>
      <c r="C448">
        <v>5.375</v>
      </c>
      <c r="D448">
        <v>900</v>
      </c>
      <c r="E448">
        <v>1023</v>
      </c>
      <c r="F448">
        <v>0</v>
      </c>
      <c r="G448">
        <v>0</v>
      </c>
    </row>
    <row r="449" spans="1:7">
      <c r="A449" s="1">
        <v>43029.040381944447</v>
      </c>
      <c r="B449">
        <v>25.625</v>
      </c>
      <c r="C449">
        <v>4.375</v>
      </c>
      <c r="D449">
        <v>900</v>
      </c>
      <c r="E449">
        <v>1023</v>
      </c>
      <c r="F449">
        <v>0</v>
      </c>
      <c r="G449">
        <v>0</v>
      </c>
    </row>
    <row r="450" spans="1:7">
      <c r="A450" s="1">
        <v>43029.040625000001</v>
      </c>
      <c r="B450">
        <v>26.75</v>
      </c>
      <c r="C450">
        <v>3.25</v>
      </c>
      <c r="D450">
        <v>900</v>
      </c>
      <c r="E450">
        <v>1023</v>
      </c>
      <c r="F450">
        <v>0</v>
      </c>
      <c r="G450">
        <v>0</v>
      </c>
    </row>
    <row r="451" spans="1:7">
      <c r="A451" s="1">
        <v>43029.040868055556</v>
      </c>
      <c r="B451">
        <v>27.625</v>
      </c>
      <c r="C451">
        <v>2.375</v>
      </c>
      <c r="D451">
        <v>900</v>
      </c>
      <c r="E451">
        <v>1023</v>
      </c>
      <c r="F451">
        <v>0</v>
      </c>
      <c r="G451">
        <v>0</v>
      </c>
    </row>
    <row r="452" spans="1:7">
      <c r="A452" s="1">
        <v>43029.04111111111</v>
      </c>
      <c r="B452">
        <v>28.5625</v>
      </c>
      <c r="C452">
        <v>1.4375</v>
      </c>
      <c r="D452">
        <v>900</v>
      </c>
      <c r="E452">
        <v>1023</v>
      </c>
      <c r="F452">
        <v>0</v>
      </c>
      <c r="G452">
        <v>0</v>
      </c>
    </row>
    <row r="453" spans="1:7">
      <c r="A453" s="1">
        <v>43029.041354166664</v>
      </c>
      <c r="B453">
        <v>29.625</v>
      </c>
      <c r="C453">
        <v>0.375</v>
      </c>
      <c r="D453">
        <v>900</v>
      </c>
      <c r="E453">
        <v>1023</v>
      </c>
      <c r="F453">
        <v>0</v>
      </c>
      <c r="G453">
        <v>0</v>
      </c>
    </row>
    <row r="454" spans="1:7">
      <c r="A454" s="1">
        <v>43029.041597222225</v>
      </c>
      <c r="B454">
        <v>30.625</v>
      </c>
      <c r="C454">
        <v>-0.625</v>
      </c>
      <c r="D454">
        <v>0</v>
      </c>
      <c r="E454">
        <v>-1023</v>
      </c>
      <c r="F454">
        <v>0</v>
      </c>
      <c r="G454">
        <v>0</v>
      </c>
    </row>
    <row r="455" spans="1:7">
      <c r="A455" s="1">
        <v>43029.04184027778</v>
      </c>
      <c r="B455">
        <v>31.625</v>
      </c>
      <c r="C455">
        <v>-1.625</v>
      </c>
      <c r="D455">
        <v>0</v>
      </c>
      <c r="E455">
        <v>-1023</v>
      </c>
      <c r="F455">
        <v>0</v>
      </c>
      <c r="G455">
        <v>0</v>
      </c>
    </row>
    <row r="456" spans="1:7">
      <c r="A456" s="1">
        <v>43029.042083333334</v>
      </c>
      <c r="B456">
        <v>32.375</v>
      </c>
      <c r="C456">
        <v>-2.375</v>
      </c>
      <c r="D456">
        <v>0</v>
      </c>
      <c r="E456">
        <v>-1023</v>
      </c>
      <c r="F456">
        <v>0</v>
      </c>
      <c r="G456">
        <v>0</v>
      </c>
    </row>
    <row r="457" spans="1:7">
      <c r="A457" s="1">
        <v>43029.042326388888</v>
      </c>
      <c r="B457">
        <v>32.5</v>
      </c>
      <c r="C457">
        <v>-2.5</v>
      </c>
      <c r="D457">
        <v>0</v>
      </c>
      <c r="E457">
        <v>-1023</v>
      </c>
      <c r="F457">
        <v>0</v>
      </c>
      <c r="G457">
        <v>0</v>
      </c>
    </row>
    <row r="458" spans="1:7">
      <c r="A458" s="1">
        <v>43029.042569444442</v>
      </c>
      <c r="B458">
        <v>32.4375</v>
      </c>
      <c r="C458">
        <v>-2.4375</v>
      </c>
      <c r="D458">
        <v>0</v>
      </c>
      <c r="E458">
        <v>-1023</v>
      </c>
      <c r="F458">
        <v>0</v>
      </c>
      <c r="G458">
        <v>0</v>
      </c>
    </row>
    <row r="459" spans="1:7">
      <c r="A459" s="1">
        <v>43029.042812500003</v>
      </c>
      <c r="B459">
        <v>32.4375</v>
      </c>
      <c r="C459">
        <v>-2.4375</v>
      </c>
      <c r="D459">
        <v>0</v>
      </c>
      <c r="E459">
        <v>-1023</v>
      </c>
      <c r="F459">
        <v>0</v>
      </c>
      <c r="G459">
        <v>0</v>
      </c>
    </row>
    <row r="460" spans="1:7">
      <c r="A460" s="1">
        <v>43029.043055555558</v>
      </c>
      <c r="B460">
        <v>32.375</v>
      </c>
      <c r="C460">
        <v>-2.375</v>
      </c>
      <c r="D460">
        <v>0</v>
      </c>
      <c r="E460">
        <v>-1023</v>
      </c>
      <c r="F460">
        <v>0</v>
      </c>
      <c r="G460">
        <v>0</v>
      </c>
    </row>
    <row r="461" spans="1:7">
      <c r="A461" s="1">
        <v>43029.043298611112</v>
      </c>
      <c r="B461">
        <v>32.3125</v>
      </c>
      <c r="C461">
        <v>-2.3125</v>
      </c>
      <c r="D461">
        <v>0</v>
      </c>
      <c r="E461">
        <v>-1023</v>
      </c>
      <c r="F461">
        <v>0</v>
      </c>
      <c r="G461">
        <v>0</v>
      </c>
    </row>
    <row r="462" spans="1:7">
      <c r="A462" s="1">
        <v>43029.043541666666</v>
      </c>
      <c r="B462">
        <v>32.25</v>
      </c>
      <c r="C462">
        <v>-2.25</v>
      </c>
      <c r="D462">
        <v>0</v>
      </c>
      <c r="E462">
        <v>-1023</v>
      </c>
      <c r="F462">
        <v>0</v>
      </c>
      <c r="G462">
        <v>0</v>
      </c>
    </row>
    <row r="463" spans="1:7">
      <c r="A463" s="1">
        <v>43029.04378472222</v>
      </c>
      <c r="B463">
        <v>32.25</v>
      </c>
      <c r="C463">
        <v>-2.25</v>
      </c>
      <c r="D463">
        <v>0</v>
      </c>
      <c r="E463">
        <v>-1023</v>
      </c>
      <c r="F463">
        <v>0</v>
      </c>
      <c r="G463">
        <v>0</v>
      </c>
    </row>
    <row r="464" spans="1:7">
      <c r="A464" s="1">
        <v>43029.044027777774</v>
      </c>
      <c r="B464">
        <v>32.1875</v>
      </c>
      <c r="C464">
        <v>-2.1875</v>
      </c>
      <c r="D464">
        <v>0</v>
      </c>
      <c r="E464">
        <v>-1023</v>
      </c>
      <c r="F464">
        <v>0</v>
      </c>
      <c r="G464">
        <v>0</v>
      </c>
    </row>
    <row r="465" spans="1:7">
      <c r="A465" s="1">
        <v>43029.044270833336</v>
      </c>
      <c r="B465">
        <v>32.1875</v>
      </c>
      <c r="C465">
        <v>-2.1875</v>
      </c>
      <c r="D465">
        <v>0</v>
      </c>
      <c r="E465">
        <v>-1023</v>
      </c>
      <c r="F465">
        <v>0</v>
      </c>
      <c r="G465">
        <v>0</v>
      </c>
    </row>
    <row r="466" spans="1:7">
      <c r="A466" s="1">
        <v>43029.04451388889</v>
      </c>
      <c r="B466">
        <v>32.125</v>
      </c>
      <c r="C466">
        <v>-2.125</v>
      </c>
      <c r="D466">
        <v>0</v>
      </c>
      <c r="E466">
        <v>-1023</v>
      </c>
      <c r="F466">
        <v>0</v>
      </c>
      <c r="G466">
        <v>0</v>
      </c>
    </row>
    <row r="467" spans="1:7">
      <c r="A467" s="1">
        <v>43029.044756944444</v>
      </c>
      <c r="B467">
        <v>32.0625</v>
      </c>
      <c r="C467">
        <v>-2.0625</v>
      </c>
      <c r="D467">
        <v>0</v>
      </c>
      <c r="E467">
        <v>-1023</v>
      </c>
      <c r="F467">
        <v>0</v>
      </c>
      <c r="G467">
        <v>0</v>
      </c>
    </row>
    <row r="468" spans="1:7">
      <c r="A468" s="1">
        <v>43029.044999999998</v>
      </c>
      <c r="B468">
        <v>32.0625</v>
      </c>
      <c r="C468">
        <v>-2.0625</v>
      </c>
      <c r="D468">
        <v>0</v>
      </c>
      <c r="E468">
        <v>-1023</v>
      </c>
      <c r="F468">
        <v>0</v>
      </c>
      <c r="G468">
        <v>0</v>
      </c>
    </row>
    <row r="469" spans="1:7">
      <c r="A469" s="1">
        <v>43029.045243055552</v>
      </c>
      <c r="B469">
        <v>32</v>
      </c>
      <c r="C469">
        <v>-2</v>
      </c>
      <c r="D469">
        <v>0</v>
      </c>
      <c r="E469">
        <v>-1023</v>
      </c>
      <c r="F469">
        <v>0</v>
      </c>
      <c r="G469">
        <v>0</v>
      </c>
    </row>
    <row r="470" spans="1:7">
      <c r="A470" s="1">
        <v>43029.045486111114</v>
      </c>
      <c r="B470">
        <v>32</v>
      </c>
      <c r="C470">
        <v>-2</v>
      </c>
      <c r="D470">
        <v>0</v>
      </c>
      <c r="E470">
        <v>-1023</v>
      </c>
      <c r="F470">
        <v>0</v>
      </c>
      <c r="G470">
        <v>0</v>
      </c>
    </row>
    <row r="471" spans="1:7">
      <c r="A471" s="1">
        <v>43029.045729166668</v>
      </c>
      <c r="B471">
        <v>31.9375</v>
      </c>
      <c r="C471">
        <v>-1.9375</v>
      </c>
      <c r="D471">
        <v>0</v>
      </c>
      <c r="E471">
        <v>-1023</v>
      </c>
      <c r="F471">
        <v>0</v>
      </c>
      <c r="G471">
        <v>0</v>
      </c>
    </row>
    <row r="472" spans="1:7">
      <c r="A472" s="1">
        <v>43029.045972222222</v>
      </c>
      <c r="B472">
        <v>31.9375</v>
      </c>
      <c r="C472">
        <v>-1.9375</v>
      </c>
      <c r="D472">
        <v>0</v>
      </c>
      <c r="E472">
        <v>-1023</v>
      </c>
      <c r="F472">
        <v>0</v>
      </c>
      <c r="G472">
        <v>0</v>
      </c>
    </row>
    <row r="473" spans="1:7">
      <c r="A473" s="1">
        <v>43029.046215277776</v>
      </c>
      <c r="B473">
        <v>31.875</v>
      </c>
      <c r="C473">
        <v>-1.875</v>
      </c>
      <c r="D473">
        <v>0</v>
      </c>
      <c r="E473">
        <v>-1023</v>
      </c>
      <c r="F473">
        <v>0</v>
      </c>
      <c r="G473">
        <v>0</v>
      </c>
    </row>
    <row r="474" spans="1:7">
      <c r="A474" s="1">
        <v>43029.046458333331</v>
      </c>
      <c r="B474">
        <v>31.875</v>
      </c>
      <c r="C474">
        <v>-1.875</v>
      </c>
      <c r="D474">
        <v>0</v>
      </c>
      <c r="E474">
        <v>-1023</v>
      </c>
      <c r="F474">
        <v>0</v>
      </c>
      <c r="G474">
        <v>0</v>
      </c>
    </row>
    <row r="475" spans="1:7">
      <c r="A475" s="1">
        <v>43029.046701388892</v>
      </c>
      <c r="B475">
        <v>31.8125</v>
      </c>
      <c r="C475">
        <v>-1.8125</v>
      </c>
      <c r="D475">
        <v>0</v>
      </c>
      <c r="E475">
        <v>-1023</v>
      </c>
      <c r="F475">
        <v>0</v>
      </c>
      <c r="G475">
        <v>0</v>
      </c>
    </row>
    <row r="476" spans="1:7">
      <c r="A476" s="1">
        <v>43029.046944444446</v>
      </c>
      <c r="B476">
        <v>31.75</v>
      </c>
      <c r="C476">
        <v>-1.75</v>
      </c>
      <c r="D476">
        <v>0</v>
      </c>
      <c r="E476">
        <v>-1023</v>
      </c>
      <c r="F476">
        <v>0</v>
      </c>
      <c r="G476">
        <v>0</v>
      </c>
    </row>
    <row r="477" spans="1:7">
      <c r="A477" s="1">
        <v>43029.0471875</v>
      </c>
      <c r="B477">
        <v>31.75</v>
      </c>
      <c r="C477">
        <v>-1.75</v>
      </c>
      <c r="D477">
        <v>0</v>
      </c>
      <c r="E477">
        <v>-1023</v>
      </c>
      <c r="F477">
        <v>0</v>
      </c>
      <c r="G477">
        <v>0</v>
      </c>
    </row>
    <row r="478" spans="1:7">
      <c r="A478" s="1">
        <v>43029.047430555554</v>
      </c>
      <c r="B478">
        <v>31.75</v>
      </c>
      <c r="C478">
        <v>-1.75</v>
      </c>
      <c r="D478">
        <v>0</v>
      </c>
      <c r="E478">
        <v>-1023</v>
      </c>
      <c r="F478">
        <v>0</v>
      </c>
      <c r="G478">
        <v>0</v>
      </c>
    </row>
    <row r="479" spans="1:7">
      <c r="A479" s="1">
        <v>43029.047673611109</v>
      </c>
      <c r="B479">
        <v>31.6875</v>
      </c>
      <c r="C479">
        <v>-1.6875</v>
      </c>
      <c r="D479">
        <v>0</v>
      </c>
      <c r="E479">
        <v>-1023</v>
      </c>
      <c r="F479">
        <v>0</v>
      </c>
      <c r="G479">
        <v>0</v>
      </c>
    </row>
    <row r="480" spans="1:7">
      <c r="A480" s="1">
        <v>43029.04791666667</v>
      </c>
      <c r="B480">
        <v>31.625</v>
      </c>
      <c r="C480">
        <v>-1.625</v>
      </c>
      <c r="D480">
        <v>0</v>
      </c>
      <c r="E480">
        <v>-1023</v>
      </c>
      <c r="F480">
        <v>0</v>
      </c>
      <c r="G480">
        <v>0</v>
      </c>
    </row>
    <row r="481" spans="1:7">
      <c r="A481" s="1">
        <v>43029.048159722224</v>
      </c>
      <c r="B481">
        <v>31.625</v>
      </c>
      <c r="C481">
        <v>-1.625</v>
      </c>
      <c r="D481">
        <v>0</v>
      </c>
      <c r="E481">
        <v>-1023</v>
      </c>
      <c r="F481">
        <v>0</v>
      </c>
      <c r="G481">
        <v>0</v>
      </c>
    </row>
    <row r="482" spans="1:7">
      <c r="A482" s="1">
        <v>43029.048402777778</v>
      </c>
      <c r="B482">
        <v>31.625</v>
      </c>
      <c r="C482">
        <v>-1.625</v>
      </c>
      <c r="D482">
        <v>0</v>
      </c>
      <c r="E482">
        <v>-1023</v>
      </c>
      <c r="F482">
        <v>0</v>
      </c>
      <c r="G482">
        <v>0</v>
      </c>
    </row>
    <row r="483" spans="1:7">
      <c r="A483" s="1">
        <v>43029.048645833333</v>
      </c>
      <c r="B483">
        <v>31.5625</v>
      </c>
      <c r="C483">
        <v>-1.5625</v>
      </c>
      <c r="D483">
        <v>0</v>
      </c>
      <c r="E483">
        <v>-1023</v>
      </c>
      <c r="F483">
        <v>0</v>
      </c>
      <c r="G483">
        <v>0</v>
      </c>
    </row>
    <row r="484" spans="1:7">
      <c r="A484" s="1">
        <v>43029.048888888887</v>
      </c>
      <c r="B484">
        <v>31.5625</v>
      </c>
      <c r="C484">
        <v>-1.5625</v>
      </c>
      <c r="D484">
        <v>0</v>
      </c>
      <c r="E484">
        <v>-1023</v>
      </c>
      <c r="F484">
        <v>0</v>
      </c>
      <c r="G484">
        <v>0</v>
      </c>
    </row>
    <row r="485" spans="1:7">
      <c r="A485" s="1">
        <v>43029.049131944441</v>
      </c>
      <c r="B485">
        <v>31.5</v>
      </c>
      <c r="C485">
        <v>-1.5</v>
      </c>
      <c r="D485">
        <v>0</v>
      </c>
      <c r="E485">
        <v>-1023</v>
      </c>
      <c r="F485">
        <v>0</v>
      </c>
      <c r="G485">
        <v>0</v>
      </c>
    </row>
    <row r="486" spans="1:7">
      <c r="A486" s="1">
        <v>43029.049375000002</v>
      </c>
      <c r="B486">
        <v>31.5</v>
      </c>
      <c r="C486">
        <v>-1.5</v>
      </c>
      <c r="D486">
        <v>0</v>
      </c>
      <c r="E486">
        <v>-1023</v>
      </c>
      <c r="F486">
        <v>0</v>
      </c>
      <c r="G486">
        <v>0</v>
      </c>
    </row>
    <row r="487" spans="1:7">
      <c r="A487" s="1">
        <v>43029.049618055556</v>
      </c>
      <c r="B487">
        <v>31.5</v>
      </c>
      <c r="C487">
        <v>-1.5</v>
      </c>
      <c r="D487">
        <v>0</v>
      </c>
      <c r="E487">
        <v>-1023</v>
      </c>
      <c r="F487">
        <v>0</v>
      </c>
      <c r="G487">
        <v>0</v>
      </c>
    </row>
    <row r="488" spans="1:7">
      <c r="A488" s="1">
        <v>43029.049861111111</v>
      </c>
      <c r="B488">
        <v>31.4375</v>
      </c>
      <c r="C488">
        <v>-1.4375</v>
      </c>
      <c r="D488">
        <v>0</v>
      </c>
      <c r="E488">
        <v>-1023</v>
      </c>
      <c r="F488">
        <v>0</v>
      </c>
      <c r="G488">
        <v>0</v>
      </c>
    </row>
    <row r="489" spans="1:7">
      <c r="A489" s="1">
        <v>43029.050104166665</v>
      </c>
      <c r="B489">
        <v>31.375</v>
      </c>
      <c r="C489">
        <v>-1.375</v>
      </c>
      <c r="D489">
        <v>0</v>
      </c>
      <c r="E489">
        <v>-1023</v>
      </c>
      <c r="F489">
        <v>0</v>
      </c>
      <c r="G489">
        <v>0</v>
      </c>
    </row>
    <row r="490" spans="1:7">
      <c r="A490" s="1">
        <v>43029.050347222219</v>
      </c>
      <c r="B490">
        <v>31.375</v>
      </c>
      <c r="C490">
        <v>-1.375</v>
      </c>
      <c r="D490">
        <v>0</v>
      </c>
      <c r="E490">
        <v>-1023</v>
      </c>
      <c r="F490">
        <v>0</v>
      </c>
      <c r="G490">
        <v>0</v>
      </c>
    </row>
    <row r="491" spans="1:7">
      <c r="A491" s="1">
        <v>43029.05059027778</v>
      </c>
      <c r="B491">
        <v>31.375</v>
      </c>
      <c r="C491">
        <v>-1.375</v>
      </c>
      <c r="D491">
        <v>0</v>
      </c>
      <c r="E491">
        <v>-1023</v>
      </c>
      <c r="F491">
        <v>0</v>
      </c>
      <c r="G491">
        <v>0</v>
      </c>
    </row>
    <row r="492" spans="1:7">
      <c r="A492" s="1">
        <v>43029.050833333335</v>
      </c>
      <c r="B492">
        <v>31.3125</v>
      </c>
      <c r="C492">
        <v>-1.3125</v>
      </c>
      <c r="D492">
        <v>0</v>
      </c>
      <c r="E492">
        <v>-1023</v>
      </c>
      <c r="F492">
        <v>0</v>
      </c>
      <c r="G492">
        <v>0</v>
      </c>
    </row>
    <row r="493" spans="1:7">
      <c r="A493" s="1">
        <v>43029.051076388889</v>
      </c>
      <c r="B493">
        <v>31.3125</v>
      </c>
      <c r="C493">
        <v>-1.3125</v>
      </c>
      <c r="D493">
        <v>0</v>
      </c>
      <c r="E493">
        <v>-1023</v>
      </c>
      <c r="F493">
        <v>0</v>
      </c>
      <c r="G493">
        <v>0</v>
      </c>
    </row>
    <row r="494" spans="1:7">
      <c r="A494" s="1">
        <v>43029.051319444443</v>
      </c>
      <c r="B494">
        <v>31.25</v>
      </c>
      <c r="C494">
        <v>-1.25</v>
      </c>
      <c r="D494">
        <v>0</v>
      </c>
      <c r="E494">
        <v>-1023</v>
      </c>
      <c r="F494">
        <v>0</v>
      </c>
      <c r="G494">
        <v>0</v>
      </c>
    </row>
    <row r="495" spans="1:7">
      <c r="A495" s="1">
        <v>43029.051562499997</v>
      </c>
      <c r="B495">
        <v>31.25</v>
      </c>
      <c r="C495">
        <v>-1.25</v>
      </c>
      <c r="D495">
        <v>0</v>
      </c>
      <c r="E495">
        <v>-1023</v>
      </c>
      <c r="F495">
        <v>0</v>
      </c>
      <c r="G495">
        <v>0</v>
      </c>
    </row>
    <row r="496" spans="1:7">
      <c r="A496" s="1">
        <v>43029.051805555559</v>
      </c>
      <c r="B496">
        <v>31.1875</v>
      </c>
      <c r="C496">
        <v>-1.1875</v>
      </c>
      <c r="D496">
        <v>0</v>
      </c>
      <c r="E496">
        <v>-1023</v>
      </c>
      <c r="F496">
        <v>0</v>
      </c>
      <c r="G496">
        <v>0</v>
      </c>
    </row>
    <row r="497" spans="1:7">
      <c r="A497" s="1">
        <v>43029.052048611113</v>
      </c>
      <c r="B497">
        <v>31.1875</v>
      </c>
      <c r="C497">
        <v>-1.1875</v>
      </c>
      <c r="D497">
        <v>0</v>
      </c>
      <c r="E497">
        <v>-1023</v>
      </c>
      <c r="F497">
        <v>0</v>
      </c>
      <c r="G497">
        <v>0</v>
      </c>
    </row>
    <row r="498" spans="1:7">
      <c r="A498" s="1">
        <v>43029.052291666667</v>
      </c>
      <c r="B498">
        <v>31.1875</v>
      </c>
      <c r="C498">
        <v>-1.1875</v>
      </c>
      <c r="D498">
        <v>0</v>
      </c>
      <c r="E498">
        <v>-1023</v>
      </c>
      <c r="F498">
        <v>0</v>
      </c>
      <c r="G498">
        <v>0</v>
      </c>
    </row>
    <row r="499" spans="1:7">
      <c r="A499" s="1">
        <v>43029.052534722221</v>
      </c>
      <c r="B499">
        <v>31.125</v>
      </c>
      <c r="C499">
        <v>-1.125</v>
      </c>
      <c r="D499">
        <v>0</v>
      </c>
      <c r="E499">
        <v>-1023</v>
      </c>
      <c r="F499">
        <v>0</v>
      </c>
      <c r="G499">
        <v>0</v>
      </c>
    </row>
    <row r="500" spans="1:7">
      <c r="A500" s="1">
        <v>43029.052777777775</v>
      </c>
      <c r="B500">
        <v>31.125</v>
      </c>
      <c r="C500">
        <v>-1.125</v>
      </c>
      <c r="D500">
        <v>0</v>
      </c>
      <c r="E500">
        <v>-1023</v>
      </c>
      <c r="F500">
        <v>0</v>
      </c>
      <c r="G500">
        <v>0</v>
      </c>
    </row>
    <row r="501" spans="1:7">
      <c r="A501" s="1">
        <v>43029.053020833337</v>
      </c>
      <c r="B501">
        <v>31.0625</v>
      </c>
      <c r="C501">
        <v>-1.0625</v>
      </c>
      <c r="D501">
        <v>0</v>
      </c>
      <c r="E501">
        <v>-1023</v>
      </c>
      <c r="F501">
        <v>0</v>
      </c>
      <c r="G501">
        <v>0</v>
      </c>
    </row>
    <row r="502" spans="1:7">
      <c r="A502" s="1">
        <v>43029.053263888891</v>
      </c>
      <c r="B502">
        <v>31.0625</v>
      </c>
      <c r="C502">
        <v>-1.0625</v>
      </c>
      <c r="D502">
        <v>0</v>
      </c>
      <c r="E502">
        <v>-1023</v>
      </c>
      <c r="F502">
        <v>0</v>
      </c>
      <c r="G502">
        <v>0</v>
      </c>
    </row>
    <row r="503" spans="1:7">
      <c r="A503" s="1">
        <v>43029.053506944445</v>
      </c>
      <c r="B503">
        <v>31</v>
      </c>
      <c r="C503">
        <v>-1</v>
      </c>
      <c r="D503">
        <v>0</v>
      </c>
      <c r="E503">
        <v>-1023</v>
      </c>
      <c r="F503">
        <v>0</v>
      </c>
      <c r="G503">
        <v>0</v>
      </c>
    </row>
    <row r="504" spans="1:7">
      <c r="A504" s="1">
        <v>43029.053749999999</v>
      </c>
      <c r="B504">
        <v>31</v>
      </c>
      <c r="C504">
        <v>-1</v>
      </c>
      <c r="D504">
        <v>0</v>
      </c>
      <c r="E504">
        <v>-1023</v>
      </c>
      <c r="F504">
        <v>0</v>
      </c>
      <c r="G504">
        <v>0</v>
      </c>
    </row>
    <row r="505" spans="1:7">
      <c r="A505" s="1">
        <v>43029.053993055553</v>
      </c>
      <c r="B505">
        <v>31</v>
      </c>
      <c r="C505">
        <v>-1</v>
      </c>
      <c r="D505">
        <v>0</v>
      </c>
      <c r="E505">
        <v>-1023</v>
      </c>
      <c r="F505">
        <v>0</v>
      </c>
      <c r="G505">
        <v>0</v>
      </c>
    </row>
    <row r="506" spans="1:7">
      <c r="A506" s="1">
        <v>43029.054236111115</v>
      </c>
      <c r="B506">
        <v>30.9375</v>
      </c>
      <c r="C506">
        <v>-0.9375</v>
      </c>
      <c r="D506">
        <v>0</v>
      </c>
      <c r="E506">
        <v>-1023</v>
      </c>
      <c r="F506">
        <v>0</v>
      </c>
      <c r="G506">
        <v>0</v>
      </c>
    </row>
    <row r="507" spans="1:7">
      <c r="A507" s="1">
        <v>43029.054479166669</v>
      </c>
      <c r="B507">
        <v>30.9375</v>
      </c>
      <c r="C507">
        <v>-0.9375</v>
      </c>
      <c r="D507">
        <v>0</v>
      </c>
      <c r="E507">
        <v>-1023</v>
      </c>
      <c r="F507">
        <v>0</v>
      </c>
      <c r="G507">
        <v>0</v>
      </c>
    </row>
    <row r="508" spans="1:7">
      <c r="A508" s="1">
        <v>43029.054722222223</v>
      </c>
      <c r="B508">
        <v>30.875</v>
      </c>
      <c r="C508">
        <v>-0.875</v>
      </c>
      <c r="D508">
        <v>0</v>
      </c>
      <c r="E508">
        <v>-1023</v>
      </c>
      <c r="F508">
        <v>0</v>
      </c>
      <c r="G508">
        <v>0</v>
      </c>
    </row>
    <row r="509" spans="1:7">
      <c r="A509" s="1">
        <v>43029.054965277777</v>
      </c>
      <c r="B509">
        <v>30.875</v>
      </c>
      <c r="C509">
        <v>-0.875</v>
      </c>
      <c r="D509">
        <v>0</v>
      </c>
      <c r="E509">
        <v>-1023</v>
      </c>
      <c r="F509">
        <v>0</v>
      </c>
      <c r="G509">
        <v>0</v>
      </c>
    </row>
    <row r="510" spans="1:7">
      <c r="A510" s="1">
        <v>43029.055196759262</v>
      </c>
      <c r="B510">
        <v>30.875</v>
      </c>
      <c r="C510">
        <v>-0.875</v>
      </c>
      <c r="D510">
        <v>0</v>
      </c>
      <c r="E510">
        <v>-1023</v>
      </c>
      <c r="F510">
        <v>0</v>
      </c>
      <c r="G510">
        <v>0</v>
      </c>
    </row>
    <row r="511" spans="1:7">
      <c r="A511" s="1">
        <v>43029.055451388886</v>
      </c>
      <c r="B511">
        <v>30.8125</v>
      </c>
      <c r="C511">
        <v>-0.8125</v>
      </c>
      <c r="D511">
        <v>0</v>
      </c>
      <c r="E511">
        <v>-1023</v>
      </c>
      <c r="F511">
        <v>0</v>
      </c>
      <c r="G511">
        <v>0</v>
      </c>
    </row>
    <row r="512" spans="1:7">
      <c r="A512" s="1">
        <v>43029.05568287037</v>
      </c>
      <c r="B512">
        <v>30.8125</v>
      </c>
      <c r="C512">
        <v>-0.8125</v>
      </c>
      <c r="D512">
        <v>0</v>
      </c>
      <c r="E512">
        <v>-1023</v>
      </c>
      <c r="F512">
        <v>0</v>
      </c>
      <c r="G512">
        <v>0</v>
      </c>
    </row>
    <row r="513" spans="1:7">
      <c r="A513" s="1">
        <v>43029.055925925924</v>
      </c>
      <c r="B513">
        <v>30.75</v>
      </c>
      <c r="C513">
        <v>-0.75</v>
      </c>
      <c r="D513">
        <v>0</v>
      </c>
      <c r="E513">
        <v>-1023</v>
      </c>
      <c r="F513">
        <v>0</v>
      </c>
      <c r="G513">
        <v>0</v>
      </c>
    </row>
    <row r="514" spans="1:7">
      <c r="A514" s="1">
        <v>43029.056168981479</v>
      </c>
      <c r="B514">
        <v>30.75</v>
      </c>
      <c r="C514">
        <v>-0.75</v>
      </c>
      <c r="D514">
        <v>0</v>
      </c>
      <c r="E514">
        <v>-1023</v>
      </c>
      <c r="F514">
        <v>0</v>
      </c>
      <c r="G514">
        <v>0</v>
      </c>
    </row>
    <row r="515" spans="1:7">
      <c r="A515" s="1">
        <v>43029.05641203704</v>
      </c>
      <c r="B515">
        <v>30.75</v>
      </c>
      <c r="C515">
        <v>-0.75</v>
      </c>
      <c r="D515">
        <v>0</v>
      </c>
      <c r="E515">
        <v>-1023</v>
      </c>
      <c r="F515">
        <v>0</v>
      </c>
      <c r="G515">
        <v>0</v>
      </c>
    </row>
    <row r="516" spans="1:7">
      <c r="A516" s="1">
        <v>43029.056655092594</v>
      </c>
      <c r="B516">
        <v>30.6875</v>
      </c>
      <c r="C516">
        <v>-0.6875</v>
      </c>
      <c r="D516">
        <v>0</v>
      </c>
      <c r="E516">
        <v>-1023</v>
      </c>
      <c r="F516">
        <v>0</v>
      </c>
      <c r="G516">
        <v>0</v>
      </c>
    </row>
    <row r="517" spans="1:7">
      <c r="A517" s="1">
        <v>43029.056898148148</v>
      </c>
      <c r="B517">
        <v>30.6875</v>
      </c>
      <c r="C517">
        <v>-0.6875</v>
      </c>
      <c r="D517">
        <v>0</v>
      </c>
      <c r="E517">
        <v>-1023</v>
      </c>
      <c r="F517">
        <v>0</v>
      </c>
      <c r="G517">
        <v>0</v>
      </c>
    </row>
    <row r="518" spans="1:7">
      <c r="A518" s="1">
        <v>43029.057141203702</v>
      </c>
      <c r="B518">
        <v>30.625</v>
      </c>
      <c r="C518">
        <v>-0.625</v>
      </c>
      <c r="D518">
        <v>0</v>
      </c>
      <c r="E518">
        <v>-1023</v>
      </c>
      <c r="F518">
        <v>0</v>
      </c>
      <c r="G518">
        <v>0</v>
      </c>
    </row>
    <row r="519" spans="1:7">
      <c r="A519" s="1">
        <v>43029.057384259257</v>
      </c>
      <c r="B519">
        <v>30.625</v>
      </c>
      <c r="C519">
        <v>-0.625</v>
      </c>
      <c r="D519">
        <v>0</v>
      </c>
      <c r="E519">
        <v>-1023</v>
      </c>
      <c r="F519">
        <v>0</v>
      </c>
      <c r="G519">
        <v>0</v>
      </c>
    </row>
    <row r="520" spans="1:7">
      <c r="A520" s="1">
        <v>43029.057627314818</v>
      </c>
      <c r="B520">
        <v>30.625</v>
      </c>
      <c r="C520">
        <v>-0.625</v>
      </c>
      <c r="D520">
        <v>0</v>
      </c>
      <c r="E520">
        <v>-1023</v>
      </c>
      <c r="F520">
        <v>0</v>
      </c>
      <c r="G520">
        <v>0</v>
      </c>
    </row>
    <row r="521" spans="1:7">
      <c r="A521" s="1">
        <v>43029.057870370372</v>
      </c>
      <c r="B521">
        <v>30.5625</v>
      </c>
      <c r="C521">
        <v>-0.5625</v>
      </c>
      <c r="D521">
        <v>0</v>
      </c>
      <c r="E521">
        <v>-1023</v>
      </c>
      <c r="F521">
        <v>0</v>
      </c>
      <c r="G521">
        <v>0</v>
      </c>
    </row>
    <row r="522" spans="1:7">
      <c r="A522" s="1">
        <v>43029.058113425926</v>
      </c>
      <c r="B522">
        <v>30.5625</v>
      </c>
      <c r="C522">
        <v>-0.5625</v>
      </c>
      <c r="D522">
        <v>0</v>
      </c>
      <c r="E522">
        <v>-1023</v>
      </c>
      <c r="F522">
        <v>0</v>
      </c>
      <c r="G522">
        <v>0</v>
      </c>
    </row>
    <row r="523" spans="1:7">
      <c r="A523" s="1">
        <v>43029.058356481481</v>
      </c>
      <c r="B523">
        <v>30.5</v>
      </c>
      <c r="C523">
        <v>-0.5</v>
      </c>
      <c r="D523">
        <v>0</v>
      </c>
      <c r="E523">
        <v>-1023</v>
      </c>
      <c r="F523">
        <v>0</v>
      </c>
      <c r="G523">
        <v>0</v>
      </c>
    </row>
    <row r="524" spans="1:7">
      <c r="A524" s="1">
        <v>43029.058599537035</v>
      </c>
      <c r="B524">
        <v>30.5</v>
      </c>
      <c r="C524">
        <v>-0.5</v>
      </c>
      <c r="D524">
        <v>0</v>
      </c>
      <c r="E524">
        <v>-1023</v>
      </c>
      <c r="F524">
        <v>0</v>
      </c>
      <c r="G524">
        <v>0</v>
      </c>
    </row>
    <row r="525" spans="1:7">
      <c r="A525" s="1">
        <v>43029.058842592596</v>
      </c>
      <c r="B525">
        <v>30.5</v>
      </c>
      <c r="C525">
        <v>-0.5</v>
      </c>
      <c r="D525">
        <v>0</v>
      </c>
      <c r="E525">
        <v>-1023</v>
      </c>
      <c r="F525">
        <v>0</v>
      </c>
      <c r="G525">
        <v>0</v>
      </c>
    </row>
    <row r="526" spans="1:7">
      <c r="A526" s="1">
        <v>43029.05908564815</v>
      </c>
      <c r="B526">
        <v>30.4375</v>
      </c>
      <c r="C526">
        <v>-0.4375</v>
      </c>
      <c r="D526">
        <v>0</v>
      </c>
      <c r="E526">
        <v>-1023</v>
      </c>
      <c r="F526">
        <v>0</v>
      </c>
      <c r="G526">
        <v>0</v>
      </c>
    </row>
    <row r="527" spans="1:7">
      <c r="A527" s="1">
        <v>43029.059328703705</v>
      </c>
      <c r="B527">
        <v>30.4375</v>
      </c>
      <c r="C527">
        <v>-0.4375</v>
      </c>
      <c r="D527">
        <v>0</v>
      </c>
      <c r="E527">
        <v>-1023</v>
      </c>
      <c r="F527">
        <v>0</v>
      </c>
      <c r="G527">
        <v>0</v>
      </c>
    </row>
    <row r="528" spans="1:7">
      <c r="A528" s="1">
        <v>43029.059571759259</v>
      </c>
      <c r="B528">
        <v>30.4375</v>
      </c>
      <c r="C528">
        <v>-0.4375</v>
      </c>
      <c r="D528">
        <v>0</v>
      </c>
      <c r="E528">
        <v>-1023</v>
      </c>
      <c r="F528">
        <v>0</v>
      </c>
      <c r="G528">
        <v>0</v>
      </c>
    </row>
    <row r="529" spans="1:7">
      <c r="A529" s="1">
        <v>43029.059814814813</v>
      </c>
      <c r="B529">
        <v>30.375</v>
      </c>
      <c r="C529">
        <v>-0.375</v>
      </c>
      <c r="D529">
        <v>0</v>
      </c>
      <c r="E529">
        <v>-1023</v>
      </c>
      <c r="F529">
        <v>0</v>
      </c>
      <c r="G529">
        <v>0</v>
      </c>
    </row>
    <row r="530" spans="1:7">
      <c r="A530" s="1">
        <v>43029.060057870367</v>
      </c>
      <c r="B530">
        <v>30.375</v>
      </c>
      <c r="C530">
        <v>-0.375</v>
      </c>
      <c r="D530">
        <v>0</v>
      </c>
      <c r="E530">
        <v>-1023</v>
      </c>
      <c r="F530">
        <v>0</v>
      </c>
      <c r="G530">
        <v>0</v>
      </c>
    </row>
    <row r="531" spans="1:7">
      <c r="A531" s="1">
        <v>43029.060312499998</v>
      </c>
      <c r="B531">
        <v>30.375</v>
      </c>
      <c r="C531">
        <v>-0.375</v>
      </c>
      <c r="D531">
        <v>0</v>
      </c>
      <c r="E531">
        <v>-1023</v>
      </c>
      <c r="F531">
        <v>0</v>
      </c>
      <c r="G531">
        <v>0</v>
      </c>
    </row>
    <row r="532" spans="1:7">
      <c r="A532" s="1">
        <v>43029.060543981483</v>
      </c>
      <c r="B532">
        <v>30.3125</v>
      </c>
      <c r="C532">
        <v>-0.3125</v>
      </c>
      <c r="D532">
        <v>0</v>
      </c>
      <c r="E532">
        <v>-937.5</v>
      </c>
      <c r="F532">
        <v>-65.625</v>
      </c>
      <c r="G532">
        <v>0</v>
      </c>
    </row>
    <row r="533" spans="1:7">
      <c r="A533" s="1">
        <v>43029.060798611114</v>
      </c>
      <c r="B533">
        <v>30.3125</v>
      </c>
      <c r="C533">
        <v>-0.3125</v>
      </c>
      <c r="D533">
        <v>0</v>
      </c>
      <c r="E533">
        <v>-937.5</v>
      </c>
      <c r="F533">
        <v>-131.25</v>
      </c>
      <c r="G533">
        <v>0</v>
      </c>
    </row>
    <row r="534" spans="1:7">
      <c r="A534" s="1">
        <v>43029.061030092591</v>
      </c>
      <c r="B534">
        <v>30.25</v>
      </c>
      <c r="C534">
        <v>-0.25</v>
      </c>
      <c r="D534">
        <v>0</v>
      </c>
      <c r="E534">
        <v>-750</v>
      </c>
      <c r="F534">
        <v>-183.75</v>
      </c>
      <c r="G534">
        <v>0</v>
      </c>
    </row>
    <row r="535" spans="1:7">
      <c r="A535" s="1">
        <v>43029.061261574076</v>
      </c>
      <c r="B535">
        <v>30.25</v>
      </c>
      <c r="C535">
        <v>-0.25</v>
      </c>
      <c r="D535">
        <v>0</v>
      </c>
      <c r="E535">
        <v>-750</v>
      </c>
      <c r="F535">
        <v>-233.75</v>
      </c>
      <c r="G535">
        <v>0</v>
      </c>
    </row>
    <row r="536" spans="1:7">
      <c r="A536" s="1">
        <v>43029.06150462963</v>
      </c>
      <c r="B536">
        <v>30.25</v>
      </c>
      <c r="C536">
        <v>-0.25</v>
      </c>
      <c r="D536">
        <v>0</v>
      </c>
      <c r="E536">
        <v>-750</v>
      </c>
      <c r="F536">
        <v>-286.25</v>
      </c>
      <c r="G536">
        <v>0</v>
      </c>
    </row>
    <row r="537" spans="1:7">
      <c r="A537" s="1">
        <v>43029.061747685184</v>
      </c>
      <c r="B537">
        <v>30.1875</v>
      </c>
      <c r="C537">
        <v>-0.1875</v>
      </c>
      <c r="D537">
        <v>0</v>
      </c>
      <c r="E537">
        <v>-562.5</v>
      </c>
      <c r="F537">
        <v>-325.625</v>
      </c>
      <c r="G537">
        <v>0</v>
      </c>
    </row>
    <row r="538" spans="1:7">
      <c r="A538" s="1">
        <v>43029.061990740738</v>
      </c>
      <c r="B538">
        <v>30.1875</v>
      </c>
      <c r="C538">
        <v>-0.1875</v>
      </c>
      <c r="D538">
        <v>0</v>
      </c>
      <c r="E538">
        <v>-562.5</v>
      </c>
      <c r="F538">
        <v>-365</v>
      </c>
      <c r="G538">
        <v>0</v>
      </c>
    </row>
    <row r="539" spans="1:7">
      <c r="A539" s="1">
        <v>43029.0622337963</v>
      </c>
      <c r="B539">
        <v>30.1875</v>
      </c>
      <c r="C539">
        <v>-0.1875</v>
      </c>
      <c r="D539">
        <v>0</v>
      </c>
      <c r="E539">
        <v>-562.5</v>
      </c>
      <c r="F539">
        <v>-402.5</v>
      </c>
      <c r="G539">
        <v>0</v>
      </c>
    </row>
    <row r="540" spans="1:7">
      <c r="A540" s="1">
        <v>43029.062476851854</v>
      </c>
      <c r="B540">
        <v>30.125</v>
      </c>
      <c r="C540">
        <v>-0.125</v>
      </c>
      <c r="D540">
        <v>0</v>
      </c>
      <c r="E540">
        <v>-375</v>
      </c>
      <c r="F540">
        <v>-428.75</v>
      </c>
      <c r="G540">
        <v>0</v>
      </c>
    </row>
    <row r="541" spans="1:7">
      <c r="A541" s="1">
        <v>43029.062719907408</v>
      </c>
      <c r="B541">
        <v>30.125</v>
      </c>
      <c r="C541">
        <v>-0.125</v>
      </c>
      <c r="D541">
        <v>0</v>
      </c>
      <c r="E541">
        <v>-375</v>
      </c>
      <c r="F541">
        <v>-455</v>
      </c>
      <c r="G541">
        <v>0</v>
      </c>
    </row>
    <row r="542" spans="1:7">
      <c r="A542" s="1">
        <v>43029.062962962962</v>
      </c>
      <c r="B542">
        <v>30.125</v>
      </c>
      <c r="C542">
        <v>-0.125</v>
      </c>
      <c r="D542">
        <v>0</v>
      </c>
      <c r="E542">
        <v>-375</v>
      </c>
      <c r="F542">
        <v>-481.25</v>
      </c>
      <c r="G542">
        <v>0</v>
      </c>
    </row>
    <row r="543" spans="1:7">
      <c r="A543" s="1">
        <v>43029.063206018516</v>
      </c>
      <c r="B543">
        <v>30.0625</v>
      </c>
      <c r="C543">
        <v>-6.25E-2</v>
      </c>
      <c r="D543">
        <v>0</v>
      </c>
      <c r="E543">
        <v>-187.5</v>
      </c>
      <c r="F543">
        <v>-494.375</v>
      </c>
      <c r="G543">
        <v>0</v>
      </c>
    </row>
    <row r="544" spans="1:7">
      <c r="A544" s="1">
        <v>43029.063449074078</v>
      </c>
      <c r="B544">
        <v>30.0625</v>
      </c>
      <c r="C544">
        <v>-6.25E-2</v>
      </c>
      <c r="D544">
        <v>0</v>
      </c>
      <c r="E544">
        <v>-187.5</v>
      </c>
      <c r="F544">
        <v>-507.5</v>
      </c>
      <c r="G544">
        <v>0</v>
      </c>
    </row>
    <row r="545" spans="1:7">
      <c r="A545" s="1">
        <v>43029.063692129632</v>
      </c>
      <c r="B545">
        <v>30.0625</v>
      </c>
      <c r="C545">
        <v>-6.25E-2</v>
      </c>
      <c r="D545">
        <v>0</v>
      </c>
      <c r="E545">
        <v>-187.5</v>
      </c>
      <c r="F545">
        <v>-520</v>
      </c>
      <c r="G545">
        <v>0</v>
      </c>
    </row>
    <row r="546" spans="1:7">
      <c r="A546" s="1">
        <v>43029.063935185186</v>
      </c>
      <c r="B546">
        <v>30</v>
      </c>
      <c r="C546">
        <v>0</v>
      </c>
      <c r="D546">
        <v>0</v>
      </c>
      <c r="E546">
        <v>0</v>
      </c>
      <c r="F546">
        <v>-520</v>
      </c>
      <c r="G546">
        <v>0</v>
      </c>
    </row>
    <row r="547" spans="1:7">
      <c r="A547" s="1">
        <v>43029.06417824074</v>
      </c>
      <c r="B547">
        <v>30</v>
      </c>
      <c r="C547">
        <v>0</v>
      </c>
      <c r="D547">
        <v>0</v>
      </c>
      <c r="E547">
        <v>0</v>
      </c>
      <c r="F547">
        <v>-520</v>
      </c>
      <c r="G547">
        <v>0</v>
      </c>
    </row>
    <row r="548" spans="1:7">
      <c r="A548" s="1">
        <v>43029.064421296294</v>
      </c>
      <c r="B548">
        <v>30</v>
      </c>
      <c r="C548">
        <v>0</v>
      </c>
      <c r="D548">
        <v>0</v>
      </c>
      <c r="E548">
        <v>0</v>
      </c>
      <c r="F548">
        <v>-520</v>
      </c>
      <c r="G548">
        <v>0</v>
      </c>
    </row>
    <row r="549" spans="1:7">
      <c r="A549" s="1">
        <v>43029.064652777779</v>
      </c>
      <c r="B549">
        <v>29.9375</v>
      </c>
      <c r="C549">
        <v>6.25E-2</v>
      </c>
      <c r="D549">
        <v>0</v>
      </c>
      <c r="E549">
        <v>187.5</v>
      </c>
      <c r="F549">
        <v>-506.875</v>
      </c>
      <c r="G549">
        <v>0</v>
      </c>
    </row>
    <row r="550" spans="1:7">
      <c r="A550" s="1">
        <v>43029.064895833333</v>
      </c>
      <c r="B550">
        <v>29.9375</v>
      </c>
      <c r="C550">
        <v>6.25E-2</v>
      </c>
      <c r="D550">
        <v>0</v>
      </c>
      <c r="E550">
        <v>187.5</v>
      </c>
      <c r="F550">
        <v>-494.375</v>
      </c>
      <c r="G550">
        <v>0</v>
      </c>
    </row>
    <row r="551" spans="1:7">
      <c r="A551" s="1">
        <v>43029.065138888887</v>
      </c>
      <c r="B551">
        <v>29.875</v>
      </c>
      <c r="C551">
        <v>0.125</v>
      </c>
      <c r="D551">
        <v>0</v>
      </c>
      <c r="E551">
        <v>375</v>
      </c>
      <c r="F551">
        <v>-468.125</v>
      </c>
      <c r="G551">
        <v>0</v>
      </c>
    </row>
    <row r="552" spans="1:7">
      <c r="A552" s="1">
        <v>43029.065393518518</v>
      </c>
      <c r="B552">
        <v>29.875</v>
      </c>
      <c r="C552">
        <v>0.125</v>
      </c>
      <c r="D552">
        <v>0</v>
      </c>
      <c r="E552">
        <v>375</v>
      </c>
      <c r="F552">
        <v>-441.875</v>
      </c>
      <c r="G552">
        <v>0</v>
      </c>
    </row>
    <row r="553" spans="1:7">
      <c r="A553" s="1">
        <v>43029.065636574072</v>
      </c>
      <c r="B553">
        <v>29.875</v>
      </c>
      <c r="C553">
        <v>0.125</v>
      </c>
      <c r="D553">
        <v>0</v>
      </c>
      <c r="E553">
        <v>375</v>
      </c>
      <c r="F553">
        <v>-415.625</v>
      </c>
      <c r="G553">
        <v>0</v>
      </c>
    </row>
    <row r="554" spans="1:7">
      <c r="A554" s="1">
        <v>43029.065879629627</v>
      </c>
      <c r="B554">
        <v>29.8125</v>
      </c>
      <c r="C554">
        <v>0.1875</v>
      </c>
      <c r="D554">
        <v>186</v>
      </c>
      <c r="E554">
        <v>562.5</v>
      </c>
      <c r="F554">
        <v>-376.25</v>
      </c>
      <c r="G554">
        <v>0</v>
      </c>
    </row>
    <row r="555" spans="1:7">
      <c r="A555" s="1">
        <v>43029.066111111111</v>
      </c>
      <c r="B555">
        <v>29.8125</v>
      </c>
      <c r="C555">
        <v>0.1875</v>
      </c>
      <c r="D555">
        <v>225</v>
      </c>
      <c r="E555">
        <v>562.5</v>
      </c>
      <c r="F555">
        <v>-336.875</v>
      </c>
      <c r="G555">
        <v>0</v>
      </c>
    </row>
    <row r="556" spans="1:7">
      <c r="A556" s="1">
        <v>43029.066354166665</v>
      </c>
      <c r="B556">
        <v>29.8125</v>
      </c>
      <c r="C556">
        <v>0.1875</v>
      </c>
      <c r="D556">
        <v>265</v>
      </c>
      <c r="E556">
        <v>562.5</v>
      </c>
      <c r="F556">
        <v>-297.5</v>
      </c>
      <c r="G556">
        <v>0</v>
      </c>
    </row>
    <row r="557" spans="1:7">
      <c r="A557" s="1">
        <v>43029.066608796296</v>
      </c>
      <c r="B557">
        <v>30</v>
      </c>
      <c r="C557">
        <v>0</v>
      </c>
      <c r="D557">
        <v>0</v>
      </c>
      <c r="E557">
        <v>0</v>
      </c>
      <c r="F557">
        <v>-297.5</v>
      </c>
      <c r="G557">
        <v>0</v>
      </c>
    </row>
    <row r="558" spans="1:7">
      <c r="A558" s="1">
        <v>43029.066851851851</v>
      </c>
      <c r="B558">
        <v>30.25</v>
      </c>
      <c r="C558">
        <v>-0.25</v>
      </c>
      <c r="D558">
        <v>0</v>
      </c>
      <c r="E558">
        <v>-750</v>
      </c>
      <c r="F558">
        <v>-297.5</v>
      </c>
      <c r="G558">
        <v>0</v>
      </c>
    </row>
    <row r="559" spans="1:7">
      <c r="A559" s="1">
        <v>43029.067094907405</v>
      </c>
      <c r="B559">
        <v>30.4375</v>
      </c>
      <c r="C559">
        <v>-0.4375</v>
      </c>
      <c r="D559">
        <v>0</v>
      </c>
      <c r="E559">
        <v>-1023</v>
      </c>
      <c r="F559">
        <v>-297.5</v>
      </c>
      <c r="G559">
        <v>0</v>
      </c>
    </row>
    <row r="560" spans="1:7">
      <c r="A560" s="1">
        <v>43029.067337962966</v>
      </c>
      <c r="B560">
        <v>30.5</v>
      </c>
      <c r="C560">
        <v>-0.5</v>
      </c>
      <c r="D560">
        <v>0</v>
      </c>
      <c r="E560">
        <v>-1023</v>
      </c>
      <c r="F560">
        <v>-297.5</v>
      </c>
      <c r="G560">
        <v>0</v>
      </c>
    </row>
    <row r="561" spans="1:7">
      <c r="A561" s="1">
        <v>43029.067569444444</v>
      </c>
      <c r="B561">
        <v>30.5</v>
      </c>
      <c r="C561">
        <v>-0.5</v>
      </c>
      <c r="D561">
        <v>0</v>
      </c>
      <c r="E561">
        <v>-1023</v>
      </c>
      <c r="F561">
        <v>-297.5</v>
      </c>
      <c r="G561">
        <v>0</v>
      </c>
    </row>
    <row r="562" spans="1:7">
      <c r="A562" s="1">
        <v>43029.067812499998</v>
      </c>
      <c r="B562">
        <v>30.4375</v>
      </c>
      <c r="C562">
        <v>-0.4375</v>
      </c>
      <c r="D562">
        <v>0</v>
      </c>
      <c r="E562">
        <v>-1023</v>
      </c>
      <c r="F562">
        <v>-297.5</v>
      </c>
      <c r="G562">
        <v>0</v>
      </c>
    </row>
    <row r="563" spans="1:7">
      <c r="A563" s="1">
        <v>43029.068055555559</v>
      </c>
      <c r="B563">
        <v>30.4375</v>
      </c>
      <c r="C563">
        <v>-0.4375</v>
      </c>
      <c r="D563">
        <v>0</v>
      </c>
      <c r="E563">
        <v>-1023</v>
      </c>
      <c r="F563">
        <v>-297.5</v>
      </c>
      <c r="G563">
        <v>0</v>
      </c>
    </row>
    <row r="564" spans="1:7">
      <c r="A564" s="1">
        <v>43029.068298611113</v>
      </c>
      <c r="B564">
        <v>30.4375</v>
      </c>
      <c r="C564">
        <v>-0.4375</v>
      </c>
      <c r="D564">
        <v>0</v>
      </c>
      <c r="E564">
        <v>-1023</v>
      </c>
      <c r="F564">
        <v>-297.5</v>
      </c>
      <c r="G564">
        <v>0</v>
      </c>
    </row>
    <row r="565" spans="1:7">
      <c r="A565" s="1">
        <v>43029.068541666667</v>
      </c>
      <c r="B565">
        <v>30.375</v>
      </c>
      <c r="C565">
        <v>-0.375</v>
      </c>
      <c r="D565">
        <v>0</v>
      </c>
      <c r="E565">
        <v>-1023</v>
      </c>
      <c r="F565">
        <v>-297.5</v>
      </c>
      <c r="G565">
        <v>0</v>
      </c>
    </row>
    <row r="566" spans="1:7">
      <c r="A566" s="1">
        <v>43029.068784722222</v>
      </c>
      <c r="B566">
        <v>30.375</v>
      </c>
      <c r="C566">
        <v>-0.375</v>
      </c>
      <c r="D566">
        <v>0</v>
      </c>
      <c r="E566">
        <v>-1023</v>
      </c>
      <c r="F566">
        <v>-297.5</v>
      </c>
      <c r="G566">
        <v>0</v>
      </c>
    </row>
    <row r="567" spans="1:7">
      <c r="A567" s="1">
        <v>43029.069027777776</v>
      </c>
      <c r="B567">
        <v>30.3125</v>
      </c>
      <c r="C567">
        <v>-0.3125</v>
      </c>
      <c r="D567">
        <v>0</v>
      </c>
      <c r="E567">
        <v>-937.5</v>
      </c>
      <c r="F567">
        <v>-297.5</v>
      </c>
      <c r="G567">
        <v>0</v>
      </c>
    </row>
    <row r="568" spans="1:7">
      <c r="A568" s="1">
        <v>43029.06927083333</v>
      </c>
      <c r="B568">
        <v>30.3125</v>
      </c>
      <c r="C568">
        <v>-0.3125</v>
      </c>
      <c r="D568">
        <v>0</v>
      </c>
      <c r="E568">
        <v>-937.5</v>
      </c>
      <c r="F568">
        <v>-297.5</v>
      </c>
      <c r="G568">
        <v>0</v>
      </c>
    </row>
    <row r="569" spans="1:7">
      <c r="A569" s="1">
        <v>43029.069513888891</v>
      </c>
      <c r="B569">
        <v>30.3125</v>
      </c>
      <c r="C569">
        <v>-0.3125</v>
      </c>
      <c r="D569">
        <v>0</v>
      </c>
      <c r="E569">
        <v>-937.5</v>
      </c>
      <c r="F569">
        <v>-297.5</v>
      </c>
      <c r="G569">
        <v>0</v>
      </c>
    </row>
    <row r="570" spans="1:7">
      <c r="A570" s="1">
        <v>43029.069756944446</v>
      </c>
      <c r="B570">
        <v>30.25</v>
      </c>
      <c r="C570">
        <v>-0.25</v>
      </c>
      <c r="D570">
        <v>0</v>
      </c>
      <c r="E570">
        <v>-750</v>
      </c>
      <c r="F570">
        <v>-297.5</v>
      </c>
      <c r="G570">
        <v>0</v>
      </c>
    </row>
    <row r="571" spans="1:7">
      <c r="A571" s="1">
        <v>43029.07</v>
      </c>
      <c r="B571">
        <v>30.25</v>
      </c>
      <c r="C571">
        <v>-0.25</v>
      </c>
      <c r="D571">
        <v>0</v>
      </c>
      <c r="E571">
        <v>-750</v>
      </c>
      <c r="F571">
        <v>-297.5</v>
      </c>
      <c r="G571">
        <v>0</v>
      </c>
    </row>
    <row r="572" spans="1:7">
      <c r="A572" s="1">
        <v>43029.070243055554</v>
      </c>
      <c r="B572">
        <v>30.25</v>
      </c>
      <c r="C572">
        <v>-0.25</v>
      </c>
      <c r="D572">
        <v>0</v>
      </c>
      <c r="E572">
        <v>-750</v>
      </c>
      <c r="F572">
        <v>-297.5</v>
      </c>
      <c r="G572">
        <v>0</v>
      </c>
    </row>
    <row r="573" spans="1:7">
      <c r="A573" s="1">
        <v>43029.070486111108</v>
      </c>
      <c r="B573">
        <v>30.1875</v>
      </c>
      <c r="C573">
        <v>-0.1875</v>
      </c>
      <c r="D573">
        <v>0</v>
      </c>
      <c r="E573">
        <v>-562.5</v>
      </c>
      <c r="F573">
        <v>-336.875</v>
      </c>
      <c r="G573">
        <v>0</v>
      </c>
    </row>
    <row r="574" spans="1:7">
      <c r="A574" s="1">
        <v>43029.070729166669</v>
      </c>
      <c r="B574">
        <v>30.1875</v>
      </c>
      <c r="C574">
        <v>-0.1875</v>
      </c>
      <c r="D574">
        <v>0</v>
      </c>
      <c r="E574">
        <v>-562.5</v>
      </c>
      <c r="F574">
        <v>-374.375</v>
      </c>
      <c r="G574">
        <v>0</v>
      </c>
    </row>
    <row r="575" spans="1:7">
      <c r="A575" s="1">
        <v>43029.070972222224</v>
      </c>
      <c r="B575">
        <v>30.125</v>
      </c>
      <c r="C575">
        <v>-0.125</v>
      </c>
      <c r="D575">
        <v>0</v>
      </c>
      <c r="E575">
        <v>-375</v>
      </c>
      <c r="F575">
        <v>-400.625</v>
      </c>
      <c r="G575">
        <v>0</v>
      </c>
    </row>
    <row r="576" spans="1:7">
      <c r="A576" s="1">
        <v>43029.071215277778</v>
      </c>
      <c r="B576">
        <v>30.125</v>
      </c>
      <c r="C576">
        <v>-0.125</v>
      </c>
      <c r="D576">
        <v>0</v>
      </c>
      <c r="E576">
        <v>-375</v>
      </c>
      <c r="F576">
        <v>-426.875</v>
      </c>
      <c r="G576">
        <v>0</v>
      </c>
    </row>
    <row r="577" spans="1:7">
      <c r="A577" s="1">
        <v>43029.071458333332</v>
      </c>
      <c r="B577">
        <v>30.125</v>
      </c>
      <c r="C577">
        <v>-0.125</v>
      </c>
      <c r="D577">
        <v>0</v>
      </c>
      <c r="E577">
        <v>-375</v>
      </c>
      <c r="F577">
        <v>-453.125</v>
      </c>
      <c r="G577">
        <v>0</v>
      </c>
    </row>
    <row r="578" spans="1:7">
      <c r="A578" s="1">
        <v>43029.071701388886</v>
      </c>
      <c r="B578">
        <v>30.125</v>
      </c>
      <c r="C578">
        <v>-0.125</v>
      </c>
      <c r="D578">
        <v>0</v>
      </c>
      <c r="E578">
        <v>-375</v>
      </c>
      <c r="F578">
        <v>-479.375</v>
      </c>
      <c r="G578">
        <v>0</v>
      </c>
    </row>
    <row r="579" spans="1:7">
      <c r="A579" s="1">
        <v>43029.071944444448</v>
      </c>
      <c r="B579">
        <v>30.0625</v>
      </c>
      <c r="C579">
        <v>-6.25E-2</v>
      </c>
      <c r="D579">
        <v>0</v>
      </c>
      <c r="E579">
        <v>-187.5</v>
      </c>
      <c r="F579">
        <v>-491.875</v>
      </c>
      <c r="G579">
        <v>0</v>
      </c>
    </row>
    <row r="580" spans="1:7">
      <c r="A580" s="1">
        <v>43029.072187500002</v>
      </c>
      <c r="B580">
        <v>30.0625</v>
      </c>
      <c r="C580">
        <v>-6.25E-2</v>
      </c>
      <c r="D580">
        <v>0</v>
      </c>
      <c r="E580">
        <v>-187.5</v>
      </c>
      <c r="F580">
        <v>-505</v>
      </c>
      <c r="G580">
        <v>0</v>
      </c>
    </row>
    <row r="581" spans="1:7">
      <c r="A581" s="1">
        <v>43029.072430555556</v>
      </c>
      <c r="B581">
        <v>30</v>
      </c>
      <c r="C581">
        <v>0</v>
      </c>
      <c r="D581">
        <v>0</v>
      </c>
      <c r="E581">
        <v>0</v>
      </c>
      <c r="F581">
        <v>-505</v>
      </c>
      <c r="G581">
        <v>0</v>
      </c>
    </row>
    <row r="582" spans="1:7">
      <c r="A582" s="1">
        <v>43029.07267361111</v>
      </c>
      <c r="B582">
        <v>30</v>
      </c>
      <c r="C582">
        <v>0</v>
      </c>
      <c r="D582">
        <v>0</v>
      </c>
      <c r="E582">
        <v>0</v>
      </c>
      <c r="F582">
        <v>-505</v>
      </c>
      <c r="G582">
        <v>0</v>
      </c>
    </row>
    <row r="583" spans="1:7">
      <c r="A583" s="1">
        <v>43029.072916666664</v>
      </c>
      <c r="B583">
        <v>30</v>
      </c>
      <c r="C583">
        <v>0</v>
      </c>
      <c r="D583">
        <v>0</v>
      </c>
      <c r="E583">
        <v>0</v>
      </c>
      <c r="F583">
        <v>-505</v>
      </c>
      <c r="G583">
        <v>0</v>
      </c>
    </row>
    <row r="584" spans="1:7">
      <c r="A584" s="1">
        <v>43029.073159722226</v>
      </c>
      <c r="B584">
        <v>29.9375</v>
      </c>
      <c r="C584">
        <v>6.25E-2</v>
      </c>
      <c r="D584">
        <v>0</v>
      </c>
      <c r="E584">
        <v>187.5</v>
      </c>
      <c r="F584">
        <v>-491.875</v>
      </c>
      <c r="G584">
        <v>0</v>
      </c>
    </row>
    <row r="585" spans="1:7">
      <c r="A585" s="1">
        <v>43029.07340277778</v>
      </c>
      <c r="B585">
        <v>29.9375</v>
      </c>
      <c r="C585">
        <v>6.25E-2</v>
      </c>
      <c r="D585">
        <v>0</v>
      </c>
      <c r="E585">
        <v>187.5</v>
      </c>
      <c r="F585">
        <v>-478.75</v>
      </c>
      <c r="G585">
        <v>0</v>
      </c>
    </row>
    <row r="586" spans="1:7">
      <c r="A586" s="1">
        <v>43029.073645833334</v>
      </c>
      <c r="B586">
        <v>29.9375</v>
      </c>
      <c r="C586">
        <v>6.25E-2</v>
      </c>
      <c r="D586">
        <v>0</v>
      </c>
      <c r="E586">
        <v>187.5</v>
      </c>
      <c r="F586">
        <v>-465.625</v>
      </c>
      <c r="G586">
        <v>0</v>
      </c>
    </row>
    <row r="587" spans="1:7">
      <c r="A587" s="1">
        <v>43029.073888888888</v>
      </c>
      <c r="B587">
        <v>29.9375</v>
      </c>
      <c r="C587">
        <v>6.25E-2</v>
      </c>
      <c r="D587">
        <v>0</v>
      </c>
      <c r="E587">
        <v>187.5</v>
      </c>
      <c r="F587">
        <v>-453.125</v>
      </c>
      <c r="G587">
        <v>0</v>
      </c>
    </row>
    <row r="588" spans="1:7">
      <c r="A588" s="1">
        <v>43029.074131944442</v>
      </c>
      <c r="B588">
        <v>29.875</v>
      </c>
      <c r="C588">
        <v>0.125</v>
      </c>
      <c r="D588">
        <v>0</v>
      </c>
      <c r="E588">
        <v>375</v>
      </c>
      <c r="F588">
        <v>-426.875</v>
      </c>
      <c r="G588">
        <v>0</v>
      </c>
    </row>
    <row r="589" spans="1:7">
      <c r="A589" s="1">
        <v>43029.074374999997</v>
      </c>
      <c r="B589">
        <v>29.875</v>
      </c>
      <c r="C589">
        <v>0.125</v>
      </c>
      <c r="D589">
        <v>0</v>
      </c>
      <c r="E589">
        <v>375</v>
      </c>
      <c r="F589">
        <v>-400.625</v>
      </c>
      <c r="G589">
        <v>0</v>
      </c>
    </row>
    <row r="590" spans="1:7">
      <c r="A590" s="1">
        <v>43029.074618055558</v>
      </c>
      <c r="B590">
        <v>29.8125</v>
      </c>
      <c r="C590">
        <v>0.1875</v>
      </c>
      <c r="D590">
        <v>201</v>
      </c>
      <c r="E590">
        <v>562.5</v>
      </c>
      <c r="F590">
        <v>-361.25</v>
      </c>
      <c r="G590">
        <v>0</v>
      </c>
    </row>
    <row r="591" spans="1:7">
      <c r="A591" s="1">
        <v>43029.074861111112</v>
      </c>
      <c r="B591">
        <v>29.8125</v>
      </c>
      <c r="C591">
        <v>0.1875</v>
      </c>
      <c r="D591">
        <v>238</v>
      </c>
      <c r="E591">
        <v>562.5</v>
      </c>
      <c r="F591">
        <v>-323.75</v>
      </c>
      <c r="G591">
        <v>0</v>
      </c>
    </row>
    <row r="592" spans="1:7">
      <c r="A592" s="1">
        <v>43029.075104166666</v>
      </c>
      <c r="B592">
        <v>29.8125</v>
      </c>
      <c r="C592">
        <v>0.1875</v>
      </c>
      <c r="D592">
        <v>278</v>
      </c>
      <c r="E592">
        <v>562.5</v>
      </c>
      <c r="F592">
        <v>-284.375</v>
      </c>
      <c r="G592">
        <v>0</v>
      </c>
    </row>
    <row r="593" spans="1:7">
      <c r="A593" s="1">
        <v>43029.075335648151</v>
      </c>
      <c r="B593">
        <v>30</v>
      </c>
      <c r="C593">
        <v>0</v>
      </c>
      <c r="D593">
        <v>0</v>
      </c>
      <c r="E593">
        <v>0</v>
      </c>
      <c r="F593">
        <v>-284.375</v>
      </c>
      <c r="G593">
        <v>0</v>
      </c>
    </row>
    <row r="594" spans="1:7">
      <c r="A594" s="1">
        <v>43029.075590277775</v>
      </c>
      <c r="B594">
        <v>30.25</v>
      </c>
      <c r="C594">
        <v>-0.25</v>
      </c>
      <c r="D594">
        <v>0</v>
      </c>
      <c r="E594">
        <v>-750</v>
      </c>
      <c r="F594">
        <v>-284.375</v>
      </c>
      <c r="G594">
        <v>0</v>
      </c>
    </row>
    <row r="595" spans="1:7">
      <c r="A595" s="1">
        <v>43029.075833333336</v>
      </c>
      <c r="B595">
        <v>30.5</v>
      </c>
      <c r="C595">
        <v>-0.5</v>
      </c>
      <c r="D595">
        <v>0</v>
      </c>
      <c r="E595">
        <v>-1023</v>
      </c>
      <c r="F595">
        <v>-284.375</v>
      </c>
      <c r="G595">
        <v>0</v>
      </c>
    </row>
    <row r="596" spans="1:7">
      <c r="A596" s="1">
        <v>43029.07607638889</v>
      </c>
      <c r="B596">
        <v>30.5625</v>
      </c>
      <c r="C596">
        <v>-0.5625</v>
      </c>
      <c r="D596">
        <v>0</v>
      </c>
      <c r="E596">
        <v>-1023</v>
      </c>
      <c r="F596">
        <v>-284.375</v>
      </c>
      <c r="G596">
        <v>0</v>
      </c>
    </row>
    <row r="597" spans="1:7">
      <c r="A597" s="1">
        <v>43029.076319444444</v>
      </c>
      <c r="B597">
        <v>30.5</v>
      </c>
      <c r="C597">
        <v>-0.5</v>
      </c>
      <c r="D597">
        <v>0</v>
      </c>
      <c r="E597">
        <v>-1023</v>
      </c>
      <c r="F597">
        <v>-284.375</v>
      </c>
      <c r="G597">
        <v>0</v>
      </c>
    </row>
    <row r="598" spans="1:7">
      <c r="A598" s="1">
        <v>43029.076562499999</v>
      </c>
      <c r="B598">
        <v>30.5</v>
      </c>
      <c r="C598">
        <v>-0.5</v>
      </c>
      <c r="D598">
        <v>0</v>
      </c>
      <c r="E598">
        <v>-1023</v>
      </c>
      <c r="F598">
        <v>-284.375</v>
      </c>
      <c r="G598">
        <v>0</v>
      </c>
    </row>
    <row r="599" spans="1:7">
      <c r="A599" s="1">
        <v>43029.076805555553</v>
      </c>
      <c r="B599">
        <v>30.5</v>
      </c>
      <c r="C599">
        <v>-0.5</v>
      </c>
      <c r="D599">
        <v>0</v>
      </c>
      <c r="E599">
        <v>-1023</v>
      </c>
      <c r="F599">
        <v>-284.375</v>
      </c>
      <c r="G599">
        <v>0</v>
      </c>
    </row>
    <row r="600" spans="1:7">
      <c r="A600" s="1">
        <v>43029.077048611114</v>
      </c>
      <c r="B600">
        <v>30.4375</v>
      </c>
      <c r="C600">
        <v>-0.4375</v>
      </c>
      <c r="D600">
        <v>0</v>
      </c>
      <c r="E600">
        <v>-1023</v>
      </c>
      <c r="F600">
        <v>-284.375</v>
      </c>
      <c r="G600">
        <v>0</v>
      </c>
    </row>
    <row r="601" spans="1:7">
      <c r="A601" s="1">
        <v>43029.077291666668</v>
      </c>
      <c r="B601">
        <v>30.4375</v>
      </c>
      <c r="C601">
        <v>-0.4375</v>
      </c>
      <c r="D601">
        <v>0</v>
      </c>
      <c r="E601">
        <v>-1023</v>
      </c>
      <c r="F601">
        <v>-284.375</v>
      </c>
      <c r="G601">
        <v>0</v>
      </c>
    </row>
    <row r="602" spans="1:7">
      <c r="A602" s="1">
        <v>43029.077534722222</v>
      </c>
      <c r="B602">
        <v>30.375</v>
      </c>
      <c r="C602">
        <v>-0.375</v>
      </c>
      <c r="D602">
        <v>0</v>
      </c>
      <c r="E602">
        <v>-1023</v>
      </c>
      <c r="F602">
        <v>-284.375</v>
      </c>
      <c r="G602">
        <v>0</v>
      </c>
    </row>
    <row r="603" spans="1:7">
      <c r="A603" s="1">
        <v>43029.077766203707</v>
      </c>
      <c r="B603">
        <v>30.375</v>
      </c>
      <c r="C603">
        <v>-0.375</v>
      </c>
      <c r="D603">
        <v>0</v>
      </c>
      <c r="E603">
        <v>-1023</v>
      </c>
      <c r="F603">
        <v>-284.375</v>
      </c>
      <c r="G603">
        <v>0</v>
      </c>
    </row>
    <row r="604" spans="1:7">
      <c r="A604" s="1">
        <v>43029.078009259261</v>
      </c>
      <c r="B604">
        <v>30.375</v>
      </c>
      <c r="C604">
        <v>-0.375</v>
      </c>
      <c r="D604">
        <v>0</v>
      </c>
      <c r="E604">
        <v>-1023</v>
      </c>
      <c r="F604">
        <v>-284.375</v>
      </c>
      <c r="G604">
        <v>0</v>
      </c>
    </row>
    <row r="605" spans="1:7">
      <c r="A605" s="1">
        <v>43029.078252314815</v>
      </c>
      <c r="B605">
        <v>30.3125</v>
      </c>
      <c r="C605">
        <v>-0.3125</v>
      </c>
      <c r="D605">
        <v>0</v>
      </c>
      <c r="E605">
        <v>-937.5</v>
      </c>
      <c r="F605">
        <v>-284.375</v>
      </c>
      <c r="G605">
        <v>0</v>
      </c>
    </row>
    <row r="606" spans="1:7">
      <c r="A606" s="1">
        <v>43029.07849537037</v>
      </c>
      <c r="B606">
        <v>30.3125</v>
      </c>
      <c r="C606">
        <v>-0.3125</v>
      </c>
      <c r="D606">
        <v>0</v>
      </c>
      <c r="E606">
        <v>-937.5</v>
      </c>
      <c r="F606">
        <v>-284.375</v>
      </c>
      <c r="G606">
        <v>0</v>
      </c>
    </row>
    <row r="607" spans="1:7">
      <c r="A607" s="1">
        <v>43029.078738425924</v>
      </c>
      <c r="B607">
        <v>30.3125</v>
      </c>
      <c r="C607">
        <v>-0.3125</v>
      </c>
      <c r="D607">
        <v>0</v>
      </c>
      <c r="E607">
        <v>-937.5</v>
      </c>
      <c r="F607">
        <v>-284.375</v>
      </c>
      <c r="G607">
        <v>0</v>
      </c>
    </row>
    <row r="608" spans="1:7">
      <c r="A608" s="1">
        <v>43029.078981481478</v>
      </c>
      <c r="B608">
        <v>30.25</v>
      </c>
      <c r="C608">
        <v>-0.25</v>
      </c>
      <c r="D608">
        <v>0</v>
      </c>
      <c r="E608">
        <v>-750</v>
      </c>
      <c r="F608">
        <v>-284.375</v>
      </c>
      <c r="G608">
        <v>0</v>
      </c>
    </row>
    <row r="609" spans="1:7">
      <c r="A609" s="1">
        <v>43029.079224537039</v>
      </c>
      <c r="B609">
        <v>30.25</v>
      </c>
      <c r="C609">
        <v>-0.25</v>
      </c>
      <c r="D609">
        <v>0</v>
      </c>
      <c r="E609">
        <v>-750</v>
      </c>
      <c r="F609">
        <v>-284.375</v>
      </c>
      <c r="G609">
        <v>0</v>
      </c>
    </row>
    <row r="610" spans="1:7">
      <c r="A610" s="1">
        <v>43029.079467592594</v>
      </c>
      <c r="B610">
        <v>30.1875</v>
      </c>
      <c r="C610">
        <v>-0.1875</v>
      </c>
      <c r="D610">
        <v>0</v>
      </c>
      <c r="E610">
        <v>-562.5</v>
      </c>
      <c r="F610">
        <v>-323.75</v>
      </c>
      <c r="G610">
        <v>0</v>
      </c>
    </row>
    <row r="611" spans="1:7">
      <c r="A611" s="1">
        <v>43029.079710648148</v>
      </c>
      <c r="B611">
        <v>30.1875</v>
      </c>
      <c r="C611">
        <v>-0.1875</v>
      </c>
      <c r="D611">
        <v>0</v>
      </c>
      <c r="E611">
        <v>-562.5</v>
      </c>
      <c r="F611">
        <v>-363.125</v>
      </c>
      <c r="G611">
        <v>0</v>
      </c>
    </row>
    <row r="612" spans="1:7">
      <c r="A612" s="1">
        <v>43029.079953703702</v>
      </c>
      <c r="B612">
        <v>30.1875</v>
      </c>
      <c r="C612">
        <v>-0.1875</v>
      </c>
      <c r="D612">
        <v>0</v>
      </c>
      <c r="E612">
        <v>-562.5</v>
      </c>
      <c r="F612">
        <v>-402.5</v>
      </c>
      <c r="G612">
        <v>0</v>
      </c>
    </row>
    <row r="613" spans="1:7">
      <c r="A613" s="1">
        <v>43029.080196759256</v>
      </c>
      <c r="B613">
        <v>30.125</v>
      </c>
      <c r="C613">
        <v>-0.125</v>
      </c>
      <c r="D613">
        <v>0</v>
      </c>
      <c r="E613">
        <v>-375</v>
      </c>
      <c r="F613">
        <v>-427.5</v>
      </c>
      <c r="G613">
        <v>0</v>
      </c>
    </row>
    <row r="614" spans="1:7">
      <c r="A614" s="1">
        <v>43029.080439814818</v>
      </c>
      <c r="B614">
        <v>30.125</v>
      </c>
      <c r="C614">
        <v>-0.125</v>
      </c>
      <c r="D614">
        <v>0</v>
      </c>
      <c r="E614">
        <v>-375</v>
      </c>
      <c r="F614">
        <v>-453.75</v>
      </c>
      <c r="G614">
        <v>0</v>
      </c>
    </row>
    <row r="615" spans="1:7">
      <c r="A615" s="1">
        <v>43029.080682870372</v>
      </c>
      <c r="B615">
        <v>30.125</v>
      </c>
      <c r="C615">
        <v>-0.125</v>
      </c>
      <c r="D615">
        <v>0</v>
      </c>
      <c r="E615">
        <v>-375</v>
      </c>
      <c r="F615">
        <v>-480</v>
      </c>
      <c r="G615">
        <v>0</v>
      </c>
    </row>
    <row r="616" spans="1:7">
      <c r="A616" s="1">
        <v>43029.080925925926</v>
      </c>
      <c r="B616">
        <v>30.0625</v>
      </c>
      <c r="C616">
        <v>-6.25E-2</v>
      </c>
      <c r="D616">
        <v>0</v>
      </c>
      <c r="E616">
        <v>-187.5</v>
      </c>
      <c r="F616">
        <v>-493.125</v>
      </c>
      <c r="G616">
        <v>0</v>
      </c>
    </row>
    <row r="617" spans="1:7">
      <c r="A617" s="1">
        <v>43029.08116898148</v>
      </c>
      <c r="B617">
        <v>30.0625</v>
      </c>
      <c r="C617">
        <v>-6.25E-2</v>
      </c>
      <c r="D617">
        <v>0</v>
      </c>
      <c r="E617">
        <v>-187.5</v>
      </c>
      <c r="F617">
        <v>-506.25</v>
      </c>
      <c r="G617">
        <v>0</v>
      </c>
    </row>
    <row r="618" spans="1:7">
      <c r="A618" s="1">
        <v>43029.081412037034</v>
      </c>
      <c r="B618">
        <v>30.0625</v>
      </c>
      <c r="C618">
        <v>-6.25E-2</v>
      </c>
      <c r="D618">
        <v>0</v>
      </c>
      <c r="E618">
        <v>-187.5</v>
      </c>
      <c r="F618">
        <v>-518.75</v>
      </c>
      <c r="G618">
        <v>0</v>
      </c>
    </row>
    <row r="619" spans="1:7">
      <c r="A619" s="1">
        <v>43029.081655092596</v>
      </c>
      <c r="B619">
        <v>30</v>
      </c>
      <c r="C619">
        <v>0</v>
      </c>
      <c r="D619">
        <v>0</v>
      </c>
      <c r="E619">
        <v>0</v>
      </c>
      <c r="F619">
        <v>-518.75</v>
      </c>
      <c r="G619">
        <v>0</v>
      </c>
    </row>
    <row r="620" spans="1:7">
      <c r="A620" s="1">
        <v>43029.08189814815</v>
      </c>
      <c r="B620">
        <v>30</v>
      </c>
      <c r="C620">
        <v>0</v>
      </c>
      <c r="D620">
        <v>0</v>
      </c>
      <c r="E620">
        <v>0</v>
      </c>
      <c r="F620">
        <v>-518.75</v>
      </c>
      <c r="G620">
        <v>0</v>
      </c>
    </row>
    <row r="621" spans="1:7">
      <c r="A621" s="1">
        <v>43029.082141203704</v>
      </c>
      <c r="B621">
        <v>30</v>
      </c>
      <c r="C621">
        <v>0</v>
      </c>
      <c r="D621">
        <v>0</v>
      </c>
      <c r="E621">
        <v>0</v>
      </c>
      <c r="F621">
        <v>-518.75</v>
      </c>
      <c r="G621">
        <v>0</v>
      </c>
    </row>
    <row r="622" spans="1:7">
      <c r="A622" s="1">
        <v>43029.082384259258</v>
      </c>
      <c r="B622">
        <v>29.9375</v>
      </c>
      <c r="C622">
        <v>6.25E-2</v>
      </c>
      <c r="D622">
        <v>0</v>
      </c>
      <c r="E622">
        <v>187.5</v>
      </c>
      <c r="F622">
        <v>-505.625</v>
      </c>
      <c r="G622">
        <v>0</v>
      </c>
    </row>
    <row r="623" spans="1:7">
      <c r="A623" s="1">
        <v>43029.082627314812</v>
      </c>
      <c r="B623">
        <v>29.9375</v>
      </c>
      <c r="C623">
        <v>6.25E-2</v>
      </c>
      <c r="D623">
        <v>0</v>
      </c>
      <c r="E623">
        <v>187.5</v>
      </c>
      <c r="F623">
        <v>-492.5</v>
      </c>
      <c r="G623">
        <v>0</v>
      </c>
    </row>
    <row r="624" spans="1:7">
      <c r="A624" s="1">
        <v>43029.082870370374</v>
      </c>
      <c r="B624">
        <v>29.9375</v>
      </c>
      <c r="C624">
        <v>6.25E-2</v>
      </c>
      <c r="D624">
        <v>0</v>
      </c>
      <c r="E624">
        <v>187.5</v>
      </c>
      <c r="F624">
        <v>-480</v>
      </c>
      <c r="G624">
        <v>0</v>
      </c>
    </row>
    <row r="625" spans="1:7">
      <c r="A625" s="1">
        <v>43029.083113425928</v>
      </c>
      <c r="B625">
        <v>29.875</v>
      </c>
      <c r="C625">
        <v>0.125</v>
      </c>
      <c r="D625">
        <v>0</v>
      </c>
      <c r="E625">
        <v>375</v>
      </c>
      <c r="F625">
        <v>-453.75</v>
      </c>
      <c r="G625">
        <v>0</v>
      </c>
    </row>
    <row r="626" spans="1:7">
      <c r="A626" s="1">
        <v>43029.083356481482</v>
      </c>
      <c r="B626">
        <v>29.875</v>
      </c>
      <c r="C626">
        <v>0.125</v>
      </c>
      <c r="D626">
        <v>0</v>
      </c>
      <c r="E626">
        <v>375</v>
      </c>
      <c r="F626">
        <v>-427.5</v>
      </c>
      <c r="G626">
        <v>0</v>
      </c>
    </row>
    <row r="627" spans="1:7">
      <c r="A627" s="1">
        <v>43029.083599537036</v>
      </c>
      <c r="B627">
        <v>29.875</v>
      </c>
      <c r="C627">
        <v>0.125</v>
      </c>
      <c r="D627">
        <v>0</v>
      </c>
      <c r="E627">
        <v>375</v>
      </c>
      <c r="F627">
        <v>-401.25</v>
      </c>
      <c r="G627">
        <v>0</v>
      </c>
    </row>
    <row r="628" spans="1:7">
      <c r="A628" s="1">
        <v>43029.08384259259</v>
      </c>
      <c r="B628">
        <v>29.8125</v>
      </c>
      <c r="C628">
        <v>0.1875</v>
      </c>
      <c r="D628">
        <v>200</v>
      </c>
      <c r="E628">
        <v>562.5</v>
      </c>
      <c r="F628">
        <v>-361.875</v>
      </c>
      <c r="G628">
        <v>0</v>
      </c>
    </row>
    <row r="629" spans="1:7">
      <c r="A629" s="1">
        <v>43029.084085648145</v>
      </c>
      <c r="B629">
        <v>29.8125</v>
      </c>
      <c r="C629">
        <v>0.1875</v>
      </c>
      <c r="D629">
        <v>240</v>
      </c>
      <c r="E629">
        <v>562.5</v>
      </c>
      <c r="F629">
        <v>-322.5</v>
      </c>
      <c r="G629">
        <v>0</v>
      </c>
    </row>
    <row r="630" spans="1:7">
      <c r="A630" s="1">
        <v>43029.084328703706</v>
      </c>
      <c r="B630">
        <v>29.8125</v>
      </c>
      <c r="C630">
        <v>0.1875</v>
      </c>
      <c r="D630">
        <v>277</v>
      </c>
      <c r="E630">
        <v>562.5</v>
      </c>
      <c r="F630">
        <v>-285</v>
      </c>
      <c r="G630">
        <v>0</v>
      </c>
    </row>
    <row r="631" spans="1:7">
      <c r="A631" s="1">
        <v>43029.08457175926</v>
      </c>
      <c r="B631">
        <v>30</v>
      </c>
      <c r="C631">
        <v>0</v>
      </c>
      <c r="D631">
        <v>0</v>
      </c>
      <c r="E631">
        <v>0</v>
      </c>
      <c r="F631">
        <v>-285</v>
      </c>
      <c r="G631">
        <v>0</v>
      </c>
    </row>
    <row r="632" spans="1:7">
      <c r="A632" s="1">
        <v>43029.084814814814</v>
      </c>
      <c r="B632">
        <v>30.25</v>
      </c>
      <c r="C632">
        <v>-0.25</v>
      </c>
      <c r="D632">
        <v>0</v>
      </c>
      <c r="E632">
        <v>-750</v>
      </c>
      <c r="F632">
        <v>-285</v>
      </c>
      <c r="G632">
        <v>0</v>
      </c>
    </row>
    <row r="633" spans="1:7">
      <c r="A633" s="1">
        <v>43029.085057870368</v>
      </c>
      <c r="B633">
        <v>30.5</v>
      </c>
      <c r="C633">
        <v>-0.5</v>
      </c>
      <c r="D633">
        <v>0</v>
      </c>
      <c r="E633">
        <v>-1023</v>
      </c>
      <c r="F633">
        <v>-285</v>
      </c>
      <c r="G633">
        <v>0</v>
      </c>
    </row>
    <row r="634" spans="1:7">
      <c r="A634" s="1">
        <v>43029.085300925923</v>
      </c>
      <c r="B634">
        <v>30.5625</v>
      </c>
      <c r="C634">
        <v>-0.5625</v>
      </c>
      <c r="D634">
        <v>0</v>
      </c>
      <c r="E634">
        <v>-1023</v>
      </c>
      <c r="F634">
        <v>-285</v>
      </c>
      <c r="G634">
        <v>0</v>
      </c>
    </row>
    <row r="635" spans="1:7">
      <c r="A635" s="1">
        <v>43029.085555555554</v>
      </c>
      <c r="B635">
        <v>30.5</v>
      </c>
      <c r="C635">
        <v>-0.5</v>
      </c>
      <c r="D635">
        <v>0</v>
      </c>
      <c r="E635">
        <v>-1023</v>
      </c>
      <c r="F635">
        <v>-285</v>
      </c>
      <c r="G635">
        <v>0</v>
      </c>
    </row>
    <row r="636" spans="1:7">
      <c r="A636" s="1">
        <v>43029.085798611108</v>
      </c>
      <c r="B636">
        <v>30.5</v>
      </c>
      <c r="C636">
        <v>-0.5</v>
      </c>
      <c r="D636">
        <v>0</v>
      </c>
      <c r="E636">
        <v>-1023</v>
      </c>
      <c r="F636">
        <v>-285</v>
      </c>
      <c r="G636">
        <v>0</v>
      </c>
    </row>
    <row r="637" spans="1:7">
      <c r="A637" s="1">
        <v>43029.086030092592</v>
      </c>
      <c r="B637">
        <v>30.4375</v>
      </c>
      <c r="C637">
        <v>-0.4375</v>
      </c>
      <c r="D637">
        <v>0</v>
      </c>
      <c r="E637">
        <v>-1023</v>
      </c>
      <c r="F637">
        <v>-285</v>
      </c>
      <c r="G637">
        <v>0</v>
      </c>
    </row>
    <row r="638" spans="1:7">
      <c r="A638" s="1">
        <v>43029.086273148147</v>
      </c>
      <c r="B638">
        <v>30.4375</v>
      </c>
      <c r="C638">
        <v>-0.4375</v>
      </c>
      <c r="D638">
        <v>0</v>
      </c>
      <c r="E638">
        <v>-1023</v>
      </c>
      <c r="F638">
        <v>-285</v>
      </c>
      <c r="G638">
        <v>0</v>
      </c>
    </row>
    <row r="639" spans="1:7">
      <c r="A639" s="1">
        <v>43029.086516203701</v>
      </c>
      <c r="B639">
        <v>30.4375</v>
      </c>
      <c r="C639">
        <v>-0.4375</v>
      </c>
      <c r="D639">
        <v>0</v>
      </c>
      <c r="E639">
        <v>-1023</v>
      </c>
      <c r="F639">
        <v>-285</v>
      </c>
      <c r="G639">
        <v>0</v>
      </c>
    </row>
    <row r="640" spans="1:7">
      <c r="A640" s="1">
        <v>43029.086770833332</v>
      </c>
      <c r="B640">
        <v>30.375</v>
      </c>
      <c r="C640">
        <v>-0.375</v>
      </c>
      <c r="D640">
        <v>0</v>
      </c>
      <c r="E640">
        <v>-1023</v>
      </c>
      <c r="F640">
        <v>-285</v>
      </c>
      <c r="G640">
        <v>0</v>
      </c>
    </row>
    <row r="641" spans="1:7">
      <c r="A641" s="1">
        <v>43029.087002314816</v>
      </c>
      <c r="B641">
        <v>30.375</v>
      </c>
      <c r="C641">
        <v>-0.375</v>
      </c>
      <c r="D641">
        <v>0</v>
      </c>
      <c r="E641">
        <v>-1023</v>
      </c>
      <c r="F641">
        <v>-285</v>
      </c>
      <c r="G641">
        <v>0</v>
      </c>
    </row>
    <row r="642" spans="1:7">
      <c r="A642" s="1">
        <v>43029.087245370371</v>
      </c>
      <c r="B642">
        <v>30.375</v>
      </c>
      <c r="C642">
        <v>-0.375</v>
      </c>
      <c r="D642">
        <v>0</v>
      </c>
      <c r="E642">
        <v>-1023</v>
      </c>
      <c r="F642">
        <v>-285</v>
      </c>
      <c r="G642">
        <v>0</v>
      </c>
    </row>
    <row r="643" spans="1:7">
      <c r="A643" s="1">
        <v>43029.087488425925</v>
      </c>
      <c r="B643">
        <v>30.3125</v>
      </c>
      <c r="C643">
        <v>-0.3125</v>
      </c>
      <c r="D643">
        <v>0</v>
      </c>
      <c r="E643">
        <v>-937.5</v>
      </c>
      <c r="F643">
        <v>-285</v>
      </c>
      <c r="G643">
        <v>0</v>
      </c>
    </row>
    <row r="644" spans="1:7">
      <c r="A644" s="1">
        <v>43029.087743055556</v>
      </c>
      <c r="B644">
        <v>30.3125</v>
      </c>
      <c r="C644">
        <v>-0.3125</v>
      </c>
      <c r="D644">
        <v>0</v>
      </c>
      <c r="E644">
        <v>-937.5</v>
      </c>
      <c r="F644">
        <v>-285</v>
      </c>
      <c r="G644">
        <v>0</v>
      </c>
    </row>
    <row r="645" spans="1:7">
      <c r="A645" s="1">
        <v>43029.08798611111</v>
      </c>
      <c r="B645">
        <v>30.25</v>
      </c>
      <c r="C645">
        <v>-0.25</v>
      </c>
      <c r="D645">
        <v>0</v>
      </c>
      <c r="E645">
        <v>-750</v>
      </c>
      <c r="F645">
        <v>-285</v>
      </c>
      <c r="G645">
        <v>0</v>
      </c>
    </row>
    <row r="646" spans="1:7">
      <c r="A646" s="1">
        <v>43029.088229166664</v>
      </c>
      <c r="B646">
        <v>30.25</v>
      </c>
      <c r="C646">
        <v>-0.25</v>
      </c>
      <c r="D646">
        <v>0</v>
      </c>
      <c r="E646">
        <v>-750</v>
      </c>
      <c r="F646">
        <v>-285</v>
      </c>
      <c r="G646">
        <v>0</v>
      </c>
    </row>
    <row r="647" spans="1:7">
      <c r="A647" s="1">
        <v>43029.088472222225</v>
      </c>
      <c r="B647">
        <v>30.25</v>
      </c>
      <c r="C647">
        <v>-0.25</v>
      </c>
      <c r="D647">
        <v>0</v>
      </c>
      <c r="E647">
        <v>-750</v>
      </c>
      <c r="F647">
        <v>-285</v>
      </c>
      <c r="G647">
        <v>0</v>
      </c>
    </row>
    <row r="648" spans="1:7">
      <c r="A648" s="1">
        <v>43029.088703703703</v>
      </c>
      <c r="B648">
        <v>30.1875</v>
      </c>
      <c r="C648">
        <v>-0.1875</v>
      </c>
      <c r="D648">
        <v>0</v>
      </c>
      <c r="E648">
        <v>-562.5</v>
      </c>
      <c r="F648">
        <v>-324.375</v>
      </c>
      <c r="G648">
        <v>0</v>
      </c>
    </row>
    <row r="649" spans="1:7">
      <c r="A649" s="1">
        <v>43029.088946759257</v>
      </c>
      <c r="B649">
        <v>30.1875</v>
      </c>
      <c r="C649">
        <v>-0.1875</v>
      </c>
      <c r="D649">
        <v>0</v>
      </c>
      <c r="E649">
        <v>-562.5</v>
      </c>
      <c r="F649">
        <v>-363.75</v>
      </c>
      <c r="G649">
        <v>0</v>
      </c>
    </row>
    <row r="650" spans="1:7">
      <c r="A650" s="1">
        <v>43029.089189814818</v>
      </c>
      <c r="B650">
        <v>30.1875</v>
      </c>
      <c r="C650">
        <v>-0.1875</v>
      </c>
      <c r="D650">
        <v>0</v>
      </c>
      <c r="E650">
        <v>-562.5</v>
      </c>
      <c r="F650">
        <v>-403.125</v>
      </c>
      <c r="G650">
        <v>0</v>
      </c>
    </row>
    <row r="651" spans="1:7">
      <c r="A651" s="1">
        <v>43029.089432870373</v>
      </c>
      <c r="B651">
        <v>30.125</v>
      </c>
      <c r="C651">
        <v>-0.125</v>
      </c>
      <c r="D651">
        <v>0</v>
      </c>
      <c r="E651">
        <v>-375</v>
      </c>
      <c r="F651">
        <v>-429.375</v>
      </c>
      <c r="G651">
        <v>0</v>
      </c>
    </row>
    <row r="652" spans="1:7">
      <c r="A652" s="1">
        <v>43029.089675925927</v>
      </c>
      <c r="B652">
        <v>30.125</v>
      </c>
      <c r="C652">
        <v>-0.125</v>
      </c>
      <c r="D652">
        <v>0</v>
      </c>
      <c r="E652">
        <v>-375</v>
      </c>
      <c r="F652">
        <v>-454.375</v>
      </c>
      <c r="G652">
        <v>0</v>
      </c>
    </row>
    <row r="653" spans="1:7">
      <c r="A653" s="1">
        <v>43029.089918981481</v>
      </c>
      <c r="B653">
        <v>30.125</v>
      </c>
      <c r="C653">
        <v>-0.125</v>
      </c>
      <c r="D653">
        <v>0</v>
      </c>
      <c r="E653">
        <v>-375</v>
      </c>
      <c r="F653">
        <v>-479.375</v>
      </c>
      <c r="G653">
        <v>0</v>
      </c>
    </row>
    <row r="654" spans="1:7">
      <c r="A654" s="1">
        <v>43029.090150462966</v>
      </c>
      <c r="B654">
        <v>30.0625</v>
      </c>
      <c r="C654">
        <v>-6.25E-2</v>
      </c>
      <c r="D654">
        <v>0</v>
      </c>
      <c r="E654">
        <v>-187.5</v>
      </c>
      <c r="F654">
        <v>-492.5</v>
      </c>
      <c r="G654">
        <v>0</v>
      </c>
    </row>
    <row r="655" spans="1:7">
      <c r="A655" s="1">
        <v>43029.090405092589</v>
      </c>
      <c r="B655">
        <v>30.0625</v>
      </c>
      <c r="C655">
        <v>-6.25E-2</v>
      </c>
      <c r="D655">
        <v>0</v>
      </c>
      <c r="E655">
        <v>-187.5</v>
      </c>
      <c r="F655">
        <v>-505.625</v>
      </c>
      <c r="G655">
        <v>0</v>
      </c>
    </row>
    <row r="656" spans="1:7">
      <c r="A656" s="1">
        <v>43029.090648148151</v>
      </c>
      <c r="B656">
        <v>30.0625</v>
      </c>
      <c r="C656">
        <v>-6.25E-2</v>
      </c>
      <c r="D656">
        <v>0</v>
      </c>
      <c r="E656">
        <v>-187.5</v>
      </c>
      <c r="F656">
        <v>-518.75</v>
      </c>
      <c r="G656">
        <v>0</v>
      </c>
    </row>
    <row r="657" spans="1:7">
      <c r="A657" s="1">
        <v>43029.090879629628</v>
      </c>
      <c r="B657">
        <v>30</v>
      </c>
      <c r="C657">
        <v>0</v>
      </c>
      <c r="D657">
        <v>0</v>
      </c>
      <c r="E657">
        <v>0</v>
      </c>
      <c r="F657">
        <v>-518.75</v>
      </c>
      <c r="G657">
        <v>0</v>
      </c>
    </row>
    <row r="658" spans="1:7">
      <c r="A658" s="1">
        <v>43029.091134259259</v>
      </c>
      <c r="B658">
        <v>30</v>
      </c>
      <c r="C658">
        <v>0</v>
      </c>
      <c r="D658">
        <v>0</v>
      </c>
      <c r="E658">
        <v>0</v>
      </c>
      <c r="F658">
        <v>-518.75</v>
      </c>
      <c r="G658">
        <v>0</v>
      </c>
    </row>
    <row r="659" spans="1:7">
      <c r="A659" s="1">
        <v>43029.091377314813</v>
      </c>
      <c r="B659">
        <v>30</v>
      </c>
      <c r="C659">
        <v>0</v>
      </c>
      <c r="D659">
        <v>0</v>
      </c>
      <c r="E659">
        <v>0</v>
      </c>
      <c r="F659">
        <v>-518.75</v>
      </c>
      <c r="G659">
        <v>0</v>
      </c>
    </row>
    <row r="660" spans="1:7">
      <c r="A660" s="1">
        <v>43029.091620370367</v>
      </c>
      <c r="B660">
        <v>29.9375</v>
      </c>
      <c r="C660">
        <v>6.25E-2</v>
      </c>
      <c r="D660">
        <v>0</v>
      </c>
      <c r="E660">
        <v>187.5</v>
      </c>
      <c r="F660">
        <v>-505.625</v>
      </c>
      <c r="G660">
        <v>0</v>
      </c>
    </row>
    <row r="661" spans="1:7">
      <c r="A661" s="1">
        <v>43029.091851851852</v>
      </c>
      <c r="B661">
        <v>29.9375</v>
      </c>
      <c r="C661">
        <v>6.25E-2</v>
      </c>
      <c r="D661">
        <v>0</v>
      </c>
      <c r="E661">
        <v>187.5</v>
      </c>
      <c r="F661">
        <v>-492.5</v>
      </c>
      <c r="G661">
        <v>0</v>
      </c>
    </row>
    <row r="662" spans="1:7">
      <c r="A662" s="1">
        <v>43029.092106481483</v>
      </c>
      <c r="B662">
        <v>29.875</v>
      </c>
      <c r="C662">
        <v>0.125</v>
      </c>
      <c r="D662">
        <v>0</v>
      </c>
      <c r="E662">
        <v>375</v>
      </c>
      <c r="F662">
        <v>-466.25</v>
      </c>
      <c r="G662">
        <v>0</v>
      </c>
    </row>
    <row r="663" spans="1:7">
      <c r="A663" s="1">
        <v>43029.09233796296</v>
      </c>
      <c r="B663">
        <v>29.875</v>
      </c>
      <c r="C663">
        <v>0.125</v>
      </c>
      <c r="D663">
        <v>0</v>
      </c>
      <c r="E663">
        <v>375</v>
      </c>
      <c r="F663">
        <v>-440</v>
      </c>
      <c r="G663">
        <v>0</v>
      </c>
    </row>
    <row r="664" spans="1:7">
      <c r="A664" s="1">
        <v>43029.092592592591</v>
      </c>
      <c r="B664">
        <v>29.875</v>
      </c>
      <c r="C664">
        <v>0.125</v>
      </c>
      <c r="D664">
        <v>0</v>
      </c>
      <c r="E664">
        <v>375</v>
      </c>
      <c r="F664">
        <v>-415</v>
      </c>
      <c r="G664">
        <v>0</v>
      </c>
    </row>
    <row r="665" spans="1:7">
      <c r="A665" s="1">
        <v>43029.092824074076</v>
      </c>
      <c r="B665">
        <v>29.875</v>
      </c>
      <c r="C665">
        <v>0.125</v>
      </c>
      <c r="D665">
        <v>0</v>
      </c>
      <c r="E665">
        <v>375</v>
      </c>
      <c r="F665">
        <v>-388.75</v>
      </c>
      <c r="G665">
        <v>0</v>
      </c>
    </row>
    <row r="666" spans="1:7">
      <c r="A666" s="1">
        <v>43029.09306712963</v>
      </c>
      <c r="B666">
        <v>29.8125</v>
      </c>
      <c r="C666">
        <v>0.1875</v>
      </c>
      <c r="D666">
        <v>213</v>
      </c>
      <c r="E666">
        <v>562.5</v>
      </c>
      <c r="F666">
        <v>-349.375</v>
      </c>
      <c r="G666">
        <v>0</v>
      </c>
    </row>
    <row r="667" spans="1:7">
      <c r="A667" s="1">
        <v>43029.093310185184</v>
      </c>
      <c r="B667">
        <v>29.8125</v>
      </c>
      <c r="C667">
        <v>0.1875</v>
      </c>
      <c r="D667">
        <v>252</v>
      </c>
      <c r="E667">
        <v>562.5</v>
      </c>
      <c r="F667">
        <v>-310</v>
      </c>
      <c r="G667">
        <v>0</v>
      </c>
    </row>
    <row r="668" spans="1:7">
      <c r="A668" s="1">
        <v>43029.093553240738</v>
      </c>
      <c r="B668">
        <v>29.8125</v>
      </c>
      <c r="C668">
        <v>0.1875</v>
      </c>
      <c r="D668">
        <v>291</v>
      </c>
      <c r="E668">
        <v>562.5</v>
      </c>
      <c r="F668">
        <v>-270.625</v>
      </c>
      <c r="G668">
        <v>0</v>
      </c>
    </row>
    <row r="669" spans="1:7">
      <c r="A669" s="1">
        <v>43029.093807870369</v>
      </c>
      <c r="B669">
        <v>30</v>
      </c>
      <c r="C669">
        <v>0</v>
      </c>
      <c r="D669">
        <v>0</v>
      </c>
      <c r="E669">
        <v>0</v>
      </c>
      <c r="F669">
        <v>-270.625</v>
      </c>
      <c r="G669">
        <v>0</v>
      </c>
    </row>
    <row r="670" spans="1:7">
      <c r="A670" s="1">
        <v>43029.094050925924</v>
      </c>
      <c r="B670">
        <v>30.3125</v>
      </c>
      <c r="C670">
        <v>-0.3125</v>
      </c>
      <c r="D670">
        <v>0</v>
      </c>
      <c r="E670">
        <v>-937.5</v>
      </c>
      <c r="F670">
        <v>-270.625</v>
      </c>
      <c r="G670">
        <v>0</v>
      </c>
    </row>
    <row r="671" spans="1:7">
      <c r="A671" s="1">
        <v>43029.094293981485</v>
      </c>
      <c r="B671">
        <v>30.5625</v>
      </c>
      <c r="C671">
        <v>-0.5625</v>
      </c>
      <c r="D671">
        <v>0</v>
      </c>
      <c r="E671">
        <v>-1023</v>
      </c>
      <c r="F671">
        <v>-270.625</v>
      </c>
      <c r="G671">
        <v>0</v>
      </c>
    </row>
    <row r="672" spans="1:7">
      <c r="A672" s="1">
        <v>43029.094537037039</v>
      </c>
      <c r="B672">
        <v>30.5625</v>
      </c>
      <c r="C672">
        <v>-0.5625</v>
      </c>
      <c r="D672">
        <v>0</v>
      </c>
      <c r="E672">
        <v>-1023</v>
      </c>
      <c r="F672">
        <v>-270.625</v>
      </c>
      <c r="G672">
        <v>0</v>
      </c>
    </row>
    <row r="673" spans="1:7">
      <c r="A673" s="1">
        <v>43029.094918981478</v>
      </c>
      <c r="B673">
        <v>30.5625</v>
      </c>
      <c r="C673">
        <v>-0.5625</v>
      </c>
      <c r="D673">
        <v>0</v>
      </c>
      <c r="E673">
        <v>-1023</v>
      </c>
      <c r="F673">
        <v>-270.625</v>
      </c>
      <c r="G673">
        <v>0</v>
      </c>
    </row>
    <row r="674" spans="1:7">
      <c r="A674" s="1">
        <v>43029.09516203704</v>
      </c>
      <c r="B674">
        <v>30.5</v>
      </c>
      <c r="C674">
        <v>-0.5</v>
      </c>
      <c r="D674">
        <v>0</v>
      </c>
      <c r="E674">
        <v>-1023</v>
      </c>
      <c r="F674">
        <v>-270.625</v>
      </c>
      <c r="G674">
        <v>0</v>
      </c>
    </row>
    <row r="675" spans="1:7">
      <c r="A675" s="1">
        <v>43029.095405092594</v>
      </c>
      <c r="B675">
        <v>30.5</v>
      </c>
      <c r="C675">
        <v>-0.5</v>
      </c>
      <c r="D675">
        <v>0</v>
      </c>
      <c r="E675">
        <v>-1023</v>
      </c>
      <c r="F675">
        <v>-270.625</v>
      </c>
      <c r="G675">
        <v>0</v>
      </c>
    </row>
    <row r="676" spans="1:7">
      <c r="A676" s="1">
        <v>43029.095648148148</v>
      </c>
      <c r="B676">
        <v>30.4375</v>
      </c>
      <c r="C676">
        <v>-0.4375</v>
      </c>
      <c r="D676">
        <v>0</v>
      </c>
      <c r="E676">
        <v>-1023</v>
      </c>
      <c r="F676">
        <v>-270.625</v>
      </c>
      <c r="G676">
        <v>0</v>
      </c>
    </row>
    <row r="677" spans="1:7">
      <c r="A677" s="1">
        <v>43029.09611111111</v>
      </c>
      <c r="B677">
        <v>30.4375</v>
      </c>
      <c r="C677">
        <v>-0.4375</v>
      </c>
      <c r="D677">
        <v>0</v>
      </c>
      <c r="E677">
        <v>-218.75</v>
      </c>
      <c r="F677">
        <v>-445.625</v>
      </c>
      <c r="G677">
        <v>0</v>
      </c>
    </row>
    <row r="678" spans="1:7">
      <c r="A678" s="1">
        <v>43029.096354166664</v>
      </c>
      <c r="B678">
        <v>30.375</v>
      </c>
      <c r="C678">
        <v>-0.375</v>
      </c>
      <c r="D678">
        <v>0</v>
      </c>
      <c r="E678">
        <v>-187.5</v>
      </c>
      <c r="F678">
        <v>-520.625</v>
      </c>
      <c r="G678">
        <v>0</v>
      </c>
    </row>
    <row r="679" spans="1:7">
      <c r="A679" s="1">
        <v>43029.096597222226</v>
      </c>
      <c r="B679">
        <v>30.375</v>
      </c>
      <c r="C679">
        <v>-0.375</v>
      </c>
      <c r="D679">
        <v>0</v>
      </c>
      <c r="E679">
        <v>-187.5</v>
      </c>
      <c r="F679">
        <v>-599.375</v>
      </c>
      <c r="G679">
        <v>0</v>
      </c>
    </row>
    <row r="680" spans="1:7">
      <c r="A680" s="1">
        <v>43029.09684027778</v>
      </c>
      <c r="B680">
        <v>30.3125</v>
      </c>
      <c r="C680">
        <v>-0.3125</v>
      </c>
      <c r="D680">
        <v>0</v>
      </c>
      <c r="E680">
        <v>-156.25</v>
      </c>
      <c r="F680">
        <v>-665</v>
      </c>
      <c r="G680">
        <v>0</v>
      </c>
    </row>
    <row r="681" spans="1:7">
      <c r="A681" s="1">
        <v>43029.097083333334</v>
      </c>
      <c r="B681">
        <v>30.3125</v>
      </c>
      <c r="C681">
        <v>-0.3125</v>
      </c>
      <c r="D681">
        <v>0</v>
      </c>
      <c r="E681">
        <v>-156.25</v>
      </c>
      <c r="F681">
        <v>-730.625</v>
      </c>
      <c r="G681">
        <v>0</v>
      </c>
    </row>
    <row r="682" spans="1:7">
      <c r="A682" s="1">
        <v>43029.097326388888</v>
      </c>
      <c r="B682">
        <v>30.3125</v>
      </c>
      <c r="C682">
        <v>-0.3125</v>
      </c>
      <c r="D682">
        <v>0</v>
      </c>
      <c r="E682">
        <v>-156.25</v>
      </c>
      <c r="F682">
        <v>-796.25</v>
      </c>
      <c r="G682">
        <v>0</v>
      </c>
    </row>
    <row r="683" spans="1:7">
      <c r="A683" s="1">
        <v>43029.097557870373</v>
      </c>
      <c r="B683">
        <v>30.25</v>
      </c>
      <c r="C683">
        <v>-0.25</v>
      </c>
      <c r="D683">
        <v>0</v>
      </c>
      <c r="E683">
        <v>-125</v>
      </c>
      <c r="F683">
        <v>-846.25</v>
      </c>
      <c r="G683">
        <v>0</v>
      </c>
    </row>
    <row r="684" spans="1:7">
      <c r="A684" s="1">
        <v>43029.097812499997</v>
      </c>
      <c r="B684">
        <v>30.25</v>
      </c>
      <c r="C684">
        <v>-0.25</v>
      </c>
      <c r="D684">
        <v>0</v>
      </c>
      <c r="E684">
        <v>-125</v>
      </c>
      <c r="F684">
        <v>-898.75</v>
      </c>
      <c r="G684">
        <v>0</v>
      </c>
    </row>
    <row r="685" spans="1:7">
      <c r="A685" s="1">
        <v>43029.098055555558</v>
      </c>
      <c r="B685">
        <v>30.25</v>
      </c>
      <c r="C685">
        <v>-0.25</v>
      </c>
      <c r="D685">
        <v>0</v>
      </c>
      <c r="E685">
        <v>-125</v>
      </c>
      <c r="F685">
        <v>-898.75</v>
      </c>
      <c r="G685">
        <v>0</v>
      </c>
    </row>
    <row r="686" spans="1:7">
      <c r="A686" s="1">
        <v>43029.098298611112</v>
      </c>
      <c r="B686">
        <v>30.1875</v>
      </c>
      <c r="C686">
        <v>-0.1875</v>
      </c>
      <c r="D686">
        <v>0</v>
      </c>
      <c r="E686">
        <v>-93.75</v>
      </c>
      <c r="F686">
        <v>-938.125</v>
      </c>
      <c r="G686">
        <v>0</v>
      </c>
    </row>
    <row r="687" spans="1:7">
      <c r="A687" s="1">
        <v>43029.098530092589</v>
      </c>
      <c r="B687">
        <v>30.1875</v>
      </c>
      <c r="C687">
        <v>-0.1875</v>
      </c>
      <c r="D687">
        <v>0</v>
      </c>
      <c r="E687">
        <v>-93.75</v>
      </c>
      <c r="F687">
        <v>-938.125</v>
      </c>
      <c r="G687">
        <v>0</v>
      </c>
    </row>
    <row r="688" spans="1:7">
      <c r="A688" s="1">
        <v>43029.098773148151</v>
      </c>
      <c r="B688">
        <v>30.1875</v>
      </c>
      <c r="C688">
        <v>-0.1875</v>
      </c>
      <c r="D688">
        <v>0</v>
      </c>
      <c r="E688">
        <v>-93.75</v>
      </c>
      <c r="F688">
        <v>-938.125</v>
      </c>
      <c r="G688">
        <v>0</v>
      </c>
    </row>
    <row r="689" spans="1:7">
      <c r="A689" s="1">
        <v>43029.099016203705</v>
      </c>
      <c r="B689">
        <v>30.125</v>
      </c>
      <c r="C689">
        <v>-0.125</v>
      </c>
      <c r="D689">
        <v>0</v>
      </c>
      <c r="E689">
        <v>-62.5</v>
      </c>
      <c r="F689">
        <v>-964.375</v>
      </c>
      <c r="G689">
        <v>0</v>
      </c>
    </row>
    <row r="690" spans="1:7">
      <c r="A690" s="1">
        <v>43029.099259259259</v>
      </c>
      <c r="B690">
        <v>30.125</v>
      </c>
      <c r="C690">
        <v>-0.125</v>
      </c>
      <c r="D690">
        <v>0</v>
      </c>
      <c r="E690">
        <v>-62.5</v>
      </c>
      <c r="F690">
        <v>-964.375</v>
      </c>
      <c r="G690">
        <v>0</v>
      </c>
    </row>
    <row r="691" spans="1:7">
      <c r="A691" s="1">
        <v>43029.09951388889</v>
      </c>
      <c r="B691">
        <v>30.0625</v>
      </c>
      <c r="C691">
        <v>-6.25E-2</v>
      </c>
      <c r="D691">
        <v>0</v>
      </c>
      <c r="E691">
        <v>-31.25</v>
      </c>
      <c r="F691">
        <v>-977.5</v>
      </c>
      <c r="G691">
        <v>0</v>
      </c>
    </row>
    <row r="692" spans="1:7">
      <c r="A692" s="1">
        <v>43029.099756944444</v>
      </c>
      <c r="B692">
        <v>30.0625</v>
      </c>
      <c r="C692">
        <v>-6.25E-2</v>
      </c>
      <c r="D692">
        <v>0</v>
      </c>
      <c r="E692">
        <v>-31.25</v>
      </c>
      <c r="F692">
        <v>-990.625</v>
      </c>
      <c r="G692">
        <v>0</v>
      </c>
    </row>
    <row r="693" spans="1:7">
      <c r="A693" s="1">
        <v>43029.099988425929</v>
      </c>
      <c r="B693">
        <v>30.0625</v>
      </c>
      <c r="C693">
        <v>-6.25E-2</v>
      </c>
      <c r="D693">
        <v>0</v>
      </c>
      <c r="E693">
        <v>-31.25</v>
      </c>
      <c r="F693">
        <v>-1003.75</v>
      </c>
      <c r="G693">
        <v>0</v>
      </c>
    </row>
    <row r="694" spans="1:7">
      <c r="A694" s="1">
        <v>43029.100231481483</v>
      </c>
      <c r="B694">
        <v>30.0625</v>
      </c>
      <c r="C694">
        <v>-6.25E-2</v>
      </c>
      <c r="D694">
        <v>0</v>
      </c>
      <c r="E694">
        <v>-31.25</v>
      </c>
      <c r="F694">
        <v>-1003.75</v>
      </c>
      <c r="G694">
        <v>0</v>
      </c>
    </row>
    <row r="695" spans="1:7">
      <c r="A695" s="1">
        <v>43029.100474537037</v>
      </c>
      <c r="B695">
        <v>30</v>
      </c>
      <c r="C695">
        <v>0</v>
      </c>
      <c r="D695">
        <v>0</v>
      </c>
      <c r="E695">
        <v>0</v>
      </c>
      <c r="F695">
        <v>-1003.75</v>
      </c>
      <c r="G695">
        <v>0</v>
      </c>
    </row>
    <row r="696" spans="1:7">
      <c r="A696" s="1">
        <v>43029.100729166668</v>
      </c>
      <c r="B696">
        <v>30</v>
      </c>
      <c r="C696">
        <v>0</v>
      </c>
      <c r="D696">
        <v>0</v>
      </c>
      <c r="E696">
        <v>0</v>
      </c>
      <c r="F696">
        <v>-1003.75</v>
      </c>
      <c r="G696">
        <v>0</v>
      </c>
    </row>
    <row r="697" spans="1:7">
      <c r="A697" s="1">
        <v>43029.100972222222</v>
      </c>
      <c r="B697">
        <v>30</v>
      </c>
      <c r="C697">
        <v>0</v>
      </c>
      <c r="D697">
        <v>0</v>
      </c>
      <c r="E697">
        <v>0</v>
      </c>
      <c r="F697">
        <v>-1003.75</v>
      </c>
      <c r="G697">
        <v>0</v>
      </c>
    </row>
    <row r="698" spans="1:7">
      <c r="A698" s="1">
        <v>43029.101215277777</v>
      </c>
      <c r="B698">
        <v>29.9375</v>
      </c>
      <c r="C698">
        <v>6.25E-2</v>
      </c>
      <c r="D698">
        <v>0</v>
      </c>
      <c r="E698">
        <v>31.25</v>
      </c>
      <c r="F698">
        <v>-990.625</v>
      </c>
      <c r="G698">
        <v>0</v>
      </c>
    </row>
    <row r="699" spans="1:7">
      <c r="A699" s="1">
        <v>43029.101446759261</v>
      </c>
      <c r="B699">
        <v>29.9375</v>
      </c>
      <c r="C699">
        <v>6.25E-2</v>
      </c>
      <c r="D699">
        <v>0</v>
      </c>
      <c r="E699">
        <v>31.25</v>
      </c>
      <c r="F699">
        <v>-978.125</v>
      </c>
      <c r="G699">
        <v>0</v>
      </c>
    </row>
    <row r="700" spans="1:7">
      <c r="A700" s="1">
        <v>43029.101701388892</v>
      </c>
      <c r="B700">
        <v>29.875</v>
      </c>
      <c r="C700">
        <v>0.125</v>
      </c>
      <c r="D700">
        <v>0</v>
      </c>
      <c r="E700">
        <v>62.5</v>
      </c>
      <c r="F700">
        <v>-951.875</v>
      </c>
      <c r="G700">
        <v>0</v>
      </c>
    </row>
    <row r="701" spans="1:7">
      <c r="A701" s="1">
        <v>43029.10193287037</v>
      </c>
      <c r="B701">
        <v>29.875</v>
      </c>
      <c r="C701">
        <v>0.125</v>
      </c>
      <c r="D701">
        <v>0</v>
      </c>
      <c r="E701">
        <v>62.5</v>
      </c>
      <c r="F701">
        <v>-925.625</v>
      </c>
      <c r="G701">
        <v>0</v>
      </c>
    </row>
    <row r="702" spans="1:7">
      <c r="A702" s="1">
        <v>43029.102187500001</v>
      </c>
      <c r="B702">
        <v>29.875</v>
      </c>
      <c r="C702">
        <v>0.125</v>
      </c>
      <c r="D702">
        <v>0</v>
      </c>
      <c r="E702">
        <v>62.5</v>
      </c>
      <c r="F702">
        <v>-899.375</v>
      </c>
      <c r="G702">
        <v>0</v>
      </c>
    </row>
    <row r="703" spans="1:7">
      <c r="A703" s="1">
        <v>43029.102430555555</v>
      </c>
      <c r="B703">
        <v>29.875</v>
      </c>
      <c r="C703">
        <v>0.125</v>
      </c>
      <c r="D703">
        <v>0</v>
      </c>
      <c r="E703">
        <v>62.5</v>
      </c>
      <c r="F703">
        <v>-873.125</v>
      </c>
      <c r="G703">
        <v>0</v>
      </c>
    </row>
    <row r="704" spans="1:7">
      <c r="A704" s="1">
        <v>43029.102673611109</v>
      </c>
      <c r="B704">
        <v>29.8125</v>
      </c>
      <c r="C704">
        <v>0.1875</v>
      </c>
      <c r="D704">
        <v>0</v>
      </c>
      <c r="E704">
        <v>93.75</v>
      </c>
      <c r="F704">
        <v>-833.75</v>
      </c>
      <c r="G704">
        <v>0</v>
      </c>
    </row>
    <row r="705" spans="1:7">
      <c r="A705" s="1">
        <v>43029.102916666663</v>
      </c>
      <c r="B705">
        <v>29.8125</v>
      </c>
      <c r="C705">
        <v>0.1875</v>
      </c>
      <c r="D705">
        <v>0</v>
      </c>
      <c r="E705">
        <v>93.75</v>
      </c>
      <c r="F705">
        <v>-796.25</v>
      </c>
      <c r="G705">
        <v>0</v>
      </c>
    </row>
    <row r="706" spans="1:7">
      <c r="A706" s="1">
        <v>43029.103159722225</v>
      </c>
      <c r="B706">
        <v>29.8125</v>
      </c>
      <c r="C706">
        <v>0.1875</v>
      </c>
      <c r="D706">
        <v>0</v>
      </c>
      <c r="E706">
        <v>93.75</v>
      </c>
      <c r="F706">
        <v>-756.875</v>
      </c>
      <c r="G706">
        <v>0</v>
      </c>
    </row>
    <row r="707" spans="1:7">
      <c r="A707" s="1">
        <v>43029.103402777779</v>
      </c>
      <c r="B707">
        <v>29.75</v>
      </c>
      <c r="C707">
        <v>0.25</v>
      </c>
      <c r="D707">
        <v>0</v>
      </c>
      <c r="E707">
        <v>125</v>
      </c>
      <c r="F707">
        <v>-704.375</v>
      </c>
      <c r="G707">
        <v>0</v>
      </c>
    </row>
    <row r="708" spans="1:7">
      <c r="A708" s="1">
        <v>43029.103645833333</v>
      </c>
      <c r="B708">
        <v>29.75</v>
      </c>
      <c r="C708">
        <v>0.25</v>
      </c>
      <c r="D708">
        <v>0</v>
      </c>
      <c r="E708">
        <v>125</v>
      </c>
      <c r="F708">
        <v>-651.875</v>
      </c>
      <c r="G708">
        <v>0</v>
      </c>
    </row>
    <row r="709" spans="1:7">
      <c r="A709" s="1">
        <v>43029.103888888887</v>
      </c>
      <c r="B709">
        <v>29.75</v>
      </c>
      <c r="C709">
        <v>0.25</v>
      </c>
      <c r="D709">
        <v>0</v>
      </c>
      <c r="E709">
        <v>125</v>
      </c>
      <c r="F709">
        <v>-599.375</v>
      </c>
      <c r="G709">
        <v>0</v>
      </c>
    </row>
    <row r="710" spans="1:7">
      <c r="A710" s="1">
        <v>43029.104131944441</v>
      </c>
      <c r="B710">
        <v>29.6875</v>
      </c>
      <c r="C710">
        <v>0.3125</v>
      </c>
      <c r="D710">
        <v>0</v>
      </c>
      <c r="E710">
        <v>156.25</v>
      </c>
      <c r="F710">
        <v>-533.75</v>
      </c>
      <c r="G710">
        <v>0</v>
      </c>
    </row>
    <row r="711" spans="1:7">
      <c r="A711" s="1">
        <v>43029.104375000003</v>
      </c>
      <c r="B711">
        <v>29.6875</v>
      </c>
      <c r="C711">
        <v>0.3125</v>
      </c>
      <c r="D711">
        <v>0</v>
      </c>
      <c r="E711">
        <v>156.25</v>
      </c>
      <c r="F711">
        <v>-468.125</v>
      </c>
      <c r="G711">
        <v>0</v>
      </c>
    </row>
    <row r="712" spans="1:7">
      <c r="A712" s="1">
        <v>43029.104618055557</v>
      </c>
      <c r="B712">
        <v>29.6875</v>
      </c>
      <c r="C712">
        <v>0.3125</v>
      </c>
      <c r="D712">
        <v>0</v>
      </c>
      <c r="E712">
        <v>156.25</v>
      </c>
      <c r="F712">
        <v>-405.625</v>
      </c>
      <c r="G712">
        <v>0</v>
      </c>
    </row>
    <row r="713" spans="1:7">
      <c r="A713" s="1">
        <v>43029.104861111111</v>
      </c>
      <c r="B713">
        <v>29.625</v>
      </c>
      <c r="C713">
        <v>0.375</v>
      </c>
      <c r="D713">
        <v>0</v>
      </c>
      <c r="E713">
        <v>187.5</v>
      </c>
      <c r="F713">
        <v>-326.875</v>
      </c>
      <c r="G713">
        <v>0</v>
      </c>
    </row>
    <row r="714" spans="1:7">
      <c r="A714" s="1">
        <v>43029.105092592596</v>
      </c>
      <c r="B714">
        <v>29.625</v>
      </c>
      <c r="C714">
        <v>0.375</v>
      </c>
      <c r="D714">
        <v>0</v>
      </c>
      <c r="E714">
        <v>187.5</v>
      </c>
      <c r="F714">
        <v>-248.125</v>
      </c>
      <c r="G714">
        <v>0</v>
      </c>
    </row>
    <row r="715" spans="1:7">
      <c r="A715" s="1">
        <v>43029.10533564815</v>
      </c>
      <c r="B715">
        <v>29.625</v>
      </c>
      <c r="C715">
        <v>0.375</v>
      </c>
      <c r="D715">
        <v>14</v>
      </c>
      <c r="E715">
        <v>187.5</v>
      </c>
      <c r="F715">
        <v>-173.125</v>
      </c>
      <c r="G715">
        <v>0</v>
      </c>
    </row>
    <row r="716" spans="1:7">
      <c r="A716" s="1">
        <v>43029.105578703704</v>
      </c>
      <c r="B716">
        <v>29.625</v>
      </c>
      <c r="C716">
        <v>0.375</v>
      </c>
      <c r="D716">
        <v>93</v>
      </c>
      <c r="E716">
        <v>187.5</v>
      </c>
      <c r="F716">
        <v>-94.375</v>
      </c>
      <c r="G716">
        <v>0</v>
      </c>
    </row>
    <row r="717" spans="1:7">
      <c r="A717" s="1">
        <v>43029.105821759258</v>
      </c>
      <c r="B717">
        <v>29.5625</v>
      </c>
      <c r="C717">
        <v>0.4375</v>
      </c>
      <c r="D717">
        <v>216</v>
      </c>
      <c r="E717">
        <v>218.75</v>
      </c>
      <c r="F717">
        <v>-2.5</v>
      </c>
      <c r="G717">
        <v>0</v>
      </c>
    </row>
    <row r="718" spans="1:7">
      <c r="A718" s="1">
        <v>43029.106064814812</v>
      </c>
      <c r="B718">
        <v>29.625</v>
      </c>
      <c r="C718">
        <v>0.375</v>
      </c>
      <c r="D718">
        <v>263</v>
      </c>
      <c r="E718">
        <v>187.5</v>
      </c>
      <c r="F718">
        <v>76.25</v>
      </c>
      <c r="G718">
        <v>0</v>
      </c>
    </row>
    <row r="719" spans="1:7">
      <c r="A719" s="1">
        <v>43029.106319444443</v>
      </c>
      <c r="B719">
        <v>29.6875</v>
      </c>
      <c r="C719">
        <v>0.3125</v>
      </c>
      <c r="D719">
        <v>298</v>
      </c>
      <c r="E719">
        <v>156.25</v>
      </c>
      <c r="F719">
        <v>141.875</v>
      </c>
      <c r="G719">
        <v>0</v>
      </c>
    </row>
    <row r="720" spans="1:7">
      <c r="A720" s="1">
        <v>43029.106550925928</v>
      </c>
      <c r="B720">
        <v>29.9375</v>
      </c>
      <c r="C720">
        <v>6.25E-2</v>
      </c>
      <c r="D720">
        <v>186</v>
      </c>
      <c r="E720">
        <v>31.25</v>
      </c>
      <c r="F720">
        <v>155</v>
      </c>
      <c r="G720">
        <v>0</v>
      </c>
    </row>
    <row r="721" spans="1:7">
      <c r="A721" s="1">
        <v>43029.106805555559</v>
      </c>
      <c r="B721">
        <v>30.25</v>
      </c>
      <c r="C721">
        <v>-0.25</v>
      </c>
      <c r="D721">
        <v>0</v>
      </c>
      <c r="E721">
        <v>-125</v>
      </c>
      <c r="F721">
        <v>105</v>
      </c>
      <c r="G721">
        <v>0</v>
      </c>
    </row>
    <row r="722" spans="1:7">
      <c r="A722" s="1">
        <v>43029.107037037036</v>
      </c>
      <c r="B722">
        <v>30.5</v>
      </c>
      <c r="C722">
        <v>-0.5</v>
      </c>
      <c r="D722">
        <v>0</v>
      </c>
      <c r="E722">
        <v>-250</v>
      </c>
      <c r="F722">
        <v>0</v>
      </c>
      <c r="G722">
        <v>0</v>
      </c>
    </row>
    <row r="723" spans="1:7">
      <c r="A723" s="1">
        <v>43029.107291666667</v>
      </c>
      <c r="B723">
        <v>30.6875</v>
      </c>
      <c r="C723">
        <v>-0.6875</v>
      </c>
      <c r="D723">
        <v>0</v>
      </c>
      <c r="E723">
        <v>-343.75</v>
      </c>
      <c r="F723">
        <v>-144.375</v>
      </c>
      <c r="G723">
        <v>0</v>
      </c>
    </row>
    <row r="724" spans="1:7">
      <c r="A724" s="1">
        <v>43029.107523148145</v>
      </c>
      <c r="B724">
        <v>30.6875</v>
      </c>
      <c r="C724">
        <v>-0.6875</v>
      </c>
      <c r="D724">
        <v>0</v>
      </c>
      <c r="E724">
        <v>-343.75</v>
      </c>
      <c r="F724">
        <v>-288.75</v>
      </c>
      <c r="G724">
        <v>0</v>
      </c>
    </row>
    <row r="725" spans="1:7">
      <c r="A725" s="1">
        <v>43029.107766203706</v>
      </c>
      <c r="B725">
        <v>30.6875</v>
      </c>
      <c r="C725">
        <v>-0.6875</v>
      </c>
      <c r="D725">
        <v>0</v>
      </c>
      <c r="E725">
        <v>-343.75</v>
      </c>
      <c r="F725">
        <v>-433.125</v>
      </c>
      <c r="G725">
        <v>0</v>
      </c>
    </row>
    <row r="726" spans="1:7">
      <c r="A726" s="1">
        <v>43029.10800925926</v>
      </c>
      <c r="B726">
        <v>30.6875</v>
      </c>
      <c r="C726">
        <v>-0.6875</v>
      </c>
      <c r="D726">
        <v>0</v>
      </c>
      <c r="E726">
        <v>-343.75</v>
      </c>
      <c r="F726">
        <v>-570.625</v>
      </c>
      <c r="G726">
        <v>0</v>
      </c>
    </row>
    <row r="727" spans="1:7">
      <c r="A727" s="1">
        <v>43029.108263888891</v>
      </c>
      <c r="B727">
        <v>30.625</v>
      </c>
      <c r="C727">
        <v>-0.625</v>
      </c>
      <c r="D727">
        <v>0</v>
      </c>
      <c r="E727">
        <v>-312.5</v>
      </c>
      <c r="F727">
        <v>-701.875</v>
      </c>
      <c r="G727">
        <v>0</v>
      </c>
    </row>
    <row r="728" spans="1:7">
      <c r="A728" s="1">
        <v>43029.108506944445</v>
      </c>
      <c r="B728">
        <v>30.625</v>
      </c>
      <c r="C728">
        <v>-0.625</v>
      </c>
      <c r="D728">
        <v>0</v>
      </c>
      <c r="E728">
        <v>-312.5</v>
      </c>
      <c r="F728">
        <v>-833.125</v>
      </c>
      <c r="G728">
        <v>0</v>
      </c>
    </row>
    <row r="729" spans="1:7">
      <c r="A729" s="1">
        <v>43029.108738425923</v>
      </c>
      <c r="B729">
        <v>30.5625</v>
      </c>
      <c r="C729">
        <v>-0.5625</v>
      </c>
      <c r="D729">
        <v>0</v>
      </c>
      <c r="E729">
        <v>-281.25</v>
      </c>
      <c r="F729">
        <v>-833.125</v>
      </c>
      <c r="G729">
        <v>0</v>
      </c>
    </row>
    <row r="730" spans="1:7">
      <c r="A730" s="1">
        <v>43029.108993055554</v>
      </c>
      <c r="B730">
        <v>30.5625</v>
      </c>
      <c r="C730">
        <v>-0.5625</v>
      </c>
      <c r="D730">
        <v>0</v>
      </c>
      <c r="E730">
        <v>-281.25</v>
      </c>
      <c r="F730">
        <v>-833.125</v>
      </c>
      <c r="G730">
        <v>0</v>
      </c>
    </row>
    <row r="731" spans="1:7">
      <c r="A731" s="1">
        <v>43029.109224537038</v>
      </c>
      <c r="B731">
        <v>30.5625</v>
      </c>
      <c r="C731">
        <v>-0.5625</v>
      </c>
      <c r="D731">
        <v>0</v>
      </c>
      <c r="E731">
        <v>-281.25</v>
      </c>
      <c r="F731">
        <v>-833.125</v>
      </c>
      <c r="G731">
        <v>0</v>
      </c>
    </row>
    <row r="732" spans="1:7">
      <c r="A732" s="1">
        <v>43029.109479166669</v>
      </c>
      <c r="B732">
        <v>30.5</v>
      </c>
      <c r="C732">
        <v>-0.5</v>
      </c>
      <c r="D732">
        <v>0</v>
      </c>
      <c r="E732">
        <v>-250</v>
      </c>
      <c r="F732">
        <v>-833.125</v>
      </c>
      <c r="G732">
        <v>0</v>
      </c>
    </row>
    <row r="733" spans="1:7">
      <c r="A733" s="1">
        <v>43029.109710648147</v>
      </c>
      <c r="B733">
        <v>30.5</v>
      </c>
      <c r="C733">
        <v>-0.5</v>
      </c>
      <c r="D733">
        <v>0</v>
      </c>
      <c r="E733">
        <v>-250</v>
      </c>
      <c r="F733">
        <v>-833.125</v>
      </c>
      <c r="G733">
        <v>0</v>
      </c>
    </row>
    <row r="734" spans="1:7">
      <c r="A734" s="1">
        <v>43029.109965277778</v>
      </c>
      <c r="B734">
        <v>30.4375</v>
      </c>
      <c r="C734">
        <v>-0.4375</v>
      </c>
      <c r="D734">
        <v>0</v>
      </c>
      <c r="E734">
        <v>-218.75</v>
      </c>
      <c r="F734">
        <v>-833.125</v>
      </c>
      <c r="G734">
        <v>0</v>
      </c>
    </row>
    <row r="735" spans="1:7">
      <c r="A735" s="1">
        <v>43029.110196759262</v>
      </c>
      <c r="B735">
        <v>30.4375</v>
      </c>
      <c r="C735">
        <v>-0.4375</v>
      </c>
      <c r="D735">
        <v>0</v>
      </c>
      <c r="E735">
        <v>-218.75</v>
      </c>
      <c r="F735">
        <v>-833.125</v>
      </c>
      <c r="G735">
        <v>0</v>
      </c>
    </row>
    <row r="736" spans="1:7">
      <c r="A736" s="1">
        <v>43029.110439814816</v>
      </c>
      <c r="B736">
        <v>30.4375</v>
      </c>
      <c r="C736">
        <v>-0.4375</v>
      </c>
      <c r="D736">
        <v>0</v>
      </c>
      <c r="E736">
        <v>-218.75</v>
      </c>
      <c r="F736">
        <v>-833.125</v>
      </c>
      <c r="G736">
        <v>0</v>
      </c>
    </row>
    <row r="737" spans="1:7">
      <c r="A737" s="1">
        <v>43029.110694444447</v>
      </c>
      <c r="B737">
        <v>30.375</v>
      </c>
      <c r="C737">
        <v>-0.375</v>
      </c>
      <c r="D737">
        <v>0</v>
      </c>
      <c r="E737">
        <v>-187.5</v>
      </c>
      <c r="F737">
        <v>-911.875</v>
      </c>
      <c r="G737">
        <v>0</v>
      </c>
    </row>
    <row r="738" spans="1:7">
      <c r="A738" s="1">
        <v>43029.110937500001</v>
      </c>
      <c r="B738">
        <v>30.375</v>
      </c>
      <c r="C738">
        <v>-0.375</v>
      </c>
      <c r="D738">
        <v>0</v>
      </c>
      <c r="E738">
        <v>-187.5</v>
      </c>
      <c r="F738">
        <v>-911.875</v>
      </c>
      <c r="G738">
        <v>0</v>
      </c>
    </row>
    <row r="739" spans="1:7">
      <c r="A739" s="1">
        <v>43029.111180555556</v>
      </c>
      <c r="B739">
        <v>30.375</v>
      </c>
      <c r="C739">
        <v>-0.375</v>
      </c>
      <c r="D739">
        <v>0</v>
      </c>
      <c r="E739">
        <v>-187.5</v>
      </c>
      <c r="F739">
        <v>-911.875</v>
      </c>
      <c r="G739">
        <v>0</v>
      </c>
    </row>
    <row r="740" spans="1:7">
      <c r="A740" s="1">
        <v>43029.11142361111</v>
      </c>
      <c r="B740">
        <v>30.3125</v>
      </c>
      <c r="C740">
        <v>-0.3125</v>
      </c>
      <c r="D740">
        <v>0</v>
      </c>
      <c r="E740">
        <v>-156.25</v>
      </c>
      <c r="F740">
        <v>-911.875</v>
      </c>
      <c r="G740">
        <v>0</v>
      </c>
    </row>
    <row r="741" spans="1:7">
      <c r="A741" s="1">
        <v>43029.111655092594</v>
      </c>
      <c r="B741">
        <v>30.3125</v>
      </c>
      <c r="C741">
        <v>-0.3125</v>
      </c>
      <c r="D741">
        <v>0</v>
      </c>
      <c r="E741">
        <v>-156.25</v>
      </c>
      <c r="F741">
        <v>-911.875</v>
      </c>
      <c r="G741">
        <v>0</v>
      </c>
    </row>
    <row r="742" spans="1:7">
      <c r="A742" s="1">
        <v>43029.111898148149</v>
      </c>
      <c r="B742">
        <v>30.25</v>
      </c>
      <c r="C742">
        <v>-0.25</v>
      </c>
      <c r="D742">
        <v>0</v>
      </c>
      <c r="E742">
        <v>-125</v>
      </c>
      <c r="F742">
        <v>-911.875</v>
      </c>
      <c r="G742">
        <v>0</v>
      </c>
    </row>
    <row r="743" spans="1:7">
      <c r="A743" s="1">
        <v>43029.112141203703</v>
      </c>
      <c r="B743">
        <v>30.25</v>
      </c>
      <c r="C743">
        <v>-0.25</v>
      </c>
      <c r="D743">
        <v>0</v>
      </c>
      <c r="E743">
        <v>-125</v>
      </c>
      <c r="F743">
        <v>-911.875</v>
      </c>
      <c r="G743">
        <v>0</v>
      </c>
    </row>
    <row r="744" spans="1:7">
      <c r="A744" s="1">
        <v>43029.112384259257</v>
      </c>
      <c r="B744">
        <v>30.25</v>
      </c>
      <c r="C744">
        <v>-0.25</v>
      </c>
      <c r="D744">
        <v>0</v>
      </c>
      <c r="E744">
        <v>-125</v>
      </c>
      <c r="F744">
        <v>-911.875</v>
      </c>
      <c r="G744">
        <v>0</v>
      </c>
    </row>
    <row r="745" spans="1:7">
      <c r="A745" s="1">
        <v>43029.112627314818</v>
      </c>
      <c r="B745">
        <v>30.1875</v>
      </c>
      <c r="C745">
        <v>-0.1875</v>
      </c>
      <c r="D745">
        <v>0</v>
      </c>
      <c r="E745">
        <v>-93.75</v>
      </c>
      <c r="F745">
        <v>-949.375</v>
      </c>
      <c r="G745">
        <v>0</v>
      </c>
    </row>
    <row r="746" spans="1:7">
      <c r="A746" s="1">
        <v>43029.112870370373</v>
      </c>
      <c r="B746">
        <v>30.1875</v>
      </c>
      <c r="C746">
        <v>-0.1875</v>
      </c>
      <c r="D746">
        <v>0</v>
      </c>
      <c r="E746">
        <v>-93.75</v>
      </c>
      <c r="F746">
        <v>-949.375</v>
      </c>
      <c r="G746">
        <v>0</v>
      </c>
    </row>
    <row r="747" spans="1:7">
      <c r="A747" s="1">
        <v>43029.113113425927</v>
      </c>
      <c r="B747">
        <v>30.1875</v>
      </c>
      <c r="C747">
        <v>-0.1875</v>
      </c>
      <c r="D747">
        <v>0</v>
      </c>
      <c r="E747">
        <v>-93.75</v>
      </c>
      <c r="F747">
        <v>-949.375</v>
      </c>
      <c r="G747">
        <v>0</v>
      </c>
    </row>
    <row r="748" spans="1:7">
      <c r="A748" s="1">
        <v>43029.113344907404</v>
      </c>
      <c r="B748">
        <v>30.1875</v>
      </c>
      <c r="C748">
        <v>-0.1875</v>
      </c>
      <c r="D748">
        <v>0</v>
      </c>
      <c r="E748">
        <v>-93.75</v>
      </c>
      <c r="F748">
        <v>-949.375</v>
      </c>
      <c r="G748">
        <v>0</v>
      </c>
    </row>
    <row r="749" spans="1:7">
      <c r="A749" s="1">
        <v>43029.113587962966</v>
      </c>
      <c r="B749">
        <v>30.125</v>
      </c>
      <c r="C749">
        <v>-0.125</v>
      </c>
      <c r="D749">
        <v>0</v>
      </c>
      <c r="E749">
        <v>-62.5</v>
      </c>
      <c r="F749">
        <v>-975.625</v>
      </c>
      <c r="G749">
        <v>0</v>
      </c>
    </row>
    <row r="750" spans="1:7">
      <c r="A750" s="1">
        <v>43029.11383101852</v>
      </c>
      <c r="B750">
        <v>30.125</v>
      </c>
      <c r="C750">
        <v>-0.125</v>
      </c>
      <c r="D750">
        <v>0</v>
      </c>
      <c r="E750">
        <v>-62.5</v>
      </c>
      <c r="F750">
        <v>-975.625</v>
      </c>
      <c r="G750">
        <v>0</v>
      </c>
    </row>
    <row r="751" spans="1:7">
      <c r="A751" s="1">
        <v>43029.114074074074</v>
      </c>
      <c r="B751">
        <v>30.0625</v>
      </c>
      <c r="C751">
        <v>-6.25E-2</v>
      </c>
      <c r="D751">
        <v>0</v>
      </c>
      <c r="E751">
        <v>-31.25</v>
      </c>
      <c r="F751">
        <v>-988.75</v>
      </c>
      <c r="G751">
        <v>0</v>
      </c>
    </row>
    <row r="752" spans="1:7">
      <c r="A752" s="1">
        <v>43029.114328703705</v>
      </c>
      <c r="B752">
        <v>30.0625</v>
      </c>
      <c r="C752">
        <v>-6.25E-2</v>
      </c>
      <c r="D752">
        <v>0</v>
      </c>
      <c r="E752">
        <v>-31.25</v>
      </c>
      <c r="F752">
        <v>-1001.88</v>
      </c>
      <c r="G752">
        <v>0</v>
      </c>
    </row>
    <row r="753" spans="1:7">
      <c r="A753" s="1">
        <v>43029.114571759259</v>
      </c>
      <c r="B753">
        <v>30.0625</v>
      </c>
      <c r="C753">
        <v>-6.25E-2</v>
      </c>
      <c r="D753">
        <v>0</v>
      </c>
      <c r="E753">
        <v>-31.25</v>
      </c>
      <c r="F753">
        <v>-1001.88</v>
      </c>
      <c r="G753">
        <v>0</v>
      </c>
    </row>
    <row r="754" spans="1:7">
      <c r="A754" s="1">
        <v>43029.114814814813</v>
      </c>
      <c r="B754">
        <v>30.0625</v>
      </c>
      <c r="C754">
        <v>-6.25E-2</v>
      </c>
      <c r="D754">
        <v>0</v>
      </c>
      <c r="E754">
        <v>-31.25</v>
      </c>
      <c r="F754">
        <v>-1001.88</v>
      </c>
      <c r="G754">
        <v>0</v>
      </c>
    </row>
    <row r="755" spans="1:7">
      <c r="A755" s="1">
        <v>43029.115057870367</v>
      </c>
      <c r="B755">
        <v>30</v>
      </c>
      <c r="C755">
        <v>0</v>
      </c>
      <c r="D755">
        <v>0</v>
      </c>
      <c r="E755">
        <v>0</v>
      </c>
      <c r="F755">
        <v>-1001.88</v>
      </c>
      <c r="G755">
        <v>0</v>
      </c>
    </row>
    <row r="756" spans="1:7">
      <c r="A756" s="1">
        <v>43029.115300925929</v>
      </c>
      <c r="B756">
        <v>30</v>
      </c>
      <c r="C756">
        <v>0</v>
      </c>
      <c r="D756">
        <v>0</v>
      </c>
      <c r="E756">
        <v>0</v>
      </c>
      <c r="F756">
        <v>-1001.88</v>
      </c>
      <c r="G756">
        <v>0</v>
      </c>
    </row>
    <row r="757" spans="1:7">
      <c r="A757" s="1">
        <v>43029.115543981483</v>
      </c>
      <c r="B757">
        <v>30</v>
      </c>
      <c r="C757">
        <v>0</v>
      </c>
      <c r="D757">
        <v>0</v>
      </c>
      <c r="E757">
        <v>0</v>
      </c>
      <c r="F757">
        <v>-1001.88</v>
      </c>
      <c r="G757">
        <v>0</v>
      </c>
    </row>
    <row r="758" spans="1:7">
      <c r="A758" s="1">
        <v>43029.115787037037</v>
      </c>
      <c r="B758">
        <v>29.9375</v>
      </c>
      <c r="C758">
        <v>6.25E-2</v>
      </c>
      <c r="D758">
        <v>0</v>
      </c>
      <c r="E758">
        <v>31.25</v>
      </c>
      <c r="F758">
        <v>-988.75</v>
      </c>
      <c r="G758">
        <v>0</v>
      </c>
    </row>
    <row r="759" spans="1:7">
      <c r="A759" s="1">
        <v>43029.116030092591</v>
      </c>
      <c r="B759">
        <v>29.9375</v>
      </c>
      <c r="C759">
        <v>6.25E-2</v>
      </c>
      <c r="D759">
        <v>0</v>
      </c>
      <c r="E759">
        <v>31.25</v>
      </c>
      <c r="F759">
        <v>-975.625</v>
      </c>
      <c r="G759">
        <v>0</v>
      </c>
    </row>
    <row r="760" spans="1:7">
      <c r="A760" s="1">
        <v>43029.116273148145</v>
      </c>
      <c r="B760">
        <v>29.9375</v>
      </c>
      <c r="C760">
        <v>6.25E-2</v>
      </c>
      <c r="D760">
        <v>0</v>
      </c>
      <c r="E760">
        <v>31.25</v>
      </c>
      <c r="F760">
        <v>-962.5</v>
      </c>
      <c r="G760">
        <v>0</v>
      </c>
    </row>
    <row r="761" spans="1:7">
      <c r="A761" s="1">
        <v>43029.12164351852</v>
      </c>
      <c r="B761">
        <v>29.5</v>
      </c>
      <c r="C761">
        <v>0.5</v>
      </c>
      <c r="D761">
        <v>220</v>
      </c>
      <c r="E761">
        <v>150</v>
      </c>
      <c r="F761">
        <v>70</v>
      </c>
      <c r="G761">
        <v>0.14285700000000001</v>
      </c>
    </row>
    <row r="762" spans="1:7">
      <c r="A762" s="1">
        <v>43029.121886574074</v>
      </c>
      <c r="B762">
        <v>29.5</v>
      </c>
      <c r="C762">
        <v>0.5</v>
      </c>
      <c r="D762">
        <v>260</v>
      </c>
      <c r="E762">
        <v>150</v>
      </c>
      <c r="F762">
        <v>110</v>
      </c>
      <c r="G762">
        <v>0</v>
      </c>
    </row>
    <row r="763" spans="1:7">
      <c r="A763" s="1">
        <v>43029.122129629628</v>
      </c>
      <c r="B763">
        <v>29.5</v>
      </c>
      <c r="C763">
        <v>0.5</v>
      </c>
      <c r="D763">
        <v>302</v>
      </c>
      <c r="E763">
        <v>150</v>
      </c>
      <c r="F763">
        <v>152</v>
      </c>
      <c r="G763">
        <v>0</v>
      </c>
    </row>
    <row r="764" spans="1:7">
      <c r="A764" s="1">
        <v>43029.122372685182</v>
      </c>
      <c r="B764">
        <v>29.75</v>
      </c>
      <c r="C764">
        <v>0.25</v>
      </c>
      <c r="D764">
        <v>247</v>
      </c>
      <c r="E764">
        <v>75</v>
      </c>
      <c r="F764">
        <v>173</v>
      </c>
      <c r="G764">
        <v>-0.119048</v>
      </c>
    </row>
    <row r="765" spans="1:7">
      <c r="A765" s="1">
        <v>43029.122615740744</v>
      </c>
      <c r="B765">
        <v>30.0625</v>
      </c>
      <c r="C765">
        <v>-6.25E-2</v>
      </c>
      <c r="D765">
        <v>148</v>
      </c>
      <c r="E765">
        <v>-18.75</v>
      </c>
      <c r="F765">
        <v>167.75</v>
      </c>
      <c r="G765">
        <v>-0.148809</v>
      </c>
    </row>
    <row r="766" spans="1:7">
      <c r="A766" s="1">
        <v>43029.122858796298</v>
      </c>
      <c r="B766">
        <v>30.375</v>
      </c>
      <c r="C766">
        <v>-0.375</v>
      </c>
      <c r="D766">
        <v>23</v>
      </c>
      <c r="E766">
        <v>-112.5</v>
      </c>
      <c r="F766">
        <v>136.25</v>
      </c>
      <c r="G766">
        <v>-0.148809</v>
      </c>
    </row>
    <row r="767" spans="1:7">
      <c r="A767" s="1">
        <v>43029.123101851852</v>
      </c>
      <c r="B767">
        <v>30.625</v>
      </c>
      <c r="C767">
        <v>-0.625</v>
      </c>
      <c r="D767">
        <v>0</v>
      </c>
      <c r="E767">
        <v>-187.5</v>
      </c>
      <c r="F767">
        <v>136.25</v>
      </c>
      <c r="G767">
        <v>-0.119048</v>
      </c>
    </row>
    <row r="768" spans="1:7">
      <c r="A768" s="1">
        <v>43029.123333333337</v>
      </c>
      <c r="B768">
        <v>30.75</v>
      </c>
      <c r="C768">
        <v>-0.75</v>
      </c>
      <c r="D768">
        <v>0</v>
      </c>
      <c r="E768">
        <v>-225</v>
      </c>
      <c r="F768">
        <v>136.25</v>
      </c>
      <c r="G768">
        <v>-6.25E-2</v>
      </c>
    </row>
    <row r="769" spans="1:7">
      <c r="A769" s="1">
        <v>43029.123576388891</v>
      </c>
      <c r="B769">
        <v>30.8125</v>
      </c>
      <c r="C769">
        <v>-0.8125</v>
      </c>
      <c r="D769">
        <v>0</v>
      </c>
      <c r="E769">
        <v>-243.75</v>
      </c>
      <c r="F769">
        <v>136.25</v>
      </c>
      <c r="G769">
        <v>-2.9761900000000001E-2</v>
      </c>
    </row>
    <row r="770" spans="1:7">
      <c r="A770" s="1">
        <v>43029.123819444445</v>
      </c>
      <c r="B770">
        <v>30.8125</v>
      </c>
      <c r="C770">
        <v>-0.8125</v>
      </c>
      <c r="D770">
        <v>0</v>
      </c>
      <c r="E770">
        <v>-243.75</v>
      </c>
      <c r="F770">
        <v>136.25</v>
      </c>
      <c r="G770">
        <v>0</v>
      </c>
    </row>
    <row r="771" spans="1:7">
      <c r="A771" s="1">
        <v>43029.124062499999</v>
      </c>
      <c r="B771">
        <v>30.75</v>
      </c>
      <c r="C771">
        <v>-0.75</v>
      </c>
      <c r="D771">
        <v>0</v>
      </c>
      <c r="E771">
        <v>-225</v>
      </c>
      <c r="F771">
        <v>136.25</v>
      </c>
      <c r="G771">
        <v>3.125E-2</v>
      </c>
    </row>
    <row r="772" spans="1:7">
      <c r="A772" s="1">
        <v>43029.124305555553</v>
      </c>
      <c r="B772">
        <v>30.75</v>
      </c>
      <c r="C772">
        <v>-0.75</v>
      </c>
      <c r="D772">
        <v>0</v>
      </c>
      <c r="E772">
        <v>-225</v>
      </c>
      <c r="F772">
        <v>136.25</v>
      </c>
      <c r="G772">
        <v>0</v>
      </c>
    </row>
    <row r="773" spans="1:7">
      <c r="A773" s="1">
        <v>43029.124548611115</v>
      </c>
      <c r="B773">
        <v>30.6875</v>
      </c>
      <c r="C773">
        <v>-0.6875</v>
      </c>
      <c r="D773">
        <v>0</v>
      </c>
      <c r="E773">
        <v>-206.25</v>
      </c>
      <c r="F773">
        <v>136.25</v>
      </c>
      <c r="G773">
        <v>2.9761900000000001E-2</v>
      </c>
    </row>
    <row r="774" spans="1:7">
      <c r="A774" s="1">
        <v>43029.124791666669</v>
      </c>
      <c r="B774">
        <v>30.6875</v>
      </c>
      <c r="C774">
        <v>-0.6875</v>
      </c>
      <c r="D774">
        <v>0</v>
      </c>
      <c r="E774">
        <v>-206.25</v>
      </c>
      <c r="F774">
        <v>136.25</v>
      </c>
      <c r="G774">
        <v>0</v>
      </c>
    </row>
    <row r="775" spans="1:7">
      <c r="A775" s="1">
        <v>43029.125034722223</v>
      </c>
      <c r="B775">
        <v>30.625</v>
      </c>
      <c r="C775">
        <v>-0.625</v>
      </c>
      <c r="D775">
        <v>0</v>
      </c>
      <c r="E775">
        <v>-187.5</v>
      </c>
      <c r="F775">
        <v>136.25</v>
      </c>
      <c r="G775">
        <v>2.9761900000000001E-2</v>
      </c>
    </row>
    <row r="776" spans="1:7">
      <c r="A776" s="1">
        <v>43029.125289351854</v>
      </c>
      <c r="B776">
        <v>30.625</v>
      </c>
      <c r="C776">
        <v>-0.625</v>
      </c>
      <c r="D776">
        <v>0</v>
      </c>
      <c r="E776">
        <v>-187.5</v>
      </c>
      <c r="F776">
        <v>136.25</v>
      </c>
      <c r="G776">
        <v>0</v>
      </c>
    </row>
    <row r="777" spans="1:7">
      <c r="A777" s="1">
        <v>43029.125520833331</v>
      </c>
      <c r="B777">
        <v>30.625</v>
      </c>
      <c r="C777">
        <v>-0.625</v>
      </c>
      <c r="D777">
        <v>0</v>
      </c>
      <c r="E777">
        <v>-187.5</v>
      </c>
      <c r="F777">
        <v>136.25</v>
      </c>
      <c r="G777">
        <v>0</v>
      </c>
    </row>
    <row r="778" spans="1:7">
      <c r="A778" s="1">
        <v>43029.125775462962</v>
      </c>
      <c r="B778">
        <v>30.5625</v>
      </c>
      <c r="C778">
        <v>-0.5625</v>
      </c>
      <c r="D778">
        <v>0</v>
      </c>
      <c r="E778">
        <v>-168.75</v>
      </c>
      <c r="F778">
        <v>136.25</v>
      </c>
      <c r="G778">
        <v>3.125E-2</v>
      </c>
    </row>
    <row r="779" spans="1:7">
      <c r="A779" s="1">
        <v>43029.126018518517</v>
      </c>
      <c r="B779">
        <v>30.5625</v>
      </c>
      <c r="C779">
        <v>-0.5625</v>
      </c>
      <c r="D779">
        <v>0</v>
      </c>
      <c r="E779">
        <v>-168.75</v>
      </c>
      <c r="F779">
        <v>136.25</v>
      </c>
      <c r="G779">
        <v>0</v>
      </c>
    </row>
    <row r="780" spans="1:7">
      <c r="A780" s="1">
        <v>43029.126250000001</v>
      </c>
      <c r="B780">
        <v>30.5625</v>
      </c>
      <c r="C780">
        <v>-0.5625</v>
      </c>
      <c r="D780">
        <v>0</v>
      </c>
      <c r="E780">
        <v>-168.75</v>
      </c>
      <c r="F780">
        <v>136.25</v>
      </c>
      <c r="G780">
        <v>0</v>
      </c>
    </row>
    <row r="781" spans="1:7">
      <c r="A781" s="1">
        <v>43029.126504629632</v>
      </c>
      <c r="B781">
        <v>30.5</v>
      </c>
      <c r="C781">
        <v>-0.5</v>
      </c>
      <c r="D781">
        <v>0</v>
      </c>
      <c r="E781">
        <v>-150</v>
      </c>
      <c r="F781">
        <v>136.25</v>
      </c>
      <c r="G781">
        <v>2.9761900000000001E-2</v>
      </c>
    </row>
    <row r="782" spans="1:7">
      <c r="A782" s="1">
        <v>43029.126736111109</v>
      </c>
      <c r="B782">
        <v>30.5</v>
      </c>
      <c r="C782">
        <v>-0.5</v>
      </c>
      <c r="D782">
        <v>0</v>
      </c>
      <c r="E782">
        <v>-150</v>
      </c>
      <c r="F782">
        <v>136.25</v>
      </c>
      <c r="G782">
        <v>0</v>
      </c>
    </row>
    <row r="783" spans="1:7">
      <c r="A783" s="1">
        <v>43029.126979166664</v>
      </c>
      <c r="B783">
        <v>30.5</v>
      </c>
      <c r="C783">
        <v>-0.5</v>
      </c>
      <c r="D783">
        <v>0</v>
      </c>
      <c r="E783">
        <v>-150</v>
      </c>
      <c r="F783">
        <v>136.25</v>
      </c>
      <c r="G783">
        <v>0</v>
      </c>
    </row>
    <row r="784" spans="1:7">
      <c r="A784" s="1">
        <v>43029.127233796295</v>
      </c>
      <c r="B784">
        <v>30.4375</v>
      </c>
      <c r="C784">
        <v>-0.4375</v>
      </c>
      <c r="D784">
        <v>0</v>
      </c>
      <c r="E784">
        <v>-131.25</v>
      </c>
      <c r="F784">
        <v>99.5</v>
      </c>
      <c r="G784">
        <v>2.9761900000000001E-2</v>
      </c>
    </row>
    <row r="785" spans="1:7">
      <c r="A785" s="1">
        <v>43029.127476851849</v>
      </c>
      <c r="B785">
        <v>30.4375</v>
      </c>
      <c r="C785">
        <v>-0.4375</v>
      </c>
      <c r="D785">
        <v>0</v>
      </c>
      <c r="E785">
        <v>-131.25</v>
      </c>
      <c r="F785">
        <v>99.5</v>
      </c>
      <c r="G785">
        <v>0</v>
      </c>
    </row>
    <row r="786" spans="1:7">
      <c r="A786" s="1">
        <v>43029.12771990741</v>
      </c>
      <c r="B786">
        <v>30.375</v>
      </c>
      <c r="C786">
        <v>-0.375</v>
      </c>
      <c r="D786">
        <v>0</v>
      </c>
      <c r="E786">
        <v>-112.5</v>
      </c>
      <c r="F786">
        <v>99.5</v>
      </c>
      <c r="G786">
        <v>2.9761900000000001E-2</v>
      </c>
    </row>
    <row r="787" spans="1:7">
      <c r="A787" s="1">
        <v>43029.127962962964</v>
      </c>
      <c r="B787">
        <v>30.375</v>
      </c>
      <c r="C787">
        <v>-0.375</v>
      </c>
      <c r="D787">
        <v>0</v>
      </c>
      <c r="E787">
        <v>-112.5</v>
      </c>
      <c r="F787">
        <v>99.5</v>
      </c>
      <c r="G787">
        <v>0</v>
      </c>
    </row>
    <row r="788" spans="1:7">
      <c r="A788" s="1">
        <v>43029.128194444442</v>
      </c>
      <c r="B788">
        <v>30.375</v>
      </c>
      <c r="C788">
        <v>-0.375</v>
      </c>
      <c r="D788">
        <v>0</v>
      </c>
      <c r="E788">
        <v>-112.5</v>
      </c>
      <c r="F788">
        <v>99.5</v>
      </c>
      <c r="G788">
        <v>0</v>
      </c>
    </row>
    <row r="789" spans="1:7">
      <c r="A789" s="1">
        <v>43029.128449074073</v>
      </c>
      <c r="B789">
        <v>30.3125</v>
      </c>
      <c r="C789">
        <v>-0.3125</v>
      </c>
      <c r="D789">
        <v>0</v>
      </c>
      <c r="E789">
        <v>-93.75</v>
      </c>
      <c r="F789">
        <v>74.5</v>
      </c>
      <c r="G789">
        <v>3.125E-2</v>
      </c>
    </row>
    <row r="790" spans="1:7">
      <c r="A790" s="1">
        <v>43029.128692129627</v>
      </c>
      <c r="B790">
        <v>30.3125</v>
      </c>
      <c r="C790">
        <v>-0.3125</v>
      </c>
      <c r="D790">
        <v>0</v>
      </c>
      <c r="E790">
        <v>-93.75</v>
      </c>
      <c r="F790">
        <v>74.5</v>
      </c>
      <c r="G790">
        <v>0</v>
      </c>
    </row>
    <row r="791" spans="1:7">
      <c r="A791" s="1">
        <v>43029.128935185188</v>
      </c>
      <c r="B791">
        <v>30.3125</v>
      </c>
      <c r="C791">
        <v>-0.3125</v>
      </c>
      <c r="D791">
        <v>0</v>
      </c>
      <c r="E791">
        <v>-93.75</v>
      </c>
      <c r="F791">
        <v>74.5</v>
      </c>
      <c r="G791">
        <v>0</v>
      </c>
    </row>
    <row r="792" spans="1:7">
      <c r="A792" s="1">
        <v>43029.129178240742</v>
      </c>
      <c r="B792">
        <v>30.25</v>
      </c>
      <c r="C792">
        <v>-0.25</v>
      </c>
      <c r="D792">
        <v>0</v>
      </c>
      <c r="E792">
        <v>-75</v>
      </c>
      <c r="F792">
        <v>74.5</v>
      </c>
      <c r="G792">
        <v>2.9761900000000001E-2</v>
      </c>
    </row>
    <row r="793" spans="1:7">
      <c r="A793" s="1">
        <v>43029.12940972222</v>
      </c>
      <c r="B793">
        <v>30.25</v>
      </c>
      <c r="C793">
        <v>-0.25</v>
      </c>
      <c r="D793">
        <v>0</v>
      </c>
      <c r="E793">
        <v>-75</v>
      </c>
      <c r="F793">
        <v>74.5</v>
      </c>
      <c r="G793">
        <v>0</v>
      </c>
    </row>
    <row r="794" spans="1:7">
      <c r="A794" s="1">
        <v>43029.129652777781</v>
      </c>
      <c r="B794">
        <v>30.25</v>
      </c>
      <c r="C794">
        <v>-0.25</v>
      </c>
      <c r="D794">
        <v>0</v>
      </c>
      <c r="E794">
        <v>-75</v>
      </c>
      <c r="F794">
        <v>74.5</v>
      </c>
      <c r="G794">
        <v>0</v>
      </c>
    </row>
    <row r="795" spans="1:7">
      <c r="A795" s="1">
        <v>43029.129895833335</v>
      </c>
      <c r="B795">
        <v>30.25</v>
      </c>
      <c r="C795">
        <v>-0.25</v>
      </c>
      <c r="D795">
        <v>0</v>
      </c>
      <c r="E795">
        <v>-75</v>
      </c>
      <c r="F795">
        <v>74.5</v>
      </c>
      <c r="G795">
        <v>0</v>
      </c>
    </row>
    <row r="796" spans="1:7">
      <c r="A796" s="1">
        <v>43029.13013888889</v>
      </c>
      <c r="B796">
        <v>30.1875</v>
      </c>
      <c r="C796">
        <v>-0.1875</v>
      </c>
      <c r="D796">
        <v>2</v>
      </c>
      <c r="E796">
        <v>-56.25</v>
      </c>
      <c r="F796">
        <v>58.75</v>
      </c>
      <c r="G796">
        <v>2.9761900000000001E-2</v>
      </c>
    </row>
    <row r="797" spans="1:7">
      <c r="A797" s="1">
        <v>43029.130381944444</v>
      </c>
      <c r="B797">
        <v>30.1875</v>
      </c>
      <c r="C797">
        <v>-0.1875</v>
      </c>
      <c r="D797">
        <v>0</v>
      </c>
      <c r="E797">
        <v>-56.25</v>
      </c>
      <c r="F797">
        <v>43</v>
      </c>
      <c r="G797">
        <v>0</v>
      </c>
    </row>
    <row r="798" spans="1:7">
      <c r="A798" s="1">
        <v>43029.130636574075</v>
      </c>
      <c r="B798">
        <v>30.1875</v>
      </c>
      <c r="C798">
        <v>-0.1875</v>
      </c>
      <c r="D798">
        <v>0</v>
      </c>
      <c r="E798">
        <v>-56.25</v>
      </c>
      <c r="F798">
        <v>43</v>
      </c>
      <c r="G798">
        <v>0</v>
      </c>
    </row>
    <row r="799" spans="1:7">
      <c r="A799" s="1">
        <v>43029.130879629629</v>
      </c>
      <c r="B799">
        <v>30.125</v>
      </c>
      <c r="C799">
        <v>-0.125</v>
      </c>
      <c r="D799">
        <v>0</v>
      </c>
      <c r="E799">
        <v>-37.5</v>
      </c>
      <c r="F799">
        <v>33</v>
      </c>
      <c r="G799">
        <v>3.125E-2</v>
      </c>
    </row>
    <row r="800" spans="1:7">
      <c r="A800" s="1">
        <v>43029.131111111114</v>
      </c>
      <c r="B800">
        <v>30.125</v>
      </c>
      <c r="C800">
        <v>-0.125</v>
      </c>
      <c r="D800">
        <v>0</v>
      </c>
      <c r="E800">
        <v>-37.5</v>
      </c>
      <c r="F800">
        <v>33</v>
      </c>
      <c r="G800">
        <v>0</v>
      </c>
    </row>
    <row r="801" spans="1:7">
      <c r="A801" s="1">
        <v>43029.131354166668</v>
      </c>
      <c r="B801">
        <v>30.125</v>
      </c>
      <c r="C801">
        <v>-0.125</v>
      </c>
      <c r="D801">
        <v>0</v>
      </c>
      <c r="E801">
        <v>-37.5</v>
      </c>
      <c r="F801">
        <v>33</v>
      </c>
      <c r="G801">
        <v>0</v>
      </c>
    </row>
    <row r="802" spans="1:7">
      <c r="A802" s="1">
        <v>43029.131608796299</v>
      </c>
      <c r="B802">
        <v>30.0625</v>
      </c>
      <c r="C802">
        <v>-6.25E-2</v>
      </c>
      <c r="D802">
        <v>9</v>
      </c>
      <c r="E802">
        <v>-18.75</v>
      </c>
      <c r="F802">
        <v>27.75</v>
      </c>
      <c r="G802">
        <v>2.9761900000000001E-2</v>
      </c>
    </row>
    <row r="803" spans="1:7">
      <c r="A803" s="1">
        <v>43029.131851851853</v>
      </c>
      <c r="B803">
        <v>30.0625</v>
      </c>
      <c r="C803">
        <v>-6.25E-2</v>
      </c>
      <c r="D803">
        <v>3</v>
      </c>
      <c r="E803">
        <v>-18.75</v>
      </c>
      <c r="F803">
        <v>22.5</v>
      </c>
      <c r="G803">
        <v>0</v>
      </c>
    </row>
    <row r="804" spans="1:7">
      <c r="A804" s="1">
        <v>43029.132094907407</v>
      </c>
      <c r="B804">
        <v>30.0625</v>
      </c>
      <c r="C804">
        <v>-6.25E-2</v>
      </c>
      <c r="D804">
        <v>0</v>
      </c>
      <c r="E804">
        <v>-18.75</v>
      </c>
      <c r="F804">
        <v>17.25</v>
      </c>
      <c r="G804">
        <v>0</v>
      </c>
    </row>
    <row r="805" spans="1:7">
      <c r="A805" s="1">
        <v>43029.132326388892</v>
      </c>
      <c r="B805">
        <v>30.0625</v>
      </c>
      <c r="C805">
        <v>-6.25E-2</v>
      </c>
      <c r="D805">
        <v>0</v>
      </c>
      <c r="E805">
        <v>-18.75</v>
      </c>
      <c r="F805">
        <v>17.25</v>
      </c>
      <c r="G805">
        <v>0</v>
      </c>
    </row>
    <row r="806" spans="1:7">
      <c r="A806" s="1">
        <v>43029.132581018515</v>
      </c>
      <c r="B806">
        <v>30</v>
      </c>
      <c r="C806">
        <v>0</v>
      </c>
      <c r="D806">
        <v>17</v>
      </c>
      <c r="E806">
        <v>0</v>
      </c>
      <c r="F806">
        <v>17.25</v>
      </c>
      <c r="G806">
        <v>2.9761900000000001E-2</v>
      </c>
    </row>
    <row r="807" spans="1:7">
      <c r="A807" s="1">
        <v>43029.1328125</v>
      </c>
      <c r="B807">
        <v>30</v>
      </c>
      <c r="C807">
        <v>0</v>
      </c>
      <c r="D807">
        <v>17</v>
      </c>
      <c r="E807">
        <v>0</v>
      </c>
      <c r="F807">
        <v>17.25</v>
      </c>
      <c r="G807">
        <v>0</v>
      </c>
    </row>
    <row r="808" spans="1:7">
      <c r="A808" s="1">
        <v>43029.133055555554</v>
      </c>
      <c r="B808">
        <v>30</v>
      </c>
      <c r="C808">
        <v>0</v>
      </c>
      <c r="D808">
        <v>17</v>
      </c>
      <c r="E808">
        <v>0</v>
      </c>
      <c r="F808">
        <v>17.25</v>
      </c>
      <c r="G808">
        <v>0</v>
      </c>
    </row>
    <row r="809" spans="1:7">
      <c r="A809" s="1">
        <v>43029.133298611108</v>
      </c>
      <c r="B809">
        <v>30</v>
      </c>
      <c r="C809">
        <v>0</v>
      </c>
      <c r="D809">
        <v>17</v>
      </c>
      <c r="E809">
        <v>0</v>
      </c>
      <c r="F809">
        <v>17.25</v>
      </c>
      <c r="G809">
        <v>0</v>
      </c>
    </row>
    <row r="810" spans="1:7">
      <c r="A810" s="1">
        <v>43029.13354166667</v>
      </c>
      <c r="B810">
        <v>30</v>
      </c>
      <c r="C810">
        <v>0</v>
      </c>
      <c r="D810">
        <v>17</v>
      </c>
      <c r="E810">
        <v>0</v>
      </c>
      <c r="F810">
        <v>17.25</v>
      </c>
      <c r="G810">
        <v>0</v>
      </c>
    </row>
    <row r="811" spans="1:7">
      <c r="A811" s="1">
        <v>43029.133773148147</v>
      </c>
      <c r="B811">
        <v>30</v>
      </c>
      <c r="C811">
        <v>0</v>
      </c>
      <c r="D811">
        <v>17</v>
      </c>
      <c r="E811">
        <v>0</v>
      </c>
      <c r="F811">
        <v>17.25</v>
      </c>
      <c r="G811">
        <v>0</v>
      </c>
    </row>
    <row r="812" spans="1:7">
      <c r="A812" s="1">
        <v>43029.134016203701</v>
      </c>
      <c r="B812">
        <v>30</v>
      </c>
      <c r="C812">
        <v>0</v>
      </c>
      <c r="D812">
        <v>17</v>
      </c>
      <c r="E812">
        <v>0</v>
      </c>
      <c r="F812">
        <v>17.25</v>
      </c>
      <c r="G812">
        <v>0</v>
      </c>
    </row>
    <row r="813" spans="1:7">
      <c r="A813" s="1">
        <v>43029.134270833332</v>
      </c>
      <c r="B813">
        <v>30</v>
      </c>
      <c r="C813">
        <v>0</v>
      </c>
      <c r="D813">
        <v>17</v>
      </c>
      <c r="E813">
        <v>0</v>
      </c>
      <c r="F813">
        <v>17.25</v>
      </c>
      <c r="G813">
        <v>0</v>
      </c>
    </row>
    <row r="814" spans="1:7">
      <c r="A814" s="1">
        <v>43029.134513888886</v>
      </c>
      <c r="B814">
        <v>30</v>
      </c>
      <c r="C814">
        <v>0</v>
      </c>
      <c r="D814">
        <v>17</v>
      </c>
      <c r="E814">
        <v>0</v>
      </c>
      <c r="F814">
        <v>17.25</v>
      </c>
      <c r="G814">
        <v>0</v>
      </c>
    </row>
    <row r="815" spans="1:7">
      <c r="A815" s="1">
        <v>43029.134745370371</v>
      </c>
      <c r="B815">
        <v>30.0625</v>
      </c>
      <c r="C815">
        <v>-6.25E-2</v>
      </c>
      <c r="D815">
        <v>0</v>
      </c>
      <c r="E815">
        <v>-18.75</v>
      </c>
      <c r="F815">
        <v>17.25</v>
      </c>
      <c r="G815">
        <v>-2.9761900000000001E-2</v>
      </c>
    </row>
    <row r="816" spans="1:7">
      <c r="A816" s="1">
        <v>43029.135000000002</v>
      </c>
      <c r="B816">
        <v>30.0625</v>
      </c>
      <c r="C816">
        <v>-6.25E-2</v>
      </c>
      <c r="D816">
        <v>0</v>
      </c>
      <c r="E816">
        <v>-18.75</v>
      </c>
      <c r="F816">
        <v>17.25</v>
      </c>
      <c r="G816">
        <v>0</v>
      </c>
    </row>
    <row r="817" spans="1:7">
      <c r="A817" s="1">
        <v>43029.135231481479</v>
      </c>
      <c r="B817">
        <v>30.0625</v>
      </c>
      <c r="C817">
        <v>-6.25E-2</v>
      </c>
      <c r="D817">
        <v>0</v>
      </c>
      <c r="E817">
        <v>-18.75</v>
      </c>
      <c r="F817">
        <v>17.25</v>
      </c>
      <c r="G817">
        <v>0</v>
      </c>
    </row>
    <row r="818" spans="1:7">
      <c r="A818" s="1">
        <v>43029.135474537034</v>
      </c>
      <c r="B818">
        <v>30</v>
      </c>
      <c r="C818">
        <v>0</v>
      </c>
      <c r="D818">
        <v>17</v>
      </c>
      <c r="E818">
        <v>0</v>
      </c>
      <c r="F818">
        <v>17.25</v>
      </c>
      <c r="G818">
        <v>2.9761900000000001E-2</v>
      </c>
    </row>
    <row r="819" spans="1:7">
      <c r="A819" s="1">
        <v>43029.135717592595</v>
      </c>
      <c r="B819">
        <v>30</v>
      </c>
      <c r="C819">
        <v>0</v>
      </c>
      <c r="D819">
        <v>17</v>
      </c>
      <c r="E819">
        <v>0</v>
      </c>
      <c r="F819">
        <v>17.25</v>
      </c>
      <c r="G819">
        <v>0</v>
      </c>
    </row>
    <row r="820" spans="1:7">
      <c r="A820" s="1">
        <v>43029.135972222219</v>
      </c>
      <c r="B820">
        <v>30</v>
      </c>
      <c r="C820">
        <v>0</v>
      </c>
      <c r="D820">
        <v>17</v>
      </c>
      <c r="E820">
        <v>0</v>
      </c>
      <c r="F820">
        <v>17.25</v>
      </c>
      <c r="G820">
        <v>0</v>
      </c>
    </row>
    <row r="821" spans="1:7">
      <c r="A821" s="1">
        <v>43029.136203703703</v>
      </c>
      <c r="B821">
        <v>30</v>
      </c>
      <c r="C821">
        <v>0</v>
      </c>
      <c r="D821">
        <v>17</v>
      </c>
      <c r="E821">
        <v>0</v>
      </c>
      <c r="F821">
        <v>17.25</v>
      </c>
      <c r="G821">
        <v>0</v>
      </c>
    </row>
    <row r="822" spans="1:7">
      <c r="A822" s="1">
        <v>43029.136446759258</v>
      </c>
      <c r="B822">
        <v>30</v>
      </c>
      <c r="C822">
        <v>0</v>
      </c>
      <c r="D822">
        <v>17</v>
      </c>
      <c r="E822">
        <v>0</v>
      </c>
      <c r="F822">
        <v>17.25</v>
      </c>
      <c r="G822">
        <v>0</v>
      </c>
    </row>
    <row r="823" spans="1:7">
      <c r="A823" s="1">
        <v>43029.136689814812</v>
      </c>
      <c r="B823">
        <v>30</v>
      </c>
      <c r="C823">
        <v>0</v>
      </c>
      <c r="D823">
        <v>17</v>
      </c>
      <c r="E823">
        <v>0</v>
      </c>
      <c r="F823">
        <v>17.25</v>
      </c>
      <c r="G823">
        <v>0</v>
      </c>
    </row>
    <row r="824" spans="1:7">
      <c r="A824" s="1">
        <v>43029.137453703705</v>
      </c>
      <c r="B824">
        <v>30</v>
      </c>
      <c r="C824">
        <v>5</v>
      </c>
      <c r="D824">
        <v>900</v>
      </c>
      <c r="E824">
        <v>1000</v>
      </c>
      <c r="F824">
        <v>0</v>
      </c>
      <c r="G824">
        <v>10</v>
      </c>
    </row>
    <row r="825" spans="1:7">
      <c r="A825" s="1">
        <v>43029.137696759259</v>
      </c>
      <c r="B825">
        <v>30</v>
      </c>
      <c r="C825">
        <v>5</v>
      </c>
      <c r="D825">
        <v>900</v>
      </c>
      <c r="E825">
        <v>1000</v>
      </c>
      <c r="F825">
        <v>0</v>
      </c>
      <c r="G825">
        <v>0</v>
      </c>
    </row>
    <row r="826" spans="1:7">
      <c r="A826" s="1">
        <v>43029.137939814813</v>
      </c>
      <c r="B826">
        <v>30.1875</v>
      </c>
      <c r="C826">
        <v>4.8125</v>
      </c>
      <c r="D826">
        <v>900</v>
      </c>
      <c r="E826">
        <v>962.5</v>
      </c>
      <c r="F826">
        <v>0</v>
      </c>
      <c r="G826">
        <v>-0.44642900000000002</v>
      </c>
    </row>
    <row r="827" spans="1:7">
      <c r="A827" s="1">
        <v>43029.138182870367</v>
      </c>
      <c r="B827">
        <v>30.9375</v>
      </c>
      <c r="C827">
        <v>4.0625</v>
      </c>
      <c r="D827">
        <v>810</v>
      </c>
      <c r="E827">
        <v>812.5</v>
      </c>
      <c r="F827">
        <v>0</v>
      </c>
      <c r="G827">
        <v>-1.875</v>
      </c>
    </row>
    <row r="828" spans="1:7">
      <c r="A828" s="1">
        <v>43029.138425925928</v>
      </c>
      <c r="B828">
        <v>32</v>
      </c>
      <c r="C828">
        <v>3</v>
      </c>
      <c r="D828">
        <v>597</v>
      </c>
      <c r="E828">
        <v>600</v>
      </c>
      <c r="F828">
        <v>0</v>
      </c>
      <c r="G828">
        <v>-2.52976</v>
      </c>
    </row>
    <row r="829" spans="1:7">
      <c r="A829" s="1">
        <v>43029.138668981483</v>
      </c>
      <c r="B829">
        <v>32.9375</v>
      </c>
      <c r="C829">
        <v>2.0625</v>
      </c>
      <c r="D829">
        <v>410</v>
      </c>
      <c r="E829">
        <v>412.5</v>
      </c>
      <c r="F829">
        <v>0</v>
      </c>
      <c r="G829">
        <v>-2.2321399999999998</v>
      </c>
    </row>
    <row r="830" spans="1:7">
      <c r="A830" s="1">
        <v>43029.138912037037</v>
      </c>
      <c r="B830">
        <v>33.8125</v>
      </c>
      <c r="C830">
        <v>1.1875</v>
      </c>
      <c r="D830">
        <v>235</v>
      </c>
      <c r="E830">
        <v>237.5</v>
      </c>
      <c r="F830">
        <v>0</v>
      </c>
      <c r="G830">
        <v>-2.0833300000000001</v>
      </c>
    </row>
    <row r="831" spans="1:7">
      <c r="A831" s="1">
        <v>43029.139155092591</v>
      </c>
      <c r="B831">
        <v>34.5</v>
      </c>
      <c r="C831">
        <v>0.5</v>
      </c>
      <c r="D831">
        <v>98</v>
      </c>
      <c r="E831">
        <v>100</v>
      </c>
      <c r="F831">
        <v>0</v>
      </c>
      <c r="G831">
        <v>-1.71875</v>
      </c>
    </row>
    <row r="832" spans="1:7">
      <c r="A832" s="1">
        <v>43029.139398148145</v>
      </c>
      <c r="B832">
        <v>34.9375</v>
      </c>
      <c r="C832">
        <v>6.25E-2</v>
      </c>
      <c r="D832">
        <v>11</v>
      </c>
      <c r="E832">
        <v>12.5</v>
      </c>
      <c r="F832">
        <v>0</v>
      </c>
      <c r="G832">
        <v>-1.0416700000000001</v>
      </c>
    </row>
    <row r="833" spans="1:7">
      <c r="A833" s="1">
        <v>43029.13962962963</v>
      </c>
      <c r="B833">
        <v>35.1875</v>
      </c>
      <c r="C833">
        <v>-0.1875</v>
      </c>
      <c r="D833">
        <v>0</v>
      </c>
      <c r="E833">
        <v>-37.5</v>
      </c>
      <c r="F833">
        <v>0</v>
      </c>
      <c r="G833">
        <v>-0.59523800000000004</v>
      </c>
    </row>
    <row r="834" spans="1:7">
      <c r="A834" s="1">
        <v>43029.139872685184</v>
      </c>
      <c r="B834">
        <v>35.25</v>
      </c>
      <c r="C834">
        <v>-0.25</v>
      </c>
      <c r="D834">
        <v>0</v>
      </c>
      <c r="E834">
        <v>-50</v>
      </c>
      <c r="F834">
        <v>0</v>
      </c>
      <c r="G834">
        <v>-0.148809</v>
      </c>
    </row>
    <row r="835" spans="1:7">
      <c r="A835" s="1">
        <v>43029.140115740738</v>
      </c>
      <c r="B835">
        <v>35.1875</v>
      </c>
      <c r="C835">
        <v>-0.1875</v>
      </c>
      <c r="D835">
        <v>0</v>
      </c>
      <c r="E835">
        <v>-37.5</v>
      </c>
      <c r="F835">
        <v>0</v>
      </c>
      <c r="G835">
        <v>0.15625</v>
      </c>
    </row>
    <row r="836" spans="1:7">
      <c r="A836" s="1">
        <v>43029.1403587963</v>
      </c>
      <c r="B836">
        <v>35.1875</v>
      </c>
      <c r="C836">
        <v>-0.1875</v>
      </c>
      <c r="D836">
        <v>0</v>
      </c>
      <c r="E836">
        <v>-37.5</v>
      </c>
      <c r="F836">
        <v>0</v>
      </c>
      <c r="G836">
        <v>0</v>
      </c>
    </row>
    <row r="837" spans="1:7">
      <c r="A837" s="1">
        <v>43029.140601851854</v>
      </c>
      <c r="B837">
        <v>35.125</v>
      </c>
      <c r="C837">
        <v>-0.125</v>
      </c>
      <c r="D837">
        <v>0</v>
      </c>
      <c r="E837">
        <v>-25</v>
      </c>
      <c r="F837">
        <v>0</v>
      </c>
      <c r="G837">
        <v>0.148809</v>
      </c>
    </row>
    <row r="838" spans="1:7">
      <c r="A838" s="1">
        <v>43029.140844907408</v>
      </c>
      <c r="B838">
        <v>35.0625</v>
      </c>
      <c r="C838">
        <v>-6.25E-2</v>
      </c>
      <c r="D838">
        <v>0</v>
      </c>
      <c r="E838">
        <v>-12.5</v>
      </c>
      <c r="F838">
        <v>0</v>
      </c>
      <c r="G838">
        <v>0.15625</v>
      </c>
    </row>
    <row r="839" spans="1:7">
      <c r="A839" s="1">
        <v>43029.141087962962</v>
      </c>
      <c r="B839">
        <v>35</v>
      </c>
      <c r="C839">
        <v>0</v>
      </c>
      <c r="D839">
        <v>0</v>
      </c>
      <c r="E839">
        <v>0</v>
      </c>
      <c r="F839">
        <v>0</v>
      </c>
      <c r="G839">
        <v>0.148809</v>
      </c>
    </row>
    <row r="840" spans="1:7">
      <c r="A840" s="1">
        <v>43029.141331018516</v>
      </c>
      <c r="B840">
        <v>35</v>
      </c>
      <c r="C840">
        <v>0</v>
      </c>
      <c r="D840">
        <v>0</v>
      </c>
      <c r="E840">
        <v>0</v>
      </c>
      <c r="F840">
        <v>0</v>
      </c>
      <c r="G840">
        <v>0</v>
      </c>
    </row>
    <row r="841" spans="1:7">
      <c r="A841" s="1">
        <v>43029.141574074078</v>
      </c>
      <c r="B841">
        <v>34.9375</v>
      </c>
      <c r="C841">
        <v>6.25E-2</v>
      </c>
      <c r="D841">
        <v>12</v>
      </c>
      <c r="E841">
        <v>12.5</v>
      </c>
      <c r="F841">
        <v>0</v>
      </c>
      <c r="G841">
        <v>0.15625</v>
      </c>
    </row>
    <row r="842" spans="1:7">
      <c r="A842" s="1">
        <v>43029.141817129632</v>
      </c>
      <c r="B842">
        <v>34.875</v>
      </c>
      <c r="C842">
        <v>0.125</v>
      </c>
      <c r="D842">
        <v>25</v>
      </c>
      <c r="E842">
        <v>25</v>
      </c>
      <c r="F842">
        <v>0</v>
      </c>
      <c r="G842">
        <v>0.148809</v>
      </c>
    </row>
    <row r="843" spans="1:7">
      <c r="A843" s="1">
        <v>43029.142060185186</v>
      </c>
      <c r="B843">
        <v>34.875</v>
      </c>
      <c r="C843">
        <v>0.125</v>
      </c>
      <c r="D843">
        <v>25</v>
      </c>
      <c r="E843">
        <v>25</v>
      </c>
      <c r="F843">
        <v>0</v>
      </c>
      <c r="G843">
        <v>0</v>
      </c>
    </row>
    <row r="844" spans="1:7">
      <c r="A844" s="1">
        <v>43029.14230324074</v>
      </c>
      <c r="B844">
        <v>34.8125</v>
      </c>
      <c r="C844">
        <v>0.1875</v>
      </c>
      <c r="D844">
        <v>37</v>
      </c>
      <c r="E844">
        <v>37.5</v>
      </c>
      <c r="F844">
        <v>0</v>
      </c>
      <c r="G844">
        <v>0.148809</v>
      </c>
    </row>
    <row r="845" spans="1:7">
      <c r="A845" s="1">
        <v>43029.142546296294</v>
      </c>
      <c r="B845">
        <v>34.8125</v>
      </c>
      <c r="C845">
        <v>0.1875</v>
      </c>
      <c r="D845">
        <v>37</v>
      </c>
      <c r="E845">
        <v>37.5</v>
      </c>
      <c r="F845">
        <v>0</v>
      </c>
      <c r="G845">
        <v>0</v>
      </c>
    </row>
    <row r="846" spans="1:7">
      <c r="A846" s="1">
        <v>43029.142789351848</v>
      </c>
      <c r="B846">
        <v>34.8125</v>
      </c>
      <c r="C846">
        <v>0.1875</v>
      </c>
      <c r="D846">
        <v>37</v>
      </c>
      <c r="E846">
        <v>37.5</v>
      </c>
      <c r="F846">
        <v>0</v>
      </c>
      <c r="G846">
        <v>0</v>
      </c>
    </row>
    <row r="847" spans="1:7">
      <c r="A847" s="1">
        <v>43029.14303240741</v>
      </c>
      <c r="B847">
        <v>34.8125</v>
      </c>
      <c r="C847">
        <v>0.1875</v>
      </c>
      <c r="D847">
        <v>37</v>
      </c>
      <c r="E847">
        <v>37.5</v>
      </c>
      <c r="F847">
        <v>0</v>
      </c>
      <c r="G847">
        <v>0</v>
      </c>
    </row>
    <row r="848" spans="1:7">
      <c r="A848" s="1">
        <v>43029.143275462964</v>
      </c>
      <c r="B848">
        <v>34.8125</v>
      </c>
      <c r="C848">
        <v>0.1875</v>
      </c>
      <c r="D848">
        <v>37</v>
      </c>
      <c r="E848">
        <v>37.5</v>
      </c>
      <c r="F848">
        <v>0</v>
      </c>
      <c r="G848">
        <v>0</v>
      </c>
    </row>
    <row r="849" spans="1:7">
      <c r="A849" s="1">
        <v>43029.143530092595</v>
      </c>
      <c r="B849">
        <v>34.875</v>
      </c>
      <c r="C849">
        <v>0.125</v>
      </c>
      <c r="D849">
        <v>24</v>
      </c>
      <c r="E849">
        <v>25</v>
      </c>
      <c r="F849">
        <v>0</v>
      </c>
      <c r="G849">
        <v>-0.148809</v>
      </c>
    </row>
    <row r="850" spans="1:7">
      <c r="A850" s="1">
        <v>43029.143773148149</v>
      </c>
      <c r="B850">
        <v>34.875</v>
      </c>
      <c r="C850">
        <v>0.125</v>
      </c>
      <c r="D850">
        <v>25</v>
      </c>
      <c r="E850">
        <v>25</v>
      </c>
      <c r="F850">
        <v>0</v>
      </c>
      <c r="G850">
        <v>0</v>
      </c>
    </row>
    <row r="851" spans="1:7">
      <c r="A851" s="1">
        <v>43029.144016203703</v>
      </c>
      <c r="B851">
        <v>34.875</v>
      </c>
      <c r="C851">
        <v>0.125</v>
      </c>
      <c r="D851">
        <v>25</v>
      </c>
      <c r="E851">
        <v>25</v>
      </c>
      <c r="F851">
        <v>0</v>
      </c>
      <c r="G851">
        <v>0</v>
      </c>
    </row>
    <row r="852" spans="1:7">
      <c r="A852" s="1">
        <v>43029.144259259258</v>
      </c>
      <c r="B852">
        <v>34.875</v>
      </c>
      <c r="C852">
        <v>0.125</v>
      </c>
      <c r="D852">
        <v>25</v>
      </c>
      <c r="E852">
        <v>25</v>
      </c>
      <c r="F852">
        <v>0</v>
      </c>
      <c r="G852">
        <v>0</v>
      </c>
    </row>
    <row r="853" spans="1:7">
      <c r="A853" s="1">
        <v>43029.144502314812</v>
      </c>
      <c r="B853">
        <v>34.875</v>
      </c>
      <c r="C853">
        <v>0.125</v>
      </c>
      <c r="D853">
        <v>25</v>
      </c>
      <c r="E853">
        <v>25</v>
      </c>
      <c r="F853">
        <v>0</v>
      </c>
      <c r="G853">
        <v>0</v>
      </c>
    </row>
    <row r="854" spans="1:7">
      <c r="A854" s="1">
        <v>43029.144745370373</v>
      </c>
      <c r="B854">
        <v>34.875</v>
      </c>
      <c r="C854">
        <v>0.125</v>
      </c>
      <c r="D854">
        <v>25</v>
      </c>
      <c r="E854">
        <v>25</v>
      </c>
      <c r="F854">
        <v>0</v>
      </c>
      <c r="G854">
        <v>0</v>
      </c>
    </row>
    <row r="855" spans="1:7">
      <c r="A855" s="1">
        <v>43029.144988425927</v>
      </c>
      <c r="B855">
        <v>34.8125</v>
      </c>
      <c r="C855">
        <v>0.1875</v>
      </c>
      <c r="D855">
        <v>37</v>
      </c>
      <c r="E855">
        <v>37.5</v>
      </c>
      <c r="F855">
        <v>0</v>
      </c>
      <c r="G855">
        <v>0.148809</v>
      </c>
    </row>
    <row r="856" spans="1:7">
      <c r="A856" s="1">
        <v>43029.145231481481</v>
      </c>
      <c r="B856">
        <v>34.8125</v>
      </c>
      <c r="C856">
        <v>0.1875</v>
      </c>
      <c r="D856">
        <v>37</v>
      </c>
      <c r="E856">
        <v>37.5</v>
      </c>
      <c r="F856">
        <v>0</v>
      </c>
      <c r="G856">
        <v>0</v>
      </c>
    </row>
    <row r="857" spans="1:7">
      <c r="A857" s="1">
        <v>43029.145474537036</v>
      </c>
      <c r="B857">
        <v>34.8125</v>
      </c>
      <c r="C857">
        <v>0.1875</v>
      </c>
      <c r="D857">
        <v>37</v>
      </c>
      <c r="E857">
        <v>37.5</v>
      </c>
      <c r="F857">
        <v>0</v>
      </c>
      <c r="G857">
        <v>0</v>
      </c>
    </row>
    <row r="858" spans="1:7">
      <c r="A858" s="1">
        <v>43029.145671296297</v>
      </c>
      <c r="B858">
        <v>34.875</v>
      </c>
      <c r="C858">
        <v>0.125</v>
      </c>
      <c r="D858">
        <v>27</v>
      </c>
      <c r="E858">
        <v>25</v>
      </c>
      <c r="F858">
        <v>1.5</v>
      </c>
      <c r="G858">
        <v>1.0416700000000001</v>
      </c>
    </row>
    <row r="859" spans="1:7">
      <c r="A859" s="1">
        <v>43029.145914351851</v>
      </c>
      <c r="B859">
        <v>34.875</v>
      </c>
      <c r="C859">
        <v>0.125</v>
      </c>
      <c r="D859">
        <v>31</v>
      </c>
      <c r="E859">
        <v>25</v>
      </c>
      <c r="F859">
        <v>6.5</v>
      </c>
      <c r="G859">
        <v>0</v>
      </c>
    </row>
    <row r="860" spans="1:7">
      <c r="A860" s="1">
        <v>43029.146157407406</v>
      </c>
      <c r="B860">
        <v>34.8125</v>
      </c>
      <c r="C860">
        <v>0.1875</v>
      </c>
      <c r="D860">
        <v>52</v>
      </c>
      <c r="E860">
        <v>37.5</v>
      </c>
      <c r="F860">
        <v>14.375</v>
      </c>
      <c r="G860">
        <v>0.148809</v>
      </c>
    </row>
    <row r="861" spans="1:7">
      <c r="A861" s="1">
        <v>43029.14640046296</v>
      </c>
      <c r="B861">
        <v>34.8125</v>
      </c>
      <c r="C861">
        <v>0.1875</v>
      </c>
      <c r="D861">
        <v>59</v>
      </c>
      <c r="E861">
        <v>37.5</v>
      </c>
      <c r="F861">
        <v>22.25</v>
      </c>
      <c r="G861">
        <v>0</v>
      </c>
    </row>
    <row r="862" spans="1:7">
      <c r="A862" s="1">
        <v>43029.146643518521</v>
      </c>
      <c r="B862">
        <v>34.8125</v>
      </c>
      <c r="C862">
        <v>0.1875</v>
      </c>
      <c r="D862">
        <v>67</v>
      </c>
      <c r="E862">
        <v>37.5</v>
      </c>
      <c r="F862">
        <v>29.75</v>
      </c>
      <c r="G862">
        <v>0</v>
      </c>
    </row>
    <row r="863" spans="1:7">
      <c r="A863" s="1">
        <v>43029.146886574075</v>
      </c>
      <c r="B863">
        <v>34.875</v>
      </c>
      <c r="C863">
        <v>0.125</v>
      </c>
      <c r="D863">
        <v>59</v>
      </c>
      <c r="E863">
        <v>25</v>
      </c>
      <c r="F863">
        <v>35</v>
      </c>
      <c r="G863">
        <v>-0.148809</v>
      </c>
    </row>
    <row r="864" spans="1:7">
      <c r="A864" s="1">
        <v>43029.147129629629</v>
      </c>
      <c r="B864">
        <v>34.9375</v>
      </c>
      <c r="C864">
        <v>6.25E-2</v>
      </c>
      <c r="D864">
        <v>49</v>
      </c>
      <c r="E864">
        <v>12.5</v>
      </c>
      <c r="F864">
        <v>37.625</v>
      </c>
      <c r="G864">
        <v>-0.148809</v>
      </c>
    </row>
    <row r="865" spans="1:7">
      <c r="A865" s="1">
        <v>43029.147372685184</v>
      </c>
      <c r="B865">
        <v>34.9375</v>
      </c>
      <c r="C865">
        <v>6.25E-2</v>
      </c>
      <c r="D865">
        <v>52</v>
      </c>
      <c r="E865">
        <v>12.5</v>
      </c>
      <c r="F865">
        <v>40.25</v>
      </c>
      <c r="G865">
        <v>0</v>
      </c>
    </row>
    <row r="866" spans="1:7">
      <c r="A866" s="1">
        <v>43029.147615740738</v>
      </c>
      <c r="B866">
        <v>35</v>
      </c>
      <c r="C866">
        <v>0</v>
      </c>
      <c r="D866">
        <v>40</v>
      </c>
      <c r="E866">
        <v>0</v>
      </c>
      <c r="F866">
        <v>40.25</v>
      </c>
      <c r="G866">
        <v>-0.148809</v>
      </c>
    </row>
    <row r="867" spans="1:7">
      <c r="A867" s="1">
        <v>43029.147870370369</v>
      </c>
      <c r="B867">
        <v>35</v>
      </c>
      <c r="C867">
        <v>0</v>
      </c>
      <c r="D867">
        <v>40</v>
      </c>
      <c r="E867">
        <v>0</v>
      </c>
      <c r="F867">
        <v>40.25</v>
      </c>
      <c r="G867">
        <v>0</v>
      </c>
    </row>
    <row r="868" spans="1:7">
      <c r="A868" s="1">
        <v>43029.148101851853</v>
      </c>
      <c r="B868">
        <v>35</v>
      </c>
      <c r="C868">
        <v>0</v>
      </c>
      <c r="D868">
        <v>40</v>
      </c>
      <c r="E868">
        <v>0</v>
      </c>
      <c r="F868">
        <v>40.25</v>
      </c>
      <c r="G868">
        <v>0</v>
      </c>
    </row>
    <row r="869" spans="1:7">
      <c r="A869" s="1">
        <v>43029.148356481484</v>
      </c>
      <c r="B869">
        <v>35.0625</v>
      </c>
      <c r="C869">
        <v>-6.25E-2</v>
      </c>
      <c r="D869">
        <v>24</v>
      </c>
      <c r="E869">
        <v>-12.5</v>
      </c>
      <c r="F869">
        <v>37.625</v>
      </c>
      <c r="G869">
        <v>-0.148809</v>
      </c>
    </row>
    <row r="870" spans="1:7">
      <c r="A870" s="1">
        <v>43029.148599537039</v>
      </c>
      <c r="B870">
        <v>35.0625</v>
      </c>
      <c r="C870">
        <v>-6.25E-2</v>
      </c>
      <c r="D870">
        <v>22</v>
      </c>
      <c r="E870">
        <v>-12.5</v>
      </c>
      <c r="F870">
        <v>35.125</v>
      </c>
      <c r="G870">
        <v>0</v>
      </c>
    </row>
    <row r="871" spans="1:7">
      <c r="A871" s="1">
        <v>43029.148831018516</v>
      </c>
      <c r="B871">
        <v>35.0625</v>
      </c>
      <c r="C871">
        <v>-6.25E-2</v>
      </c>
      <c r="D871">
        <v>20</v>
      </c>
      <c r="E871">
        <v>-12.5</v>
      </c>
      <c r="F871">
        <v>32.5</v>
      </c>
      <c r="G871">
        <v>0</v>
      </c>
    </row>
    <row r="872" spans="1:7">
      <c r="A872" s="1">
        <v>43029.149085648147</v>
      </c>
      <c r="B872">
        <v>35.0625</v>
      </c>
      <c r="C872">
        <v>-6.25E-2</v>
      </c>
      <c r="D872">
        <v>17</v>
      </c>
      <c r="E872">
        <v>-12.5</v>
      </c>
      <c r="F872">
        <v>29.875</v>
      </c>
      <c r="G872">
        <v>0</v>
      </c>
    </row>
    <row r="873" spans="1:7">
      <c r="A873" s="1">
        <v>43029.149317129632</v>
      </c>
      <c r="B873">
        <v>35.0625</v>
      </c>
      <c r="C873">
        <v>-6.25E-2</v>
      </c>
      <c r="D873">
        <v>14</v>
      </c>
      <c r="E873">
        <v>-12.5</v>
      </c>
      <c r="F873">
        <v>27.25</v>
      </c>
      <c r="G873">
        <v>0</v>
      </c>
    </row>
    <row r="874" spans="1:7">
      <c r="A874" s="1">
        <v>43029.149560185186</v>
      </c>
      <c r="B874">
        <v>35.0625</v>
      </c>
      <c r="C874">
        <v>-6.25E-2</v>
      </c>
      <c r="D874">
        <v>12</v>
      </c>
      <c r="E874">
        <v>-12.5</v>
      </c>
      <c r="F874">
        <v>24.75</v>
      </c>
      <c r="G874">
        <v>0</v>
      </c>
    </row>
    <row r="875" spans="1:7">
      <c r="A875" s="1">
        <v>43029.14980324074</v>
      </c>
      <c r="B875">
        <v>35</v>
      </c>
      <c r="C875">
        <v>0</v>
      </c>
      <c r="D875">
        <v>24</v>
      </c>
      <c r="E875">
        <v>0</v>
      </c>
      <c r="F875">
        <v>24.75</v>
      </c>
      <c r="G875">
        <v>0.148809</v>
      </c>
    </row>
    <row r="876" spans="1:7">
      <c r="A876" s="1">
        <v>43029.150046296294</v>
      </c>
      <c r="B876">
        <v>35</v>
      </c>
      <c r="C876">
        <v>0</v>
      </c>
      <c r="D876">
        <v>24</v>
      </c>
      <c r="E876">
        <v>0</v>
      </c>
      <c r="F876">
        <v>24.75</v>
      </c>
      <c r="G876">
        <v>0</v>
      </c>
    </row>
    <row r="877" spans="1:7">
      <c r="A877" s="1">
        <v>43029.150289351855</v>
      </c>
      <c r="B877">
        <v>35</v>
      </c>
      <c r="C877">
        <v>0</v>
      </c>
      <c r="D877">
        <v>24</v>
      </c>
      <c r="E877">
        <v>0</v>
      </c>
      <c r="F877">
        <v>24.75</v>
      </c>
      <c r="G877">
        <v>0</v>
      </c>
    </row>
    <row r="878" spans="1:7">
      <c r="A878" s="1">
        <v>43029.15053240741</v>
      </c>
      <c r="B878">
        <v>35</v>
      </c>
      <c r="C878">
        <v>0</v>
      </c>
      <c r="D878">
        <v>24</v>
      </c>
      <c r="E878">
        <v>0</v>
      </c>
      <c r="F878">
        <v>24.75</v>
      </c>
      <c r="G878">
        <v>0</v>
      </c>
    </row>
    <row r="879" spans="1:7">
      <c r="A879" s="1">
        <v>43029.150787037041</v>
      </c>
      <c r="B879">
        <v>35</v>
      </c>
      <c r="C879">
        <v>0</v>
      </c>
      <c r="D879">
        <v>24</v>
      </c>
      <c r="E879">
        <v>0</v>
      </c>
      <c r="F879">
        <v>24.75</v>
      </c>
      <c r="G879">
        <v>0</v>
      </c>
    </row>
    <row r="880" spans="1:7">
      <c r="A880" s="1">
        <v>43029.151030092595</v>
      </c>
      <c r="B880">
        <v>34.9375</v>
      </c>
      <c r="C880">
        <v>6.25E-2</v>
      </c>
      <c r="D880">
        <v>40</v>
      </c>
      <c r="E880">
        <v>12.5</v>
      </c>
      <c r="F880">
        <v>27.375</v>
      </c>
      <c r="G880">
        <v>0.148809</v>
      </c>
    </row>
    <row r="881" spans="1:7">
      <c r="A881" s="1">
        <v>43029.151273148149</v>
      </c>
      <c r="B881">
        <v>34.9375</v>
      </c>
      <c r="C881">
        <v>6.25E-2</v>
      </c>
      <c r="D881">
        <v>42</v>
      </c>
      <c r="E881">
        <v>12.5</v>
      </c>
      <c r="F881">
        <v>30</v>
      </c>
      <c r="G881">
        <v>0</v>
      </c>
    </row>
    <row r="882" spans="1:7">
      <c r="A882" s="1">
        <v>43029.151516203703</v>
      </c>
      <c r="B882">
        <v>34.9375</v>
      </c>
      <c r="C882">
        <v>6.25E-2</v>
      </c>
      <c r="D882">
        <v>45</v>
      </c>
      <c r="E882">
        <v>12.5</v>
      </c>
      <c r="F882">
        <v>32.625</v>
      </c>
      <c r="G882">
        <v>0</v>
      </c>
    </row>
    <row r="883" spans="1:7">
      <c r="A883" s="1">
        <v>43029.151759259257</v>
      </c>
      <c r="B883">
        <v>34.9375</v>
      </c>
      <c r="C883">
        <v>6.25E-2</v>
      </c>
      <c r="D883">
        <v>47</v>
      </c>
      <c r="E883">
        <v>12.5</v>
      </c>
      <c r="F883">
        <v>35.25</v>
      </c>
      <c r="G883">
        <v>0</v>
      </c>
    </row>
    <row r="884" spans="1:7">
      <c r="A884" s="1">
        <v>43029.152002314811</v>
      </c>
      <c r="B884">
        <v>35</v>
      </c>
      <c r="C884">
        <v>0</v>
      </c>
      <c r="D884">
        <v>35</v>
      </c>
      <c r="E884">
        <v>0</v>
      </c>
      <c r="F884">
        <v>35.25</v>
      </c>
      <c r="G884">
        <v>-0.15625</v>
      </c>
    </row>
    <row r="885" spans="1:7">
      <c r="A885" s="1">
        <v>43029.152245370373</v>
      </c>
      <c r="B885">
        <v>35</v>
      </c>
      <c r="C885">
        <v>0</v>
      </c>
      <c r="D885">
        <v>35</v>
      </c>
      <c r="E885">
        <v>0</v>
      </c>
      <c r="F885">
        <v>35.25</v>
      </c>
      <c r="G885">
        <v>0</v>
      </c>
    </row>
    <row r="886" spans="1:7">
      <c r="A886" s="1">
        <v>43029.152488425927</v>
      </c>
      <c r="B886">
        <v>35</v>
      </c>
      <c r="C886">
        <v>0</v>
      </c>
      <c r="D886">
        <v>35</v>
      </c>
      <c r="E886">
        <v>0</v>
      </c>
      <c r="F886">
        <v>35.25</v>
      </c>
      <c r="G886">
        <v>0</v>
      </c>
    </row>
    <row r="887" spans="1:7">
      <c r="A887" s="1">
        <v>43029.152731481481</v>
      </c>
      <c r="B887">
        <v>35.0625</v>
      </c>
      <c r="C887">
        <v>-6.25E-2</v>
      </c>
      <c r="D887">
        <v>19</v>
      </c>
      <c r="E887">
        <v>-12.5</v>
      </c>
      <c r="F887">
        <v>32.625</v>
      </c>
      <c r="G887">
        <v>-0.148809</v>
      </c>
    </row>
    <row r="888" spans="1:7">
      <c r="A888" s="1">
        <v>43029.152974537035</v>
      </c>
      <c r="B888">
        <v>35.0625</v>
      </c>
      <c r="C888">
        <v>-6.25E-2</v>
      </c>
      <c r="D888">
        <v>17</v>
      </c>
      <c r="E888">
        <v>-12.5</v>
      </c>
      <c r="F888">
        <v>30.125</v>
      </c>
      <c r="G888">
        <v>0</v>
      </c>
    </row>
    <row r="889" spans="1:7">
      <c r="A889" s="1">
        <v>43029.153217592589</v>
      </c>
      <c r="B889">
        <v>35.0625</v>
      </c>
      <c r="C889">
        <v>-6.25E-2</v>
      </c>
      <c r="D889">
        <v>15</v>
      </c>
      <c r="E889">
        <v>-12.5</v>
      </c>
      <c r="F889">
        <v>27.5</v>
      </c>
      <c r="G889">
        <v>0</v>
      </c>
    </row>
    <row r="890" spans="1:7">
      <c r="A890" s="1">
        <v>43029.153460648151</v>
      </c>
      <c r="B890">
        <v>35.0625</v>
      </c>
      <c r="C890">
        <v>-6.25E-2</v>
      </c>
      <c r="D890">
        <v>12</v>
      </c>
      <c r="E890">
        <v>-12.5</v>
      </c>
      <c r="F890">
        <v>24.875</v>
      </c>
      <c r="G890">
        <v>0</v>
      </c>
    </row>
    <row r="891" spans="1:7">
      <c r="A891" s="1">
        <v>43029.153703703705</v>
      </c>
      <c r="B891">
        <v>35</v>
      </c>
      <c r="C891">
        <v>0</v>
      </c>
      <c r="D891">
        <v>25</v>
      </c>
      <c r="E891">
        <v>0</v>
      </c>
      <c r="F891">
        <v>24.875</v>
      </c>
      <c r="G891">
        <v>0.148809</v>
      </c>
    </row>
    <row r="892" spans="1:7">
      <c r="A892" s="1">
        <v>43029.153946759259</v>
      </c>
      <c r="B892">
        <v>35</v>
      </c>
      <c r="C892">
        <v>0</v>
      </c>
      <c r="D892">
        <v>24</v>
      </c>
      <c r="E892">
        <v>0</v>
      </c>
      <c r="F892">
        <v>24.875</v>
      </c>
      <c r="G892">
        <v>0</v>
      </c>
    </row>
    <row r="893" spans="1:7">
      <c r="A893" s="1">
        <v>43029.154189814813</v>
      </c>
      <c r="B893">
        <v>35</v>
      </c>
      <c r="C893">
        <v>0</v>
      </c>
      <c r="D893">
        <v>24</v>
      </c>
      <c r="E893">
        <v>0</v>
      </c>
      <c r="F893">
        <v>24.875</v>
      </c>
      <c r="G893">
        <v>0</v>
      </c>
    </row>
    <row r="894" spans="1:7">
      <c r="A894" s="1">
        <v>43029.154421296298</v>
      </c>
      <c r="B894">
        <v>35</v>
      </c>
      <c r="C894">
        <v>0</v>
      </c>
      <c r="D894">
        <v>24</v>
      </c>
      <c r="E894">
        <v>0</v>
      </c>
      <c r="F894">
        <v>24.875</v>
      </c>
      <c r="G894">
        <v>0</v>
      </c>
    </row>
    <row r="895" spans="1:7">
      <c r="A895" s="1">
        <v>43029.154907407406</v>
      </c>
      <c r="B895">
        <v>34.9375</v>
      </c>
      <c r="C895">
        <v>6.25E-2</v>
      </c>
      <c r="D895">
        <v>40</v>
      </c>
      <c r="E895">
        <v>12.5</v>
      </c>
      <c r="F895">
        <v>27.4375</v>
      </c>
      <c r="G895">
        <v>7.6219499999999996E-2</v>
      </c>
    </row>
    <row r="896" spans="1:7">
      <c r="A896" s="1">
        <v>43029.155150462961</v>
      </c>
      <c r="B896">
        <v>34.9375</v>
      </c>
      <c r="C896">
        <v>6.25E-2</v>
      </c>
      <c r="D896">
        <v>41</v>
      </c>
      <c r="E896">
        <v>12.5</v>
      </c>
      <c r="F896">
        <v>28.6875</v>
      </c>
      <c r="G896">
        <v>0</v>
      </c>
    </row>
    <row r="897" spans="1:7">
      <c r="A897" s="1">
        <v>43029.155555555553</v>
      </c>
      <c r="B897">
        <v>34.9375</v>
      </c>
      <c r="C897">
        <v>6.25E-2</v>
      </c>
      <c r="D897">
        <v>40</v>
      </c>
      <c r="E897">
        <v>9.375</v>
      </c>
      <c r="F897">
        <v>30.875</v>
      </c>
      <c r="G897">
        <v>0</v>
      </c>
    </row>
    <row r="898" spans="1:7">
      <c r="A898" s="1">
        <v>43029.155810185184</v>
      </c>
      <c r="B898">
        <v>35</v>
      </c>
      <c r="C898">
        <v>0</v>
      </c>
      <c r="D898">
        <v>30</v>
      </c>
      <c r="E898">
        <v>0</v>
      </c>
      <c r="F898">
        <v>30.875</v>
      </c>
      <c r="G898">
        <v>0</v>
      </c>
    </row>
    <row r="899" spans="1:7">
      <c r="A899" s="1">
        <v>43029.156041666669</v>
      </c>
      <c r="B899">
        <v>35</v>
      </c>
      <c r="C899">
        <v>0</v>
      </c>
      <c r="D899">
        <v>30</v>
      </c>
      <c r="E899">
        <v>0</v>
      </c>
      <c r="F899">
        <v>30.875</v>
      </c>
      <c r="G899">
        <v>0</v>
      </c>
    </row>
    <row r="900" spans="1:7">
      <c r="A900" s="1">
        <v>43029.156284722223</v>
      </c>
      <c r="B900">
        <v>35</v>
      </c>
      <c r="C900">
        <v>0</v>
      </c>
      <c r="D900">
        <v>30</v>
      </c>
      <c r="E900">
        <v>0</v>
      </c>
      <c r="F900">
        <v>30.875</v>
      </c>
      <c r="G900">
        <v>0</v>
      </c>
    </row>
    <row r="901" spans="1:7">
      <c r="A901" s="1">
        <v>43029.156527777777</v>
      </c>
      <c r="B901">
        <v>35</v>
      </c>
      <c r="C901">
        <v>0</v>
      </c>
      <c r="D901">
        <v>30</v>
      </c>
      <c r="E901">
        <v>0</v>
      </c>
      <c r="F901">
        <v>30.875</v>
      </c>
      <c r="G901">
        <v>0</v>
      </c>
    </row>
    <row r="902" spans="1:7">
      <c r="A902" s="1">
        <v>43029.156770833331</v>
      </c>
      <c r="B902">
        <v>35</v>
      </c>
      <c r="C902">
        <v>0</v>
      </c>
      <c r="D902">
        <v>30</v>
      </c>
      <c r="E902">
        <v>0</v>
      </c>
      <c r="F902">
        <v>30.875</v>
      </c>
      <c r="G902">
        <v>0</v>
      </c>
    </row>
    <row r="903" spans="1:7">
      <c r="A903" s="1">
        <v>43029.157013888886</v>
      </c>
      <c r="B903">
        <v>35</v>
      </c>
      <c r="C903">
        <v>0</v>
      </c>
      <c r="D903">
        <v>30</v>
      </c>
      <c r="E903">
        <v>0</v>
      </c>
      <c r="F903">
        <v>30.875</v>
      </c>
      <c r="G903">
        <v>0</v>
      </c>
    </row>
    <row r="904" spans="1:7">
      <c r="A904" s="1">
        <v>43029.157256944447</v>
      </c>
      <c r="B904">
        <v>35</v>
      </c>
      <c r="C904">
        <v>0</v>
      </c>
      <c r="D904">
        <v>30</v>
      </c>
      <c r="E904">
        <v>0</v>
      </c>
      <c r="F904">
        <v>30.875</v>
      </c>
      <c r="G904">
        <v>0</v>
      </c>
    </row>
    <row r="905" spans="1:7">
      <c r="A905" s="1">
        <v>43029.157511574071</v>
      </c>
      <c r="B905">
        <v>35</v>
      </c>
      <c r="C905">
        <v>0</v>
      </c>
      <c r="D905">
        <v>30</v>
      </c>
      <c r="E905">
        <v>0</v>
      </c>
      <c r="F905">
        <v>30.875</v>
      </c>
      <c r="G905">
        <v>0</v>
      </c>
    </row>
    <row r="906" spans="1:7">
      <c r="A906" s="1">
        <v>43029.157754629632</v>
      </c>
      <c r="B906">
        <v>35</v>
      </c>
      <c r="C906">
        <v>0</v>
      </c>
      <c r="D906">
        <v>30</v>
      </c>
      <c r="E906">
        <v>0</v>
      </c>
      <c r="F906">
        <v>30.875</v>
      </c>
      <c r="G906">
        <v>0</v>
      </c>
    </row>
    <row r="907" spans="1:7">
      <c r="A907" s="1">
        <v>43029.157997685186</v>
      </c>
      <c r="B907">
        <v>35</v>
      </c>
      <c r="C907">
        <v>0</v>
      </c>
      <c r="D907">
        <v>30</v>
      </c>
      <c r="E907">
        <v>0</v>
      </c>
      <c r="F907">
        <v>30.875</v>
      </c>
      <c r="G907">
        <v>0</v>
      </c>
    </row>
    <row r="908" spans="1:7">
      <c r="A908" s="1">
        <v>43029.158229166664</v>
      </c>
      <c r="B908">
        <v>35</v>
      </c>
      <c r="C908">
        <v>0</v>
      </c>
      <c r="D908">
        <v>30</v>
      </c>
      <c r="E908">
        <v>0</v>
      </c>
      <c r="F908">
        <v>30.875</v>
      </c>
      <c r="G908">
        <v>0</v>
      </c>
    </row>
    <row r="909" spans="1:7">
      <c r="A909" s="1">
        <v>43029.158472222225</v>
      </c>
      <c r="B909">
        <v>35</v>
      </c>
      <c r="C909">
        <v>0</v>
      </c>
      <c r="D909">
        <v>30</v>
      </c>
      <c r="E909">
        <v>0</v>
      </c>
      <c r="F909">
        <v>30.875</v>
      </c>
      <c r="G909">
        <v>0</v>
      </c>
    </row>
    <row r="910" spans="1:7">
      <c r="A910" s="1">
        <v>43029.158726851849</v>
      </c>
      <c r="B910">
        <v>35</v>
      </c>
      <c r="C910">
        <v>0</v>
      </c>
      <c r="D910">
        <v>30</v>
      </c>
      <c r="E910">
        <v>0</v>
      </c>
      <c r="F910">
        <v>30.875</v>
      </c>
      <c r="G910">
        <v>0</v>
      </c>
    </row>
    <row r="911" spans="1:7">
      <c r="A911" s="1">
        <v>43029.158958333333</v>
      </c>
      <c r="B911">
        <v>35</v>
      </c>
      <c r="C911">
        <v>0</v>
      </c>
      <c r="D911">
        <v>30</v>
      </c>
      <c r="E911">
        <v>0</v>
      </c>
      <c r="F911">
        <v>30.875</v>
      </c>
      <c r="G911">
        <v>0</v>
      </c>
    </row>
    <row r="912" spans="1:7">
      <c r="A912" s="1">
        <v>43029.159201388888</v>
      </c>
      <c r="B912">
        <v>35</v>
      </c>
      <c r="C912">
        <v>0</v>
      </c>
      <c r="D912">
        <v>30</v>
      </c>
      <c r="E912">
        <v>0</v>
      </c>
      <c r="F912">
        <v>30.875</v>
      </c>
      <c r="G912">
        <v>0</v>
      </c>
    </row>
    <row r="913" spans="1:7">
      <c r="A913" s="1">
        <v>43029.159456018519</v>
      </c>
      <c r="B913">
        <v>35</v>
      </c>
      <c r="C913">
        <v>0</v>
      </c>
      <c r="D913">
        <v>30</v>
      </c>
      <c r="E913">
        <v>0</v>
      </c>
      <c r="F913">
        <v>30.875</v>
      </c>
      <c r="G913">
        <v>0</v>
      </c>
    </row>
    <row r="914" spans="1:7">
      <c r="A914" s="1">
        <v>43029.159687500003</v>
      </c>
      <c r="B914">
        <v>35</v>
      </c>
      <c r="C914">
        <v>0</v>
      </c>
      <c r="D914">
        <v>30</v>
      </c>
      <c r="E914">
        <v>0</v>
      </c>
      <c r="F914">
        <v>30.875</v>
      </c>
      <c r="G914">
        <v>0</v>
      </c>
    </row>
    <row r="915" spans="1:7">
      <c r="A915" s="1">
        <v>43029.159942129627</v>
      </c>
      <c r="B915">
        <v>35.0625</v>
      </c>
      <c r="C915">
        <v>-6.25E-2</v>
      </c>
      <c r="D915">
        <v>20</v>
      </c>
      <c r="E915">
        <v>-9.375</v>
      </c>
      <c r="F915">
        <v>29.5625</v>
      </c>
      <c r="G915">
        <v>0</v>
      </c>
    </row>
    <row r="916" spans="1:7">
      <c r="A916" s="1">
        <v>43029.160185185188</v>
      </c>
      <c r="B916">
        <v>35</v>
      </c>
      <c r="C916">
        <v>0</v>
      </c>
      <c r="D916">
        <v>29</v>
      </c>
      <c r="E916">
        <v>0</v>
      </c>
      <c r="F916">
        <v>29.5625</v>
      </c>
      <c r="G916">
        <v>0</v>
      </c>
    </row>
    <row r="917" spans="1:7">
      <c r="A917" s="1">
        <v>43029.160416666666</v>
      </c>
      <c r="B917">
        <v>35</v>
      </c>
      <c r="C917">
        <v>0</v>
      </c>
      <c r="D917">
        <v>29</v>
      </c>
      <c r="E917">
        <v>0</v>
      </c>
      <c r="F917">
        <v>29.5625</v>
      </c>
      <c r="G917">
        <v>0</v>
      </c>
    </row>
    <row r="918" spans="1:7">
      <c r="A918" s="1">
        <v>43029.16065972222</v>
      </c>
      <c r="B918">
        <v>35</v>
      </c>
      <c r="C918">
        <v>0</v>
      </c>
      <c r="D918">
        <v>29</v>
      </c>
      <c r="E918">
        <v>0</v>
      </c>
      <c r="F918">
        <v>29.5625</v>
      </c>
      <c r="G918">
        <v>0</v>
      </c>
    </row>
    <row r="919" spans="1:7">
      <c r="A919" s="1">
        <v>43029.160902777781</v>
      </c>
      <c r="B919">
        <v>35</v>
      </c>
      <c r="C919">
        <v>0</v>
      </c>
      <c r="D919">
        <v>29</v>
      </c>
      <c r="E919">
        <v>0</v>
      </c>
      <c r="F919">
        <v>29.5625</v>
      </c>
      <c r="G919">
        <v>0</v>
      </c>
    </row>
    <row r="920" spans="1:7">
      <c r="A920" s="1">
        <v>43029.161145833335</v>
      </c>
      <c r="B920">
        <v>35</v>
      </c>
      <c r="C920">
        <v>0</v>
      </c>
      <c r="D920">
        <v>29</v>
      </c>
      <c r="E920">
        <v>0</v>
      </c>
      <c r="F920">
        <v>29.5625</v>
      </c>
      <c r="G920">
        <v>0</v>
      </c>
    </row>
    <row r="921" spans="1:7">
      <c r="A921" s="1">
        <v>43029.16138888889</v>
      </c>
      <c r="B921">
        <v>35</v>
      </c>
      <c r="C921">
        <v>0</v>
      </c>
      <c r="D921">
        <v>29</v>
      </c>
      <c r="E921">
        <v>0</v>
      </c>
      <c r="F921">
        <v>29.5625</v>
      </c>
      <c r="G921">
        <v>0</v>
      </c>
    </row>
    <row r="922" spans="1:7">
      <c r="A922" s="1">
        <v>43029.161620370367</v>
      </c>
      <c r="B922">
        <v>35</v>
      </c>
      <c r="C922">
        <v>0</v>
      </c>
      <c r="D922">
        <v>29</v>
      </c>
      <c r="E922">
        <v>0</v>
      </c>
      <c r="F922">
        <v>29.5625</v>
      </c>
      <c r="G922">
        <v>0</v>
      </c>
    </row>
    <row r="923" spans="1:7">
      <c r="A923" s="1">
        <v>43029.161874999998</v>
      </c>
      <c r="B923">
        <v>35</v>
      </c>
      <c r="C923">
        <v>0</v>
      </c>
      <c r="D923">
        <v>29</v>
      </c>
      <c r="E923">
        <v>0</v>
      </c>
      <c r="F923">
        <v>29.5625</v>
      </c>
      <c r="G923">
        <v>0</v>
      </c>
    </row>
    <row r="924" spans="1:7">
      <c r="A924" s="1">
        <v>43029.162106481483</v>
      </c>
      <c r="B924">
        <v>35</v>
      </c>
      <c r="C924">
        <v>0</v>
      </c>
      <c r="D924">
        <v>29</v>
      </c>
      <c r="E924">
        <v>0</v>
      </c>
      <c r="F924">
        <v>29.5625</v>
      </c>
      <c r="G924">
        <v>0</v>
      </c>
    </row>
    <row r="925" spans="1:7">
      <c r="A925" s="1">
        <v>43029.162361111114</v>
      </c>
      <c r="B925">
        <v>35</v>
      </c>
      <c r="C925">
        <v>0</v>
      </c>
      <c r="D925">
        <v>29</v>
      </c>
      <c r="E925">
        <v>0</v>
      </c>
      <c r="F925">
        <v>29.5625</v>
      </c>
      <c r="G925">
        <v>0</v>
      </c>
    </row>
    <row r="926" spans="1:7">
      <c r="A926" s="1">
        <v>43029.162592592591</v>
      </c>
      <c r="B926">
        <v>35</v>
      </c>
      <c r="C926">
        <v>0</v>
      </c>
      <c r="D926">
        <v>29</v>
      </c>
      <c r="E926">
        <v>0</v>
      </c>
      <c r="F926">
        <v>29.5625</v>
      </c>
      <c r="G926">
        <v>0</v>
      </c>
    </row>
    <row r="927" spans="1:7">
      <c r="A927" s="1">
        <v>43029.162847222222</v>
      </c>
      <c r="B927">
        <v>35</v>
      </c>
      <c r="C927">
        <v>0</v>
      </c>
      <c r="D927">
        <v>29</v>
      </c>
      <c r="E927">
        <v>0</v>
      </c>
      <c r="F927">
        <v>29.5625</v>
      </c>
      <c r="G927">
        <v>0</v>
      </c>
    </row>
    <row r="928" spans="1:7">
      <c r="A928" s="1">
        <v>43029.163078703707</v>
      </c>
      <c r="B928">
        <v>35</v>
      </c>
      <c r="C928">
        <v>0</v>
      </c>
      <c r="D928">
        <v>29</v>
      </c>
      <c r="E928">
        <v>0</v>
      </c>
      <c r="F928">
        <v>29.5625</v>
      </c>
      <c r="G928">
        <v>0</v>
      </c>
    </row>
    <row r="929" spans="1:7">
      <c r="A929" s="1">
        <v>43029.163321759261</v>
      </c>
      <c r="B929">
        <v>35</v>
      </c>
      <c r="C929">
        <v>0</v>
      </c>
      <c r="D929">
        <v>29</v>
      </c>
      <c r="E929">
        <v>0</v>
      </c>
      <c r="F929">
        <v>29.5625</v>
      </c>
      <c r="G929">
        <v>0</v>
      </c>
    </row>
    <row r="930" spans="1:7">
      <c r="A930" s="1">
        <v>43029.163564814815</v>
      </c>
      <c r="B930">
        <v>34.875</v>
      </c>
      <c r="C930">
        <v>0.125</v>
      </c>
      <c r="D930">
        <v>50</v>
      </c>
      <c r="E930">
        <v>18.75</v>
      </c>
      <c r="F930">
        <v>32.1875</v>
      </c>
      <c r="G930">
        <v>0</v>
      </c>
    </row>
    <row r="931" spans="1:7">
      <c r="A931" s="1">
        <v>43029.163807870369</v>
      </c>
      <c r="B931">
        <v>34.75</v>
      </c>
      <c r="C931">
        <v>0.25</v>
      </c>
      <c r="D931">
        <v>74</v>
      </c>
      <c r="E931">
        <v>37.5</v>
      </c>
      <c r="F931">
        <v>37.4375</v>
      </c>
      <c r="G931">
        <v>0</v>
      </c>
    </row>
    <row r="932" spans="1:7">
      <c r="A932" s="1">
        <v>43029.164050925923</v>
      </c>
      <c r="B932">
        <v>34.5</v>
      </c>
      <c r="C932">
        <v>0.5</v>
      </c>
      <c r="D932">
        <v>122</v>
      </c>
      <c r="E932">
        <v>75</v>
      </c>
      <c r="F932">
        <v>47.9375</v>
      </c>
      <c r="G932">
        <v>0</v>
      </c>
    </row>
    <row r="933" spans="1:7">
      <c r="A933" s="1">
        <v>43029.164293981485</v>
      </c>
      <c r="B933">
        <v>34.3125</v>
      </c>
      <c r="C933">
        <v>0.6875</v>
      </c>
      <c r="D933">
        <v>164</v>
      </c>
      <c r="E933">
        <v>103.125</v>
      </c>
      <c r="F933">
        <v>61.6875</v>
      </c>
      <c r="G933">
        <v>0</v>
      </c>
    </row>
    <row r="934" spans="1:7">
      <c r="A934" s="1">
        <v>43029.164548611108</v>
      </c>
      <c r="B934">
        <v>34.1875</v>
      </c>
      <c r="C934">
        <v>0.8125</v>
      </c>
      <c r="D934">
        <v>200</v>
      </c>
      <c r="E934">
        <v>121.875</v>
      </c>
      <c r="F934">
        <v>78.75</v>
      </c>
      <c r="G934">
        <v>0</v>
      </c>
    </row>
    <row r="935" spans="1:7">
      <c r="A935" s="1">
        <v>43029.164780092593</v>
      </c>
      <c r="B935">
        <v>34.125</v>
      </c>
      <c r="C935">
        <v>0.875</v>
      </c>
      <c r="D935">
        <v>228</v>
      </c>
      <c r="E935">
        <v>131.25</v>
      </c>
      <c r="F935">
        <v>97.125</v>
      </c>
      <c r="G935">
        <v>0</v>
      </c>
    </row>
    <row r="936" spans="1:7">
      <c r="A936" s="1">
        <v>43029.165023148147</v>
      </c>
      <c r="B936">
        <v>34.125</v>
      </c>
      <c r="C936">
        <v>0.875</v>
      </c>
      <c r="D936">
        <v>246</v>
      </c>
      <c r="E936">
        <v>131.25</v>
      </c>
      <c r="F936">
        <v>115.5</v>
      </c>
      <c r="G936">
        <v>0</v>
      </c>
    </row>
    <row r="937" spans="1:7">
      <c r="A937" s="1">
        <v>43029.165266203701</v>
      </c>
      <c r="B937">
        <v>34.125</v>
      </c>
      <c r="C937">
        <v>0.875</v>
      </c>
      <c r="D937">
        <v>264</v>
      </c>
      <c r="E937">
        <v>131.25</v>
      </c>
      <c r="F937">
        <v>133</v>
      </c>
      <c r="G937">
        <v>0</v>
      </c>
    </row>
    <row r="938" spans="1:7">
      <c r="A938" s="1">
        <v>43029.165509259263</v>
      </c>
      <c r="B938">
        <v>34.25</v>
      </c>
      <c r="C938">
        <v>0.75</v>
      </c>
      <c r="D938">
        <v>261</v>
      </c>
      <c r="E938">
        <v>112.5</v>
      </c>
      <c r="F938">
        <v>148.75</v>
      </c>
      <c r="G938">
        <v>0</v>
      </c>
    </row>
    <row r="939" spans="1:7">
      <c r="A939" s="1">
        <v>43029.165752314817</v>
      </c>
      <c r="B939">
        <v>34.375</v>
      </c>
      <c r="C939">
        <v>0.625</v>
      </c>
      <c r="D939">
        <v>255</v>
      </c>
      <c r="E939">
        <v>93.75</v>
      </c>
      <c r="F939">
        <v>161.875</v>
      </c>
      <c r="G939">
        <v>0</v>
      </c>
    </row>
    <row r="940" spans="1:7">
      <c r="A940" s="1">
        <v>43029.165995370371</v>
      </c>
      <c r="B940">
        <v>34.5625</v>
      </c>
      <c r="C940">
        <v>0.4375</v>
      </c>
      <c r="D940">
        <v>236</v>
      </c>
      <c r="E940">
        <v>65.625</v>
      </c>
      <c r="F940">
        <v>171.06200000000001</v>
      </c>
      <c r="G940">
        <v>0</v>
      </c>
    </row>
    <row r="941" spans="1:7">
      <c r="A941" s="1">
        <v>43029.166250000002</v>
      </c>
      <c r="B941">
        <v>34.75</v>
      </c>
      <c r="C941">
        <v>0.25</v>
      </c>
      <c r="D941">
        <v>213</v>
      </c>
      <c r="E941">
        <v>37.5</v>
      </c>
      <c r="F941">
        <v>176.06200000000001</v>
      </c>
      <c r="G941">
        <v>0</v>
      </c>
    </row>
    <row r="942" spans="1:7">
      <c r="A942" s="1">
        <v>43029.166493055556</v>
      </c>
      <c r="B942">
        <v>34.9375</v>
      </c>
      <c r="C942">
        <v>6.25E-2</v>
      </c>
      <c r="D942">
        <v>186</v>
      </c>
      <c r="E942">
        <v>9.375</v>
      </c>
      <c r="F942">
        <v>177.375</v>
      </c>
      <c r="G942">
        <v>0</v>
      </c>
    </row>
    <row r="943" spans="1:7">
      <c r="A943" s="1">
        <v>43029.166724537034</v>
      </c>
      <c r="B943">
        <v>35.125</v>
      </c>
      <c r="C943">
        <v>-0.125</v>
      </c>
      <c r="D943">
        <v>156</v>
      </c>
      <c r="E943">
        <v>-18.75</v>
      </c>
      <c r="F943">
        <v>174.75</v>
      </c>
      <c r="G943">
        <v>0</v>
      </c>
    </row>
    <row r="944" spans="1:7">
      <c r="A944" s="1">
        <v>43029.166967592595</v>
      </c>
      <c r="B944">
        <v>35.3125</v>
      </c>
      <c r="C944">
        <v>-0.3125</v>
      </c>
      <c r="D944">
        <v>121</v>
      </c>
      <c r="E944">
        <v>-46.875</v>
      </c>
      <c r="F944">
        <v>168.5</v>
      </c>
      <c r="G944">
        <v>0</v>
      </c>
    </row>
    <row r="945" spans="1:7">
      <c r="A945" s="1">
        <v>43029.167210648149</v>
      </c>
      <c r="B945">
        <v>35.5</v>
      </c>
      <c r="C945">
        <v>-0.5</v>
      </c>
      <c r="D945">
        <v>83</v>
      </c>
      <c r="E945">
        <v>-75</v>
      </c>
      <c r="F945">
        <v>158</v>
      </c>
      <c r="G945">
        <v>0</v>
      </c>
    </row>
    <row r="946" spans="1:7">
      <c r="A946" s="1">
        <v>43029.167453703703</v>
      </c>
      <c r="B946">
        <v>35.625</v>
      </c>
      <c r="C946">
        <v>-0.625</v>
      </c>
      <c r="D946">
        <v>51</v>
      </c>
      <c r="E946">
        <v>-93.75</v>
      </c>
      <c r="F946">
        <v>144.875</v>
      </c>
      <c r="G946">
        <v>0</v>
      </c>
    </row>
    <row r="947" spans="1:7">
      <c r="A947" s="1">
        <v>43029.167696759258</v>
      </c>
      <c r="B947">
        <v>35.6875</v>
      </c>
      <c r="C947">
        <v>-0.6875</v>
      </c>
      <c r="D947">
        <v>27</v>
      </c>
      <c r="E947">
        <v>-103.125</v>
      </c>
      <c r="F947">
        <v>130.43700000000001</v>
      </c>
      <c r="G947">
        <v>0</v>
      </c>
    </row>
    <row r="948" spans="1:7">
      <c r="A948" s="1">
        <v>43029.167939814812</v>
      </c>
      <c r="B948">
        <v>35.75</v>
      </c>
      <c r="C948">
        <v>-0.75</v>
      </c>
      <c r="D948">
        <v>2</v>
      </c>
      <c r="E948">
        <v>-112.5</v>
      </c>
      <c r="F948">
        <v>115.437</v>
      </c>
      <c r="G948">
        <v>0</v>
      </c>
    </row>
    <row r="949" spans="1:7">
      <c r="A949" s="1">
        <v>43029.168182870373</v>
      </c>
      <c r="B949">
        <v>35.8125</v>
      </c>
      <c r="C949">
        <v>-0.8125</v>
      </c>
      <c r="D949">
        <v>0</v>
      </c>
      <c r="E949">
        <v>-121.875</v>
      </c>
      <c r="F949">
        <v>98.375</v>
      </c>
      <c r="G949">
        <v>0</v>
      </c>
    </row>
    <row r="950" spans="1:7">
      <c r="A950" s="1">
        <v>43029.168414351851</v>
      </c>
      <c r="B950">
        <v>35.8125</v>
      </c>
      <c r="C950">
        <v>-0.8125</v>
      </c>
      <c r="D950">
        <v>0</v>
      </c>
      <c r="E950">
        <v>-121.875</v>
      </c>
      <c r="F950">
        <v>81.3125</v>
      </c>
      <c r="G950">
        <v>0</v>
      </c>
    </row>
    <row r="951" spans="1:7">
      <c r="A951" s="1">
        <v>43029.168668981481</v>
      </c>
      <c r="B951">
        <v>35.75</v>
      </c>
      <c r="C951">
        <v>-0.75</v>
      </c>
      <c r="D951">
        <v>0</v>
      </c>
      <c r="E951">
        <v>-112.5</v>
      </c>
      <c r="F951">
        <v>65.5625</v>
      </c>
      <c r="G951">
        <v>0</v>
      </c>
    </row>
    <row r="952" spans="1:7">
      <c r="A952" s="1">
        <v>43029.168900462966</v>
      </c>
      <c r="B952">
        <v>35.75</v>
      </c>
      <c r="C952">
        <v>-0.75</v>
      </c>
      <c r="D952">
        <v>0</v>
      </c>
      <c r="E952">
        <v>-112.5</v>
      </c>
      <c r="F952">
        <v>50.5625</v>
      </c>
      <c r="G952">
        <v>0</v>
      </c>
    </row>
    <row r="953" spans="1:7">
      <c r="A953" s="1">
        <v>43029.16915509259</v>
      </c>
      <c r="B953">
        <v>35.6875</v>
      </c>
      <c r="C953">
        <v>-0.6875</v>
      </c>
      <c r="D953">
        <v>0</v>
      </c>
      <c r="E953">
        <v>-103.125</v>
      </c>
      <c r="F953">
        <v>36.125</v>
      </c>
      <c r="G953">
        <v>0</v>
      </c>
    </row>
    <row r="954" spans="1:7">
      <c r="A954" s="1">
        <v>43029.169398148151</v>
      </c>
      <c r="B954">
        <v>35.625</v>
      </c>
      <c r="C954">
        <v>-0.625</v>
      </c>
      <c r="D954">
        <v>0</v>
      </c>
      <c r="E954">
        <v>-93.75</v>
      </c>
      <c r="F954">
        <v>23.625</v>
      </c>
      <c r="G954">
        <v>0</v>
      </c>
    </row>
    <row r="955" spans="1:7">
      <c r="A955" s="1">
        <v>43029.169629629629</v>
      </c>
      <c r="B955">
        <v>35.5625</v>
      </c>
      <c r="C955">
        <v>-0.5625</v>
      </c>
      <c r="D955">
        <v>0</v>
      </c>
      <c r="E955">
        <v>-84.375</v>
      </c>
      <c r="F955">
        <v>11.8125</v>
      </c>
      <c r="G955">
        <v>0</v>
      </c>
    </row>
    <row r="956" spans="1:7">
      <c r="A956" s="1">
        <v>43029.16988425926</v>
      </c>
      <c r="B956">
        <v>35.5625</v>
      </c>
      <c r="C956">
        <v>-0.5625</v>
      </c>
      <c r="D956">
        <v>0</v>
      </c>
      <c r="E956">
        <v>-84.375</v>
      </c>
      <c r="F956">
        <v>0</v>
      </c>
      <c r="G956">
        <v>0</v>
      </c>
    </row>
    <row r="957" spans="1:7">
      <c r="A957" s="1">
        <v>43029.170115740744</v>
      </c>
      <c r="B957">
        <v>35.5</v>
      </c>
      <c r="C957">
        <v>-0.5</v>
      </c>
      <c r="D957">
        <v>0</v>
      </c>
      <c r="E957">
        <v>-75</v>
      </c>
      <c r="F957">
        <v>-10.5</v>
      </c>
      <c r="G957">
        <v>0</v>
      </c>
    </row>
    <row r="958" spans="1:7">
      <c r="A958" s="1">
        <v>43029.170358796298</v>
      </c>
      <c r="B958">
        <v>35.4375</v>
      </c>
      <c r="C958">
        <v>-0.4375</v>
      </c>
      <c r="D958">
        <v>0</v>
      </c>
      <c r="E958">
        <v>-65.625</v>
      </c>
      <c r="F958">
        <v>-10.5</v>
      </c>
      <c r="G958">
        <v>0</v>
      </c>
    </row>
    <row r="959" spans="1:7">
      <c r="A959" s="1">
        <v>43029.170601851853</v>
      </c>
      <c r="B959">
        <v>35.4375</v>
      </c>
      <c r="C959">
        <v>-0.4375</v>
      </c>
      <c r="D959">
        <v>0</v>
      </c>
      <c r="E959">
        <v>-65.625</v>
      </c>
      <c r="F959">
        <v>-10.5</v>
      </c>
      <c r="G959">
        <v>0</v>
      </c>
    </row>
    <row r="960" spans="1:7">
      <c r="A960" s="1">
        <v>43029.170856481483</v>
      </c>
      <c r="B960">
        <v>35.375</v>
      </c>
      <c r="C960">
        <v>-0.375</v>
      </c>
      <c r="D960">
        <v>0</v>
      </c>
      <c r="E960">
        <v>-56.25</v>
      </c>
      <c r="F960">
        <v>-10.5</v>
      </c>
      <c r="G960">
        <v>0</v>
      </c>
    </row>
    <row r="961" spans="1:7">
      <c r="A961" s="1">
        <v>43029.171087962961</v>
      </c>
      <c r="B961">
        <v>35.375</v>
      </c>
      <c r="C961">
        <v>-0.375</v>
      </c>
      <c r="D961">
        <v>0</v>
      </c>
      <c r="E961">
        <v>-56.25</v>
      </c>
      <c r="F961">
        <v>-10.5</v>
      </c>
      <c r="G961">
        <v>0</v>
      </c>
    </row>
    <row r="962" spans="1:7">
      <c r="A962" s="1">
        <v>43029.171342592592</v>
      </c>
      <c r="B962">
        <v>35.3125</v>
      </c>
      <c r="C962">
        <v>-0.3125</v>
      </c>
      <c r="D962">
        <v>0</v>
      </c>
      <c r="E962">
        <v>-46.875</v>
      </c>
      <c r="F962">
        <v>-10.5</v>
      </c>
      <c r="G962">
        <v>0</v>
      </c>
    </row>
    <row r="963" spans="1:7">
      <c r="A963" s="1">
        <v>43029.171585648146</v>
      </c>
      <c r="B963">
        <v>35.25</v>
      </c>
      <c r="C963">
        <v>-0.25</v>
      </c>
      <c r="D963">
        <v>0</v>
      </c>
      <c r="E963">
        <v>-37.5</v>
      </c>
      <c r="F963">
        <v>-10.5</v>
      </c>
      <c r="G963">
        <v>0</v>
      </c>
    </row>
    <row r="964" spans="1:7">
      <c r="A964" s="1">
        <v>43029.1718287037</v>
      </c>
      <c r="B964">
        <v>35.25</v>
      </c>
      <c r="C964">
        <v>-0.25</v>
      </c>
      <c r="D964">
        <v>0</v>
      </c>
      <c r="E964">
        <v>-37.5</v>
      </c>
      <c r="F964">
        <v>-10.5</v>
      </c>
      <c r="G964">
        <v>0</v>
      </c>
    </row>
    <row r="965" spans="1:7">
      <c r="A965" s="1">
        <v>43029.172071759262</v>
      </c>
      <c r="B965">
        <v>35.1875</v>
      </c>
      <c r="C965">
        <v>-0.1875</v>
      </c>
      <c r="D965">
        <v>0</v>
      </c>
      <c r="E965">
        <v>-28.125</v>
      </c>
      <c r="F965">
        <v>-10.5</v>
      </c>
      <c r="G965">
        <v>0</v>
      </c>
    </row>
    <row r="966" spans="1:7">
      <c r="A966" s="1">
        <v>43029.172314814816</v>
      </c>
      <c r="B966">
        <v>35.1875</v>
      </c>
      <c r="C966">
        <v>-0.1875</v>
      </c>
      <c r="D966">
        <v>0</v>
      </c>
      <c r="E966">
        <v>-28.125</v>
      </c>
      <c r="F966">
        <v>-10.5</v>
      </c>
      <c r="G966">
        <v>0</v>
      </c>
    </row>
    <row r="967" spans="1:7">
      <c r="A967" s="1">
        <v>43029.172546296293</v>
      </c>
      <c r="B967">
        <v>35.125</v>
      </c>
      <c r="C967">
        <v>-0.125</v>
      </c>
      <c r="D967">
        <v>0</v>
      </c>
      <c r="E967">
        <v>-18.75</v>
      </c>
      <c r="F967">
        <v>-10.5</v>
      </c>
      <c r="G967">
        <v>0</v>
      </c>
    </row>
    <row r="968" spans="1:7">
      <c r="A968" s="1">
        <v>43029.172789351855</v>
      </c>
      <c r="B968">
        <v>35.125</v>
      </c>
      <c r="C968">
        <v>-0.125</v>
      </c>
      <c r="D968">
        <v>0</v>
      </c>
      <c r="E968">
        <v>-18.75</v>
      </c>
      <c r="F968">
        <v>-10.5</v>
      </c>
      <c r="G968">
        <v>0</v>
      </c>
    </row>
    <row r="969" spans="1:7">
      <c r="A969" s="1">
        <v>43029.173043981478</v>
      </c>
      <c r="B969">
        <v>35.0625</v>
      </c>
      <c r="C969">
        <v>-6.25E-2</v>
      </c>
      <c r="D969">
        <v>0</v>
      </c>
      <c r="E969">
        <v>-9.375</v>
      </c>
      <c r="F969">
        <v>-10.5</v>
      </c>
      <c r="G969">
        <v>0</v>
      </c>
    </row>
    <row r="970" spans="1:7">
      <c r="A970" s="1">
        <v>43029.173275462963</v>
      </c>
      <c r="B970">
        <v>35.0625</v>
      </c>
      <c r="C970">
        <v>-6.25E-2</v>
      </c>
      <c r="D970">
        <v>0</v>
      </c>
      <c r="E970">
        <v>-9.375</v>
      </c>
      <c r="F970">
        <v>-10.5</v>
      </c>
      <c r="G970">
        <v>0</v>
      </c>
    </row>
    <row r="971" spans="1:7">
      <c r="A971" s="1">
        <v>43029.173530092594</v>
      </c>
      <c r="B971">
        <v>35</v>
      </c>
      <c r="C971">
        <v>0</v>
      </c>
      <c r="D971">
        <v>0</v>
      </c>
      <c r="E971">
        <v>0</v>
      </c>
      <c r="F971">
        <v>-10.5</v>
      </c>
      <c r="G971">
        <v>0</v>
      </c>
    </row>
    <row r="972" spans="1:7">
      <c r="A972" s="1">
        <v>43029.173761574071</v>
      </c>
      <c r="B972">
        <v>35</v>
      </c>
      <c r="C972">
        <v>0</v>
      </c>
      <c r="D972">
        <v>0</v>
      </c>
      <c r="E972">
        <v>0</v>
      </c>
      <c r="F972">
        <v>-10.5</v>
      </c>
      <c r="G972">
        <v>0</v>
      </c>
    </row>
    <row r="973" spans="1:7">
      <c r="A973" s="1">
        <v>43029.174004629633</v>
      </c>
      <c r="B973">
        <v>35</v>
      </c>
      <c r="C973">
        <v>0</v>
      </c>
      <c r="D973">
        <v>0</v>
      </c>
      <c r="E973">
        <v>0</v>
      </c>
      <c r="F973">
        <v>-10.5</v>
      </c>
      <c r="G973">
        <v>0</v>
      </c>
    </row>
    <row r="974" spans="1:7">
      <c r="A974" s="1">
        <v>43029.174259259256</v>
      </c>
      <c r="B974">
        <v>34.9375</v>
      </c>
      <c r="C974">
        <v>6.25E-2</v>
      </c>
      <c r="D974">
        <v>0</v>
      </c>
      <c r="E974">
        <v>9.375</v>
      </c>
      <c r="F974">
        <v>-10.5</v>
      </c>
      <c r="G974">
        <v>0</v>
      </c>
    </row>
    <row r="975" spans="1:7">
      <c r="A975" s="1">
        <v>43029.174502314818</v>
      </c>
      <c r="B975">
        <v>34.9375</v>
      </c>
      <c r="C975">
        <v>6.25E-2</v>
      </c>
      <c r="D975">
        <v>0</v>
      </c>
      <c r="E975">
        <v>9.375</v>
      </c>
      <c r="F975">
        <v>-10.5</v>
      </c>
      <c r="G975">
        <v>0</v>
      </c>
    </row>
    <row r="976" spans="1:7">
      <c r="A976" s="1">
        <v>43029.174745370372</v>
      </c>
      <c r="B976">
        <v>34.875</v>
      </c>
      <c r="C976">
        <v>0.125</v>
      </c>
      <c r="D976">
        <v>8</v>
      </c>
      <c r="E976">
        <v>18.75</v>
      </c>
      <c r="F976">
        <v>-10.5</v>
      </c>
      <c r="G976">
        <v>0</v>
      </c>
    </row>
    <row r="977" spans="1:7">
      <c r="A977" s="1">
        <v>43029.174988425926</v>
      </c>
      <c r="B977">
        <v>34.875</v>
      </c>
      <c r="C977">
        <v>0.125</v>
      </c>
      <c r="D977">
        <v>8</v>
      </c>
      <c r="E977">
        <v>18.75</v>
      </c>
      <c r="F977">
        <v>-10.5</v>
      </c>
      <c r="G977">
        <v>0</v>
      </c>
    </row>
    <row r="978" spans="1:7">
      <c r="A978" s="1">
        <v>43029.175219907411</v>
      </c>
      <c r="B978">
        <v>34.8125</v>
      </c>
      <c r="C978">
        <v>0.1875</v>
      </c>
      <c r="D978">
        <v>17</v>
      </c>
      <c r="E978">
        <v>28.125</v>
      </c>
      <c r="F978">
        <v>-10.5</v>
      </c>
      <c r="G978">
        <v>0</v>
      </c>
    </row>
    <row r="979" spans="1:7">
      <c r="A979" s="1">
        <v>43029.175462962965</v>
      </c>
      <c r="B979">
        <v>34.8125</v>
      </c>
      <c r="C979">
        <v>0.1875</v>
      </c>
      <c r="D979">
        <v>17</v>
      </c>
      <c r="E979">
        <v>28.125</v>
      </c>
      <c r="F979">
        <v>-10.5</v>
      </c>
      <c r="G979">
        <v>0</v>
      </c>
    </row>
    <row r="980" spans="1:7">
      <c r="A980" s="1">
        <v>43029.175717592596</v>
      </c>
      <c r="B980">
        <v>34.8125</v>
      </c>
      <c r="C980">
        <v>0.1875</v>
      </c>
      <c r="D980">
        <v>17</v>
      </c>
      <c r="E980">
        <v>28.125</v>
      </c>
      <c r="F980">
        <v>-10.5</v>
      </c>
      <c r="G980">
        <v>0</v>
      </c>
    </row>
    <row r="981" spans="1:7">
      <c r="A981" s="1">
        <v>43029.175949074073</v>
      </c>
      <c r="B981">
        <v>34.8125</v>
      </c>
      <c r="C981">
        <v>0.1875</v>
      </c>
      <c r="D981">
        <v>17</v>
      </c>
      <c r="E981">
        <v>28.125</v>
      </c>
      <c r="F981">
        <v>-10.5</v>
      </c>
      <c r="G981">
        <v>0</v>
      </c>
    </row>
    <row r="982" spans="1:7">
      <c r="A982" s="1">
        <v>43029.176192129627</v>
      </c>
      <c r="B982">
        <v>34.8125</v>
      </c>
      <c r="C982">
        <v>0.1875</v>
      </c>
      <c r="D982">
        <v>17</v>
      </c>
      <c r="E982">
        <v>28.125</v>
      </c>
      <c r="F982">
        <v>-10.5</v>
      </c>
      <c r="G982">
        <v>0</v>
      </c>
    </row>
    <row r="983" spans="1:7">
      <c r="A983" s="1">
        <v>43029.176435185182</v>
      </c>
      <c r="B983">
        <v>34.75</v>
      </c>
      <c r="C983">
        <v>0.25</v>
      </c>
      <c r="D983">
        <v>27</v>
      </c>
      <c r="E983">
        <v>37.5</v>
      </c>
      <c r="F983">
        <v>-10.5</v>
      </c>
      <c r="G983">
        <v>0</v>
      </c>
    </row>
    <row r="984" spans="1:7">
      <c r="A984" s="1">
        <v>43029.176689814813</v>
      </c>
      <c r="B984">
        <v>34.75</v>
      </c>
      <c r="C984">
        <v>0.25</v>
      </c>
      <c r="D984">
        <v>27</v>
      </c>
      <c r="E984">
        <v>37.5</v>
      </c>
      <c r="F984">
        <v>-10.5</v>
      </c>
      <c r="G984">
        <v>0</v>
      </c>
    </row>
    <row r="985" spans="1:7">
      <c r="A985" s="1">
        <v>43029.176932870374</v>
      </c>
      <c r="B985">
        <v>34.75</v>
      </c>
      <c r="C985">
        <v>0.25</v>
      </c>
      <c r="D985">
        <v>27</v>
      </c>
      <c r="E985">
        <v>37.5</v>
      </c>
      <c r="F985">
        <v>-10.5</v>
      </c>
      <c r="G985">
        <v>0</v>
      </c>
    </row>
    <row r="986" spans="1:7">
      <c r="A986" s="1">
        <v>43029.177175925928</v>
      </c>
      <c r="B986">
        <v>34.75</v>
      </c>
      <c r="C986">
        <v>0.25</v>
      </c>
      <c r="D986">
        <v>27</v>
      </c>
      <c r="E986">
        <v>37.5</v>
      </c>
      <c r="F986">
        <v>-10.5</v>
      </c>
      <c r="G986">
        <v>0</v>
      </c>
    </row>
    <row r="987" spans="1:7">
      <c r="A987" s="1">
        <v>43029.177418981482</v>
      </c>
      <c r="B987">
        <v>34.8125</v>
      </c>
      <c r="C987">
        <v>0.1875</v>
      </c>
      <c r="D987">
        <v>17</v>
      </c>
      <c r="E987">
        <v>28.125</v>
      </c>
      <c r="F987">
        <v>-10.5</v>
      </c>
      <c r="G987">
        <v>0</v>
      </c>
    </row>
    <row r="988" spans="1:7">
      <c r="A988" s="1">
        <v>43029.17765046296</v>
      </c>
      <c r="B988">
        <v>34.8125</v>
      </c>
      <c r="C988">
        <v>0.1875</v>
      </c>
      <c r="D988">
        <v>17</v>
      </c>
      <c r="E988">
        <v>28.125</v>
      </c>
      <c r="F988">
        <v>-10.5</v>
      </c>
      <c r="G988">
        <v>0</v>
      </c>
    </row>
    <row r="989" spans="1:7">
      <c r="A989" s="1">
        <v>43029.177905092591</v>
      </c>
      <c r="B989">
        <v>34.8125</v>
      </c>
      <c r="C989">
        <v>0.1875</v>
      </c>
      <c r="D989">
        <v>17</v>
      </c>
      <c r="E989">
        <v>28.125</v>
      </c>
      <c r="F989">
        <v>-10.5</v>
      </c>
      <c r="G989">
        <v>0</v>
      </c>
    </row>
    <row r="990" spans="1:7">
      <c r="A990" s="1">
        <v>43029.178148148145</v>
      </c>
      <c r="B990">
        <v>34.8125</v>
      </c>
      <c r="C990">
        <v>0.1875</v>
      </c>
      <c r="D990">
        <v>17</v>
      </c>
      <c r="E990">
        <v>28.125</v>
      </c>
      <c r="F990">
        <v>-10.5</v>
      </c>
      <c r="G990">
        <v>0</v>
      </c>
    </row>
    <row r="991" spans="1:7">
      <c r="A991" s="1">
        <v>43029.178391203706</v>
      </c>
      <c r="B991">
        <v>34.8125</v>
      </c>
      <c r="C991">
        <v>0.1875</v>
      </c>
      <c r="D991">
        <v>17</v>
      </c>
      <c r="E991">
        <v>28.125</v>
      </c>
      <c r="F991">
        <v>-10.5</v>
      </c>
      <c r="G991">
        <v>0</v>
      </c>
    </row>
    <row r="992" spans="1:7">
      <c r="A992" s="1">
        <v>43029.178622685184</v>
      </c>
      <c r="B992">
        <v>34.8125</v>
      </c>
      <c r="C992">
        <v>0.1875</v>
      </c>
      <c r="D992">
        <v>17</v>
      </c>
      <c r="E992">
        <v>28.125</v>
      </c>
      <c r="F992">
        <v>-10.5</v>
      </c>
      <c r="G992">
        <v>0</v>
      </c>
    </row>
    <row r="993" spans="1:7">
      <c r="A993" s="1">
        <v>43029.178865740738</v>
      </c>
      <c r="B993">
        <v>34.8125</v>
      </c>
      <c r="C993">
        <v>0.1875</v>
      </c>
      <c r="D993">
        <v>17</v>
      </c>
      <c r="E993">
        <v>28.125</v>
      </c>
      <c r="F993">
        <v>-10.5</v>
      </c>
      <c r="G993">
        <v>0</v>
      </c>
    </row>
    <row r="994" spans="1:7">
      <c r="A994" s="1">
        <v>43029.179108796299</v>
      </c>
      <c r="B994">
        <v>34.75</v>
      </c>
      <c r="C994">
        <v>0.25</v>
      </c>
      <c r="D994">
        <v>27</v>
      </c>
      <c r="E994">
        <v>37.5</v>
      </c>
      <c r="F994">
        <v>-10.5</v>
      </c>
      <c r="G994">
        <v>0</v>
      </c>
    </row>
    <row r="995" spans="1:7">
      <c r="A995" s="1">
        <v>43029.179363425923</v>
      </c>
      <c r="B995">
        <v>34.75</v>
      </c>
      <c r="C995">
        <v>0.25</v>
      </c>
      <c r="D995">
        <v>27</v>
      </c>
      <c r="E995">
        <v>37.5</v>
      </c>
      <c r="F995">
        <v>-10.5</v>
      </c>
      <c r="G995">
        <v>0</v>
      </c>
    </row>
    <row r="996" spans="1:7">
      <c r="A996" s="1">
        <v>43029.179606481484</v>
      </c>
      <c r="B996">
        <v>34.75</v>
      </c>
      <c r="C996">
        <v>0.25</v>
      </c>
      <c r="D996">
        <v>27</v>
      </c>
      <c r="E996">
        <v>37.5</v>
      </c>
      <c r="F996">
        <v>-10.5</v>
      </c>
      <c r="G996">
        <v>0</v>
      </c>
    </row>
    <row r="997" spans="1:7">
      <c r="A997" s="1">
        <v>43029.179837962962</v>
      </c>
      <c r="B997">
        <v>34.75</v>
      </c>
      <c r="C997">
        <v>0.25</v>
      </c>
      <c r="D997">
        <v>27</v>
      </c>
      <c r="E997">
        <v>37.5</v>
      </c>
      <c r="F997">
        <v>-10.5</v>
      </c>
      <c r="G997">
        <v>0</v>
      </c>
    </row>
    <row r="998" spans="1:7">
      <c r="A998" s="1">
        <v>43029.180081018516</v>
      </c>
      <c r="B998">
        <v>34.75</v>
      </c>
      <c r="C998">
        <v>0.25</v>
      </c>
      <c r="D998">
        <v>27</v>
      </c>
      <c r="E998">
        <v>37.5</v>
      </c>
      <c r="F998">
        <v>-10.5</v>
      </c>
      <c r="G998">
        <v>0</v>
      </c>
    </row>
    <row r="999" spans="1:7">
      <c r="A999" s="1">
        <v>43029.180324074077</v>
      </c>
      <c r="B999">
        <v>34.8125</v>
      </c>
      <c r="C999">
        <v>0.1875</v>
      </c>
      <c r="D999">
        <v>17</v>
      </c>
      <c r="E999">
        <v>28.125</v>
      </c>
      <c r="F999">
        <v>-10.5</v>
      </c>
      <c r="G999">
        <v>0</v>
      </c>
    </row>
    <row r="1000" spans="1:7">
      <c r="A1000" s="1">
        <v>43029.180567129632</v>
      </c>
      <c r="B1000">
        <v>34.8125</v>
      </c>
      <c r="C1000">
        <v>0.1875</v>
      </c>
      <c r="D1000">
        <v>17</v>
      </c>
      <c r="E1000">
        <v>28.125</v>
      </c>
      <c r="F1000">
        <v>-10.5</v>
      </c>
      <c r="G1000">
        <v>0</v>
      </c>
    </row>
    <row r="1001" spans="1:7">
      <c r="A1001" s="1">
        <v>43029.180821759262</v>
      </c>
      <c r="B1001">
        <v>34.8125</v>
      </c>
      <c r="C1001">
        <v>0.1875</v>
      </c>
      <c r="D1001">
        <v>17</v>
      </c>
      <c r="E1001">
        <v>28.125</v>
      </c>
      <c r="F1001">
        <v>-10.5</v>
      </c>
      <c r="G1001">
        <v>0</v>
      </c>
    </row>
    <row r="1002" spans="1:7">
      <c r="A1002" s="1">
        <v>43029.18105324074</v>
      </c>
      <c r="B1002">
        <v>34.8125</v>
      </c>
      <c r="C1002">
        <v>0.1875</v>
      </c>
      <c r="D1002">
        <v>17</v>
      </c>
      <c r="E1002">
        <v>28.125</v>
      </c>
      <c r="F1002">
        <v>-10.5</v>
      </c>
      <c r="G1002">
        <v>0</v>
      </c>
    </row>
    <row r="1003" spans="1:7">
      <c r="A1003" s="1">
        <v>43029.181307870371</v>
      </c>
      <c r="B1003">
        <v>34.8125</v>
      </c>
      <c r="C1003">
        <v>0.1875</v>
      </c>
      <c r="D1003">
        <v>17</v>
      </c>
      <c r="E1003">
        <v>28.125</v>
      </c>
      <c r="F1003">
        <v>-10.5</v>
      </c>
      <c r="G1003">
        <v>0</v>
      </c>
    </row>
    <row r="1004" spans="1:7">
      <c r="A1004" s="1">
        <v>43029.181539351855</v>
      </c>
      <c r="B1004">
        <v>34.8125</v>
      </c>
      <c r="C1004">
        <v>0.1875</v>
      </c>
      <c r="D1004">
        <v>17</v>
      </c>
      <c r="E1004">
        <v>28.125</v>
      </c>
      <c r="F1004">
        <v>-10.5</v>
      </c>
      <c r="G1004">
        <v>0</v>
      </c>
    </row>
    <row r="1005" spans="1:7">
      <c r="A1005" s="1">
        <v>43029.18178240741</v>
      </c>
      <c r="B1005">
        <v>34.8125</v>
      </c>
      <c r="C1005">
        <v>0.1875</v>
      </c>
      <c r="D1005">
        <v>17</v>
      </c>
      <c r="E1005">
        <v>28.125</v>
      </c>
      <c r="F1005">
        <v>-10.5</v>
      </c>
      <c r="G1005">
        <v>0</v>
      </c>
    </row>
    <row r="1006" spans="1:7">
      <c r="A1006" s="1">
        <v>43029.182025462964</v>
      </c>
      <c r="B1006">
        <v>34.75</v>
      </c>
      <c r="C1006">
        <v>0.25</v>
      </c>
      <c r="D1006">
        <v>27</v>
      </c>
      <c r="E1006">
        <v>37.5</v>
      </c>
      <c r="F1006">
        <v>-10.5</v>
      </c>
      <c r="G1006">
        <v>0</v>
      </c>
    </row>
    <row r="1007" spans="1:7">
      <c r="A1007" s="1">
        <v>43029.182268518518</v>
      </c>
      <c r="B1007">
        <v>34.75</v>
      </c>
      <c r="C1007">
        <v>0.25</v>
      </c>
      <c r="D1007">
        <v>27</v>
      </c>
      <c r="E1007">
        <v>37.5</v>
      </c>
      <c r="F1007">
        <v>-10.5</v>
      </c>
      <c r="G1007">
        <v>0</v>
      </c>
    </row>
    <row r="1008" spans="1:7">
      <c r="A1008" s="1">
        <v>43029.182511574072</v>
      </c>
      <c r="B1008">
        <v>34.75</v>
      </c>
      <c r="C1008">
        <v>0.25</v>
      </c>
      <c r="D1008">
        <v>27</v>
      </c>
      <c r="E1008">
        <v>37.5</v>
      </c>
      <c r="F1008">
        <v>-10.5</v>
      </c>
      <c r="G1008">
        <v>0</v>
      </c>
    </row>
    <row r="1009" spans="1:7">
      <c r="A1009" s="1">
        <v>43029.182754629626</v>
      </c>
      <c r="B1009">
        <v>34.75</v>
      </c>
      <c r="C1009">
        <v>0.25</v>
      </c>
      <c r="D1009">
        <v>27</v>
      </c>
      <c r="E1009">
        <v>37.5</v>
      </c>
      <c r="F1009">
        <v>-10.5</v>
      </c>
      <c r="G1009">
        <v>0</v>
      </c>
    </row>
    <row r="1010" spans="1:7">
      <c r="A1010" s="1">
        <v>43029.182997685188</v>
      </c>
      <c r="B1010">
        <v>34.75</v>
      </c>
      <c r="C1010">
        <v>0.25</v>
      </c>
      <c r="D1010">
        <v>27</v>
      </c>
      <c r="E1010">
        <v>37.5</v>
      </c>
      <c r="F1010">
        <v>-10.5</v>
      </c>
      <c r="G1010">
        <v>0</v>
      </c>
    </row>
    <row r="1011" spans="1:7">
      <c r="A1011" s="1">
        <v>43029.183240740742</v>
      </c>
      <c r="B1011">
        <v>34.75</v>
      </c>
      <c r="C1011">
        <v>0.25</v>
      </c>
      <c r="D1011">
        <v>27</v>
      </c>
      <c r="E1011">
        <v>37.5</v>
      </c>
      <c r="F1011">
        <v>-10.5</v>
      </c>
      <c r="G1011">
        <v>0</v>
      </c>
    </row>
    <row r="1012" spans="1:7">
      <c r="A1012" s="1">
        <v>43029.183483796296</v>
      </c>
      <c r="B1012">
        <v>34.8125</v>
      </c>
      <c r="C1012">
        <v>0.1875</v>
      </c>
      <c r="D1012">
        <v>17</v>
      </c>
      <c r="E1012">
        <v>28.125</v>
      </c>
      <c r="F1012">
        <v>-10.5</v>
      </c>
      <c r="G1012">
        <v>0</v>
      </c>
    </row>
    <row r="1013" spans="1:7">
      <c r="A1013" s="1">
        <v>43029.183738425927</v>
      </c>
      <c r="B1013">
        <v>34.8125</v>
      </c>
      <c r="C1013">
        <v>0.1875</v>
      </c>
      <c r="D1013">
        <v>17</v>
      </c>
      <c r="E1013">
        <v>28.125</v>
      </c>
      <c r="F1013">
        <v>-10.5</v>
      </c>
      <c r="G1013">
        <v>0</v>
      </c>
    </row>
    <row r="1014" spans="1:7">
      <c r="A1014" s="1">
        <v>43029.183969907404</v>
      </c>
      <c r="B1014">
        <v>34.8125</v>
      </c>
      <c r="C1014">
        <v>0.1875</v>
      </c>
      <c r="D1014">
        <v>17</v>
      </c>
      <c r="E1014">
        <v>28.125</v>
      </c>
      <c r="F1014">
        <v>-10.5</v>
      </c>
      <c r="G1014">
        <v>0</v>
      </c>
    </row>
    <row r="1015" spans="1:7">
      <c r="A1015" s="1">
        <v>43029.184224537035</v>
      </c>
      <c r="B1015">
        <v>34.8125</v>
      </c>
      <c r="C1015">
        <v>0.1875</v>
      </c>
      <c r="D1015">
        <v>17</v>
      </c>
      <c r="E1015">
        <v>28.125</v>
      </c>
      <c r="F1015">
        <v>-10.5</v>
      </c>
      <c r="G1015">
        <v>0</v>
      </c>
    </row>
    <row r="1016" spans="1:7">
      <c r="A1016" s="1">
        <v>43029.18445601852</v>
      </c>
      <c r="B1016">
        <v>34.8125</v>
      </c>
      <c r="C1016">
        <v>0.1875</v>
      </c>
      <c r="D1016">
        <v>17</v>
      </c>
      <c r="E1016">
        <v>28.125</v>
      </c>
      <c r="F1016">
        <v>-10.5</v>
      </c>
      <c r="G1016">
        <v>0</v>
      </c>
    </row>
    <row r="1017" spans="1:7">
      <c r="A1017" s="1">
        <v>43029.185520833336</v>
      </c>
      <c r="B1017">
        <v>34.75</v>
      </c>
      <c r="C1017">
        <v>0.25</v>
      </c>
      <c r="D1017">
        <v>43</v>
      </c>
      <c r="E1017">
        <v>37.5</v>
      </c>
      <c r="F1017">
        <v>5.5</v>
      </c>
      <c r="G1017">
        <v>0</v>
      </c>
    </row>
    <row r="1018" spans="1:7">
      <c r="A1018" s="1">
        <v>43029.185763888891</v>
      </c>
      <c r="B1018">
        <v>34.75</v>
      </c>
      <c r="C1018">
        <v>0.25</v>
      </c>
      <c r="D1018">
        <v>48</v>
      </c>
      <c r="E1018">
        <v>37.5</v>
      </c>
      <c r="F1018">
        <v>10.75</v>
      </c>
      <c r="G1018">
        <v>0</v>
      </c>
    </row>
    <row r="1019" spans="1:7">
      <c r="A1019" s="1">
        <v>43029.186006944445</v>
      </c>
      <c r="B1019">
        <v>34.75</v>
      </c>
      <c r="C1019">
        <v>0.25</v>
      </c>
      <c r="D1019">
        <v>53</v>
      </c>
      <c r="E1019">
        <v>37.5</v>
      </c>
      <c r="F1019">
        <v>15.75</v>
      </c>
      <c r="G1019">
        <v>0</v>
      </c>
    </row>
    <row r="1020" spans="1:7">
      <c r="A1020" s="1">
        <v>43029.186249999999</v>
      </c>
      <c r="B1020">
        <v>34.75</v>
      </c>
      <c r="C1020">
        <v>0.25</v>
      </c>
      <c r="D1020">
        <v>58</v>
      </c>
      <c r="E1020">
        <v>37.5</v>
      </c>
      <c r="F1020">
        <v>21</v>
      </c>
      <c r="G1020">
        <v>0</v>
      </c>
    </row>
    <row r="1021" spans="1:7">
      <c r="A1021" s="1">
        <v>43029.186493055553</v>
      </c>
      <c r="B1021">
        <v>34.75</v>
      </c>
      <c r="C1021">
        <v>0.25</v>
      </c>
      <c r="D1021">
        <v>63</v>
      </c>
      <c r="E1021">
        <v>37.5</v>
      </c>
      <c r="F1021">
        <v>26.25</v>
      </c>
      <c r="G1021">
        <v>0</v>
      </c>
    </row>
    <row r="1022" spans="1:7">
      <c r="A1022" s="1">
        <v>43029.186736111114</v>
      </c>
      <c r="B1022">
        <v>34.8125</v>
      </c>
      <c r="C1022">
        <v>0.1875</v>
      </c>
      <c r="D1022">
        <v>58</v>
      </c>
      <c r="E1022">
        <v>28.125</v>
      </c>
      <c r="F1022">
        <v>30</v>
      </c>
      <c r="G1022">
        <v>0</v>
      </c>
    </row>
    <row r="1023" spans="1:7">
      <c r="A1023" s="1">
        <v>43029.186967592592</v>
      </c>
      <c r="B1023">
        <v>34.8125</v>
      </c>
      <c r="C1023">
        <v>0.1875</v>
      </c>
      <c r="D1023">
        <v>62</v>
      </c>
      <c r="E1023">
        <v>28.125</v>
      </c>
      <c r="F1023">
        <v>33.9375</v>
      </c>
      <c r="G1023">
        <v>0</v>
      </c>
    </row>
    <row r="1024" spans="1:7">
      <c r="A1024" s="1">
        <v>43029.187222222223</v>
      </c>
      <c r="B1024">
        <v>34.875</v>
      </c>
      <c r="C1024">
        <v>0.125</v>
      </c>
      <c r="D1024">
        <v>55</v>
      </c>
      <c r="E1024">
        <v>18.75</v>
      </c>
      <c r="F1024">
        <v>36.5625</v>
      </c>
      <c r="G1024">
        <v>0</v>
      </c>
    </row>
    <row r="1025" spans="1:7">
      <c r="A1025" s="1">
        <v>43029.187465277777</v>
      </c>
      <c r="B1025">
        <v>34.9375</v>
      </c>
      <c r="C1025">
        <v>6.25E-2</v>
      </c>
      <c r="D1025">
        <v>47</v>
      </c>
      <c r="E1025">
        <v>9.375</v>
      </c>
      <c r="F1025">
        <v>37.875</v>
      </c>
      <c r="G1025">
        <v>0</v>
      </c>
    </row>
    <row r="1026" spans="1:7">
      <c r="A1026" s="1">
        <v>43029.187708333331</v>
      </c>
      <c r="B1026">
        <v>34.9375</v>
      </c>
      <c r="C1026">
        <v>6.25E-2</v>
      </c>
      <c r="D1026">
        <v>48</v>
      </c>
      <c r="E1026">
        <v>9.375</v>
      </c>
      <c r="F1026">
        <v>39.125</v>
      </c>
      <c r="G1026">
        <v>0</v>
      </c>
    </row>
    <row r="1027" spans="1:7">
      <c r="A1027" s="1">
        <v>43029.187951388885</v>
      </c>
      <c r="B1027">
        <v>35</v>
      </c>
      <c r="C1027">
        <v>0</v>
      </c>
      <c r="D1027">
        <v>39</v>
      </c>
      <c r="E1027">
        <v>0</v>
      </c>
      <c r="F1027">
        <v>39.125</v>
      </c>
      <c r="G1027">
        <v>0</v>
      </c>
    </row>
    <row r="1028" spans="1:7">
      <c r="A1028" s="1">
        <v>43029.188194444447</v>
      </c>
      <c r="B1028">
        <v>35</v>
      </c>
      <c r="C1028">
        <v>0</v>
      </c>
      <c r="D1028">
        <v>39</v>
      </c>
      <c r="E1028">
        <v>0</v>
      </c>
      <c r="F1028">
        <v>39.125</v>
      </c>
      <c r="G1028">
        <v>0</v>
      </c>
    </row>
    <row r="1029" spans="1:7">
      <c r="A1029" s="1">
        <v>43029.188437500001</v>
      </c>
      <c r="B1029">
        <v>35.0625</v>
      </c>
      <c r="C1029">
        <v>-6.25E-2</v>
      </c>
      <c r="D1029">
        <v>28</v>
      </c>
      <c r="E1029">
        <v>-9.375</v>
      </c>
      <c r="F1029">
        <v>37.8125</v>
      </c>
      <c r="G1029">
        <v>0</v>
      </c>
    </row>
    <row r="1030" spans="1:7">
      <c r="A1030" s="1">
        <v>43029.188680555555</v>
      </c>
      <c r="B1030">
        <v>35.0625</v>
      </c>
      <c r="C1030">
        <v>-6.25E-2</v>
      </c>
      <c r="D1030">
        <v>27</v>
      </c>
      <c r="E1030">
        <v>-9.375</v>
      </c>
      <c r="F1030">
        <v>36.5625</v>
      </c>
      <c r="G1030">
        <v>0</v>
      </c>
    </row>
    <row r="1031" spans="1:7">
      <c r="A1031" s="1">
        <v>43029.188923611109</v>
      </c>
      <c r="B1031">
        <v>35.0625</v>
      </c>
      <c r="C1031">
        <v>-6.25E-2</v>
      </c>
      <c r="D1031">
        <v>25</v>
      </c>
      <c r="E1031">
        <v>-9.375</v>
      </c>
      <c r="F1031">
        <v>35.25</v>
      </c>
      <c r="G1031">
        <v>0</v>
      </c>
    </row>
    <row r="1032" spans="1:7">
      <c r="A1032" s="1">
        <v>43029.189166666663</v>
      </c>
      <c r="B1032">
        <v>35.125</v>
      </c>
      <c r="C1032">
        <v>-0.125</v>
      </c>
      <c r="D1032">
        <v>13</v>
      </c>
      <c r="E1032">
        <v>-18.75</v>
      </c>
      <c r="F1032">
        <v>32.625</v>
      </c>
      <c r="G1032">
        <v>0</v>
      </c>
    </row>
    <row r="1033" spans="1:7">
      <c r="A1033" s="1">
        <v>43029.189409722225</v>
      </c>
      <c r="B1033">
        <v>35.125</v>
      </c>
      <c r="C1033">
        <v>-0.125</v>
      </c>
      <c r="D1033">
        <v>11</v>
      </c>
      <c r="E1033">
        <v>-18.75</v>
      </c>
      <c r="F1033">
        <v>30.125</v>
      </c>
      <c r="G1033">
        <v>0</v>
      </c>
    </row>
    <row r="1034" spans="1:7">
      <c r="A1034" s="1">
        <v>43029.189652777779</v>
      </c>
      <c r="B1034">
        <v>35.125</v>
      </c>
      <c r="C1034">
        <v>-0.125</v>
      </c>
      <c r="D1034">
        <v>8</v>
      </c>
      <c r="E1034">
        <v>-18.75</v>
      </c>
      <c r="F1034">
        <v>27.5</v>
      </c>
      <c r="G1034">
        <v>0</v>
      </c>
    </row>
    <row r="1035" spans="1:7">
      <c r="A1035" s="1">
        <v>43029.189895833333</v>
      </c>
      <c r="B1035">
        <v>35.0625</v>
      </c>
      <c r="C1035">
        <v>-6.25E-2</v>
      </c>
      <c r="D1035">
        <v>16</v>
      </c>
      <c r="E1035">
        <v>-9.375</v>
      </c>
      <c r="F1035">
        <v>26.1875</v>
      </c>
      <c r="G1035">
        <v>0</v>
      </c>
    </row>
    <row r="1036" spans="1:7">
      <c r="A1036" s="1">
        <v>43029.190138888887</v>
      </c>
      <c r="B1036">
        <v>35.0625</v>
      </c>
      <c r="C1036">
        <v>-6.25E-2</v>
      </c>
      <c r="D1036">
        <v>15</v>
      </c>
      <c r="E1036">
        <v>-9.375</v>
      </c>
      <c r="F1036">
        <v>24.9375</v>
      </c>
      <c r="G1036">
        <v>0</v>
      </c>
    </row>
    <row r="1037" spans="1:7">
      <c r="A1037" s="1">
        <v>43029.190381944441</v>
      </c>
      <c r="B1037">
        <v>35.0625</v>
      </c>
      <c r="C1037">
        <v>-6.25E-2</v>
      </c>
      <c r="D1037">
        <v>14</v>
      </c>
      <c r="E1037">
        <v>-9.375</v>
      </c>
      <c r="F1037">
        <v>23.625</v>
      </c>
      <c r="G1037">
        <v>0</v>
      </c>
    </row>
    <row r="1038" spans="1:7">
      <c r="A1038" s="1">
        <v>43029.190625000003</v>
      </c>
      <c r="B1038">
        <v>35.0625</v>
      </c>
      <c r="C1038">
        <v>-6.25E-2</v>
      </c>
      <c r="D1038">
        <v>12</v>
      </c>
      <c r="E1038">
        <v>-9.375</v>
      </c>
      <c r="F1038">
        <v>22.3125</v>
      </c>
      <c r="G1038">
        <v>0</v>
      </c>
    </row>
    <row r="1039" spans="1:7">
      <c r="A1039" s="1">
        <v>43029.190868055557</v>
      </c>
      <c r="B1039">
        <v>35.0625</v>
      </c>
      <c r="C1039">
        <v>-6.25E-2</v>
      </c>
      <c r="D1039">
        <v>11</v>
      </c>
      <c r="E1039">
        <v>-9.375</v>
      </c>
      <c r="F1039">
        <v>21.0625</v>
      </c>
      <c r="G1039">
        <v>0</v>
      </c>
    </row>
    <row r="1040" spans="1:7">
      <c r="A1040" s="1">
        <v>43029.191111111111</v>
      </c>
      <c r="B1040">
        <v>35.0625</v>
      </c>
      <c r="C1040">
        <v>-6.25E-2</v>
      </c>
      <c r="D1040">
        <v>10</v>
      </c>
      <c r="E1040">
        <v>-9.375</v>
      </c>
      <c r="F1040">
        <v>19.75</v>
      </c>
      <c r="G1040">
        <v>0</v>
      </c>
    </row>
    <row r="1041" spans="1:7">
      <c r="A1041" s="1">
        <v>43029.191354166665</v>
      </c>
      <c r="B1041">
        <v>35.0625</v>
      </c>
      <c r="C1041">
        <v>-6.25E-2</v>
      </c>
      <c r="D1041">
        <v>9</v>
      </c>
      <c r="E1041">
        <v>-9.375</v>
      </c>
      <c r="F1041">
        <v>18.4375</v>
      </c>
      <c r="G1041">
        <v>0</v>
      </c>
    </row>
    <row r="1042" spans="1:7">
      <c r="A1042" s="1">
        <v>43029.19159722222</v>
      </c>
      <c r="B1042">
        <v>35</v>
      </c>
      <c r="C1042">
        <v>0</v>
      </c>
      <c r="D1042">
        <v>18</v>
      </c>
      <c r="E1042">
        <v>0</v>
      </c>
      <c r="F1042">
        <v>18.4375</v>
      </c>
      <c r="G1042">
        <v>0</v>
      </c>
    </row>
    <row r="1043" spans="1:7">
      <c r="A1043" s="1">
        <v>43029.191840277781</v>
      </c>
      <c r="B1043">
        <v>35</v>
      </c>
      <c r="C1043">
        <v>0</v>
      </c>
      <c r="D1043">
        <v>18</v>
      </c>
      <c r="E1043">
        <v>0</v>
      </c>
      <c r="F1043">
        <v>18.4375</v>
      </c>
      <c r="G1043">
        <v>0</v>
      </c>
    </row>
    <row r="1044" spans="1:7">
      <c r="A1044" s="1">
        <v>43029.192083333335</v>
      </c>
      <c r="B1044">
        <v>35</v>
      </c>
      <c r="C1044">
        <v>0</v>
      </c>
      <c r="D1044">
        <v>18</v>
      </c>
      <c r="E1044">
        <v>0</v>
      </c>
      <c r="F1044">
        <v>18.4375</v>
      </c>
      <c r="G1044">
        <v>0</v>
      </c>
    </row>
    <row r="1045" spans="1:7">
      <c r="A1045" s="1">
        <v>43029.192326388889</v>
      </c>
      <c r="B1045">
        <v>35</v>
      </c>
      <c r="C1045">
        <v>0</v>
      </c>
      <c r="D1045">
        <v>18</v>
      </c>
      <c r="E1045">
        <v>0</v>
      </c>
      <c r="F1045">
        <v>18.4375</v>
      </c>
      <c r="G1045">
        <v>0</v>
      </c>
    </row>
    <row r="1046" spans="1:7">
      <c r="A1046" s="1">
        <v>43029.192569444444</v>
      </c>
      <c r="B1046">
        <v>35</v>
      </c>
      <c r="C1046">
        <v>0</v>
      </c>
      <c r="D1046">
        <v>18</v>
      </c>
      <c r="E1046">
        <v>0</v>
      </c>
      <c r="F1046">
        <v>18.4375</v>
      </c>
      <c r="G1046">
        <v>0</v>
      </c>
    </row>
    <row r="1047" spans="1:7">
      <c r="A1047" s="1">
        <v>43029.192812499998</v>
      </c>
      <c r="B1047">
        <v>35</v>
      </c>
      <c r="C1047">
        <v>0</v>
      </c>
      <c r="D1047">
        <v>18</v>
      </c>
      <c r="E1047">
        <v>0</v>
      </c>
      <c r="F1047">
        <v>18.4375</v>
      </c>
      <c r="G1047">
        <v>0</v>
      </c>
    </row>
    <row r="1048" spans="1:7">
      <c r="A1048" s="1">
        <v>43029.193055555559</v>
      </c>
      <c r="B1048">
        <v>34.9375</v>
      </c>
      <c r="C1048">
        <v>6.25E-2</v>
      </c>
      <c r="D1048">
        <v>29</v>
      </c>
      <c r="E1048">
        <v>9.375</v>
      </c>
      <c r="F1048">
        <v>19.75</v>
      </c>
      <c r="G1048">
        <v>0</v>
      </c>
    </row>
    <row r="1049" spans="1:7">
      <c r="A1049" s="1">
        <v>43029.193298611113</v>
      </c>
      <c r="B1049">
        <v>35</v>
      </c>
      <c r="C1049">
        <v>0</v>
      </c>
      <c r="D1049">
        <v>19</v>
      </c>
      <c r="E1049">
        <v>0</v>
      </c>
      <c r="F1049">
        <v>19.75</v>
      </c>
      <c r="G1049">
        <v>0</v>
      </c>
    </row>
    <row r="1050" spans="1:7">
      <c r="A1050" s="1">
        <v>43029.198645833334</v>
      </c>
      <c r="B1050">
        <v>22.4375</v>
      </c>
      <c r="C1050">
        <v>32.5625</v>
      </c>
      <c r="D1050">
        <v>900</v>
      </c>
      <c r="E1050">
        <v>1023</v>
      </c>
      <c r="F1050">
        <v>0</v>
      </c>
      <c r="G1050">
        <v>0</v>
      </c>
    </row>
    <row r="1051" spans="1:7">
      <c r="A1051" s="1">
        <v>43029.198888888888</v>
      </c>
      <c r="B1051">
        <v>22.625</v>
      </c>
      <c r="C1051">
        <v>32.375</v>
      </c>
      <c r="D1051">
        <v>900</v>
      </c>
      <c r="E1051">
        <v>1023</v>
      </c>
      <c r="F1051">
        <v>0</v>
      </c>
      <c r="G1051">
        <v>0</v>
      </c>
    </row>
    <row r="1052" spans="1:7">
      <c r="A1052" s="1">
        <v>43029.199131944442</v>
      </c>
      <c r="B1052">
        <v>22.75</v>
      </c>
      <c r="C1052">
        <v>32.25</v>
      </c>
      <c r="D1052">
        <v>900</v>
      </c>
      <c r="E1052">
        <v>1023</v>
      </c>
      <c r="F1052">
        <v>0</v>
      </c>
      <c r="G1052">
        <v>0</v>
      </c>
    </row>
    <row r="1053" spans="1:7">
      <c r="A1053" s="1">
        <v>43029.199374999997</v>
      </c>
      <c r="B1053">
        <v>23.25</v>
      </c>
      <c r="C1053">
        <v>31.75</v>
      </c>
      <c r="D1053">
        <v>900</v>
      </c>
      <c r="E1053">
        <v>1023</v>
      </c>
      <c r="F1053">
        <v>0</v>
      </c>
      <c r="G1053">
        <v>0</v>
      </c>
    </row>
    <row r="1054" spans="1:7">
      <c r="A1054" s="1">
        <v>43029.199618055558</v>
      </c>
      <c r="B1054">
        <v>24.125</v>
      </c>
      <c r="C1054">
        <v>30.875</v>
      </c>
      <c r="D1054">
        <v>900</v>
      </c>
      <c r="E1054">
        <v>1023</v>
      </c>
      <c r="F1054">
        <v>0</v>
      </c>
      <c r="G1054">
        <v>0</v>
      </c>
    </row>
    <row r="1055" spans="1:7">
      <c r="A1055" s="1">
        <v>43029.199861111112</v>
      </c>
      <c r="B1055">
        <v>24.875</v>
      </c>
      <c r="C1055">
        <v>30.125</v>
      </c>
      <c r="D1055">
        <v>900</v>
      </c>
      <c r="E1055">
        <v>1023</v>
      </c>
      <c r="F1055">
        <v>0</v>
      </c>
      <c r="G1055">
        <v>0</v>
      </c>
    </row>
    <row r="1056" spans="1:7">
      <c r="A1056" s="1">
        <v>43029.200104166666</v>
      </c>
      <c r="B1056">
        <v>26</v>
      </c>
      <c r="C1056">
        <v>29</v>
      </c>
      <c r="D1056">
        <v>900</v>
      </c>
      <c r="E1056">
        <v>1023</v>
      </c>
      <c r="F1056">
        <v>0</v>
      </c>
      <c r="G1056">
        <v>0</v>
      </c>
    </row>
    <row r="1057" spans="1:7">
      <c r="A1057" s="1">
        <v>43029.200335648151</v>
      </c>
      <c r="B1057">
        <v>27.125</v>
      </c>
      <c r="C1057">
        <v>27.875</v>
      </c>
      <c r="D1057">
        <v>900</v>
      </c>
      <c r="E1057">
        <v>1023</v>
      </c>
      <c r="F1057">
        <v>0</v>
      </c>
      <c r="G1057">
        <v>0</v>
      </c>
    </row>
    <row r="1058" spans="1:7">
      <c r="A1058" s="1">
        <v>43029.200590277775</v>
      </c>
      <c r="B1058">
        <v>28.125</v>
      </c>
      <c r="C1058">
        <v>26.875</v>
      </c>
      <c r="D1058">
        <v>900</v>
      </c>
      <c r="E1058">
        <v>1023</v>
      </c>
      <c r="F1058">
        <v>0</v>
      </c>
      <c r="G1058">
        <v>0</v>
      </c>
    </row>
    <row r="1059" spans="1:7">
      <c r="A1059" s="1">
        <v>43029.200833333336</v>
      </c>
      <c r="B1059">
        <v>29.125</v>
      </c>
      <c r="C1059">
        <v>25.875</v>
      </c>
      <c r="D1059">
        <v>900</v>
      </c>
      <c r="E1059">
        <v>1023</v>
      </c>
      <c r="F1059">
        <v>0</v>
      </c>
      <c r="G1059">
        <v>0</v>
      </c>
    </row>
    <row r="1060" spans="1:7">
      <c r="A1060" s="1">
        <v>43029.20107638889</v>
      </c>
      <c r="B1060">
        <v>30.125</v>
      </c>
      <c r="C1060">
        <v>24.875</v>
      </c>
      <c r="D1060">
        <v>900</v>
      </c>
      <c r="E1060">
        <v>1023</v>
      </c>
      <c r="F1060">
        <v>0</v>
      </c>
      <c r="G1060">
        <v>0</v>
      </c>
    </row>
    <row r="1061" spans="1:7">
      <c r="A1061" s="1">
        <v>43029.201319444444</v>
      </c>
      <c r="B1061">
        <v>31.0625</v>
      </c>
      <c r="C1061">
        <v>23.9375</v>
      </c>
      <c r="D1061">
        <v>900</v>
      </c>
      <c r="E1061">
        <v>1023</v>
      </c>
      <c r="F1061">
        <v>0</v>
      </c>
      <c r="G1061">
        <v>0</v>
      </c>
    </row>
    <row r="1062" spans="1:7">
      <c r="A1062" s="1">
        <v>43029.201562499999</v>
      </c>
      <c r="B1062">
        <v>32.125</v>
      </c>
      <c r="C1062">
        <v>22.875</v>
      </c>
      <c r="D1062">
        <v>900</v>
      </c>
      <c r="E1062">
        <v>1023</v>
      </c>
      <c r="F1062">
        <v>0</v>
      </c>
      <c r="G1062">
        <v>0</v>
      </c>
    </row>
    <row r="1063" spans="1:7">
      <c r="A1063" s="1">
        <v>43029.201805555553</v>
      </c>
      <c r="B1063">
        <v>33.0625</v>
      </c>
      <c r="C1063">
        <v>21.9375</v>
      </c>
      <c r="D1063">
        <v>900</v>
      </c>
      <c r="E1063">
        <v>1023</v>
      </c>
      <c r="F1063">
        <v>0</v>
      </c>
      <c r="G1063">
        <v>0</v>
      </c>
    </row>
    <row r="1064" spans="1:7">
      <c r="A1064" s="1">
        <v>43029.202048611114</v>
      </c>
      <c r="B1064">
        <v>34.0625</v>
      </c>
      <c r="C1064">
        <v>20.9375</v>
      </c>
      <c r="D1064">
        <v>900</v>
      </c>
      <c r="E1064">
        <v>1023</v>
      </c>
      <c r="F1064">
        <v>0</v>
      </c>
      <c r="G1064">
        <v>0</v>
      </c>
    </row>
    <row r="1065" spans="1:7">
      <c r="A1065" s="1">
        <v>43029.202303240738</v>
      </c>
      <c r="B1065">
        <v>34.8125</v>
      </c>
      <c r="C1065">
        <v>20.1875</v>
      </c>
      <c r="D1065">
        <v>900</v>
      </c>
      <c r="E1065">
        <v>1023</v>
      </c>
      <c r="F1065">
        <v>0</v>
      </c>
      <c r="G1065">
        <v>0</v>
      </c>
    </row>
    <row r="1066" spans="1:7">
      <c r="A1066" s="1">
        <v>43029.202546296299</v>
      </c>
      <c r="B1066">
        <v>35.75</v>
      </c>
      <c r="C1066">
        <v>19.25</v>
      </c>
      <c r="D1066">
        <v>900</v>
      </c>
      <c r="E1066">
        <v>1023</v>
      </c>
      <c r="F1066">
        <v>0</v>
      </c>
      <c r="G1066">
        <v>0</v>
      </c>
    </row>
    <row r="1067" spans="1:7">
      <c r="A1067" s="1">
        <v>43029.202777777777</v>
      </c>
      <c r="B1067">
        <v>36.6875</v>
      </c>
      <c r="C1067">
        <v>18.3125</v>
      </c>
      <c r="D1067">
        <v>900</v>
      </c>
      <c r="E1067">
        <v>1023</v>
      </c>
      <c r="F1067">
        <v>0</v>
      </c>
      <c r="G1067">
        <v>0</v>
      </c>
    </row>
    <row r="1068" spans="1:7">
      <c r="A1068" s="1">
        <v>43029.203032407408</v>
      </c>
      <c r="B1068">
        <v>37.75</v>
      </c>
      <c r="C1068">
        <v>17.25</v>
      </c>
      <c r="D1068">
        <v>900</v>
      </c>
      <c r="E1068">
        <v>1023</v>
      </c>
      <c r="F1068">
        <v>0</v>
      </c>
      <c r="G1068">
        <v>0</v>
      </c>
    </row>
    <row r="1069" spans="1:7">
      <c r="A1069" s="1">
        <v>43029.203263888892</v>
      </c>
      <c r="B1069">
        <v>38.6875</v>
      </c>
      <c r="C1069">
        <v>16.3125</v>
      </c>
      <c r="D1069">
        <v>900</v>
      </c>
      <c r="E1069">
        <v>1023</v>
      </c>
      <c r="F1069">
        <v>0</v>
      </c>
      <c r="G1069">
        <v>0</v>
      </c>
    </row>
    <row r="1070" spans="1:7">
      <c r="A1070" s="1">
        <v>43029.203506944446</v>
      </c>
      <c r="B1070">
        <v>39.75</v>
      </c>
      <c r="C1070">
        <v>15.25</v>
      </c>
      <c r="D1070">
        <v>900</v>
      </c>
      <c r="E1070">
        <v>1023</v>
      </c>
      <c r="F1070">
        <v>0</v>
      </c>
      <c r="G1070">
        <v>0</v>
      </c>
    </row>
    <row r="1071" spans="1:7">
      <c r="A1071" s="1">
        <v>43029.203750000001</v>
      </c>
      <c r="B1071">
        <v>40.375</v>
      </c>
      <c r="C1071">
        <v>14.625</v>
      </c>
      <c r="D1071">
        <v>900</v>
      </c>
      <c r="E1071">
        <v>1023</v>
      </c>
      <c r="F1071">
        <v>0</v>
      </c>
      <c r="G1071">
        <v>0</v>
      </c>
    </row>
    <row r="1072" spans="1:7">
      <c r="A1072" s="1">
        <v>43029.203993055555</v>
      </c>
      <c r="B1072">
        <v>41.1875</v>
      </c>
      <c r="C1072">
        <v>13.8125</v>
      </c>
      <c r="D1072">
        <v>900</v>
      </c>
      <c r="E1072">
        <v>1023</v>
      </c>
      <c r="F1072">
        <v>0</v>
      </c>
      <c r="G1072">
        <v>0</v>
      </c>
    </row>
    <row r="1073" spans="1:7">
      <c r="A1073" s="1">
        <v>43029.204247685186</v>
      </c>
      <c r="B1073">
        <v>41.9375</v>
      </c>
      <c r="C1073">
        <v>13.0625</v>
      </c>
      <c r="D1073">
        <v>900</v>
      </c>
      <c r="E1073">
        <v>1023</v>
      </c>
      <c r="F1073">
        <v>0</v>
      </c>
      <c r="G1073">
        <v>0</v>
      </c>
    </row>
    <row r="1074" spans="1:7">
      <c r="A1074" s="1">
        <v>43029.20449074074</v>
      </c>
      <c r="B1074">
        <v>42.5625</v>
      </c>
      <c r="C1074">
        <v>12.4375</v>
      </c>
      <c r="D1074">
        <v>900</v>
      </c>
      <c r="E1074">
        <v>1023</v>
      </c>
      <c r="F1074">
        <v>0</v>
      </c>
      <c r="G1074">
        <v>0</v>
      </c>
    </row>
    <row r="1075" spans="1:7">
      <c r="A1075" s="1">
        <v>43029.204745370371</v>
      </c>
      <c r="B1075">
        <v>43.625</v>
      </c>
      <c r="C1075">
        <v>11.375</v>
      </c>
      <c r="D1075">
        <v>900</v>
      </c>
      <c r="E1075">
        <v>1023</v>
      </c>
      <c r="F1075">
        <v>0</v>
      </c>
      <c r="G1075">
        <v>0</v>
      </c>
    </row>
    <row r="1076" spans="1:7">
      <c r="A1076" s="1">
        <v>43029.204976851855</v>
      </c>
      <c r="B1076">
        <v>44.625</v>
      </c>
      <c r="C1076">
        <v>10.375</v>
      </c>
      <c r="D1076">
        <v>900</v>
      </c>
      <c r="E1076">
        <v>1023</v>
      </c>
      <c r="F1076">
        <v>0</v>
      </c>
      <c r="G1076">
        <v>0</v>
      </c>
    </row>
    <row r="1077" spans="1:7">
      <c r="A1077" s="1">
        <v>43029.20521990741</v>
      </c>
      <c r="B1077">
        <v>45.3125</v>
      </c>
      <c r="C1077">
        <v>9.6875</v>
      </c>
      <c r="D1077">
        <v>900</v>
      </c>
      <c r="E1077">
        <v>1023</v>
      </c>
      <c r="F1077">
        <v>0</v>
      </c>
      <c r="G1077">
        <v>0</v>
      </c>
    </row>
    <row r="1078" spans="1:7">
      <c r="A1078" s="1">
        <v>43029.205462962964</v>
      </c>
      <c r="B1078">
        <v>46.125</v>
      </c>
      <c r="C1078">
        <v>8.875</v>
      </c>
      <c r="D1078">
        <v>900</v>
      </c>
      <c r="E1078">
        <v>1023</v>
      </c>
      <c r="F1078">
        <v>0</v>
      </c>
      <c r="G1078">
        <v>0</v>
      </c>
    </row>
    <row r="1079" spans="1:7">
      <c r="A1079" s="1">
        <v>43029.205706018518</v>
      </c>
      <c r="B1079">
        <v>47.0625</v>
      </c>
      <c r="C1079">
        <v>7.9375</v>
      </c>
      <c r="D1079">
        <v>900</v>
      </c>
      <c r="E1079">
        <v>1023</v>
      </c>
      <c r="F1079">
        <v>0</v>
      </c>
      <c r="G1079">
        <v>0</v>
      </c>
    </row>
    <row r="1080" spans="1:7">
      <c r="A1080" s="1">
        <v>43029.205949074072</v>
      </c>
      <c r="B1080">
        <v>47.875</v>
      </c>
      <c r="C1080">
        <v>7.125</v>
      </c>
      <c r="D1080">
        <v>900</v>
      </c>
      <c r="E1080">
        <v>1023</v>
      </c>
      <c r="F1080">
        <v>0</v>
      </c>
      <c r="G1080">
        <v>0</v>
      </c>
    </row>
    <row r="1081" spans="1:7">
      <c r="A1081" s="1">
        <v>43029.206192129626</v>
      </c>
      <c r="B1081">
        <v>49</v>
      </c>
      <c r="C1081">
        <v>6</v>
      </c>
      <c r="D1081">
        <v>900</v>
      </c>
      <c r="E1081">
        <v>900</v>
      </c>
      <c r="F1081">
        <v>126</v>
      </c>
      <c r="G1081">
        <v>0</v>
      </c>
    </row>
    <row r="1082" spans="1:7">
      <c r="A1082" s="1">
        <v>43029.206435185188</v>
      </c>
      <c r="B1082">
        <v>49.8125</v>
      </c>
      <c r="C1082">
        <v>5.1875</v>
      </c>
      <c r="D1082">
        <v>900</v>
      </c>
      <c r="E1082">
        <v>778.125</v>
      </c>
      <c r="F1082">
        <v>229.75</v>
      </c>
      <c r="G1082">
        <v>0</v>
      </c>
    </row>
    <row r="1083" spans="1:7">
      <c r="A1083" s="1">
        <v>43029.206678240742</v>
      </c>
      <c r="B1083">
        <v>50.625</v>
      </c>
      <c r="C1083">
        <v>4.375</v>
      </c>
      <c r="D1083">
        <v>900</v>
      </c>
      <c r="E1083">
        <v>656.25</v>
      </c>
      <c r="F1083">
        <v>321.625</v>
      </c>
      <c r="G1083">
        <v>0</v>
      </c>
    </row>
    <row r="1084" spans="1:7">
      <c r="A1084" s="1">
        <v>43029.206921296296</v>
      </c>
      <c r="B1084">
        <v>51.375</v>
      </c>
      <c r="C1084">
        <v>3.625</v>
      </c>
      <c r="D1084">
        <v>900</v>
      </c>
      <c r="E1084">
        <v>543.75</v>
      </c>
      <c r="F1084">
        <v>397.75</v>
      </c>
      <c r="G1084">
        <v>0</v>
      </c>
    </row>
    <row r="1085" spans="1:7">
      <c r="A1085" s="1">
        <v>43029.20716435185</v>
      </c>
      <c r="B1085">
        <v>52.25</v>
      </c>
      <c r="C1085">
        <v>2.75</v>
      </c>
      <c r="D1085">
        <v>865</v>
      </c>
      <c r="E1085">
        <v>412.5</v>
      </c>
      <c r="F1085">
        <v>452.75</v>
      </c>
      <c r="G1085">
        <v>0</v>
      </c>
    </row>
    <row r="1086" spans="1:7">
      <c r="A1086" s="1">
        <v>43029.207407407404</v>
      </c>
      <c r="B1086">
        <v>52.9375</v>
      </c>
      <c r="C1086">
        <v>2.0625</v>
      </c>
      <c r="D1086">
        <v>805</v>
      </c>
      <c r="E1086">
        <v>309.375</v>
      </c>
      <c r="F1086">
        <v>496.06200000000001</v>
      </c>
      <c r="G1086">
        <v>0</v>
      </c>
    </row>
    <row r="1087" spans="1:7">
      <c r="A1087" s="1">
        <v>43029.207650462966</v>
      </c>
      <c r="B1087">
        <v>54</v>
      </c>
      <c r="C1087">
        <v>1</v>
      </c>
      <c r="D1087">
        <v>667</v>
      </c>
      <c r="E1087">
        <v>150</v>
      </c>
      <c r="F1087">
        <v>517.06200000000001</v>
      </c>
      <c r="G1087">
        <v>0</v>
      </c>
    </row>
    <row r="1088" spans="1:7">
      <c r="A1088" s="1">
        <v>43029.20789351852</v>
      </c>
      <c r="B1088">
        <v>54.5</v>
      </c>
      <c r="C1088">
        <v>0.5</v>
      </c>
      <c r="D1088">
        <v>602</v>
      </c>
      <c r="E1088">
        <v>75</v>
      </c>
      <c r="F1088">
        <v>527.06299999999999</v>
      </c>
      <c r="G1088">
        <v>0</v>
      </c>
    </row>
    <row r="1089" spans="1:7">
      <c r="A1089" s="1">
        <v>43029.20820601852</v>
      </c>
      <c r="B1089">
        <v>55.3125</v>
      </c>
      <c r="C1089">
        <v>-35.3125</v>
      </c>
      <c r="D1089">
        <v>0</v>
      </c>
      <c r="E1089">
        <v>-1023</v>
      </c>
      <c r="F1089">
        <v>0</v>
      </c>
      <c r="G1089">
        <v>0</v>
      </c>
    </row>
    <row r="1090" spans="1:7">
      <c r="A1090" s="1">
        <v>43029.208449074074</v>
      </c>
      <c r="B1090">
        <v>56.125</v>
      </c>
      <c r="C1090">
        <v>-36.125</v>
      </c>
      <c r="D1090">
        <v>0</v>
      </c>
      <c r="E1090">
        <v>-1023</v>
      </c>
      <c r="F1090">
        <v>0</v>
      </c>
      <c r="G1090">
        <v>0</v>
      </c>
    </row>
    <row r="1091" spans="1:7">
      <c r="A1091" s="1">
        <v>43029.208692129629</v>
      </c>
      <c r="B1091">
        <v>56.6875</v>
      </c>
      <c r="C1091">
        <v>-36.6875</v>
      </c>
      <c r="D1091">
        <v>0</v>
      </c>
      <c r="E1091">
        <v>-1023</v>
      </c>
      <c r="F1091">
        <v>0</v>
      </c>
      <c r="G1091">
        <v>0</v>
      </c>
    </row>
    <row r="1092" spans="1:7">
      <c r="A1092" s="1">
        <v>43029.208923611113</v>
      </c>
      <c r="B1092">
        <v>56.9375</v>
      </c>
      <c r="C1092">
        <v>-36.9375</v>
      </c>
      <c r="D1092">
        <v>0</v>
      </c>
      <c r="E1092">
        <v>-1023</v>
      </c>
      <c r="F1092">
        <v>0</v>
      </c>
      <c r="G1092">
        <v>0</v>
      </c>
    </row>
    <row r="1093" spans="1:7">
      <c r="A1093" s="1">
        <v>43029.209178240744</v>
      </c>
      <c r="B1093">
        <v>56.9375</v>
      </c>
      <c r="C1093">
        <v>-36.9375</v>
      </c>
      <c r="D1093">
        <v>0</v>
      </c>
      <c r="E1093">
        <v>-1023</v>
      </c>
      <c r="F1093">
        <v>0</v>
      </c>
      <c r="G1093">
        <v>0</v>
      </c>
    </row>
    <row r="1094" spans="1:7">
      <c r="A1094" s="1">
        <v>43029.209421296298</v>
      </c>
      <c r="B1094">
        <v>56.75</v>
      </c>
      <c r="C1094">
        <v>-36.75</v>
      </c>
      <c r="D1094">
        <v>0</v>
      </c>
      <c r="E1094">
        <v>-1023</v>
      </c>
      <c r="F1094">
        <v>0</v>
      </c>
      <c r="G1094">
        <v>0</v>
      </c>
    </row>
    <row r="1095" spans="1:7">
      <c r="A1095" s="1">
        <v>43029.209664351853</v>
      </c>
      <c r="B1095">
        <v>56.5625</v>
      </c>
      <c r="C1095">
        <v>-36.5625</v>
      </c>
      <c r="D1095">
        <v>0</v>
      </c>
      <c r="E1095">
        <v>-1023</v>
      </c>
      <c r="F1095">
        <v>0</v>
      </c>
      <c r="G1095">
        <v>0</v>
      </c>
    </row>
    <row r="1096" spans="1:7">
      <c r="A1096" s="1">
        <v>43029.209907407407</v>
      </c>
      <c r="B1096">
        <v>56.375</v>
      </c>
      <c r="C1096">
        <v>-36.375</v>
      </c>
      <c r="D1096">
        <v>0</v>
      </c>
      <c r="E1096">
        <v>-1023</v>
      </c>
      <c r="F1096">
        <v>0</v>
      </c>
      <c r="G1096">
        <v>0</v>
      </c>
    </row>
    <row r="1097" spans="1:7">
      <c r="A1097" s="1">
        <v>43029.210150462961</v>
      </c>
      <c r="B1097">
        <v>56.1875</v>
      </c>
      <c r="C1097">
        <v>-36.1875</v>
      </c>
      <c r="D1097">
        <v>0</v>
      </c>
      <c r="E1097">
        <v>-1023</v>
      </c>
      <c r="F1097">
        <v>0</v>
      </c>
      <c r="G1097">
        <v>0</v>
      </c>
    </row>
    <row r="1098" spans="1:7">
      <c r="A1098" s="1">
        <v>43029.210393518515</v>
      </c>
      <c r="B1098">
        <v>56.0625</v>
      </c>
      <c r="C1098">
        <v>-36.0625</v>
      </c>
      <c r="D1098">
        <v>0</v>
      </c>
      <c r="E1098">
        <v>-1023</v>
      </c>
      <c r="F1098">
        <v>0</v>
      </c>
      <c r="G1098">
        <v>0</v>
      </c>
    </row>
    <row r="1099" spans="1:7">
      <c r="A1099" s="1">
        <v>43029.210636574076</v>
      </c>
      <c r="B1099">
        <v>55.875</v>
      </c>
      <c r="C1099">
        <v>-35.875</v>
      </c>
      <c r="D1099">
        <v>0</v>
      </c>
      <c r="E1099">
        <v>-1023</v>
      </c>
      <c r="F1099">
        <v>0</v>
      </c>
      <c r="G1099">
        <v>0</v>
      </c>
    </row>
    <row r="1100" spans="1:7">
      <c r="A1100" s="1">
        <v>43029.210868055554</v>
      </c>
      <c r="B1100">
        <v>55.6875</v>
      </c>
      <c r="C1100">
        <v>-35.6875</v>
      </c>
      <c r="D1100">
        <v>0</v>
      </c>
      <c r="E1100">
        <v>-1023</v>
      </c>
      <c r="F1100">
        <v>0</v>
      </c>
      <c r="G1100">
        <v>0</v>
      </c>
    </row>
    <row r="1101" spans="1:7">
      <c r="A1101" s="1">
        <v>43029.211122685185</v>
      </c>
      <c r="B1101">
        <v>55.5625</v>
      </c>
      <c r="C1101">
        <v>-35.5625</v>
      </c>
      <c r="D1101">
        <v>0</v>
      </c>
      <c r="E1101">
        <v>-1023</v>
      </c>
      <c r="F1101">
        <v>0</v>
      </c>
      <c r="G1101">
        <v>0</v>
      </c>
    </row>
    <row r="1102" spans="1:7">
      <c r="A1102" s="1">
        <v>43029.211365740739</v>
      </c>
      <c r="B1102">
        <v>55.4375</v>
      </c>
      <c r="C1102">
        <v>-35.4375</v>
      </c>
      <c r="D1102">
        <v>0</v>
      </c>
      <c r="E1102">
        <v>-1023</v>
      </c>
      <c r="F1102">
        <v>0</v>
      </c>
      <c r="G1102">
        <v>0</v>
      </c>
    </row>
    <row r="1103" spans="1:7">
      <c r="A1103" s="1">
        <v>43029.211608796293</v>
      </c>
      <c r="B1103">
        <v>55.25</v>
      </c>
      <c r="C1103">
        <v>-35.25</v>
      </c>
      <c r="D1103">
        <v>0</v>
      </c>
      <c r="E1103">
        <v>-1023</v>
      </c>
      <c r="F1103">
        <v>0</v>
      </c>
      <c r="G1103">
        <v>0</v>
      </c>
    </row>
    <row r="1104" spans="1:7">
      <c r="A1104" s="1">
        <v>43029.211851851855</v>
      </c>
      <c r="B1104">
        <v>55.125</v>
      </c>
      <c r="C1104">
        <v>-35.125</v>
      </c>
      <c r="D1104">
        <v>0</v>
      </c>
      <c r="E1104">
        <v>-1023</v>
      </c>
      <c r="F1104">
        <v>0</v>
      </c>
      <c r="G1104">
        <v>0</v>
      </c>
    </row>
    <row r="1105" spans="1:7">
      <c r="A1105" s="1">
        <v>43029.212094907409</v>
      </c>
      <c r="B1105">
        <v>55</v>
      </c>
      <c r="C1105">
        <v>-35</v>
      </c>
      <c r="D1105">
        <v>0</v>
      </c>
      <c r="E1105">
        <v>-1023</v>
      </c>
      <c r="F1105">
        <v>0</v>
      </c>
      <c r="G1105">
        <v>0</v>
      </c>
    </row>
    <row r="1106" spans="1:7">
      <c r="A1106" s="1">
        <v>43029.212337962963</v>
      </c>
      <c r="B1106">
        <v>54.875</v>
      </c>
      <c r="C1106">
        <v>-34.875</v>
      </c>
      <c r="D1106">
        <v>0</v>
      </c>
      <c r="E1106">
        <v>-1023</v>
      </c>
      <c r="F1106">
        <v>0</v>
      </c>
      <c r="G1106">
        <v>0</v>
      </c>
    </row>
    <row r="1107" spans="1:7">
      <c r="A1107" s="1">
        <v>43029.212581018517</v>
      </c>
      <c r="B1107">
        <v>54.75</v>
      </c>
      <c r="C1107">
        <v>-34.75</v>
      </c>
      <c r="D1107">
        <v>0</v>
      </c>
      <c r="E1107">
        <v>-1023</v>
      </c>
      <c r="F1107">
        <v>0</v>
      </c>
      <c r="G1107">
        <v>0</v>
      </c>
    </row>
    <row r="1108" spans="1:7">
      <c r="A1108" s="1">
        <v>43029.212824074071</v>
      </c>
      <c r="B1108">
        <v>54.5625</v>
      </c>
      <c r="C1108">
        <v>-34.5625</v>
      </c>
      <c r="D1108">
        <v>0</v>
      </c>
      <c r="E1108">
        <v>-1023</v>
      </c>
      <c r="F1108">
        <v>0</v>
      </c>
      <c r="G110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5"/>
  <sheetViews>
    <sheetView workbookViewId="0">
      <selection activeCell="A5" sqref="A5"/>
    </sheetView>
  </sheetViews>
  <sheetFormatPr defaultRowHeight="15"/>
  <cols>
    <col min="1" max="1" width="15.85546875" style="2" bestFit="1" customWidth="1"/>
    <col min="2" max="2" width="15.85546875" style="2" customWidth="1"/>
  </cols>
  <sheetData>
    <row r="1" spans="1:5">
      <c r="A1" s="2" t="s">
        <v>39</v>
      </c>
    </row>
    <row r="2" spans="1:5">
      <c r="A2" s="2" t="s">
        <v>40</v>
      </c>
    </row>
    <row r="3" spans="1:5">
      <c r="A3" s="2" t="s">
        <v>43</v>
      </c>
    </row>
    <row r="4" spans="1:5">
      <c r="A4" s="2" t="s">
        <v>59</v>
      </c>
    </row>
    <row r="6" spans="1:5">
      <c r="A6" s="2" t="s">
        <v>7</v>
      </c>
      <c r="B6" s="2" t="s">
        <v>26</v>
      </c>
      <c r="C6" t="s">
        <v>19</v>
      </c>
      <c r="D6" t="s">
        <v>9</v>
      </c>
      <c r="E6" t="s">
        <v>27</v>
      </c>
    </row>
    <row r="7" spans="1:5">
      <c r="A7" s="2">
        <v>0</v>
      </c>
      <c r="C7">
        <v>23.25</v>
      </c>
    </row>
    <row r="8" spans="1:5">
      <c r="A8" s="2">
        <v>21</v>
      </c>
      <c r="B8" s="2">
        <f>A8-A7</f>
        <v>21</v>
      </c>
      <c r="C8">
        <v>24.125</v>
      </c>
      <c r="D8">
        <f>(0.000001*C7^3-0.0001*C7^2+0.0041*C7-0.0477)*(A8-A7)</f>
        <v>0.12887339062500014</v>
      </c>
      <c r="E8">
        <f>C8-C7+D8</f>
        <v>1.0038733906250001</v>
      </c>
    </row>
    <row r="9" spans="1:5">
      <c r="A9" s="2">
        <v>42</v>
      </c>
      <c r="B9" s="2">
        <f t="shared" ref="B9:B44" si="0">A9-A8</f>
        <v>21</v>
      </c>
      <c r="C9">
        <v>24.875</v>
      </c>
      <c r="D9">
        <f t="shared" ref="D9:D44" si="1">(0.000001*C8^3-0.0001*C8^2+0.0041*C8-0.0477)*(A9-A8)</f>
        <v>0.14809335351562528</v>
      </c>
      <c r="E9">
        <f t="shared" ref="E9:E44" si="2">C9-C8+D9</f>
        <v>0.89809335351562525</v>
      </c>
    </row>
    <row r="10" spans="1:5">
      <c r="A10" s="2">
        <v>63</v>
      </c>
      <c r="B10" s="2">
        <f t="shared" si="0"/>
        <v>21</v>
      </c>
      <c r="C10">
        <v>26</v>
      </c>
      <c r="D10">
        <f t="shared" si="1"/>
        <v>0.16385738085937515</v>
      </c>
      <c r="E10">
        <f t="shared" si="2"/>
        <v>1.2888573808593751</v>
      </c>
    </row>
    <row r="11" spans="1:5">
      <c r="A11" s="2">
        <v>83</v>
      </c>
      <c r="B11" s="2">
        <f t="shared" si="0"/>
        <v>20</v>
      </c>
      <c r="C11">
        <v>27.125</v>
      </c>
      <c r="D11">
        <f t="shared" si="1"/>
        <v>0.17752000000000004</v>
      </c>
      <c r="E11">
        <f t="shared" si="2"/>
        <v>1.3025200000000001</v>
      </c>
    </row>
    <row r="12" spans="1:5">
      <c r="A12" s="2">
        <v>105</v>
      </c>
      <c r="B12" s="2">
        <f t="shared" si="0"/>
        <v>22</v>
      </c>
      <c r="C12">
        <v>28.125</v>
      </c>
      <c r="D12">
        <f t="shared" si="1"/>
        <v>0.21765876171875026</v>
      </c>
      <c r="E12">
        <f t="shared" si="2"/>
        <v>1.2176587617187502</v>
      </c>
    </row>
    <row r="13" spans="1:5">
      <c r="A13" s="2">
        <v>126</v>
      </c>
      <c r="B13" s="2">
        <f t="shared" si="0"/>
        <v>21</v>
      </c>
      <c r="C13">
        <v>29.125</v>
      </c>
      <c r="D13">
        <f t="shared" si="1"/>
        <v>0.22592329101562528</v>
      </c>
      <c r="E13">
        <f t="shared" si="2"/>
        <v>1.2259232910156252</v>
      </c>
    </row>
    <row r="14" spans="1:5">
      <c r="A14" s="2">
        <v>147</v>
      </c>
      <c r="B14" s="2">
        <f t="shared" si="0"/>
        <v>21</v>
      </c>
      <c r="C14">
        <v>30.125</v>
      </c>
      <c r="D14">
        <f t="shared" si="1"/>
        <v>0.2434251503906249</v>
      </c>
      <c r="E14">
        <f t="shared" si="2"/>
        <v>1.2434251503906248</v>
      </c>
    </row>
    <row r="15" spans="1:5">
      <c r="A15" s="2">
        <v>168</v>
      </c>
      <c r="B15" s="2">
        <f t="shared" si="0"/>
        <v>21</v>
      </c>
      <c r="C15">
        <v>31.0625</v>
      </c>
      <c r="D15">
        <f t="shared" si="1"/>
        <v>0.26039675976562504</v>
      </c>
      <c r="E15">
        <f t="shared" si="2"/>
        <v>1.1978967597656252</v>
      </c>
    </row>
    <row r="16" spans="1:5">
      <c r="A16" s="2">
        <v>189</v>
      </c>
      <c r="B16" s="2">
        <f t="shared" si="0"/>
        <v>21</v>
      </c>
      <c r="C16">
        <v>32.125</v>
      </c>
      <c r="D16">
        <f t="shared" si="1"/>
        <v>0.27593811840820304</v>
      </c>
      <c r="E16">
        <f t="shared" si="2"/>
        <v>1.338438118408203</v>
      </c>
    </row>
    <row r="17" spans="1:5">
      <c r="A17" s="2">
        <v>210</v>
      </c>
      <c r="B17" s="2">
        <f t="shared" si="0"/>
        <v>21</v>
      </c>
      <c r="C17">
        <v>33.0625</v>
      </c>
      <c r="D17">
        <f t="shared" si="1"/>
        <v>0.29325322851562496</v>
      </c>
      <c r="E17">
        <f t="shared" si="2"/>
        <v>1.2307532285156251</v>
      </c>
    </row>
    <row r="18" spans="1:5">
      <c r="A18" s="2">
        <v>231</v>
      </c>
      <c r="B18" s="2">
        <f t="shared" si="0"/>
        <v>21</v>
      </c>
      <c r="C18">
        <v>34.0625</v>
      </c>
      <c r="D18">
        <f t="shared" si="1"/>
        <v>0.30838361059570335</v>
      </c>
      <c r="E18">
        <f t="shared" si="2"/>
        <v>1.3083836105957034</v>
      </c>
    </row>
    <row r="19" spans="1:5">
      <c r="A19" s="2">
        <v>253</v>
      </c>
      <c r="B19" s="2">
        <f t="shared" si="0"/>
        <v>22</v>
      </c>
      <c r="C19">
        <v>34.8125</v>
      </c>
      <c r="D19">
        <f t="shared" si="1"/>
        <v>0.33994417724609394</v>
      </c>
      <c r="E19">
        <f t="shared" si="2"/>
        <v>1.0899441772460938</v>
      </c>
    </row>
    <row r="20" spans="1:5">
      <c r="A20" s="2">
        <v>274</v>
      </c>
      <c r="B20" s="2">
        <f t="shared" si="0"/>
        <v>21</v>
      </c>
      <c r="C20">
        <v>35.75</v>
      </c>
      <c r="D20">
        <f t="shared" si="1"/>
        <v>0.33662699047851558</v>
      </c>
      <c r="E20">
        <f t="shared" si="2"/>
        <v>1.2741269904785155</v>
      </c>
    </row>
    <row r="21" spans="1:5">
      <c r="A21" s="2">
        <v>294</v>
      </c>
      <c r="B21" s="2">
        <f t="shared" si="0"/>
        <v>20</v>
      </c>
      <c r="C21">
        <v>36.6875</v>
      </c>
      <c r="D21">
        <f t="shared" si="1"/>
        <v>0.3351896875</v>
      </c>
      <c r="E21">
        <f t="shared" si="2"/>
        <v>1.2726896875</v>
      </c>
    </row>
    <row r="22" spans="1:5">
      <c r="A22" s="2">
        <v>316</v>
      </c>
      <c r="B22" s="2">
        <f t="shared" si="0"/>
        <v>22</v>
      </c>
      <c r="C22">
        <v>37.75</v>
      </c>
      <c r="D22">
        <f t="shared" si="1"/>
        <v>0.38504083642578124</v>
      </c>
      <c r="E22">
        <f t="shared" si="2"/>
        <v>1.4475408364257811</v>
      </c>
    </row>
    <row r="23" spans="1:5">
      <c r="A23" s="2">
        <v>336</v>
      </c>
      <c r="B23" s="2">
        <f t="shared" si="0"/>
        <v>20</v>
      </c>
      <c r="C23">
        <v>38.6875</v>
      </c>
      <c r="D23">
        <f t="shared" si="1"/>
        <v>0.3672971875000004</v>
      </c>
      <c r="E23">
        <f t="shared" si="2"/>
        <v>1.3047971875000004</v>
      </c>
    </row>
    <row r="24" spans="1:5">
      <c r="A24" s="2">
        <v>357</v>
      </c>
      <c r="B24" s="2">
        <f t="shared" si="0"/>
        <v>21</v>
      </c>
      <c r="C24">
        <v>39.75</v>
      </c>
      <c r="D24">
        <f t="shared" si="1"/>
        <v>0.40216978491210942</v>
      </c>
      <c r="E24">
        <f t="shared" si="2"/>
        <v>1.4646697849121093</v>
      </c>
    </row>
    <row r="25" spans="1:5">
      <c r="A25" s="2">
        <v>378</v>
      </c>
      <c r="B25" s="2">
        <f t="shared" si="0"/>
        <v>21</v>
      </c>
      <c r="C25">
        <v>40.375</v>
      </c>
      <c r="D25">
        <f t="shared" si="1"/>
        <v>0.42160092187499987</v>
      </c>
      <c r="E25">
        <f t="shared" si="2"/>
        <v>1.0466009218749999</v>
      </c>
    </row>
    <row r="26" spans="1:5">
      <c r="A26" s="2">
        <v>399</v>
      </c>
      <c r="B26" s="2">
        <f t="shared" si="0"/>
        <v>21</v>
      </c>
      <c r="C26">
        <v>41.1875</v>
      </c>
      <c r="D26">
        <f t="shared" si="1"/>
        <v>0.43344766992187511</v>
      </c>
      <c r="E26">
        <f t="shared" si="2"/>
        <v>1.245947669921875</v>
      </c>
    </row>
    <row r="27" spans="1:5">
      <c r="A27" s="2">
        <v>421</v>
      </c>
      <c r="B27" s="2">
        <f t="shared" si="0"/>
        <v>22</v>
      </c>
      <c r="C27">
        <v>41.9375</v>
      </c>
      <c r="D27">
        <f t="shared" si="1"/>
        <v>0.47076980908203137</v>
      </c>
      <c r="E27">
        <f t="shared" si="2"/>
        <v>1.2207698090820314</v>
      </c>
    </row>
    <row r="28" spans="1:5">
      <c r="A28" s="2">
        <v>442</v>
      </c>
      <c r="B28" s="2">
        <f t="shared" si="0"/>
        <v>21</v>
      </c>
      <c r="C28">
        <v>42.5625</v>
      </c>
      <c r="D28">
        <f t="shared" si="1"/>
        <v>0.46464812768554675</v>
      </c>
      <c r="E28">
        <f t="shared" si="2"/>
        <v>1.0896481276855468</v>
      </c>
    </row>
    <row r="29" spans="1:5">
      <c r="A29" s="2">
        <v>463</v>
      </c>
      <c r="B29" s="2">
        <f t="shared" si="0"/>
        <v>21</v>
      </c>
      <c r="C29">
        <v>43.625</v>
      </c>
      <c r="D29">
        <f t="shared" si="1"/>
        <v>0.477842495361328</v>
      </c>
      <c r="E29">
        <f t="shared" si="2"/>
        <v>1.5403424953613281</v>
      </c>
    </row>
    <row r="30" spans="1:5">
      <c r="A30" s="2">
        <v>484</v>
      </c>
      <c r="B30" s="2">
        <f t="shared" si="0"/>
        <v>21</v>
      </c>
      <c r="C30">
        <v>44.625</v>
      </c>
      <c r="D30">
        <f t="shared" si="1"/>
        <v>0.5013318925781246</v>
      </c>
      <c r="E30">
        <f t="shared" si="2"/>
        <v>1.5013318925781247</v>
      </c>
    </row>
    <row r="31" spans="1:5">
      <c r="A31" s="2">
        <v>505</v>
      </c>
      <c r="B31" s="2">
        <f t="shared" si="0"/>
        <v>21</v>
      </c>
      <c r="C31">
        <v>45.3125</v>
      </c>
      <c r="D31">
        <f t="shared" si="1"/>
        <v>0.52477412695312498</v>
      </c>
      <c r="E31">
        <f t="shared" si="2"/>
        <v>1.212274126953125</v>
      </c>
    </row>
    <row r="32" spans="1:5">
      <c r="A32" s="2">
        <v>526</v>
      </c>
      <c r="B32" s="2">
        <f t="shared" si="0"/>
        <v>21</v>
      </c>
      <c r="C32">
        <v>46.125</v>
      </c>
      <c r="D32">
        <f t="shared" si="1"/>
        <v>0.54170835571289078</v>
      </c>
      <c r="E32">
        <f t="shared" si="2"/>
        <v>1.3542083557128908</v>
      </c>
    </row>
    <row r="33" spans="1:5">
      <c r="A33" s="2">
        <v>547</v>
      </c>
      <c r="B33" s="2">
        <f t="shared" si="0"/>
        <v>21</v>
      </c>
      <c r="C33">
        <v>47.0625</v>
      </c>
      <c r="D33">
        <f t="shared" si="1"/>
        <v>0.56264450976562497</v>
      </c>
      <c r="E33">
        <f t="shared" si="2"/>
        <v>1.500144509765625</v>
      </c>
    </row>
    <row r="34" spans="1:5">
      <c r="A34" s="2">
        <v>568</v>
      </c>
      <c r="B34" s="2">
        <f t="shared" si="0"/>
        <v>21</v>
      </c>
      <c r="C34">
        <v>47.875</v>
      </c>
      <c r="D34">
        <f t="shared" si="1"/>
        <v>0.58812805590820305</v>
      </c>
      <c r="E34">
        <f t="shared" si="2"/>
        <v>1.4006280559082032</v>
      </c>
    </row>
    <row r="35" spans="1:5">
      <c r="A35" s="2">
        <v>589</v>
      </c>
      <c r="B35" s="2">
        <f t="shared" si="0"/>
        <v>21</v>
      </c>
      <c r="C35">
        <v>49</v>
      </c>
      <c r="D35">
        <f t="shared" si="1"/>
        <v>0.61143989648437469</v>
      </c>
      <c r="E35">
        <f t="shared" si="2"/>
        <v>1.7364398964843746</v>
      </c>
    </row>
    <row r="36" spans="1:5">
      <c r="A36" s="2">
        <v>610</v>
      </c>
      <c r="B36" s="2">
        <f t="shared" si="0"/>
        <v>21</v>
      </c>
      <c r="C36">
        <v>49.8125</v>
      </c>
      <c r="D36">
        <f t="shared" si="1"/>
        <v>0.64572900000000011</v>
      </c>
      <c r="E36">
        <f t="shared" si="2"/>
        <v>1.4582290000000002</v>
      </c>
    </row>
    <row r="37" spans="1:5">
      <c r="A37" s="2">
        <v>631</v>
      </c>
      <c r="B37" s="2">
        <f t="shared" si="0"/>
        <v>21</v>
      </c>
      <c r="C37">
        <v>50.625</v>
      </c>
      <c r="D37">
        <f t="shared" si="1"/>
        <v>0.67203677563476594</v>
      </c>
      <c r="E37">
        <f t="shared" si="2"/>
        <v>1.484536775634766</v>
      </c>
    </row>
    <row r="38" spans="1:5">
      <c r="A38" s="2">
        <v>652</v>
      </c>
      <c r="B38" s="2">
        <f t="shared" si="0"/>
        <v>21</v>
      </c>
      <c r="C38">
        <v>51.375</v>
      </c>
      <c r="D38">
        <f t="shared" si="1"/>
        <v>0.69971528320312548</v>
      </c>
      <c r="E38">
        <f t="shared" si="2"/>
        <v>1.4497152832031255</v>
      </c>
    </row>
    <row r="39" spans="1:5">
      <c r="A39" s="2">
        <v>673</v>
      </c>
      <c r="B39" s="2">
        <f t="shared" si="0"/>
        <v>21</v>
      </c>
      <c r="C39">
        <v>52.25</v>
      </c>
      <c r="D39">
        <f t="shared" si="1"/>
        <v>0.72653974804687527</v>
      </c>
      <c r="E39">
        <f t="shared" si="2"/>
        <v>1.6015397480468754</v>
      </c>
    </row>
    <row r="40" spans="1:5">
      <c r="A40" s="2">
        <v>693</v>
      </c>
      <c r="B40" s="2">
        <f t="shared" si="0"/>
        <v>20</v>
      </c>
      <c r="C40">
        <v>52.9375</v>
      </c>
      <c r="D40">
        <f t="shared" si="1"/>
        <v>0.72329031250000053</v>
      </c>
      <c r="E40">
        <f t="shared" si="2"/>
        <v>1.4107903125000005</v>
      </c>
    </row>
    <row r="41" spans="1:5">
      <c r="A41" s="2">
        <v>715</v>
      </c>
      <c r="B41" s="2">
        <f t="shared" si="0"/>
        <v>22</v>
      </c>
      <c r="C41">
        <v>54</v>
      </c>
      <c r="D41">
        <f t="shared" si="1"/>
        <v>0.82404943994140645</v>
      </c>
      <c r="E41">
        <f t="shared" si="2"/>
        <v>1.8865494399414064</v>
      </c>
    </row>
    <row r="42" spans="1:5">
      <c r="A42" s="2">
        <v>736</v>
      </c>
      <c r="B42" s="2">
        <f t="shared" si="0"/>
        <v>21</v>
      </c>
      <c r="C42">
        <v>54.5</v>
      </c>
      <c r="D42">
        <f t="shared" si="1"/>
        <v>0.83084399999999958</v>
      </c>
      <c r="E42">
        <f t="shared" si="2"/>
        <v>1.3308439999999995</v>
      </c>
    </row>
    <row r="43" spans="1:5">
      <c r="A43" s="2">
        <v>763</v>
      </c>
      <c r="B43" s="2">
        <f t="shared" si="0"/>
        <v>27</v>
      </c>
      <c r="C43">
        <v>55.3125</v>
      </c>
      <c r="D43">
        <f t="shared" si="1"/>
        <v>1.0962978749999992</v>
      </c>
      <c r="E43">
        <f t="shared" si="2"/>
        <v>1.9087978749999992</v>
      </c>
    </row>
    <row r="44" spans="1:5">
      <c r="A44" s="2">
        <v>784</v>
      </c>
      <c r="B44" s="2">
        <f t="shared" si="0"/>
        <v>21</v>
      </c>
      <c r="C44">
        <v>56.125</v>
      </c>
      <c r="D44">
        <f t="shared" si="1"/>
        <v>0.88958237915039073</v>
      </c>
      <c r="E44">
        <f t="shared" si="2"/>
        <v>1.7020823791503907</v>
      </c>
    </row>
    <row r="45" spans="1:5">
      <c r="B45" s="2">
        <f>AVERAGE(B8:B44)</f>
        <v>21.189189189189189</v>
      </c>
      <c r="E45">
        <f>AVERAGE(E8:E44)</f>
        <v>1.356513848223712</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J1106"/>
  <sheetViews>
    <sheetView topLeftCell="A58" workbookViewId="0">
      <selection activeCell="Y81" sqref="Y81"/>
    </sheetView>
  </sheetViews>
  <sheetFormatPr defaultRowHeight="15"/>
  <cols>
    <col min="1" max="1" width="15.85546875" bestFit="1" customWidth="1"/>
    <col min="2" max="2" width="15.28515625" customWidth="1"/>
    <col min="3" max="3" width="12.85546875" customWidth="1"/>
    <col min="4" max="4" width="20.85546875" bestFit="1" customWidth="1"/>
    <col min="5" max="5" width="17" bestFit="1" customWidth="1"/>
  </cols>
  <sheetData>
    <row r="1" spans="1:6">
      <c r="A1" t="s">
        <v>44</v>
      </c>
    </row>
    <row r="2" spans="1:6">
      <c r="A2" t="s">
        <v>34</v>
      </c>
    </row>
    <row r="4" spans="1:6">
      <c r="A4" t="s">
        <v>31</v>
      </c>
      <c r="B4">
        <v>29.5</v>
      </c>
      <c r="C4" s="6" t="s">
        <v>35</v>
      </c>
    </row>
    <row r="5" spans="1:6">
      <c r="A5" t="s">
        <v>30</v>
      </c>
      <c r="B5" s="4">
        <v>1.8000000000000001E-4</v>
      </c>
      <c r="C5" s="7" t="s">
        <v>36</v>
      </c>
    </row>
    <row r="6" spans="1:6">
      <c r="A6" t="s">
        <v>13</v>
      </c>
      <c r="B6">
        <v>26.5</v>
      </c>
      <c r="C6" s="6" t="s">
        <v>37</v>
      </c>
    </row>
    <row r="8" spans="1:6">
      <c r="A8" t="s">
        <v>7</v>
      </c>
      <c r="B8" t="s">
        <v>28</v>
      </c>
      <c r="C8" t="s">
        <v>29</v>
      </c>
      <c r="D8" t="s">
        <v>32</v>
      </c>
      <c r="E8" t="s">
        <v>41</v>
      </c>
    </row>
    <row r="9" spans="1:6">
      <c r="A9">
        <v>0</v>
      </c>
      <c r="B9">
        <v>56.0625</v>
      </c>
      <c r="C9" s="5">
        <f>$B$4*EXP(-$B$5*A9)+$B$6</f>
        <v>56</v>
      </c>
      <c r="E9">
        <f>AVERAGE(D10:D15)</f>
        <v>7.4697871572871576E-3</v>
      </c>
      <c r="F9" s="6" t="s">
        <v>42</v>
      </c>
    </row>
    <row r="10" spans="1:6">
      <c r="A10">
        <v>21</v>
      </c>
      <c r="B10">
        <v>55.875</v>
      </c>
      <c r="C10" s="5">
        <f>$B$4*EXP(-$B$5*A10)+$B$6</f>
        <v>55.88870048860084</v>
      </c>
      <c r="D10">
        <f>IF((B9-B10)/(A10-A9)=0,D9,(B9-B10)/(A10-A9))</f>
        <v>8.9285714285714281E-3</v>
      </c>
    </row>
    <row r="11" spans="1:6">
      <c r="A11">
        <v>41</v>
      </c>
      <c r="B11">
        <v>55.6875</v>
      </c>
      <c r="C11" s="5">
        <f t="shared" ref="C11:C73" si="0">$B$4*EXP(-$B$5*A11)+$B$6</f>
        <v>55.783091377300039</v>
      </c>
      <c r="D11">
        <f>IF((B10-B11)/(A11-A10)=0,D10,(B10-B11)/(A11-A10))</f>
        <v>9.3749999999999997E-3</v>
      </c>
    </row>
    <row r="12" spans="1:6">
      <c r="A12">
        <v>63</v>
      </c>
      <c r="B12">
        <v>55.5625</v>
      </c>
      <c r="C12" s="5">
        <f t="shared" si="0"/>
        <v>55.667359635532826</v>
      </c>
      <c r="D12">
        <f t="shared" ref="D12:D74" si="1">IF((B11-B12)/(A12-A11)=0,D11,(B11-B12)/(A12-A11))</f>
        <v>5.681818181818182E-3</v>
      </c>
    </row>
    <row r="13" spans="1:6">
      <c r="A13">
        <v>84</v>
      </c>
      <c r="B13">
        <v>55.4375</v>
      </c>
      <c r="C13" s="5">
        <f t="shared" si="0"/>
        <v>55.55731513125356</v>
      </c>
      <c r="D13">
        <f t="shared" si="1"/>
        <v>5.9523809523809521E-3</v>
      </c>
    </row>
    <row r="14" spans="1:6">
      <c r="A14">
        <v>105</v>
      </c>
      <c r="B14">
        <v>55.25</v>
      </c>
      <c r="C14" s="5">
        <f t="shared" si="0"/>
        <v>55.447685810010171</v>
      </c>
      <c r="D14">
        <f t="shared" si="1"/>
        <v>8.9285714285714281E-3</v>
      </c>
    </row>
    <row r="15" spans="1:6">
      <c r="A15">
        <v>126</v>
      </c>
      <c r="B15">
        <v>55.125</v>
      </c>
      <c r="C15" s="5">
        <f t="shared" si="0"/>
        <v>55.338470105373204</v>
      </c>
      <c r="D15">
        <f t="shared" si="1"/>
        <v>5.9523809523809521E-3</v>
      </c>
    </row>
    <row r="16" spans="1:6">
      <c r="A16">
        <v>147</v>
      </c>
      <c r="B16">
        <v>55</v>
      </c>
      <c r="C16" s="5">
        <f t="shared" si="0"/>
        <v>55.229666456823125</v>
      </c>
      <c r="D16">
        <f t="shared" si="1"/>
        <v>5.9523809523809521E-3</v>
      </c>
    </row>
    <row r="17" spans="1:4">
      <c r="A17">
        <v>168</v>
      </c>
      <c r="B17">
        <v>54.875</v>
      </c>
      <c r="C17" s="5">
        <f t="shared" si="0"/>
        <v>55.121273309728039</v>
      </c>
      <c r="D17">
        <f t="shared" si="1"/>
        <v>5.9523809523809521E-3</v>
      </c>
    </row>
    <row r="18" spans="1:4">
      <c r="A18">
        <v>189</v>
      </c>
      <c r="B18">
        <v>54.75</v>
      </c>
      <c r="C18" s="5">
        <f t="shared" si="0"/>
        <v>55.013289115321442</v>
      </c>
      <c r="D18">
        <f t="shared" si="1"/>
        <v>5.9523809523809521E-3</v>
      </c>
    </row>
    <row r="19" spans="1:4">
      <c r="A19">
        <v>210</v>
      </c>
      <c r="B19">
        <v>54.5625</v>
      </c>
      <c r="C19" s="5">
        <f t="shared" si="0"/>
        <v>54.905712330680146</v>
      </c>
      <c r="D19">
        <f t="shared" si="1"/>
        <v>8.9285714285714281E-3</v>
      </c>
    </row>
    <row r="20" spans="1:4">
      <c r="A20">
        <v>231</v>
      </c>
      <c r="B20">
        <v>54.4375</v>
      </c>
      <c r="C20" s="5">
        <f t="shared" si="0"/>
        <v>54.798541418702186</v>
      </c>
      <c r="D20">
        <f t="shared" si="1"/>
        <v>5.9523809523809521E-3</v>
      </c>
    </row>
    <row r="21" spans="1:4">
      <c r="A21">
        <v>253</v>
      </c>
      <c r="B21">
        <v>54.3125</v>
      </c>
      <c r="C21" s="5">
        <f t="shared" si="0"/>
        <v>54.686700785291585</v>
      </c>
      <c r="D21">
        <f t="shared" si="1"/>
        <v>5.681818181818182E-3</v>
      </c>
    </row>
    <row r="22" spans="1:4">
      <c r="A22">
        <v>274</v>
      </c>
      <c r="B22">
        <v>54.1875</v>
      </c>
      <c r="C22" s="5">
        <f t="shared" si="0"/>
        <v>54.580356174262519</v>
      </c>
      <c r="D22">
        <f t="shared" si="1"/>
        <v>5.9523809523809521E-3</v>
      </c>
    </row>
    <row r="23" spans="1:4">
      <c r="A23">
        <v>294</v>
      </c>
      <c r="B23">
        <v>54.0625</v>
      </c>
      <c r="C23" s="5">
        <f t="shared" si="0"/>
        <v>54.479448634586717</v>
      </c>
      <c r="D23">
        <f t="shared" si="1"/>
        <v>6.2500000000000003E-3</v>
      </c>
    </row>
    <row r="24" spans="1:4">
      <c r="A24">
        <v>316</v>
      </c>
      <c r="B24">
        <v>53.9375</v>
      </c>
      <c r="C24" s="5">
        <f t="shared" si="0"/>
        <v>54.368869109957799</v>
      </c>
      <c r="D24">
        <f t="shared" si="1"/>
        <v>5.681818181818182E-3</v>
      </c>
    </row>
    <row r="25" spans="1:4">
      <c r="A25">
        <v>337</v>
      </c>
      <c r="B25">
        <v>53.875</v>
      </c>
      <c r="C25" s="5">
        <f t="shared" si="0"/>
        <v>54.263723634866771</v>
      </c>
      <c r="D25">
        <f t="shared" si="1"/>
        <v>2.976190476190476E-3</v>
      </c>
    </row>
    <row r="26" spans="1:4">
      <c r="A26">
        <v>358</v>
      </c>
      <c r="B26">
        <v>53.6875</v>
      </c>
      <c r="C26" s="5">
        <f t="shared" si="0"/>
        <v>54.158974859436874</v>
      </c>
      <c r="D26">
        <f t="shared" si="1"/>
        <v>8.9285714285714281E-3</v>
      </c>
    </row>
    <row r="27" spans="1:4">
      <c r="A27">
        <v>379</v>
      </c>
      <c r="B27">
        <v>53.625</v>
      </c>
      <c r="C27" s="5">
        <f t="shared" si="0"/>
        <v>54.054621286973926</v>
      </c>
      <c r="D27">
        <f t="shared" si="1"/>
        <v>2.976190476190476E-3</v>
      </c>
    </row>
    <row r="28" spans="1:4">
      <c r="A28">
        <v>400</v>
      </c>
      <c r="B28">
        <v>53.5</v>
      </c>
      <c r="C28" s="5">
        <f t="shared" si="0"/>
        <v>53.950661426430571</v>
      </c>
      <c r="D28">
        <f t="shared" si="1"/>
        <v>5.9523809523809521E-3</v>
      </c>
    </row>
    <row r="29" spans="1:4">
      <c r="A29">
        <v>421</v>
      </c>
      <c r="B29">
        <v>53.375</v>
      </c>
      <c r="C29" s="5">
        <f t="shared" si="0"/>
        <v>53.84709379238496</v>
      </c>
      <c r="D29">
        <f t="shared" si="1"/>
        <v>5.9523809523809521E-3</v>
      </c>
    </row>
    <row r="30" spans="1:4">
      <c r="A30">
        <v>441</v>
      </c>
      <c r="B30">
        <v>53.25</v>
      </c>
      <c r="C30" s="5">
        <f t="shared" si="0"/>
        <v>53.748821251440397</v>
      </c>
      <c r="D30">
        <f t="shared" si="1"/>
        <v>6.2500000000000003E-3</v>
      </c>
    </row>
    <row r="31" spans="1:4">
      <c r="A31">
        <v>463</v>
      </c>
      <c r="B31">
        <v>53.125</v>
      </c>
      <c r="C31" s="5">
        <f t="shared" si="0"/>
        <v>53.641129290099968</v>
      </c>
      <c r="D31">
        <f t="shared" si="1"/>
        <v>5.681818181818182E-3</v>
      </c>
    </row>
    <row r="32" spans="1:4">
      <c r="A32">
        <v>484</v>
      </c>
      <c r="B32">
        <v>53</v>
      </c>
      <c r="C32" s="5">
        <f t="shared" si="0"/>
        <v>53.538729478953883</v>
      </c>
      <c r="D32">
        <f t="shared" si="1"/>
        <v>5.9523809523809521E-3</v>
      </c>
    </row>
    <row r="33" spans="1:5">
      <c r="A33">
        <v>504</v>
      </c>
      <c r="B33">
        <v>52.9375</v>
      </c>
      <c r="C33" s="5">
        <f t="shared" si="0"/>
        <v>53.441565053732603</v>
      </c>
      <c r="D33">
        <f t="shared" si="1"/>
        <v>3.1250000000000002E-3</v>
      </c>
    </row>
    <row r="34" spans="1:5">
      <c r="A34">
        <v>525</v>
      </c>
      <c r="B34">
        <v>52.8125</v>
      </c>
      <c r="C34" s="5">
        <f t="shared" si="0"/>
        <v>53.339918171467886</v>
      </c>
      <c r="D34">
        <f t="shared" si="1"/>
        <v>5.9523809523809521E-3</v>
      </c>
    </row>
    <row r="35" spans="1:5">
      <c r="A35">
        <v>547</v>
      </c>
      <c r="B35">
        <v>52.6875</v>
      </c>
      <c r="C35" s="5">
        <f t="shared" si="0"/>
        <v>53.23384226442478</v>
      </c>
      <c r="D35">
        <f t="shared" si="1"/>
        <v>5.681818181818182E-3</v>
      </c>
    </row>
    <row r="36" spans="1:5">
      <c r="A36">
        <v>568</v>
      </c>
      <c r="B36">
        <v>52.5625</v>
      </c>
      <c r="C36" s="5">
        <f t="shared" si="0"/>
        <v>53.132979092158585</v>
      </c>
      <c r="D36">
        <f t="shared" si="1"/>
        <v>5.9523809523809521E-3</v>
      </c>
    </row>
    <row r="37" spans="1:5">
      <c r="A37">
        <v>589</v>
      </c>
      <c r="B37">
        <v>52.5</v>
      </c>
      <c r="C37" s="5">
        <f t="shared" si="0"/>
        <v>53.032496463003966</v>
      </c>
      <c r="D37">
        <f t="shared" si="1"/>
        <v>2.976190476190476E-3</v>
      </c>
      <c r="E37">
        <f>AVERAGE(D16:D62)</f>
        <v>5.1798378926038498E-3</v>
      </c>
    </row>
    <row r="38" spans="1:5">
      <c r="A38">
        <v>610</v>
      </c>
      <c r="B38">
        <v>52.375</v>
      </c>
      <c r="C38" s="5">
        <f t="shared" si="0"/>
        <v>52.932392941223213</v>
      </c>
      <c r="D38">
        <f t="shared" si="1"/>
        <v>5.9523809523809521E-3</v>
      </c>
    </row>
    <row r="39" spans="1:5">
      <c r="A39">
        <v>631</v>
      </c>
      <c r="B39">
        <v>52.25</v>
      </c>
      <c r="C39" s="5">
        <f t="shared" si="0"/>
        <v>52.832667096495456</v>
      </c>
      <c r="D39">
        <f t="shared" si="1"/>
        <v>5.9523809523809521E-3</v>
      </c>
    </row>
    <row r="40" spans="1:5">
      <c r="A40">
        <v>652</v>
      </c>
      <c r="B40">
        <v>52.125</v>
      </c>
      <c r="C40" s="5">
        <f t="shared" si="0"/>
        <v>52.733317503896245</v>
      </c>
      <c r="D40">
        <f t="shared" si="1"/>
        <v>5.9523809523809521E-3</v>
      </c>
    </row>
    <row r="41" spans="1:5">
      <c r="A41">
        <v>673</v>
      </c>
      <c r="B41">
        <v>52.0625</v>
      </c>
      <c r="C41" s="5">
        <f t="shared" si="0"/>
        <v>52.634342743877177</v>
      </c>
      <c r="D41">
        <f t="shared" si="1"/>
        <v>2.976190476190476E-3</v>
      </c>
    </row>
    <row r="42" spans="1:5">
      <c r="A42">
        <v>694</v>
      </c>
      <c r="B42">
        <v>51.9375</v>
      </c>
      <c r="C42" s="5">
        <f t="shared" si="0"/>
        <v>52.535741402245591</v>
      </c>
      <c r="D42">
        <f t="shared" si="1"/>
        <v>5.9523809523809521E-3</v>
      </c>
    </row>
    <row r="43" spans="1:5">
      <c r="A43">
        <v>715</v>
      </c>
      <c r="B43">
        <v>51.8125</v>
      </c>
      <c r="C43" s="5">
        <f t="shared" si="0"/>
        <v>52.437512070144415</v>
      </c>
      <c r="D43">
        <f t="shared" si="1"/>
        <v>5.9523809523809521E-3</v>
      </c>
    </row>
    <row r="44" spans="1:5">
      <c r="A44">
        <v>735</v>
      </c>
      <c r="B44">
        <v>51.75</v>
      </c>
      <c r="C44" s="5">
        <f t="shared" si="0"/>
        <v>52.344304900261406</v>
      </c>
      <c r="D44">
        <f t="shared" si="1"/>
        <v>3.1250000000000002E-3</v>
      </c>
    </row>
    <row r="45" spans="1:5">
      <c r="A45">
        <v>757</v>
      </c>
      <c r="B45">
        <v>51.625</v>
      </c>
      <c r="C45" s="5">
        <f t="shared" si="0"/>
        <v>52.242163825661997</v>
      </c>
      <c r="D45">
        <f t="shared" si="1"/>
        <v>5.681818181818182E-3</v>
      </c>
    </row>
    <row r="46" spans="1:5">
      <c r="A46">
        <v>779</v>
      </c>
      <c r="B46">
        <v>51.5625</v>
      </c>
      <c r="C46" s="5">
        <f t="shared" si="0"/>
        <v>52.14042642990637</v>
      </c>
      <c r="D46">
        <f t="shared" si="1"/>
        <v>2.840909090909091E-3</v>
      </c>
    </row>
    <row r="47" spans="1:5">
      <c r="A47">
        <v>800</v>
      </c>
      <c r="B47">
        <v>51.4375</v>
      </c>
      <c r="C47" s="5">
        <f t="shared" si="0"/>
        <v>52.043688567746543</v>
      </c>
      <c r="D47">
        <f t="shared" si="1"/>
        <v>5.9523809523809521E-3</v>
      </c>
    </row>
    <row r="48" spans="1:5">
      <c r="A48">
        <v>821</v>
      </c>
      <c r="B48">
        <v>51.3125</v>
      </c>
      <c r="C48" s="5">
        <f t="shared" si="0"/>
        <v>51.947315684461039</v>
      </c>
      <c r="D48">
        <f t="shared" si="1"/>
        <v>5.9523809523809521E-3</v>
      </c>
    </row>
    <row r="49" spans="1:5">
      <c r="A49">
        <v>842</v>
      </c>
      <c r="B49">
        <v>51.25</v>
      </c>
      <c r="C49" s="5">
        <f t="shared" si="0"/>
        <v>51.851306403033902</v>
      </c>
      <c r="D49">
        <f t="shared" si="1"/>
        <v>2.976190476190476E-3</v>
      </c>
    </row>
    <row r="50" spans="1:5">
      <c r="A50">
        <v>863</v>
      </c>
      <c r="B50">
        <v>51.125</v>
      </c>
      <c r="C50" s="5">
        <f t="shared" si="0"/>
        <v>51.755659351644468</v>
      </c>
      <c r="D50">
        <f t="shared" si="1"/>
        <v>5.9523809523809521E-3</v>
      </c>
    </row>
    <row r="51" spans="1:5">
      <c r="A51">
        <v>884</v>
      </c>
      <c r="B51">
        <v>51.0625</v>
      </c>
      <c r="C51" s="5">
        <f t="shared" si="0"/>
        <v>51.660373163647805</v>
      </c>
      <c r="D51">
        <f t="shared" si="1"/>
        <v>2.976190476190476E-3</v>
      </c>
    </row>
    <row r="52" spans="1:5">
      <c r="A52">
        <v>905</v>
      </c>
      <c r="B52">
        <v>50.9375</v>
      </c>
      <c r="C52" s="5">
        <f t="shared" si="0"/>
        <v>51.565446477555113</v>
      </c>
      <c r="D52">
        <f t="shared" si="1"/>
        <v>5.9523809523809521E-3</v>
      </c>
    </row>
    <row r="53" spans="1:5">
      <c r="A53">
        <v>926</v>
      </c>
      <c r="B53">
        <v>50.8125</v>
      </c>
      <c r="C53" s="5">
        <f t="shared" si="0"/>
        <v>51.470877937014308</v>
      </c>
      <c r="D53">
        <f t="shared" si="1"/>
        <v>5.9523809523809521E-3</v>
      </c>
    </row>
    <row r="54" spans="1:5">
      <c r="A54">
        <v>947</v>
      </c>
      <c r="B54">
        <v>50.75</v>
      </c>
      <c r="C54" s="5">
        <f t="shared" si="0"/>
        <v>51.376666190790658</v>
      </c>
      <c r="D54">
        <f t="shared" si="1"/>
        <v>2.976190476190476E-3</v>
      </c>
    </row>
    <row r="55" spans="1:5">
      <c r="A55">
        <v>968</v>
      </c>
      <c r="B55">
        <v>50.625</v>
      </c>
      <c r="C55" s="5">
        <f t="shared" si="0"/>
        <v>51.282809892747437</v>
      </c>
      <c r="D55">
        <f t="shared" si="1"/>
        <v>5.9523809523809521E-3</v>
      </c>
    </row>
    <row r="56" spans="1:5">
      <c r="A56">
        <v>989</v>
      </c>
      <c r="B56">
        <v>50.5625</v>
      </c>
      <c r="C56" s="5">
        <f t="shared" si="0"/>
        <v>51.189307701826728</v>
      </c>
      <c r="D56">
        <f t="shared" si="1"/>
        <v>2.976190476190476E-3</v>
      </c>
    </row>
    <row r="57" spans="1:5">
      <c r="A57">
        <v>1010</v>
      </c>
      <c r="B57">
        <v>50.4375</v>
      </c>
      <c r="C57" s="5">
        <f t="shared" si="0"/>
        <v>51.096158282030224</v>
      </c>
      <c r="D57">
        <f t="shared" si="1"/>
        <v>5.9523809523809521E-3</v>
      </c>
    </row>
    <row r="58" spans="1:5">
      <c r="A58">
        <v>1031</v>
      </c>
      <c r="B58">
        <v>50.375</v>
      </c>
      <c r="C58" s="5">
        <f t="shared" si="0"/>
        <v>51.003360302400182</v>
      </c>
      <c r="D58">
        <f t="shared" si="1"/>
        <v>2.976190476190476E-3</v>
      </c>
    </row>
    <row r="59" spans="1:5">
      <c r="A59">
        <v>1052</v>
      </c>
      <c r="B59">
        <v>50.25</v>
      </c>
      <c r="C59" s="5">
        <f t="shared" si="0"/>
        <v>50.910912437000363</v>
      </c>
      <c r="D59">
        <f t="shared" si="1"/>
        <v>5.9523809523809521E-3</v>
      </c>
    </row>
    <row r="60" spans="1:5">
      <c r="A60">
        <v>1073</v>
      </c>
      <c r="B60">
        <v>50.1875</v>
      </c>
      <c r="C60" s="5">
        <f t="shared" si="0"/>
        <v>50.81881336489711</v>
      </c>
      <c r="D60">
        <f t="shared" si="1"/>
        <v>2.976190476190476E-3</v>
      </c>
    </row>
    <row r="61" spans="1:5">
      <c r="A61">
        <v>1094</v>
      </c>
      <c r="B61">
        <v>50.125</v>
      </c>
      <c r="C61" s="5">
        <f t="shared" si="0"/>
        <v>50.727061770140487</v>
      </c>
      <c r="D61">
        <f t="shared" si="1"/>
        <v>2.976190476190476E-3</v>
      </c>
    </row>
    <row r="62" spans="1:5">
      <c r="A62">
        <v>1115</v>
      </c>
      <c r="B62">
        <v>50</v>
      </c>
      <c r="C62" s="5">
        <f t="shared" si="0"/>
        <v>50.635656341745445</v>
      </c>
      <c r="D62">
        <f t="shared" si="1"/>
        <v>5.9523809523809521E-3</v>
      </c>
      <c r="E62">
        <f>AVERAGE(D37:D93)</f>
        <v>4.2276619579251131E-3</v>
      </c>
    </row>
    <row r="63" spans="1:5">
      <c r="A63">
        <v>1136</v>
      </c>
      <c r="B63">
        <v>49.9375</v>
      </c>
      <c r="C63" s="5">
        <f t="shared" si="0"/>
        <v>50.544595773673095</v>
      </c>
      <c r="D63">
        <f t="shared" si="1"/>
        <v>2.976190476190476E-3</v>
      </c>
    </row>
    <row r="64" spans="1:5">
      <c r="A64">
        <v>1157</v>
      </c>
      <c r="B64">
        <v>49.8125</v>
      </c>
      <c r="C64" s="5">
        <f t="shared" si="0"/>
        <v>50.453878764812075</v>
      </c>
      <c r="D64">
        <f t="shared" si="1"/>
        <v>5.9523809523809521E-3</v>
      </c>
    </row>
    <row r="65" spans="1:4">
      <c r="A65">
        <v>1178</v>
      </c>
      <c r="B65">
        <v>49.75</v>
      </c>
      <c r="C65" s="5">
        <f t="shared" si="0"/>
        <v>50.363504018959929</v>
      </c>
      <c r="D65">
        <f t="shared" si="1"/>
        <v>2.976190476190476E-3</v>
      </c>
    </row>
    <row r="66" spans="1:4">
      <c r="A66">
        <v>1199</v>
      </c>
      <c r="B66">
        <v>49.625</v>
      </c>
      <c r="C66" s="5">
        <f t="shared" si="0"/>
        <v>50.273470244804606</v>
      </c>
      <c r="D66">
        <f t="shared" si="1"/>
        <v>5.9523809523809521E-3</v>
      </c>
    </row>
    <row r="67" spans="1:4">
      <c r="A67">
        <v>1220</v>
      </c>
      <c r="B67">
        <v>49.5625</v>
      </c>
      <c r="C67" s="5">
        <f t="shared" si="0"/>
        <v>50.183776155905989</v>
      </c>
      <c r="D67">
        <f t="shared" si="1"/>
        <v>2.976190476190476E-3</v>
      </c>
    </row>
    <row r="68" spans="1:4">
      <c r="A68">
        <v>1241</v>
      </c>
      <c r="B68">
        <v>49.5</v>
      </c>
      <c r="C68" s="5">
        <f t="shared" si="0"/>
        <v>50.094420470677534</v>
      </c>
      <c r="D68">
        <f t="shared" si="1"/>
        <v>2.976190476190476E-3</v>
      </c>
    </row>
    <row r="69" spans="1:4">
      <c r="A69">
        <v>1262</v>
      </c>
      <c r="B69">
        <v>49.375</v>
      </c>
      <c r="C69" s="5">
        <f t="shared" si="0"/>
        <v>50.005401912367951</v>
      </c>
      <c r="D69">
        <f t="shared" si="1"/>
        <v>5.9523809523809521E-3</v>
      </c>
    </row>
    <row r="70" spans="1:4">
      <c r="A70">
        <v>1283</v>
      </c>
      <c r="B70">
        <v>49.3125</v>
      </c>
      <c r="C70" s="5">
        <f t="shared" si="0"/>
        <v>49.916719209042952</v>
      </c>
      <c r="D70">
        <f t="shared" si="1"/>
        <v>2.976190476190476E-3</v>
      </c>
    </row>
    <row r="71" spans="1:4">
      <c r="A71">
        <v>1304</v>
      </c>
      <c r="B71">
        <v>49.25</v>
      </c>
      <c r="C71" s="5">
        <f t="shared" si="0"/>
        <v>49.828371093567092</v>
      </c>
      <c r="D71">
        <f t="shared" si="1"/>
        <v>2.976190476190476E-3</v>
      </c>
    </row>
    <row r="72" spans="1:4">
      <c r="A72">
        <v>1325</v>
      </c>
      <c r="B72">
        <v>49.125</v>
      </c>
      <c r="C72" s="5">
        <f t="shared" si="0"/>
        <v>49.740356303585664</v>
      </c>
      <c r="D72">
        <f t="shared" si="1"/>
        <v>5.9523809523809521E-3</v>
      </c>
    </row>
    <row r="73" spans="1:4">
      <c r="A73">
        <v>1346</v>
      </c>
      <c r="B73">
        <v>49.0625</v>
      </c>
      <c r="C73" s="5">
        <f t="shared" si="0"/>
        <v>49.652673581506633</v>
      </c>
      <c r="D73">
        <f t="shared" si="1"/>
        <v>2.976190476190476E-3</v>
      </c>
    </row>
    <row r="74" spans="1:4">
      <c r="A74">
        <v>1367</v>
      </c>
      <c r="B74">
        <v>49</v>
      </c>
      <c r="C74" s="5">
        <f t="shared" ref="C74:C137" si="2">$B$4*EXP(-$B$5*A74)+$B$6</f>
        <v>49.565321674482703</v>
      </c>
      <c r="D74">
        <f t="shared" si="1"/>
        <v>2.976190476190476E-3</v>
      </c>
    </row>
    <row r="75" spans="1:4">
      <c r="A75">
        <v>1388</v>
      </c>
      <c r="B75">
        <v>48.875</v>
      </c>
      <c r="C75" s="5">
        <f t="shared" si="2"/>
        <v>49.478299334393398</v>
      </c>
      <c r="D75">
        <f t="shared" ref="D75:D138" si="3">IF((B74-B75)/(A75-A74)=0,D74,(B74-B75)/(A75-A74))</f>
        <v>5.9523809523809521E-3</v>
      </c>
    </row>
    <row r="76" spans="1:4">
      <c r="A76">
        <v>1409</v>
      </c>
      <c r="B76">
        <v>48.8125</v>
      </c>
      <c r="C76" s="5">
        <f t="shared" si="2"/>
        <v>49.391605317827242</v>
      </c>
      <c r="D76">
        <f t="shared" si="3"/>
        <v>2.976190476190476E-3</v>
      </c>
    </row>
    <row r="77" spans="1:4">
      <c r="A77">
        <v>1430</v>
      </c>
      <c r="B77">
        <v>48.75</v>
      </c>
      <c r="C77" s="5">
        <f t="shared" si="2"/>
        <v>49.305238386063969</v>
      </c>
      <c r="D77">
        <f t="shared" si="3"/>
        <v>2.976190476190476E-3</v>
      </c>
    </row>
    <row r="78" spans="1:4">
      <c r="A78">
        <v>1451</v>
      </c>
      <c r="B78">
        <v>48.625</v>
      </c>
      <c r="C78" s="5">
        <f t="shared" si="2"/>
        <v>49.219197305056845</v>
      </c>
      <c r="D78">
        <f t="shared" si="3"/>
        <v>5.9523809523809521E-3</v>
      </c>
    </row>
    <row r="79" spans="1:4">
      <c r="A79">
        <v>1472</v>
      </c>
      <c r="B79">
        <v>48.5625</v>
      </c>
      <c r="C79" s="5">
        <f t="shared" si="2"/>
        <v>49.133480845415015</v>
      </c>
      <c r="D79">
        <f t="shared" si="3"/>
        <v>2.976190476190476E-3</v>
      </c>
    </row>
    <row r="80" spans="1:4">
      <c r="A80">
        <v>1493</v>
      </c>
      <c r="B80">
        <v>48.5</v>
      </c>
      <c r="C80" s="5">
        <f t="shared" si="2"/>
        <v>49.048087782385963</v>
      </c>
      <c r="D80">
        <f t="shared" si="3"/>
        <v>2.976190476190476E-3</v>
      </c>
    </row>
    <row r="81" spans="1:5">
      <c r="A81">
        <v>1514</v>
      </c>
      <c r="B81">
        <v>48.4375</v>
      </c>
      <c r="C81" s="5">
        <f t="shared" si="2"/>
        <v>48.963016895838003</v>
      </c>
      <c r="D81">
        <f t="shared" si="3"/>
        <v>2.976190476190476E-3</v>
      </c>
    </row>
    <row r="82" spans="1:5">
      <c r="A82">
        <v>1535</v>
      </c>
      <c r="B82">
        <v>48.3125</v>
      </c>
      <c r="C82" s="5">
        <f t="shared" si="2"/>
        <v>48.878266970242827</v>
      </c>
      <c r="D82">
        <f t="shared" si="3"/>
        <v>5.9523809523809521E-3</v>
      </c>
    </row>
    <row r="83" spans="1:5">
      <c r="A83">
        <v>1556</v>
      </c>
      <c r="B83">
        <v>48.25</v>
      </c>
      <c r="C83" s="5">
        <f t="shared" si="2"/>
        <v>48.793836794658148</v>
      </c>
      <c r="D83">
        <f t="shared" si="3"/>
        <v>2.976190476190476E-3</v>
      </c>
    </row>
    <row r="84" spans="1:5">
      <c r="A84">
        <v>1577</v>
      </c>
      <c r="B84">
        <v>48.1875</v>
      </c>
      <c r="C84" s="5">
        <f t="shared" si="2"/>
        <v>48.709725162710413</v>
      </c>
      <c r="D84">
        <f t="shared" si="3"/>
        <v>2.976190476190476E-3</v>
      </c>
    </row>
    <row r="85" spans="1:5">
      <c r="A85">
        <v>1598</v>
      </c>
      <c r="B85">
        <v>48.125</v>
      </c>
      <c r="C85" s="5">
        <f t="shared" si="2"/>
        <v>48.625930872577563</v>
      </c>
      <c r="D85">
        <f t="shared" si="3"/>
        <v>2.976190476190476E-3</v>
      </c>
    </row>
    <row r="86" spans="1:5">
      <c r="A86">
        <v>1619</v>
      </c>
      <c r="B86">
        <v>48</v>
      </c>
      <c r="C86" s="5">
        <f t="shared" si="2"/>
        <v>48.542452726971817</v>
      </c>
      <c r="D86">
        <f t="shared" si="3"/>
        <v>5.9523809523809521E-3</v>
      </c>
    </row>
    <row r="87" spans="1:5">
      <c r="A87">
        <v>1640</v>
      </c>
      <c r="B87">
        <v>47.9375</v>
      </c>
      <c r="C87" s="5">
        <f t="shared" si="2"/>
        <v>48.459289533122629</v>
      </c>
      <c r="D87">
        <f t="shared" si="3"/>
        <v>2.976190476190476E-3</v>
      </c>
    </row>
    <row r="88" spans="1:5">
      <c r="A88">
        <v>1660</v>
      </c>
      <c r="B88">
        <v>47.875</v>
      </c>
      <c r="C88" s="5">
        <f t="shared" si="2"/>
        <v>48.380378216397702</v>
      </c>
      <c r="D88">
        <f t="shared" si="3"/>
        <v>3.1250000000000002E-3</v>
      </c>
    </row>
    <row r="89" spans="1:5">
      <c r="A89">
        <v>1682</v>
      </c>
      <c r="B89">
        <v>47.8125</v>
      </c>
      <c r="C89" s="5">
        <f t="shared" si="2"/>
        <v>48.293903252095532</v>
      </c>
      <c r="D89">
        <f t="shared" si="3"/>
        <v>2.840909090909091E-3</v>
      </c>
    </row>
    <row r="90" spans="1:5">
      <c r="A90">
        <v>1703</v>
      </c>
      <c r="B90">
        <v>47.6875</v>
      </c>
      <c r="C90" s="5">
        <f t="shared" si="2"/>
        <v>48.211677801809472</v>
      </c>
      <c r="D90">
        <f t="shared" si="3"/>
        <v>5.9523809523809521E-3</v>
      </c>
    </row>
    <row r="91" spans="1:5">
      <c r="A91">
        <v>1724</v>
      </c>
      <c r="B91">
        <v>47.625</v>
      </c>
      <c r="C91" s="5">
        <f t="shared" si="2"/>
        <v>48.129762577029901</v>
      </c>
      <c r="D91">
        <f t="shared" si="3"/>
        <v>2.976190476190476E-3</v>
      </c>
    </row>
    <row r="92" spans="1:5">
      <c r="A92">
        <v>1744</v>
      </c>
      <c r="B92">
        <v>47.5625</v>
      </c>
      <c r="C92" s="5">
        <f t="shared" si="2"/>
        <v>48.052035424572324</v>
      </c>
      <c r="D92">
        <f t="shared" si="3"/>
        <v>3.1250000000000002E-3</v>
      </c>
    </row>
    <row r="93" spans="1:5">
      <c r="A93">
        <v>1765</v>
      </c>
      <c r="B93">
        <v>47.5</v>
      </c>
      <c r="C93" s="5">
        <f t="shared" si="2"/>
        <v>47.970722508897332</v>
      </c>
      <c r="D93">
        <f t="shared" si="3"/>
        <v>2.976190476190476E-3</v>
      </c>
      <c r="E93">
        <f>AVERAGE(D62:D129)</f>
        <v>3.5913228927934764E-3</v>
      </c>
    </row>
    <row r="94" spans="1:5">
      <c r="A94">
        <v>1786</v>
      </c>
      <c r="B94">
        <v>47.4375</v>
      </c>
      <c r="C94" s="5">
        <f t="shared" si="2"/>
        <v>47.889716375859123</v>
      </c>
      <c r="D94">
        <f t="shared" si="3"/>
        <v>2.976190476190476E-3</v>
      </c>
    </row>
    <row r="95" spans="1:5">
      <c r="A95">
        <v>1807</v>
      </c>
      <c r="B95">
        <v>47.3125</v>
      </c>
      <c r="C95" s="5">
        <f t="shared" si="2"/>
        <v>47.809015868008288</v>
      </c>
      <c r="D95">
        <f t="shared" si="3"/>
        <v>5.9523809523809521E-3</v>
      </c>
    </row>
    <row r="96" spans="1:5">
      <c r="A96">
        <v>1828</v>
      </c>
      <c r="B96">
        <v>47.25</v>
      </c>
      <c r="C96" s="5">
        <f t="shared" si="2"/>
        <v>47.728619832262311</v>
      </c>
      <c r="D96">
        <f t="shared" si="3"/>
        <v>2.976190476190476E-3</v>
      </c>
    </row>
    <row r="97" spans="1:10">
      <c r="A97">
        <v>1849</v>
      </c>
      <c r="B97">
        <v>47.1875</v>
      </c>
      <c r="C97" s="5">
        <f t="shared" si="2"/>
        <v>47.648527119889117</v>
      </c>
      <c r="D97">
        <f t="shared" si="3"/>
        <v>2.976190476190476E-3</v>
      </c>
    </row>
    <row r="98" spans="1:10">
      <c r="A98">
        <v>1870</v>
      </c>
      <c r="B98">
        <v>47.125</v>
      </c>
      <c r="C98" s="5">
        <f t="shared" si="2"/>
        <v>47.568736586490623</v>
      </c>
      <c r="D98">
        <f t="shared" si="3"/>
        <v>2.976190476190476E-3</v>
      </c>
    </row>
    <row r="99" spans="1:10">
      <c r="A99">
        <v>1891</v>
      </c>
      <c r="B99">
        <v>47.0625</v>
      </c>
      <c r="C99" s="5">
        <f t="shared" si="2"/>
        <v>47.489247091986421</v>
      </c>
      <c r="D99">
        <f t="shared" si="3"/>
        <v>2.976190476190476E-3</v>
      </c>
    </row>
    <row r="100" spans="1:10">
      <c r="A100">
        <v>1912</v>
      </c>
      <c r="B100">
        <v>47</v>
      </c>
      <c r="C100" s="5">
        <f t="shared" si="2"/>
        <v>47.41005750059746</v>
      </c>
      <c r="D100">
        <f t="shared" si="3"/>
        <v>2.976190476190476E-3</v>
      </c>
    </row>
    <row r="101" spans="1:10">
      <c r="A101">
        <v>1933</v>
      </c>
      <c r="B101">
        <v>46.9375</v>
      </c>
      <c r="C101" s="5">
        <f t="shared" si="2"/>
        <v>47.331166680829838</v>
      </c>
      <c r="D101">
        <f t="shared" si="3"/>
        <v>2.976190476190476E-3</v>
      </c>
    </row>
    <row r="102" spans="1:10">
      <c r="A102">
        <v>1954</v>
      </c>
      <c r="B102">
        <v>46.8125</v>
      </c>
      <c r="C102" s="5">
        <f t="shared" si="2"/>
        <v>47.252573505458628</v>
      </c>
      <c r="D102">
        <f t="shared" si="3"/>
        <v>5.9523809523809521E-3</v>
      </c>
    </row>
    <row r="103" spans="1:10">
      <c r="A103">
        <v>1975</v>
      </c>
      <c r="B103">
        <v>46.75</v>
      </c>
      <c r="C103" s="5">
        <f t="shared" si="2"/>
        <v>47.174276851511756</v>
      </c>
      <c r="D103">
        <f t="shared" si="3"/>
        <v>2.976190476190476E-3</v>
      </c>
    </row>
    <row r="104" spans="1:10">
      <c r="A104">
        <v>1996</v>
      </c>
      <c r="B104">
        <v>46.6875</v>
      </c>
      <c r="C104" s="5">
        <f t="shared" si="2"/>
        <v>47.096275600253989</v>
      </c>
      <c r="D104">
        <f t="shared" si="3"/>
        <v>2.976190476190476E-3</v>
      </c>
    </row>
    <row r="105" spans="1:10">
      <c r="A105">
        <v>2017</v>
      </c>
      <c r="B105">
        <v>46.625</v>
      </c>
      <c r="C105" s="5">
        <f t="shared" si="2"/>
        <v>47.018568637170915</v>
      </c>
      <c r="D105">
        <f t="shared" si="3"/>
        <v>2.976190476190476E-3</v>
      </c>
      <c r="I105">
        <v>55</v>
      </c>
      <c r="J105">
        <v>7.4697871572871576E-3</v>
      </c>
    </row>
    <row r="106" spans="1:10">
      <c r="A106">
        <v>2038</v>
      </c>
      <c r="B106">
        <v>46.5625</v>
      </c>
      <c r="C106" s="5">
        <f t="shared" si="2"/>
        <v>46.941154851953044</v>
      </c>
      <c r="D106">
        <f t="shared" si="3"/>
        <v>2.976190476190476E-3</v>
      </c>
      <c r="I106">
        <v>52.5</v>
      </c>
      <c r="J106">
        <v>5.1798378926038498E-3</v>
      </c>
    </row>
    <row r="107" spans="1:10">
      <c r="A107">
        <v>2059</v>
      </c>
      <c r="B107">
        <v>46.5</v>
      </c>
      <c r="C107" s="5">
        <f t="shared" si="2"/>
        <v>46.864033138479925</v>
      </c>
      <c r="D107">
        <f t="shared" si="3"/>
        <v>2.976190476190476E-3</v>
      </c>
      <c r="I107">
        <v>50</v>
      </c>
      <c r="J107">
        <v>4.2276619579251131E-3</v>
      </c>
    </row>
    <row r="108" spans="1:10">
      <c r="A108">
        <v>2080</v>
      </c>
      <c r="B108">
        <v>46.4375</v>
      </c>
      <c r="C108" s="5">
        <f t="shared" si="2"/>
        <v>46.78720239480436</v>
      </c>
      <c r="D108">
        <f t="shared" si="3"/>
        <v>2.976190476190476E-3</v>
      </c>
      <c r="I108">
        <v>47.5</v>
      </c>
      <c r="J108">
        <v>3.5913228927934764E-3</v>
      </c>
    </row>
    <row r="109" spans="1:10">
      <c r="A109">
        <v>2101</v>
      </c>
      <c r="B109">
        <v>46.375</v>
      </c>
      <c r="C109" s="5">
        <f t="shared" si="2"/>
        <v>46.71066152313665</v>
      </c>
      <c r="D109">
        <f t="shared" si="3"/>
        <v>2.976190476190476E-3</v>
      </c>
      <c r="I109">
        <v>45</v>
      </c>
      <c r="J109">
        <v>3.1219561688311647E-3</v>
      </c>
    </row>
    <row r="110" spans="1:10">
      <c r="A110">
        <v>2122</v>
      </c>
      <c r="B110">
        <v>46.25</v>
      </c>
      <c r="C110" s="5">
        <f t="shared" si="2"/>
        <v>46.634409429828892</v>
      </c>
      <c r="D110">
        <f t="shared" si="3"/>
        <v>5.9523809523809521E-3</v>
      </c>
      <c r="I110">
        <v>42.5</v>
      </c>
      <c r="J110">
        <v>2.9831895903324412E-3</v>
      </c>
    </row>
    <row r="111" spans="1:10">
      <c r="A111">
        <v>2143</v>
      </c>
      <c r="B111">
        <v>46.1875</v>
      </c>
      <c r="C111" s="5">
        <f t="shared" si="2"/>
        <v>46.558445025359376</v>
      </c>
      <c r="D111">
        <f t="shared" si="3"/>
        <v>2.976190476190476E-3</v>
      </c>
      <c r="I111">
        <v>40</v>
      </c>
      <c r="J111">
        <v>2.9776144907723797E-3</v>
      </c>
    </row>
    <row r="112" spans="1:10">
      <c r="A112">
        <v>2164</v>
      </c>
      <c r="B112">
        <v>46.125</v>
      </c>
      <c r="C112" s="5">
        <f t="shared" si="2"/>
        <v>46.482767224317023</v>
      </c>
      <c r="D112">
        <f t="shared" si="3"/>
        <v>2.976190476190476E-3</v>
      </c>
      <c r="I112">
        <v>37.5</v>
      </c>
      <c r="J112">
        <v>2.9681014861427184E-3</v>
      </c>
    </row>
    <row r="113" spans="1:10">
      <c r="A113">
        <v>2185</v>
      </c>
      <c r="B113">
        <v>46.0625</v>
      </c>
      <c r="C113" s="5">
        <f t="shared" si="2"/>
        <v>46.407374945385854</v>
      </c>
      <c r="D113">
        <f t="shared" si="3"/>
        <v>2.976190476190476E-3</v>
      </c>
      <c r="I113">
        <v>35</v>
      </c>
      <c r="J113">
        <v>2.9675398297847222E-3</v>
      </c>
    </row>
    <row r="114" spans="1:10">
      <c r="A114">
        <v>2206</v>
      </c>
      <c r="B114">
        <v>46</v>
      </c>
      <c r="C114" s="5">
        <f t="shared" si="2"/>
        <v>46.332267111329536</v>
      </c>
      <c r="D114">
        <f t="shared" si="3"/>
        <v>2.976190476190476E-3</v>
      </c>
      <c r="I114">
        <v>32.5</v>
      </c>
      <c r="J114">
        <v>2.9651845329811397E-3</v>
      </c>
    </row>
    <row r="115" spans="1:10">
      <c r="A115">
        <v>2227</v>
      </c>
      <c r="B115">
        <v>45.9375</v>
      </c>
      <c r="C115" s="5">
        <f t="shared" si="2"/>
        <v>46.257442648976024</v>
      </c>
      <c r="D115">
        <f t="shared" si="3"/>
        <v>2.976190476190476E-3</v>
      </c>
      <c r="I115">
        <v>30</v>
      </c>
      <c r="J115">
        <v>2.9582547828515492E-3</v>
      </c>
    </row>
    <row r="116" spans="1:10">
      <c r="A116">
        <v>2248</v>
      </c>
      <c r="B116">
        <v>45.875</v>
      </c>
      <c r="C116" s="5">
        <f t="shared" si="2"/>
        <v>46.182900489202197</v>
      </c>
      <c r="D116">
        <f t="shared" si="3"/>
        <v>2.976190476190476E-3</v>
      </c>
    </row>
    <row r="117" spans="1:10">
      <c r="A117">
        <v>2269</v>
      </c>
      <c r="B117">
        <v>45.8125</v>
      </c>
      <c r="C117" s="5">
        <f t="shared" si="2"/>
        <v>46.108639566918583</v>
      </c>
      <c r="D117">
        <f t="shared" si="3"/>
        <v>2.976190476190476E-3</v>
      </c>
    </row>
    <row r="118" spans="1:10">
      <c r="A118">
        <v>2290</v>
      </c>
      <c r="B118">
        <v>45.75</v>
      </c>
      <c r="C118" s="5">
        <f t="shared" si="2"/>
        <v>46.034658821054173</v>
      </c>
      <c r="D118">
        <f t="shared" si="3"/>
        <v>2.976190476190476E-3</v>
      </c>
    </row>
    <row r="119" spans="1:10">
      <c r="A119">
        <v>2311</v>
      </c>
      <c r="B119">
        <v>45.6875</v>
      </c>
      <c r="C119" s="5">
        <f t="shared" si="2"/>
        <v>45.960957194541201</v>
      </c>
      <c r="D119">
        <f t="shared" si="3"/>
        <v>2.976190476190476E-3</v>
      </c>
    </row>
    <row r="120" spans="1:10">
      <c r="A120">
        <v>2332</v>
      </c>
      <c r="B120">
        <v>45.625</v>
      </c>
      <c r="C120" s="5">
        <f t="shared" si="2"/>
        <v>45.887533634300105</v>
      </c>
      <c r="D120">
        <f t="shared" si="3"/>
        <v>2.976190476190476E-3</v>
      </c>
    </row>
    <row r="121" spans="1:10">
      <c r="A121">
        <v>2353</v>
      </c>
      <c r="B121">
        <v>45.5625</v>
      </c>
      <c r="C121" s="5">
        <f t="shared" si="2"/>
        <v>45.814387091224432</v>
      </c>
      <c r="D121">
        <f t="shared" si="3"/>
        <v>2.976190476190476E-3</v>
      </c>
    </row>
    <row r="122" spans="1:10">
      <c r="A122">
        <v>2374</v>
      </c>
      <c r="B122">
        <v>45.5</v>
      </c>
      <c r="C122" s="5">
        <f t="shared" si="2"/>
        <v>45.741516520165874</v>
      </c>
      <c r="D122">
        <f t="shared" si="3"/>
        <v>2.976190476190476E-3</v>
      </c>
    </row>
    <row r="123" spans="1:10">
      <c r="A123">
        <v>2395</v>
      </c>
      <c r="B123">
        <v>45.375</v>
      </c>
      <c r="C123" s="5">
        <f t="shared" si="2"/>
        <v>45.66892087991932</v>
      </c>
      <c r="D123">
        <f t="shared" si="3"/>
        <v>5.9523809523809521E-3</v>
      </c>
    </row>
    <row r="124" spans="1:10">
      <c r="A124">
        <v>2416</v>
      </c>
      <c r="B124">
        <v>45.3125</v>
      </c>
      <c r="C124" s="5">
        <f t="shared" si="2"/>
        <v>45.596599133207988</v>
      </c>
      <c r="D124">
        <f t="shared" si="3"/>
        <v>2.976190476190476E-3</v>
      </c>
    </row>
    <row r="125" spans="1:10">
      <c r="A125">
        <v>2437</v>
      </c>
      <c r="B125">
        <v>45.25</v>
      </c>
      <c r="C125" s="5">
        <f t="shared" si="2"/>
        <v>45.52455024666861</v>
      </c>
      <c r="D125">
        <f t="shared" si="3"/>
        <v>2.976190476190476E-3</v>
      </c>
    </row>
    <row r="126" spans="1:10">
      <c r="A126">
        <v>2458</v>
      </c>
      <c r="B126">
        <v>45.1875</v>
      </c>
      <c r="C126" s="5">
        <f t="shared" si="2"/>
        <v>45.452773190836652</v>
      </c>
      <c r="D126">
        <f t="shared" si="3"/>
        <v>2.976190476190476E-3</v>
      </c>
    </row>
    <row r="127" spans="1:10">
      <c r="A127">
        <v>2479</v>
      </c>
      <c r="B127">
        <v>45.125</v>
      </c>
      <c r="C127" s="5">
        <f t="shared" si="2"/>
        <v>45.381266940131596</v>
      </c>
      <c r="D127">
        <f t="shared" si="3"/>
        <v>2.976190476190476E-3</v>
      </c>
    </row>
    <row r="128" spans="1:10">
      <c r="A128">
        <v>2500</v>
      </c>
      <c r="B128">
        <v>45.0625</v>
      </c>
      <c r="C128" s="5">
        <f t="shared" si="2"/>
        <v>45.310030472842314</v>
      </c>
      <c r="D128">
        <f t="shared" si="3"/>
        <v>2.976190476190476E-3</v>
      </c>
    </row>
    <row r="129" spans="1:5">
      <c r="A129">
        <v>2521</v>
      </c>
      <c r="B129">
        <v>45</v>
      </c>
      <c r="C129" s="5">
        <f t="shared" si="2"/>
        <v>45.239062771112458</v>
      </c>
      <c r="D129">
        <f t="shared" si="3"/>
        <v>2.976190476190476E-3</v>
      </c>
      <c r="E129">
        <f>AVERAGE(D93:D172)</f>
        <v>3.1219561688311647E-3</v>
      </c>
    </row>
    <row r="130" spans="1:5">
      <c r="A130">
        <v>2542</v>
      </c>
      <c r="B130">
        <v>44.9375</v>
      </c>
      <c r="C130" s="5">
        <f t="shared" si="2"/>
        <v>45.168362820925921</v>
      </c>
      <c r="D130">
        <f t="shared" si="3"/>
        <v>2.976190476190476E-3</v>
      </c>
    </row>
    <row r="131" spans="1:5">
      <c r="A131">
        <v>2563</v>
      </c>
      <c r="B131">
        <v>44.875</v>
      </c>
      <c r="C131" s="5">
        <f t="shared" si="2"/>
        <v>45.097929612092315</v>
      </c>
      <c r="D131">
        <f t="shared" si="3"/>
        <v>2.976190476190476E-3</v>
      </c>
    </row>
    <row r="132" spans="1:5">
      <c r="A132">
        <v>2584</v>
      </c>
      <c r="B132">
        <v>44.8125</v>
      </c>
      <c r="C132" s="5">
        <f t="shared" si="2"/>
        <v>45.027762138232589</v>
      </c>
      <c r="D132">
        <f t="shared" si="3"/>
        <v>2.976190476190476E-3</v>
      </c>
    </row>
    <row r="133" spans="1:5">
      <c r="A133">
        <v>2605</v>
      </c>
      <c r="B133">
        <v>44.75</v>
      </c>
      <c r="C133" s="5">
        <f t="shared" si="2"/>
        <v>44.957859396764619</v>
      </c>
      <c r="D133">
        <f t="shared" si="3"/>
        <v>2.976190476190476E-3</v>
      </c>
    </row>
    <row r="134" spans="1:5">
      <c r="A134">
        <v>2626</v>
      </c>
      <c r="B134">
        <v>44.6875</v>
      </c>
      <c r="C134" s="5">
        <f t="shared" si="2"/>
        <v>44.888220388888882</v>
      </c>
      <c r="D134">
        <f t="shared" si="3"/>
        <v>2.976190476190476E-3</v>
      </c>
    </row>
    <row r="135" spans="1:5">
      <c r="A135">
        <v>2647</v>
      </c>
      <c r="B135">
        <v>44.625</v>
      </c>
      <c r="C135" s="5">
        <f t="shared" si="2"/>
        <v>44.818844119574194</v>
      </c>
      <c r="D135">
        <f t="shared" si="3"/>
        <v>2.976190476190476E-3</v>
      </c>
    </row>
    <row r="136" spans="1:5">
      <c r="A136">
        <v>2669</v>
      </c>
      <c r="B136">
        <v>44.5625</v>
      </c>
      <c r="C136" s="5">
        <f t="shared" si="2"/>
        <v>44.746444941843805</v>
      </c>
      <c r="D136">
        <f t="shared" si="3"/>
        <v>2.840909090909091E-3</v>
      </c>
    </row>
    <row r="137" spans="1:5">
      <c r="A137">
        <v>2689</v>
      </c>
      <c r="B137">
        <v>44.5</v>
      </c>
      <c r="C137" s="5">
        <f t="shared" si="2"/>
        <v>44.680875835259641</v>
      </c>
      <c r="D137">
        <f t="shared" si="3"/>
        <v>3.1250000000000002E-3</v>
      </c>
    </row>
    <row r="138" spans="1:5">
      <c r="A138">
        <v>2710</v>
      </c>
      <c r="B138">
        <v>44.4375</v>
      </c>
      <c r="C138" s="5">
        <f t="shared" ref="C138:C201" si="4">$B$4*EXP(-$B$5*A138)+$B$6</f>
        <v>44.612281848911394</v>
      </c>
      <c r="D138">
        <f t="shared" si="3"/>
        <v>2.976190476190476E-3</v>
      </c>
    </row>
    <row r="139" spans="1:5">
      <c r="A139">
        <v>2731</v>
      </c>
      <c r="B139">
        <v>44.375</v>
      </c>
      <c r="C139" s="5">
        <f t="shared" si="4"/>
        <v>44.543946658399271</v>
      </c>
      <c r="D139">
        <f t="shared" ref="D139:D202" si="5">IF((B138-B139)/(A139-A138)=0,D138,(B138-B139)/(A139-A138))</f>
        <v>2.976190476190476E-3</v>
      </c>
    </row>
    <row r="140" spans="1:5">
      <c r="A140">
        <v>2752</v>
      </c>
      <c r="B140">
        <v>44.3125</v>
      </c>
      <c r="C140" s="5">
        <f t="shared" si="4"/>
        <v>44.475869287321565</v>
      </c>
      <c r="D140">
        <f t="shared" si="5"/>
        <v>2.976190476190476E-3</v>
      </c>
    </row>
    <row r="141" spans="1:5">
      <c r="A141">
        <v>2773</v>
      </c>
      <c r="B141">
        <v>44.25</v>
      </c>
      <c r="C141" s="5">
        <f t="shared" si="4"/>
        <v>44.408048762960412</v>
      </c>
      <c r="D141">
        <f t="shared" si="5"/>
        <v>2.976190476190476E-3</v>
      </c>
    </row>
    <row r="142" spans="1:5">
      <c r="A142">
        <v>2794</v>
      </c>
      <c r="B142">
        <v>44.1875</v>
      </c>
      <c r="C142" s="5">
        <f t="shared" si="4"/>
        <v>44.340484116267874</v>
      </c>
      <c r="D142">
        <f t="shared" si="5"/>
        <v>2.976190476190476E-3</v>
      </c>
    </row>
    <row r="143" spans="1:5">
      <c r="A143">
        <v>2815</v>
      </c>
      <c r="B143">
        <v>44.1875</v>
      </c>
      <c r="C143" s="5">
        <f t="shared" si="4"/>
        <v>44.273174381852108</v>
      </c>
      <c r="D143">
        <f t="shared" si="5"/>
        <v>2.976190476190476E-3</v>
      </c>
    </row>
    <row r="144" spans="1:5">
      <c r="A144">
        <v>2836</v>
      </c>
      <c r="B144">
        <v>44.125</v>
      </c>
      <c r="C144" s="5">
        <f t="shared" si="4"/>
        <v>44.206118597963567</v>
      </c>
      <c r="D144">
        <f t="shared" si="5"/>
        <v>2.976190476190476E-3</v>
      </c>
    </row>
    <row r="145" spans="1:4">
      <c r="A145">
        <v>2857</v>
      </c>
      <c r="B145">
        <v>44.0625</v>
      </c>
      <c r="C145" s="5">
        <f t="shared" si="4"/>
        <v>44.139315806481221</v>
      </c>
      <c r="D145">
        <f t="shared" si="5"/>
        <v>2.976190476190476E-3</v>
      </c>
    </row>
    <row r="146" spans="1:4">
      <c r="A146">
        <v>2878</v>
      </c>
      <c r="B146">
        <v>44</v>
      </c>
      <c r="C146" s="5">
        <f t="shared" si="4"/>
        <v>44.072765052898959</v>
      </c>
      <c r="D146">
        <f t="shared" si="5"/>
        <v>2.976190476190476E-3</v>
      </c>
    </row>
    <row r="147" spans="1:4">
      <c r="A147">
        <v>2899</v>
      </c>
      <c r="B147">
        <v>43.9375</v>
      </c>
      <c r="C147" s="5">
        <f t="shared" si="4"/>
        <v>44.006465386311845</v>
      </c>
      <c r="D147">
        <f t="shared" si="5"/>
        <v>2.976190476190476E-3</v>
      </c>
    </row>
    <row r="148" spans="1:4">
      <c r="A148">
        <v>2920</v>
      </c>
      <c r="B148">
        <v>43.875</v>
      </c>
      <c r="C148" s="5">
        <f t="shared" si="4"/>
        <v>43.940415859402599</v>
      </c>
      <c r="D148">
        <f t="shared" si="5"/>
        <v>2.976190476190476E-3</v>
      </c>
    </row>
    <row r="149" spans="1:4">
      <c r="A149">
        <v>2941</v>
      </c>
      <c r="B149">
        <v>43.8125</v>
      </c>
      <c r="C149" s="5">
        <f t="shared" si="4"/>
        <v>43.874615528428038</v>
      </c>
      <c r="D149">
        <f t="shared" si="5"/>
        <v>2.976190476190476E-3</v>
      </c>
    </row>
    <row r="150" spans="1:4">
      <c r="A150">
        <v>2962</v>
      </c>
      <c r="B150">
        <v>43.75</v>
      </c>
      <c r="C150" s="5">
        <f t="shared" si="4"/>
        <v>43.809063453205582</v>
      </c>
      <c r="D150">
        <f t="shared" si="5"/>
        <v>2.976190476190476E-3</v>
      </c>
    </row>
    <row r="151" spans="1:4">
      <c r="A151">
        <v>2983</v>
      </c>
      <c r="B151">
        <v>43.6875</v>
      </c>
      <c r="C151" s="5">
        <f t="shared" si="4"/>
        <v>43.743758697099864</v>
      </c>
      <c r="D151">
        <f t="shared" si="5"/>
        <v>2.976190476190476E-3</v>
      </c>
    </row>
    <row r="152" spans="1:4">
      <c r="A152">
        <v>3004</v>
      </c>
      <c r="B152">
        <v>43.625</v>
      </c>
      <c r="C152" s="5">
        <f t="shared" si="4"/>
        <v>43.678700327009281</v>
      </c>
      <c r="D152">
        <f t="shared" si="5"/>
        <v>2.976190476190476E-3</v>
      </c>
    </row>
    <row r="153" spans="1:4">
      <c r="A153">
        <v>3025</v>
      </c>
      <c r="B153">
        <v>43.5625</v>
      </c>
      <c r="C153" s="5">
        <f t="shared" si="4"/>
        <v>43.613887413352714</v>
      </c>
      <c r="D153">
        <f t="shared" si="5"/>
        <v>2.976190476190476E-3</v>
      </c>
    </row>
    <row r="154" spans="1:4">
      <c r="A154">
        <v>3047</v>
      </c>
      <c r="B154">
        <v>43.5</v>
      </c>
      <c r="C154" s="5">
        <f t="shared" si="4"/>
        <v>43.54625042881321</v>
      </c>
      <c r="D154">
        <f t="shared" si="5"/>
        <v>2.840909090909091E-3</v>
      </c>
    </row>
    <row r="155" spans="1:4">
      <c r="A155">
        <v>3067</v>
      </c>
      <c r="B155">
        <v>43.4375</v>
      </c>
      <c r="C155" s="5">
        <f t="shared" si="4"/>
        <v>43.484994254539828</v>
      </c>
      <c r="D155">
        <f t="shared" si="5"/>
        <v>3.1250000000000002E-3</v>
      </c>
    </row>
    <row r="156" spans="1:4">
      <c r="A156">
        <v>3088</v>
      </c>
      <c r="B156">
        <v>43.375</v>
      </c>
      <c r="C156" s="5">
        <f t="shared" si="4"/>
        <v>43.420912167704316</v>
      </c>
      <c r="D156">
        <f t="shared" si="5"/>
        <v>2.976190476190476E-3</v>
      </c>
    </row>
    <row r="157" spans="1:4">
      <c r="A157">
        <v>3109</v>
      </c>
      <c r="B157">
        <v>43.3125</v>
      </c>
      <c r="C157" s="5">
        <f t="shared" si="4"/>
        <v>43.357071853918086</v>
      </c>
      <c r="D157">
        <f t="shared" si="5"/>
        <v>2.976190476190476E-3</v>
      </c>
    </row>
    <row r="158" spans="1:4">
      <c r="A158">
        <v>3130</v>
      </c>
      <c r="B158">
        <v>43.25</v>
      </c>
      <c r="C158" s="5">
        <f t="shared" si="4"/>
        <v>43.293472401004138</v>
      </c>
      <c r="D158">
        <f t="shared" si="5"/>
        <v>2.976190476190476E-3</v>
      </c>
    </row>
    <row r="159" spans="1:4">
      <c r="A159">
        <v>3151</v>
      </c>
      <c r="B159">
        <v>43.1875</v>
      </c>
      <c r="C159" s="5">
        <f t="shared" si="4"/>
        <v>43.230112900226949</v>
      </c>
      <c r="D159">
        <f t="shared" si="5"/>
        <v>2.976190476190476E-3</v>
      </c>
    </row>
    <row r="160" spans="1:4">
      <c r="A160">
        <v>3172</v>
      </c>
      <c r="B160">
        <v>43.1875</v>
      </c>
      <c r="C160" s="5">
        <f t="shared" si="4"/>
        <v>43.166992446279558</v>
      </c>
      <c r="D160">
        <f t="shared" si="5"/>
        <v>2.976190476190476E-3</v>
      </c>
    </row>
    <row r="161" spans="1:5">
      <c r="A161">
        <v>3193</v>
      </c>
      <c r="B161">
        <v>43.125</v>
      </c>
      <c r="C161" s="5">
        <f t="shared" si="4"/>
        <v>43.104110137270595</v>
      </c>
      <c r="D161">
        <f t="shared" si="5"/>
        <v>2.976190476190476E-3</v>
      </c>
    </row>
    <row r="162" spans="1:5">
      <c r="A162">
        <v>3214</v>
      </c>
      <c r="B162">
        <v>43.0625</v>
      </c>
      <c r="C162" s="5">
        <f t="shared" si="4"/>
        <v>43.041465074711411</v>
      </c>
      <c r="D162">
        <f t="shared" si="5"/>
        <v>2.976190476190476E-3</v>
      </c>
    </row>
    <row r="163" spans="1:5">
      <c r="A163">
        <v>3235</v>
      </c>
      <c r="B163">
        <v>43</v>
      </c>
      <c r="C163" s="5">
        <f t="shared" si="4"/>
        <v>42.979056363503219</v>
      </c>
      <c r="D163">
        <f t="shared" si="5"/>
        <v>2.976190476190476E-3</v>
      </c>
    </row>
    <row r="164" spans="1:5">
      <c r="A164">
        <v>3256</v>
      </c>
      <c r="B164">
        <v>42.9375</v>
      </c>
      <c r="C164" s="5">
        <f t="shared" si="4"/>
        <v>42.916883111924335</v>
      </c>
      <c r="D164">
        <f t="shared" si="5"/>
        <v>2.976190476190476E-3</v>
      </c>
    </row>
    <row r="165" spans="1:5">
      <c r="A165">
        <v>3277</v>
      </c>
      <c r="B165">
        <v>42.875</v>
      </c>
      <c r="C165" s="5">
        <f t="shared" si="4"/>
        <v>42.854944431617412</v>
      </c>
      <c r="D165">
        <f t="shared" si="5"/>
        <v>2.976190476190476E-3</v>
      </c>
    </row>
    <row r="166" spans="1:5">
      <c r="A166">
        <v>3299</v>
      </c>
      <c r="B166">
        <v>42.8125</v>
      </c>
      <c r="C166" s="5">
        <f t="shared" si="4"/>
        <v>42.790306918412625</v>
      </c>
      <c r="D166">
        <f t="shared" si="5"/>
        <v>2.840909090909091E-3</v>
      </c>
    </row>
    <row r="167" spans="1:5">
      <c r="A167">
        <v>3320</v>
      </c>
      <c r="B167">
        <v>42.8125</v>
      </c>
      <c r="C167" s="5">
        <f t="shared" si="4"/>
        <v>42.728845792969864</v>
      </c>
      <c r="D167">
        <f t="shared" si="5"/>
        <v>2.840909090909091E-3</v>
      </c>
    </row>
    <row r="168" spans="1:5">
      <c r="A168">
        <v>3341</v>
      </c>
      <c r="B168">
        <v>42.75</v>
      </c>
      <c r="C168" s="5">
        <f t="shared" si="4"/>
        <v>42.667616552043427</v>
      </c>
      <c r="D168">
        <f t="shared" si="5"/>
        <v>2.976190476190476E-3</v>
      </c>
    </row>
    <row r="169" spans="1:5">
      <c r="A169">
        <v>3362</v>
      </c>
      <c r="B169">
        <v>42.6875</v>
      </c>
      <c r="C169" s="5">
        <f t="shared" si="4"/>
        <v>42.606618320764397</v>
      </c>
      <c r="D169">
        <f t="shared" si="5"/>
        <v>2.976190476190476E-3</v>
      </c>
    </row>
    <row r="170" spans="1:5">
      <c r="A170">
        <v>3383</v>
      </c>
      <c r="B170">
        <v>42.625</v>
      </c>
      <c r="C170" s="5">
        <f t="shared" si="4"/>
        <v>42.5458502275646</v>
      </c>
      <c r="D170">
        <f t="shared" si="5"/>
        <v>2.976190476190476E-3</v>
      </c>
    </row>
    <row r="171" spans="1:5">
      <c r="A171">
        <v>3404</v>
      </c>
      <c r="B171">
        <v>42.5625</v>
      </c>
      <c r="C171" s="5">
        <f t="shared" si="4"/>
        <v>42.485311404164193</v>
      </c>
      <c r="D171">
        <f t="shared" si="5"/>
        <v>2.976190476190476E-3</v>
      </c>
    </row>
    <row r="172" spans="1:5">
      <c r="A172">
        <v>3425</v>
      </c>
      <c r="B172">
        <v>42.5</v>
      </c>
      <c r="C172" s="5">
        <f t="shared" si="4"/>
        <v>42.425000985559222</v>
      </c>
      <c r="D172">
        <f t="shared" si="5"/>
        <v>2.976190476190476E-3</v>
      </c>
      <c r="E172">
        <f>AVERAGE(D129:D225)</f>
        <v>2.9681014861427184E-3</v>
      </c>
    </row>
    <row r="173" spans="1:5">
      <c r="A173">
        <v>3446</v>
      </c>
      <c r="B173">
        <v>42.4375</v>
      </c>
      <c r="C173" s="5">
        <f t="shared" si="4"/>
        <v>42.364918110009256</v>
      </c>
      <c r="D173">
        <f t="shared" si="5"/>
        <v>2.976190476190476E-3</v>
      </c>
    </row>
    <row r="174" spans="1:5">
      <c r="A174">
        <v>3467</v>
      </c>
      <c r="B174">
        <v>42.4375</v>
      </c>
      <c r="C174" s="5">
        <f t="shared" si="4"/>
        <v>42.305061919025128</v>
      </c>
      <c r="D174">
        <f t="shared" si="5"/>
        <v>2.976190476190476E-3</v>
      </c>
    </row>
    <row r="175" spans="1:5">
      <c r="A175">
        <v>3488</v>
      </c>
      <c r="B175">
        <v>42.375</v>
      </c>
      <c r="C175" s="5">
        <f t="shared" si="4"/>
        <v>42.245431557356625</v>
      </c>
      <c r="D175">
        <f t="shared" si="5"/>
        <v>2.976190476190476E-3</v>
      </c>
    </row>
    <row r="176" spans="1:5">
      <c r="A176">
        <v>3509</v>
      </c>
      <c r="B176">
        <v>42.3125</v>
      </c>
      <c r="C176" s="5">
        <f t="shared" si="4"/>
        <v>42.186026172980263</v>
      </c>
      <c r="D176">
        <f t="shared" si="5"/>
        <v>2.976190476190476E-3</v>
      </c>
    </row>
    <row r="177" spans="1:4">
      <c r="A177">
        <v>3530</v>
      </c>
      <c r="B177">
        <v>42.25</v>
      </c>
      <c r="C177" s="5">
        <f t="shared" si="4"/>
        <v>42.126844917087141</v>
      </c>
      <c r="D177">
        <f t="shared" si="5"/>
        <v>2.976190476190476E-3</v>
      </c>
    </row>
    <row r="178" spans="1:4">
      <c r="A178">
        <v>3551</v>
      </c>
      <c r="B178">
        <v>42.1875</v>
      </c>
      <c r="C178" s="5">
        <f t="shared" si="4"/>
        <v>42.067886944070793</v>
      </c>
      <c r="D178">
        <f t="shared" si="5"/>
        <v>2.976190476190476E-3</v>
      </c>
    </row>
    <row r="179" spans="1:4">
      <c r="A179">
        <v>3573</v>
      </c>
      <c r="B179">
        <v>42.125</v>
      </c>
      <c r="C179" s="5">
        <f t="shared" si="4"/>
        <v>42.006360015494224</v>
      </c>
      <c r="D179">
        <f t="shared" si="5"/>
        <v>2.840909090909091E-3</v>
      </c>
    </row>
    <row r="180" spans="1:4">
      <c r="A180">
        <v>3594</v>
      </c>
      <c r="B180">
        <v>42.125</v>
      </c>
      <c r="C180" s="5">
        <f t="shared" si="4"/>
        <v>41.947856615721207</v>
      </c>
      <c r="D180">
        <f t="shared" si="5"/>
        <v>2.840909090909091E-3</v>
      </c>
    </row>
    <row r="181" spans="1:4">
      <c r="A181">
        <v>3615</v>
      </c>
      <c r="B181">
        <v>42.0625</v>
      </c>
      <c r="C181" s="5">
        <f t="shared" si="4"/>
        <v>41.889573941365477</v>
      </c>
      <c r="D181">
        <f t="shared" si="5"/>
        <v>2.976190476190476E-3</v>
      </c>
    </row>
    <row r="182" spans="1:4">
      <c r="A182">
        <v>3636</v>
      </c>
      <c r="B182">
        <v>42</v>
      </c>
      <c r="C182" s="5">
        <f t="shared" si="4"/>
        <v>41.831511159659875</v>
      </c>
      <c r="D182">
        <f t="shared" si="5"/>
        <v>2.976190476190476E-3</v>
      </c>
    </row>
    <row r="183" spans="1:4">
      <c r="A183">
        <v>3657</v>
      </c>
      <c r="B183">
        <v>41.9375</v>
      </c>
      <c r="C183" s="5">
        <f t="shared" si="4"/>
        <v>41.773667440979168</v>
      </c>
      <c r="D183">
        <f t="shared" si="5"/>
        <v>2.976190476190476E-3</v>
      </c>
    </row>
    <row r="184" spans="1:4">
      <c r="A184">
        <v>3678</v>
      </c>
      <c r="B184">
        <v>41.875</v>
      </c>
      <c r="C184" s="5">
        <f t="shared" si="4"/>
        <v>41.716041958828178</v>
      </c>
      <c r="D184">
        <f t="shared" si="5"/>
        <v>2.976190476190476E-3</v>
      </c>
    </row>
    <row r="185" spans="1:4">
      <c r="A185">
        <v>3699</v>
      </c>
      <c r="B185">
        <v>41.8125</v>
      </c>
      <c r="C185" s="5">
        <f t="shared" si="4"/>
        <v>41.658633889829986</v>
      </c>
      <c r="D185">
        <f t="shared" si="5"/>
        <v>2.976190476190476E-3</v>
      </c>
    </row>
    <row r="186" spans="1:4">
      <c r="A186">
        <v>3720</v>
      </c>
      <c r="B186">
        <v>41.8125</v>
      </c>
      <c r="C186" s="5">
        <f t="shared" si="4"/>
        <v>41.60144241371416</v>
      </c>
      <c r="D186">
        <f t="shared" si="5"/>
        <v>2.976190476190476E-3</v>
      </c>
    </row>
    <row r="187" spans="1:4">
      <c r="A187">
        <v>3741</v>
      </c>
      <c r="B187">
        <v>41.75</v>
      </c>
      <c r="C187" s="5">
        <f t="shared" si="4"/>
        <v>41.544466713305042</v>
      </c>
      <c r="D187">
        <f t="shared" si="5"/>
        <v>2.976190476190476E-3</v>
      </c>
    </row>
    <row r="188" spans="1:4">
      <c r="A188">
        <v>3762</v>
      </c>
      <c r="B188">
        <v>41.6875</v>
      </c>
      <c r="C188" s="5">
        <f t="shared" si="4"/>
        <v>41.487705974510071</v>
      </c>
      <c r="D188">
        <f t="shared" si="5"/>
        <v>2.976190476190476E-3</v>
      </c>
    </row>
    <row r="189" spans="1:4">
      <c r="A189">
        <v>3783</v>
      </c>
      <c r="B189">
        <v>41.625</v>
      </c>
      <c r="C189" s="5">
        <f t="shared" si="4"/>
        <v>41.431159386308131</v>
      </c>
      <c r="D189">
        <f t="shared" si="5"/>
        <v>2.976190476190476E-3</v>
      </c>
    </row>
    <row r="190" spans="1:4">
      <c r="A190">
        <v>3804</v>
      </c>
      <c r="B190">
        <v>41.625</v>
      </c>
      <c r="C190" s="5">
        <f t="shared" si="4"/>
        <v>41.374826140737994</v>
      </c>
      <c r="D190">
        <f t="shared" si="5"/>
        <v>2.976190476190476E-3</v>
      </c>
    </row>
    <row r="191" spans="1:4">
      <c r="A191">
        <v>3825</v>
      </c>
      <c r="B191">
        <v>41.5625</v>
      </c>
      <c r="C191" s="5">
        <f t="shared" si="4"/>
        <v>41.318705432886752</v>
      </c>
      <c r="D191">
        <f t="shared" si="5"/>
        <v>2.976190476190476E-3</v>
      </c>
    </row>
    <row r="192" spans="1:4">
      <c r="A192">
        <v>3846</v>
      </c>
      <c r="B192">
        <v>41.5</v>
      </c>
      <c r="C192" s="5">
        <f t="shared" si="4"/>
        <v>41.262796460878334</v>
      </c>
      <c r="D192">
        <f t="shared" si="5"/>
        <v>2.976190476190476E-3</v>
      </c>
    </row>
    <row r="193" spans="1:4">
      <c r="A193">
        <v>3867</v>
      </c>
      <c r="B193">
        <v>41.4375</v>
      </c>
      <c r="C193" s="5">
        <f t="shared" si="4"/>
        <v>41.207098425862029</v>
      </c>
      <c r="D193">
        <f t="shared" si="5"/>
        <v>2.976190476190476E-3</v>
      </c>
    </row>
    <row r="194" spans="1:4">
      <c r="A194">
        <v>3888</v>
      </c>
      <c r="B194">
        <v>41.375</v>
      </c>
      <c r="C194" s="5">
        <f t="shared" si="4"/>
        <v>41.151610532001087</v>
      </c>
      <c r="D194">
        <f t="shared" si="5"/>
        <v>2.976190476190476E-3</v>
      </c>
    </row>
    <row r="195" spans="1:4">
      <c r="A195">
        <v>3909</v>
      </c>
      <c r="B195">
        <v>41.375</v>
      </c>
      <c r="C195" s="5">
        <f t="shared" si="4"/>
        <v>41.096331986461344</v>
      </c>
      <c r="D195">
        <f t="shared" si="5"/>
        <v>2.976190476190476E-3</v>
      </c>
    </row>
    <row r="196" spans="1:4">
      <c r="A196">
        <v>3930</v>
      </c>
      <c r="B196">
        <v>41.3125</v>
      </c>
      <c r="C196" s="5">
        <f t="shared" si="4"/>
        <v>41.041261999399879</v>
      </c>
      <c r="D196">
        <f t="shared" si="5"/>
        <v>2.976190476190476E-3</v>
      </c>
    </row>
    <row r="197" spans="1:4">
      <c r="A197">
        <v>3951</v>
      </c>
      <c r="B197">
        <v>41.25</v>
      </c>
      <c r="C197" s="5">
        <f t="shared" si="4"/>
        <v>40.986399783953772</v>
      </c>
      <c r="D197">
        <f t="shared" si="5"/>
        <v>2.976190476190476E-3</v>
      </c>
    </row>
    <row r="198" spans="1:4">
      <c r="A198">
        <v>3972</v>
      </c>
      <c r="B198">
        <v>41.1875</v>
      </c>
      <c r="C198" s="5">
        <f t="shared" si="4"/>
        <v>40.931744556228786</v>
      </c>
      <c r="D198">
        <f t="shared" si="5"/>
        <v>2.976190476190476E-3</v>
      </c>
    </row>
    <row r="199" spans="1:4">
      <c r="A199">
        <v>3993</v>
      </c>
      <c r="B199">
        <v>41.1875</v>
      </c>
      <c r="C199" s="5">
        <f t="shared" si="4"/>
        <v>40.877295535288255</v>
      </c>
      <c r="D199">
        <f t="shared" si="5"/>
        <v>2.976190476190476E-3</v>
      </c>
    </row>
    <row r="200" spans="1:4">
      <c r="A200">
        <v>4015</v>
      </c>
      <c r="B200">
        <v>41.125</v>
      </c>
      <c r="C200" s="5">
        <f t="shared" si="4"/>
        <v>40.820474025811606</v>
      </c>
      <c r="D200">
        <f t="shared" si="5"/>
        <v>2.840909090909091E-3</v>
      </c>
    </row>
    <row r="201" spans="1:4">
      <c r="A201">
        <v>4036</v>
      </c>
      <c r="B201">
        <v>41.0625</v>
      </c>
      <c r="C201" s="5">
        <f t="shared" si="4"/>
        <v>40.766444813537802</v>
      </c>
      <c r="D201">
        <f t="shared" si="5"/>
        <v>2.976190476190476E-3</v>
      </c>
    </row>
    <row r="202" spans="1:4">
      <c r="A202">
        <v>4057</v>
      </c>
      <c r="B202">
        <v>41</v>
      </c>
      <c r="C202" s="5">
        <f t="shared" ref="C202:C265" si="6">$B$4*EXP(-$B$5*A202)+$B$6</f>
        <v>40.712619446176788</v>
      </c>
      <c r="D202">
        <f t="shared" si="5"/>
        <v>2.976190476190476E-3</v>
      </c>
    </row>
    <row r="203" spans="1:4">
      <c r="A203">
        <v>4078</v>
      </c>
      <c r="B203">
        <v>40.9375</v>
      </c>
      <c r="C203" s="5">
        <f t="shared" si="6"/>
        <v>40.658997154649278</v>
      </c>
      <c r="D203">
        <f t="shared" ref="D203:D266" si="7">IF((B202-B203)/(A203-A202)=0,D202,(B202-B203)/(A203-A202))</f>
        <v>2.976190476190476E-3</v>
      </c>
    </row>
    <row r="204" spans="1:4">
      <c r="A204">
        <v>4099</v>
      </c>
      <c r="B204">
        <v>40.9375</v>
      </c>
      <c r="C204" s="5">
        <f t="shared" si="6"/>
        <v>40.6055771727776</v>
      </c>
      <c r="D204">
        <f t="shared" si="7"/>
        <v>2.976190476190476E-3</v>
      </c>
    </row>
    <row r="205" spans="1:4">
      <c r="A205">
        <v>4121</v>
      </c>
      <c r="B205">
        <v>40.875</v>
      </c>
      <c r="C205" s="5">
        <f t="shared" si="6"/>
        <v>40.549829540336617</v>
      </c>
      <c r="D205">
        <f t="shared" si="7"/>
        <v>2.840909090909091E-3</v>
      </c>
    </row>
    <row r="206" spans="1:4">
      <c r="A206">
        <v>4142</v>
      </c>
      <c r="B206">
        <v>40.8125</v>
      </c>
      <c r="C206" s="5">
        <f t="shared" si="6"/>
        <v>40.496821433113539</v>
      </c>
      <c r="D206">
        <f t="shared" si="7"/>
        <v>2.976190476190476E-3</v>
      </c>
    </row>
    <row r="207" spans="1:4">
      <c r="A207">
        <v>4163</v>
      </c>
      <c r="B207">
        <v>40.75</v>
      </c>
      <c r="C207" s="5">
        <f t="shared" si="6"/>
        <v>40.444013318311946</v>
      </c>
      <c r="D207">
        <f t="shared" si="7"/>
        <v>2.976190476190476E-3</v>
      </c>
    </row>
    <row r="208" spans="1:4">
      <c r="A208">
        <v>4184</v>
      </c>
      <c r="B208">
        <v>40.75</v>
      </c>
      <c r="C208" s="5">
        <f t="shared" si="6"/>
        <v>40.391404441387493</v>
      </c>
      <c r="D208">
        <f t="shared" si="7"/>
        <v>2.976190476190476E-3</v>
      </c>
    </row>
    <row r="209" spans="1:4">
      <c r="A209">
        <v>4205</v>
      </c>
      <c r="B209">
        <v>40.6875</v>
      </c>
      <c r="C209" s="5">
        <f t="shared" si="6"/>
        <v>40.33899405064259</v>
      </c>
      <c r="D209">
        <f t="shared" si="7"/>
        <v>2.976190476190476E-3</v>
      </c>
    </row>
    <row r="210" spans="1:4">
      <c r="A210">
        <v>4226</v>
      </c>
      <c r="B210">
        <v>40.625</v>
      </c>
      <c r="C210" s="5">
        <f t="shared" si="6"/>
        <v>40.286781397215734</v>
      </c>
      <c r="D210">
        <f t="shared" si="7"/>
        <v>2.976190476190476E-3</v>
      </c>
    </row>
    <row r="211" spans="1:4">
      <c r="A211">
        <v>4247</v>
      </c>
      <c r="B211">
        <v>40.625</v>
      </c>
      <c r="C211" s="5">
        <f t="shared" si="6"/>
        <v>40.234765735070745</v>
      </c>
      <c r="D211">
        <f t="shared" si="7"/>
        <v>2.976190476190476E-3</v>
      </c>
    </row>
    <row r="212" spans="1:4">
      <c r="A212">
        <v>4268</v>
      </c>
      <c r="B212">
        <v>40.5625</v>
      </c>
      <c r="C212" s="5">
        <f t="shared" si="6"/>
        <v>40.182946320986161</v>
      </c>
      <c r="D212">
        <f t="shared" si="7"/>
        <v>2.976190476190476E-3</v>
      </c>
    </row>
    <row r="213" spans="1:4">
      <c r="A213">
        <v>4289</v>
      </c>
      <c r="B213">
        <v>40.5</v>
      </c>
      <c r="C213" s="5">
        <f t="shared" si="6"/>
        <v>40.131322414544577</v>
      </c>
      <c r="D213">
        <f t="shared" si="7"/>
        <v>2.976190476190476E-3</v>
      </c>
    </row>
    <row r="214" spans="1:4">
      <c r="A214">
        <v>4310</v>
      </c>
      <c r="B214">
        <v>40.4375</v>
      </c>
      <c r="C214" s="5">
        <f t="shared" si="6"/>
        <v>40.079893278122093</v>
      </c>
      <c r="D214">
        <f t="shared" si="7"/>
        <v>2.976190476190476E-3</v>
      </c>
    </row>
    <row r="215" spans="1:4">
      <c r="A215">
        <v>4331</v>
      </c>
      <c r="B215">
        <v>40.4375</v>
      </c>
      <c r="C215" s="5">
        <f t="shared" si="6"/>
        <v>40.028658176877769</v>
      </c>
      <c r="D215">
        <f t="shared" si="7"/>
        <v>2.976190476190476E-3</v>
      </c>
    </row>
    <row r="216" spans="1:4">
      <c r="A216">
        <v>4352</v>
      </c>
      <c r="B216">
        <v>40.375</v>
      </c>
      <c r="C216" s="5">
        <f t="shared" si="6"/>
        <v>39.977616378743093</v>
      </c>
      <c r="D216">
        <f t="shared" si="7"/>
        <v>2.976190476190476E-3</v>
      </c>
    </row>
    <row r="217" spans="1:4">
      <c r="A217">
        <v>4373</v>
      </c>
      <c r="B217">
        <v>40.3125</v>
      </c>
      <c r="C217" s="5">
        <f t="shared" si="6"/>
        <v>39.926767154411593</v>
      </c>
      <c r="D217">
        <f t="shared" si="7"/>
        <v>2.976190476190476E-3</v>
      </c>
    </row>
    <row r="218" spans="1:4">
      <c r="A218">
        <v>4394</v>
      </c>
      <c r="B218">
        <v>40.25</v>
      </c>
      <c r="C218" s="5">
        <f t="shared" si="6"/>
        <v>39.876109777328324</v>
      </c>
      <c r="D218">
        <f t="shared" si="7"/>
        <v>2.976190476190476E-3</v>
      </c>
    </row>
    <row r="219" spans="1:4">
      <c r="A219">
        <v>4415</v>
      </c>
      <c r="B219">
        <v>40.25</v>
      </c>
      <c r="C219" s="5">
        <f t="shared" si="6"/>
        <v>39.825643523679574</v>
      </c>
      <c r="D219">
        <f t="shared" si="7"/>
        <v>2.976190476190476E-3</v>
      </c>
    </row>
    <row r="220" spans="1:4">
      <c r="A220">
        <v>4436</v>
      </c>
      <c r="B220">
        <v>40.1875</v>
      </c>
      <c r="C220" s="5">
        <f t="shared" si="6"/>
        <v>39.775367672382458</v>
      </c>
      <c r="D220">
        <f t="shared" si="7"/>
        <v>2.976190476190476E-3</v>
      </c>
    </row>
    <row r="221" spans="1:4">
      <c r="A221">
        <v>4457</v>
      </c>
      <c r="B221">
        <v>40.125</v>
      </c>
      <c r="C221" s="5">
        <f t="shared" si="6"/>
        <v>39.725281505074655</v>
      </c>
      <c r="D221">
        <f t="shared" si="7"/>
        <v>2.976190476190476E-3</v>
      </c>
    </row>
    <row r="222" spans="1:4">
      <c r="A222">
        <v>4478</v>
      </c>
      <c r="B222">
        <v>40.125</v>
      </c>
      <c r="C222" s="5">
        <f t="shared" si="6"/>
        <v>39.675384306104107</v>
      </c>
      <c r="D222">
        <f t="shared" si="7"/>
        <v>2.976190476190476E-3</v>
      </c>
    </row>
    <row r="223" spans="1:4">
      <c r="A223">
        <v>4499</v>
      </c>
      <c r="B223">
        <v>40.0625</v>
      </c>
      <c r="C223" s="5">
        <f t="shared" si="6"/>
        <v>39.625675362518834</v>
      </c>
      <c r="D223">
        <f t="shared" si="7"/>
        <v>2.976190476190476E-3</v>
      </c>
    </row>
    <row r="224" spans="1:4">
      <c r="A224">
        <v>4520</v>
      </c>
      <c r="B224">
        <v>40</v>
      </c>
      <c r="C224" s="5">
        <f t="shared" si="6"/>
        <v>39.576153964056715</v>
      </c>
      <c r="D224">
        <f t="shared" si="7"/>
        <v>2.976190476190476E-3</v>
      </c>
    </row>
    <row r="225" spans="1:5">
      <c r="A225">
        <v>4541</v>
      </c>
      <c r="B225">
        <v>40</v>
      </c>
      <c r="C225" s="5">
        <f t="shared" si="6"/>
        <v>39.526819403135377</v>
      </c>
      <c r="D225">
        <f t="shared" si="7"/>
        <v>2.976190476190476E-3</v>
      </c>
      <c r="E225">
        <f>AVERAGE(D172:D289)</f>
        <v>2.9651845329811397E-3</v>
      </c>
    </row>
    <row r="226" spans="1:5">
      <c r="A226">
        <v>4562</v>
      </c>
      <c r="B226">
        <v>39.9375</v>
      </c>
      <c r="C226" s="5">
        <f t="shared" si="6"/>
        <v>39.477670974842013</v>
      </c>
      <c r="D226">
        <f t="shared" si="7"/>
        <v>2.976190476190476E-3</v>
      </c>
    </row>
    <row r="227" spans="1:5">
      <c r="A227">
        <v>4583</v>
      </c>
      <c r="B227">
        <v>39.875</v>
      </c>
      <c r="C227" s="5">
        <f t="shared" si="6"/>
        <v>39.428707976923405</v>
      </c>
      <c r="D227">
        <f t="shared" si="7"/>
        <v>2.976190476190476E-3</v>
      </c>
    </row>
    <row r="228" spans="1:5">
      <c r="A228">
        <v>4604</v>
      </c>
      <c r="B228">
        <v>39.8125</v>
      </c>
      <c r="C228" s="5">
        <f t="shared" si="6"/>
        <v>39.379929709775816</v>
      </c>
      <c r="D228">
        <f t="shared" si="7"/>
        <v>2.976190476190476E-3</v>
      </c>
    </row>
    <row r="229" spans="1:5">
      <c r="A229">
        <v>4625</v>
      </c>
      <c r="B229">
        <v>39.8125</v>
      </c>
      <c r="C229" s="5">
        <f t="shared" si="6"/>
        <v>39.331335476435015</v>
      </c>
      <c r="D229">
        <f t="shared" si="7"/>
        <v>2.976190476190476E-3</v>
      </c>
    </row>
    <row r="230" spans="1:5">
      <c r="A230">
        <v>4646</v>
      </c>
      <c r="B230">
        <v>39.75</v>
      </c>
      <c r="C230" s="5">
        <f t="shared" si="6"/>
        <v>39.282924582566345</v>
      </c>
      <c r="D230">
        <f t="shared" si="7"/>
        <v>2.976190476190476E-3</v>
      </c>
    </row>
    <row r="231" spans="1:5">
      <c r="A231">
        <v>4667</v>
      </c>
      <c r="B231">
        <v>39.6875</v>
      </c>
      <c r="C231" s="5">
        <f t="shared" si="6"/>
        <v>39.234696336454753</v>
      </c>
      <c r="D231">
        <f t="shared" si="7"/>
        <v>2.976190476190476E-3</v>
      </c>
    </row>
    <row r="232" spans="1:5">
      <c r="A232">
        <v>4688</v>
      </c>
      <c r="B232">
        <v>39.6875</v>
      </c>
      <c r="C232" s="5">
        <f t="shared" si="6"/>
        <v>39.186650048994949</v>
      </c>
      <c r="D232">
        <f t="shared" si="7"/>
        <v>2.976190476190476E-3</v>
      </c>
    </row>
    <row r="233" spans="1:5">
      <c r="A233">
        <v>4709</v>
      </c>
      <c r="B233">
        <v>39.625</v>
      </c>
      <c r="C233" s="5">
        <f t="shared" si="6"/>
        <v>39.138785033681557</v>
      </c>
      <c r="D233">
        <f t="shared" si="7"/>
        <v>2.976190476190476E-3</v>
      </c>
    </row>
    <row r="234" spans="1:5">
      <c r="A234">
        <v>4730</v>
      </c>
      <c r="B234">
        <v>39.5625</v>
      </c>
      <c r="C234" s="5">
        <f t="shared" si="6"/>
        <v>39.091100606599255</v>
      </c>
      <c r="D234">
        <f t="shared" si="7"/>
        <v>2.976190476190476E-3</v>
      </c>
    </row>
    <row r="235" spans="1:5">
      <c r="A235">
        <v>4751</v>
      </c>
      <c r="B235">
        <v>39.5625</v>
      </c>
      <c r="C235" s="5">
        <f t="shared" si="6"/>
        <v>39.043596086413082</v>
      </c>
      <c r="D235">
        <f t="shared" si="7"/>
        <v>2.976190476190476E-3</v>
      </c>
    </row>
    <row r="236" spans="1:5">
      <c r="A236">
        <v>4772</v>
      </c>
      <c r="B236">
        <v>39.5</v>
      </c>
      <c r="C236" s="5">
        <f t="shared" si="6"/>
        <v>38.996270794358637</v>
      </c>
      <c r="D236">
        <f t="shared" si="7"/>
        <v>2.976190476190476E-3</v>
      </c>
    </row>
    <row r="237" spans="1:5">
      <c r="A237">
        <v>4793</v>
      </c>
      <c r="B237">
        <v>39.4375</v>
      </c>
      <c r="C237" s="5">
        <f t="shared" si="6"/>
        <v>38.949124054232406</v>
      </c>
      <c r="D237">
        <f t="shared" si="7"/>
        <v>2.976190476190476E-3</v>
      </c>
    </row>
    <row r="238" spans="1:5">
      <c r="A238">
        <v>4814</v>
      </c>
      <c r="B238">
        <v>39.4375</v>
      </c>
      <c r="C238" s="5">
        <f t="shared" si="6"/>
        <v>38.902155192382118</v>
      </c>
      <c r="D238">
        <f t="shared" si="7"/>
        <v>2.976190476190476E-3</v>
      </c>
    </row>
    <row r="239" spans="1:5">
      <c r="A239">
        <v>4835</v>
      </c>
      <c r="B239">
        <v>39.375</v>
      </c>
      <c r="C239" s="5">
        <f t="shared" si="6"/>
        <v>38.855363537697073</v>
      </c>
      <c r="D239">
        <f t="shared" si="7"/>
        <v>2.976190476190476E-3</v>
      </c>
    </row>
    <row r="240" spans="1:5">
      <c r="A240">
        <v>4856</v>
      </c>
      <c r="B240">
        <v>39.3125</v>
      </c>
      <c r="C240" s="5">
        <f t="shared" si="6"/>
        <v>38.808748421598615</v>
      </c>
      <c r="D240">
        <f t="shared" si="7"/>
        <v>2.976190476190476E-3</v>
      </c>
    </row>
    <row r="241" spans="1:4">
      <c r="A241">
        <v>4877</v>
      </c>
      <c r="B241">
        <v>39.3125</v>
      </c>
      <c r="C241" s="5">
        <f t="shared" si="6"/>
        <v>38.762309178030506</v>
      </c>
      <c r="D241">
        <f t="shared" si="7"/>
        <v>2.976190476190476E-3</v>
      </c>
    </row>
    <row r="242" spans="1:4">
      <c r="A242">
        <v>4898</v>
      </c>
      <c r="B242">
        <v>39.25</v>
      </c>
      <c r="C242" s="5">
        <f t="shared" si="6"/>
        <v>38.716045143449485</v>
      </c>
      <c r="D242">
        <f t="shared" si="7"/>
        <v>2.976190476190476E-3</v>
      </c>
    </row>
    <row r="243" spans="1:4">
      <c r="A243">
        <v>4919</v>
      </c>
      <c r="B243">
        <v>39.1875</v>
      </c>
      <c r="C243" s="5">
        <f t="shared" si="6"/>
        <v>38.669955656815723</v>
      </c>
      <c r="D243">
        <f t="shared" si="7"/>
        <v>2.976190476190476E-3</v>
      </c>
    </row>
    <row r="244" spans="1:4">
      <c r="A244">
        <v>4940</v>
      </c>
      <c r="B244">
        <v>39.1875</v>
      </c>
      <c r="C244" s="5">
        <f t="shared" si="6"/>
        <v>38.624040059583415</v>
      </c>
      <c r="D244">
        <f t="shared" si="7"/>
        <v>2.976190476190476E-3</v>
      </c>
    </row>
    <row r="245" spans="1:4">
      <c r="A245">
        <v>4961</v>
      </c>
      <c r="B245">
        <v>39.125</v>
      </c>
      <c r="C245" s="5">
        <f t="shared" si="6"/>
        <v>38.578297695691369</v>
      </c>
      <c r="D245">
        <f t="shared" si="7"/>
        <v>2.976190476190476E-3</v>
      </c>
    </row>
    <row r="246" spans="1:4">
      <c r="A246">
        <v>4983</v>
      </c>
      <c r="B246">
        <v>39.0625</v>
      </c>
      <c r="C246" s="5">
        <f t="shared" si="6"/>
        <v>38.530562215448022</v>
      </c>
      <c r="D246">
        <f t="shared" si="7"/>
        <v>2.840909090909091E-3</v>
      </c>
    </row>
    <row r="247" spans="1:4">
      <c r="A247">
        <v>5004</v>
      </c>
      <c r="B247">
        <v>39.0625</v>
      </c>
      <c r="C247" s="5">
        <f t="shared" si="6"/>
        <v>38.48517253082305</v>
      </c>
      <c r="D247">
        <f t="shared" si="7"/>
        <v>2.840909090909091E-3</v>
      </c>
    </row>
    <row r="248" spans="1:4">
      <c r="A248">
        <v>5025</v>
      </c>
      <c r="B248">
        <v>39</v>
      </c>
      <c r="C248" s="5">
        <f t="shared" si="6"/>
        <v>38.439954095341179</v>
      </c>
      <c r="D248">
        <f t="shared" si="7"/>
        <v>2.976190476190476E-3</v>
      </c>
    </row>
    <row r="249" spans="1:4">
      <c r="A249">
        <v>5046</v>
      </c>
      <c r="B249">
        <v>39</v>
      </c>
      <c r="C249" s="5">
        <f t="shared" si="6"/>
        <v>38.394906262902538</v>
      </c>
      <c r="D249">
        <f t="shared" si="7"/>
        <v>2.976190476190476E-3</v>
      </c>
    </row>
    <row r="250" spans="1:4">
      <c r="A250">
        <v>5067</v>
      </c>
      <c r="B250">
        <v>38.9375</v>
      </c>
      <c r="C250" s="5">
        <f t="shared" si="6"/>
        <v>38.350028389844923</v>
      </c>
      <c r="D250">
        <f t="shared" si="7"/>
        <v>2.976190476190476E-3</v>
      </c>
    </row>
    <row r="251" spans="1:4">
      <c r="A251">
        <v>5088</v>
      </c>
      <c r="B251">
        <v>38.875</v>
      </c>
      <c r="C251" s="5">
        <f t="shared" si="6"/>
        <v>38.305319834934551</v>
      </c>
      <c r="D251">
        <f t="shared" si="7"/>
        <v>2.976190476190476E-3</v>
      </c>
    </row>
    <row r="252" spans="1:4">
      <c r="A252">
        <v>5109</v>
      </c>
      <c r="B252">
        <v>38.875</v>
      </c>
      <c r="C252" s="5">
        <f t="shared" si="6"/>
        <v>38.260779959356952</v>
      </c>
      <c r="D252">
        <f t="shared" si="7"/>
        <v>2.976190476190476E-3</v>
      </c>
    </row>
    <row r="253" spans="1:4">
      <c r="A253">
        <v>5130</v>
      </c>
      <c r="B253">
        <v>38.8125</v>
      </c>
      <c r="C253" s="5">
        <f t="shared" si="6"/>
        <v>38.216408126707819</v>
      </c>
      <c r="D253">
        <f t="shared" si="7"/>
        <v>2.976190476190476E-3</v>
      </c>
    </row>
    <row r="254" spans="1:4">
      <c r="A254">
        <v>5151</v>
      </c>
      <c r="B254">
        <v>38.8125</v>
      </c>
      <c r="C254" s="5">
        <f t="shared" si="6"/>
        <v>38.1722037029839</v>
      </c>
      <c r="D254">
        <f t="shared" si="7"/>
        <v>2.976190476190476E-3</v>
      </c>
    </row>
    <row r="255" spans="1:4">
      <c r="A255">
        <v>5172</v>
      </c>
      <c r="B255">
        <v>38.75</v>
      </c>
      <c r="C255" s="5">
        <f t="shared" si="6"/>
        <v>38.128166056573946</v>
      </c>
      <c r="D255">
        <f t="shared" si="7"/>
        <v>2.976190476190476E-3</v>
      </c>
    </row>
    <row r="256" spans="1:4">
      <c r="A256">
        <v>5193</v>
      </c>
      <c r="B256">
        <v>38.6875</v>
      </c>
      <c r="C256" s="5">
        <f t="shared" si="6"/>
        <v>38.084294558249709</v>
      </c>
      <c r="D256">
        <f t="shared" si="7"/>
        <v>2.976190476190476E-3</v>
      </c>
    </row>
    <row r="257" spans="1:4">
      <c r="A257">
        <v>5213</v>
      </c>
      <c r="B257">
        <v>38.6875</v>
      </c>
      <c r="C257" s="5">
        <f t="shared" si="6"/>
        <v>38.04266607407029</v>
      </c>
      <c r="D257">
        <f t="shared" si="7"/>
        <v>2.976190476190476E-3</v>
      </c>
    </row>
    <row r="258" spans="1:4">
      <c r="A258">
        <v>5234</v>
      </c>
      <c r="B258">
        <v>38.625</v>
      </c>
      <c r="C258" s="5">
        <f t="shared" si="6"/>
        <v>37.999117155619857</v>
      </c>
      <c r="D258">
        <f t="shared" si="7"/>
        <v>2.976190476190476E-3</v>
      </c>
    </row>
    <row r="259" spans="1:4">
      <c r="A259">
        <v>5256</v>
      </c>
      <c r="B259">
        <v>38.5625</v>
      </c>
      <c r="C259" s="5">
        <f t="shared" si="6"/>
        <v>37.953670695064922</v>
      </c>
      <c r="D259">
        <f t="shared" si="7"/>
        <v>2.840909090909091E-3</v>
      </c>
    </row>
    <row r="260" spans="1:4">
      <c r="A260">
        <v>5276</v>
      </c>
      <c r="B260">
        <v>38.5625</v>
      </c>
      <c r="C260" s="5">
        <f t="shared" si="6"/>
        <v>37.912511611365147</v>
      </c>
      <c r="D260">
        <f t="shared" si="7"/>
        <v>2.840909090909091E-3</v>
      </c>
    </row>
    <row r="261" spans="1:4">
      <c r="A261">
        <v>5297</v>
      </c>
      <c r="B261">
        <v>38.5</v>
      </c>
      <c r="C261" s="5">
        <f t="shared" si="6"/>
        <v>37.869453748104739</v>
      </c>
      <c r="D261">
        <f t="shared" si="7"/>
        <v>2.976190476190476E-3</v>
      </c>
    </row>
    <row r="262" spans="1:4">
      <c r="A262">
        <v>5318</v>
      </c>
      <c r="B262">
        <v>38.4375</v>
      </c>
      <c r="C262" s="5">
        <f t="shared" si="6"/>
        <v>37.826558336340689</v>
      </c>
      <c r="D262">
        <f t="shared" si="7"/>
        <v>2.976190476190476E-3</v>
      </c>
    </row>
    <row r="263" spans="1:4">
      <c r="A263">
        <v>5339</v>
      </c>
      <c r="B263">
        <v>38.4375</v>
      </c>
      <c r="C263" s="5">
        <f t="shared" si="6"/>
        <v>37.783824763165477</v>
      </c>
      <c r="D263">
        <f t="shared" si="7"/>
        <v>2.976190476190476E-3</v>
      </c>
    </row>
    <row r="264" spans="1:4">
      <c r="A264">
        <v>5360</v>
      </c>
      <c r="B264">
        <v>38.375</v>
      </c>
      <c r="C264" s="5">
        <f t="shared" si="6"/>
        <v>37.741252417983986</v>
      </c>
      <c r="D264">
        <f t="shared" si="7"/>
        <v>2.976190476190476E-3</v>
      </c>
    </row>
    <row r="265" spans="1:4">
      <c r="A265">
        <v>5381</v>
      </c>
      <c r="B265">
        <v>38.375</v>
      </c>
      <c r="C265" s="5">
        <f t="shared" si="6"/>
        <v>37.698840692504788</v>
      </c>
      <c r="D265">
        <f t="shared" si="7"/>
        <v>2.976190476190476E-3</v>
      </c>
    </row>
    <row r="266" spans="1:4">
      <c r="A266">
        <v>5402</v>
      </c>
      <c r="B266">
        <v>38.3125</v>
      </c>
      <c r="C266" s="5">
        <f t="shared" ref="C266:C268" si="8">$B$4*EXP(-$B$5*A266)+$B$6</f>
        <v>37.65658898073147</v>
      </c>
      <c r="D266">
        <f t="shared" si="7"/>
        <v>2.976190476190476E-3</v>
      </c>
    </row>
    <row r="267" spans="1:4">
      <c r="A267">
        <v>5423</v>
      </c>
      <c r="B267">
        <v>38.25</v>
      </c>
      <c r="C267" s="5">
        <f t="shared" si="8"/>
        <v>37.614496678953962</v>
      </c>
      <c r="D267">
        <f t="shared" ref="D267:D330" si="9">IF((B266-B267)/(A267-A266)=0,D266,(B266-B267)/(A267-A266))</f>
        <v>2.976190476190476E-3</v>
      </c>
    </row>
    <row r="268" spans="1:4">
      <c r="A268">
        <v>5444</v>
      </c>
      <c r="B268">
        <v>38.25</v>
      </c>
      <c r="C268" s="5">
        <f t="shared" si="8"/>
        <v>37.572563185739888</v>
      </c>
      <c r="D268">
        <f t="shared" si="9"/>
        <v>2.976190476190476E-3</v>
      </c>
    </row>
    <row r="269" spans="1:4">
      <c r="A269">
        <v>5465</v>
      </c>
      <c r="B269">
        <v>38.1875</v>
      </c>
      <c r="C269" s="5">
        <f t="shared" ref="C269:C332" si="10">$B$4*EXP(-$B$5*A269)+$B$6</f>
        <v>37.530787901926018</v>
      </c>
      <c r="D269">
        <f t="shared" si="9"/>
        <v>2.976190476190476E-3</v>
      </c>
    </row>
    <row r="270" spans="1:4">
      <c r="A270">
        <v>5486</v>
      </c>
      <c r="B270">
        <v>38.1875</v>
      </c>
      <c r="C270" s="5">
        <f t="shared" si="10"/>
        <v>37.489170230609673</v>
      </c>
      <c r="D270">
        <f t="shared" si="9"/>
        <v>2.976190476190476E-3</v>
      </c>
    </row>
    <row r="271" spans="1:4">
      <c r="A271">
        <v>5508</v>
      </c>
      <c r="B271">
        <v>38.125</v>
      </c>
      <c r="C271" s="5">
        <f t="shared" si="10"/>
        <v>37.445739166758585</v>
      </c>
      <c r="D271">
        <f t="shared" si="9"/>
        <v>2.840909090909091E-3</v>
      </c>
    </row>
    <row r="272" spans="1:4">
      <c r="A272">
        <v>5529</v>
      </c>
      <c r="B272">
        <v>38.125</v>
      </c>
      <c r="C272" s="5">
        <f t="shared" si="10"/>
        <v>37.40444237282086</v>
      </c>
      <c r="D272">
        <f t="shared" si="9"/>
        <v>2.840909090909091E-3</v>
      </c>
    </row>
    <row r="273" spans="1:5">
      <c r="A273">
        <v>5550</v>
      </c>
      <c r="B273">
        <v>38.0625</v>
      </c>
      <c r="C273" s="5">
        <f t="shared" si="10"/>
        <v>37.363301386103053</v>
      </c>
      <c r="D273">
        <f t="shared" si="9"/>
        <v>2.976190476190476E-3</v>
      </c>
    </row>
    <row r="274" spans="1:5">
      <c r="A274">
        <v>5571</v>
      </c>
      <c r="B274">
        <v>38</v>
      </c>
      <c r="C274" s="5">
        <f t="shared" si="10"/>
        <v>37.322315618765593</v>
      </c>
      <c r="D274">
        <f t="shared" si="9"/>
        <v>2.976190476190476E-3</v>
      </c>
    </row>
    <row r="275" spans="1:5">
      <c r="A275">
        <v>5592</v>
      </c>
      <c r="B275">
        <v>38</v>
      </c>
      <c r="C275" s="5">
        <f t="shared" si="10"/>
        <v>37.281484485186745</v>
      </c>
      <c r="D275">
        <f t="shared" si="9"/>
        <v>2.976190476190476E-3</v>
      </c>
    </row>
    <row r="276" spans="1:5">
      <c r="A276">
        <v>5613</v>
      </c>
      <c r="B276">
        <v>37.9375</v>
      </c>
      <c r="C276" s="5">
        <f t="shared" si="10"/>
        <v>37.240807401954243</v>
      </c>
      <c r="D276">
        <f t="shared" si="9"/>
        <v>2.976190476190476E-3</v>
      </c>
    </row>
    <row r="277" spans="1:5">
      <c r="A277">
        <v>5634</v>
      </c>
      <c r="B277">
        <v>37.9375</v>
      </c>
      <c r="C277" s="5">
        <f t="shared" si="10"/>
        <v>37.200283787856947</v>
      </c>
      <c r="D277">
        <f t="shared" si="9"/>
        <v>2.976190476190476E-3</v>
      </c>
    </row>
    <row r="278" spans="1:5">
      <c r="A278">
        <v>5655</v>
      </c>
      <c r="B278">
        <v>37.875</v>
      </c>
      <c r="C278" s="5">
        <f t="shared" si="10"/>
        <v>37.159913063876587</v>
      </c>
      <c r="D278">
        <f t="shared" si="9"/>
        <v>2.976190476190476E-3</v>
      </c>
    </row>
    <row r="279" spans="1:5">
      <c r="A279">
        <v>5675</v>
      </c>
      <c r="B279">
        <v>37.8125</v>
      </c>
      <c r="C279" s="5">
        <f t="shared" si="10"/>
        <v>37.121606370266349</v>
      </c>
      <c r="D279">
        <f t="shared" si="9"/>
        <v>3.1250000000000002E-3</v>
      </c>
    </row>
    <row r="280" spans="1:5">
      <c r="A280">
        <v>5696</v>
      </c>
      <c r="B280">
        <v>37.8125</v>
      </c>
      <c r="C280" s="5">
        <f t="shared" si="10"/>
        <v>37.081532485544827</v>
      </c>
      <c r="D280">
        <f t="shared" si="9"/>
        <v>3.1250000000000002E-3</v>
      </c>
    </row>
    <row r="281" spans="1:5">
      <c r="A281">
        <v>5718</v>
      </c>
      <c r="B281">
        <v>37.75</v>
      </c>
      <c r="C281" s="5">
        <f t="shared" si="10"/>
        <v>37.039712475172983</v>
      </c>
      <c r="D281">
        <f t="shared" si="9"/>
        <v>2.840909090909091E-3</v>
      </c>
    </row>
    <row r="282" spans="1:5">
      <c r="A282">
        <v>5739</v>
      </c>
      <c r="B282">
        <v>37.75</v>
      </c>
      <c r="C282" s="5">
        <f t="shared" si="10"/>
        <v>36.999947565045034</v>
      </c>
      <c r="D282">
        <f t="shared" si="9"/>
        <v>2.840909090909091E-3</v>
      </c>
    </row>
    <row r="283" spans="1:5">
      <c r="A283">
        <v>5759</v>
      </c>
      <c r="B283">
        <v>37.6875</v>
      </c>
      <c r="C283" s="5">
        <f t="shared" si="10"/>
        <v>36.962215711896931</v>
      </c>
      <c r="D283">
        <f t="shared" si="9"/>
        <v>3.1250000000000002E-3</v>
      </c>
    </row>
    <row r="284" spans="1:5">
      <c r="A284">
        <v>5780</v>
      </c>
      <c r="B284">
        <v>37.6875</v>
      </c>
      <c r="C284" s="5">
        <f t="shared" si="10"/>
        <v>36.922743186578742</v>
      </c>
      <c r="D284">
        <f t="shared" si="9"/>
        <v>3.1250000000000002E-3</v>
      </c>
    </row>
    <row r="285" spans="1:5">
      <c r="A285">
        <v>5802</v>
      </c>
      <c r="B285">
        <v>37.625</v>
      </c>
      <c r="C285" s="5">
        <f t="shared" si="10"/>
        <v>36.881550738437483</v>
      </c>
      <c r="D285">
        <f t="shared" si="9"/>
        <v>2.840909090909091E-3</v>
      </c>
    </row>
    <row r="286" spans="1:5">
      <c r="A286">
        <v>5822</v>
      </c>
      <c r="B286">
        <v>37.625</v>
      </c>
      <c r="C286" s="5">
        <f t="shared" si="10"/>
        <v>36.844244347573557</v>
      </c>
      <c r="D286">
        <f t="shared" si="9"/>
        <v>2.840909090909091E-3</v>
      </c>
    </row>
    <row r="287" spans="1:5">
      <c r="A287">
        <v>5843</v>
      </c>
      <c r="B287">
        <v>37.5625</v>
      </c>
      <c r="C287" s="5">
        <f t="shared" si="10"/>
        <v>36.805216912262424</v>
      </c>
      <c r="D287">
        <f t="shared" si="9"/>
        <v>2.976190476190476E-3</v>
      </c>
    </row>
    <row r="288" spans="1:5">
      <c r="A288">
        <v>5864</v>
      </c>
      <c r="B288">
        <v>37.5</v>
      </c>
      <c r="C288" s="5">
        <f t="shared" si="10"/>
        <v>36.766336722187944</v>
      </c>
      <c r="D288">
        <f t="shared" si="9"/>
        <v>2.976190476190476E-3</v>
      </c>
      <c r="E288">
        <f>AVERAGE(D224:D370)</f>
        <v>2.9675398297847222E-3</v>
      </c>
    </row>
    <row r="289" spans="1:4">
      <c r="A289">
        <v>5885</v>
      </c>
      <c r="B289">
        <v>37.5</v>
      </c>
      <c r="C289" s="5">
        <f t="shared" si="10"/>
        <v>36.727603221813752</v>
      </c>
      <c r="D289">
        <f t="shared" si="9"/>
        <v>2.976190476190476E-3</v>
      </c>
    </row>
    <row r="290" spans="1:4">
      <c r="A290">
        <v>5906</v>
      </c>
      <c r="B290">
        <v>37.4375</v>
      </c>
      <c r="C290" s="5">
        <f t="shared" si="10"/>
        <v>36.689015857699431</v>
      </c>
      <c r="D290">
        <f t="shared" si="9"/>
        <v>2.976190476190476E-3</v>
      </c>
    </row>
    <row r="291" spans="1:4">
      <c r="A291">
        <v>5927</v>
      </c>
      <c r="B291">
        <v>37.4375</v>
      </c>
      <c r="C291" s="5">
        <f t="shared" si="10"/>
        <v>36.650574078492646</v>
      </c>
      <c r="D291">
        <f t="shared" si="9"/>
        <v>2.976190476190476E-3</v>
      </c>
    </row>
    <row r="292" spans="1:4">
      <c r="A292">
        <v>5948</v>
      </c>
      <c r="B292">
        <v>37.375</v>
      </c>
      <c r="C292" s="5">
        <f t="shared" si="10"/>
        <v>36.612277334921217</v>
      </c>
      <c r="D292">
        <f t="shared" si="9"/>
        <v>2.976190476190476E-3</v>
      </c>
    </row>
    <row r="293" spans="1:4">
      <c r="A293">
        <v>5969</v>
      </c>
      <c r="B293">
        <v>37.375</v>
      </c>
      <c r="C293" s="5">
        <f t="shared" si="10"/>
        <v>36.574125079785297</v>
      </c>
      <c r="D293">
        <f t="shared" si="9"/>
        <v>2.976190476190476E-3</v>
      </c>
    </row>
    <row r="294" spans="1:4">
      <c r="A294">
        <v>5991</v>
      </c>
      <c r="B294">
        <v>37.3125</v>
      </c>
      <c r="C294" s="5">
        <f t="shared" si="10"/>
        <v>36.534310429506675</v>
      </c>
      <c r="D294">
        <f t="shared" si="9"/>
        <v>2.840909090909091E-3</v>
      </c>
    </row>
    <row r="295" spans="1:4">
      <c r="A295">
        <v>6011</v>
      </c>
      <c r="B295">
        <v>37.3125</v>
      </c>
      <c r="C295" s="5">
        <f t="shared" si="10"/>
        <v>36.498251856335408</v>
      </c>
      <c r="D295">
        <f t="shared" si="9"/>
        <v>2.840909090909091E-3</v>
      </c>
    </row>
    <row r="296" spans="1:4">
      <c r="A296">
        <v>6032</v>
      </c>
      <c r="B296">
        <v>37.25</v>
      </c>
      <c r="C296" s="5">
        <f t="shared" si="10"/>
        <v>36.460529803913175</v>
      </c>
      <c r="D296">
        <f t="shared" si="9"/>
        <v>2.976190476190476E-3</v>
      </c>
    </row>
    <row r="297" spans="1:4">
      <c r="A297">
        <v>6053</v>
      </c>
      <c r="B297">
        <v>37.1875</v>
      </c>
      <c r="C297" s="5">
        <f t="shared" si="10"/>
        <v>36.422950071694451</v>
      </c>
      <c r="D297">
        <f t="shared" si="9"/>
        <v>2.976190476190476E-3</v>
      </c>
    </row>
    <row r="298" spans="1:4">
      <c r="A298">
        <v>6074</v>
      </c>
      <c r="B298">
        <v>37.1875</v>
      </c>
      <c r="C298" s="5">
        <f t="shared" si="10"/>
        <v>36.385512122724357</v>
      </c>
      <c r="D298">
        <f t="shared" si="9"/>
        <v>2.976190476190476E-3</v>
      </c>
    </row>
    <row r="299" spans="1:4">
      <c r="A299">
        <v>6095</v>
      </c>
      <c r="B299">
        <v>37.1875</v>
      </c>
      <c r="C299" s="5">
        <f t="shared" si="10"/>
        <v>36.348215422073864</v>
      </c>
      <c r="D299">
        <f t="shared" si="9"/>
        <v>2.976190476190476E-3</v>
      </c>
    </row>
    <row r="300" spans="1:4">
      <c r="A300">
        <v>6116</v>
      </c>
      <c r="B300">
        <v>37.125</v>
      </c>
      <c r="C300" s="5">
        <f t="shared" si="10"/>
        <v>36.311059436832146</v>
      </c>
      <c r="D300">
        <f t="shared" si="9"/>
        <v>2.976190476190476E-3</v>
      </c>
    </row>
    <row r="301" spans="1:4">
      <c r="A301">
        <v>6137</v>
      </c>
      <c r="B301">
        <v>37.0625</v>
      </c>
      <c r="C301" s="5">
        <f t="shared" si="10"/>
        <v>36.274043636099009</v>
      </c>
      <c r="D301">
        <f t="shared" si="9"/>
        <v>2.976190476190476E-3</v>
      </c>
    </row>
    <row r="302" spans="1:4">
      <c r="A302">
        <v>6158</v>
      </c>
      <c r="B302">
        <v>37.0625</v>
      </c>
      <c r="C302" s="5">
        <f t="shared" si="10"/>
        <v>36.237167490977257</v>
      </c>
      <c r="D302">
        <f t="shared" si="9"/>
        <v>2.976190476190476E-3</v>
      </c>
    </row>
    <row r="303" spans="1:4">
      <c r="A303">
        <v>6179</v>
      </c>
      <c r="B303">
        <v>37</v>
      </c>
      <c r="C303" s="5">
        <f t="shared" si="10"/>
        <v>36.200430474565131</v>
      </c>
      <c r="D303">
        <f t="shared" si="9"/>
        <v>2.976190476190476E-3</v>
      </c>
    </row>
    <row r="304" spans="1:4">
      <c r="A304">
        <v>6200</v>
      </c>
      <c r="B304">
        <v>37</v>
      </c>
      <c r="C304" s="5">
        <f t="shared" si="10"/>
        <v>36.163832061948838</v>
      </c>
      <c r="D304">
        <f t="shared" si="9"/>
        <v>2.976190476190476E-3</v>
      </c>
    </row>
    <row r="305" spans="1:4">
      <c r="A305">
        <v>6221</v>
      </c>
      <c r="B305">
        <v>36.9375</v>
      </c>
      <c r="C305" s="5">
        <f t="shared" si="10"/>
        <v>36.127371730194994</v>
      </c>
      <c r="D305">
        <f t="shared" si="9"/>
        <v>2.976190476190476E-3</v>
      </c>
    </row>
    <row r="306" spans="1:4">
      <c r="A306">
        <v>6242</v>
      </c>
      <c r="B306">
        <v>36.9375</v>
      </c>
      <c r="C306" s="5">
        <f t="shared" si="10"/>
        <v>36.091048958343173</v>
      </c>
      <c r="D306">
        <f t="shared" si="9"/>
        <v>2.976190476190476E-3</v>
      </c>
    </row>
    <row r="307" spans="1:4">
      <c r="A307">
        <v>6263</v>
      </c>
      <c r="B307">
        <v>36.875</v>
      </c>
      <c r="C307" s="5">
        <f t="shared" si="10"/>
        <v>36.054863227398464</v>
      </c>
      <c r="D307">
        <f t="shared" si="9"/>
        <v>2.976190476190476E-3</v>
      </c>
    </row>
    <row r="308" spans="1:4">
      <c r="A308">
        <v>6284</v>
      </c>
      <c r="B308">
        <v>36.875</v>
      </c>
      <c r="C308" s="5">
        <f t="shared" si="10"/>
        <v>36.018814020324044</v>
      </c>
      <c r="D308">
        <f t="shared" si="9"/>
        <v>2.976190476190476E-3</v>
      </c>
    </row>
    <row r="309" spans="1:4">
      <c r="A309">
        <v>6305</v>
      </c>
      <c r="B309">
        <v>36.8125</v>
      </c>
      <c r="C309" s="5">
        <f t="shared" si="10"/>
        <v>35.982900822033827</v>
      </c>
      <c r="D309">
        <f t="shared" si="9"/>
        <v>2.976190476190476E-3</v>
      </c>
    </row>
    <row r="310" spans="1:4">
      <c r="A310">
        <v>6326</v>
      </c>
      <c r="B310">
        <v>36.8125</v>
      </c>
      <c r="C310" s="5">
        <f t="shared" si="10"/>
        <v>35.94712311938504</v>
      </c>
      <c r="D310">
        <f t="shared" si="9"/>
        <v>2.976190476190476E-3</v>
      </c>
    </row>
    <row r="311" spans="1:4">
      <c r="A311">
        <v>6347</v>
      </c>
      <c r="B311">
        <v>36.75</v>
      </c>
      <c r="C311" s="5">
        <f t="shared" si="10"/>
        <v>35.911480401170962</v>
      </c>
      <c r="D311">
        <f t="shared" si="9"/>
        <v>2.976190476190476E-3</v>
      </c>
    </row>
    <row r="312" spans="1:4">
      <c r="A312">
        <v>6368</v>
      </c>
      <c r="B312">
        <v>36.75</v>
      </c>
      <c r="C312" s="5">
        <f t="shared" si="10"/>
        <v>35.875972158113569</v>
      </c>
      <c r="D312">
        <f t="shared" si="9"/>
        <v>2.976190476190476E-3</v>
      </c>
    </row>
    <row r="313" spans="1:4">
      <c r="A313">
        <v>6389</v>
      </c>
      <c r="B313">
        <v>36.6875</v>
      </c>
      <c r="C313" s="5">
        <f t="shared" si="10"/>
        <v>35.840597882856279</v>
      </c>
      <c r="D313">
        <f t="shared" si="9"/>
        <v>2.976190476190476E-3</v>
      </c>
    </row>
    <row r="314" spans="1:4">
      <c r="A314">
        <v>6410</v>
      </c>
      <c r="B314">
        <v>36.625</v>
      </c>
      <c r="C314" s="5">
        <f t="shared" si="10"/>
        <v>35.805357069956685</v>
      </c>
      <c r="D314">
        <f t="shared" si="9"/>
        <v>2.976190476190476E-3</v>
      </c>
    </row>
    <row r="315" spans="1:4">
      <c r="A315">
        <v>6432</v>
      </c>
      <c r="B315">
        <v>36.625</v>
      </c>
      <c r="C315" s="5">
        <f t="shared" si="10"/>
        <v>35.768580721189537</v>
      </c>
      <c r="D315">
        <f t="shared" si="9"/>
        <v>2.976190476190476E-3</v>
      </c>
    </row>
    <row r="316" spans="1:4">
      <c r="A316">
        <v>6453</v>
      </c>
      <c r="B316">
        <v>36.5625</v>
      </c>
      <c r="C316" s="5">
        <f t="shared" si="10"/>
        <v>35.733611619303709</v>
      </c>
      <c r="D316">
        <f t="shared" si="9"/>
        <v>2.976190476190476E-3</v>
      </c>
    </row>
    <row r="317" spans="1:4">
      <c r="A317">
        <v>6474</v>
      </c>
      <c r="B317">
        <v>36.5625</v>
      </c>
      <c r="C317" s="5">
        <f t="shared" si="10"/>
        <v>35.698774451111227</v>
      </c>
      <c r="D317">
        <f t="shared" si="9"/>
        <v>2.976190476190476E-3</v>
      </c>
    </row>
    <row r="318" spans="1:4">
      <c r="A318">
        <v>6495</v>
      </c>
      <c r="B318">
        <v>36.5625</v>
      </c>
      <c r="C318" s="5">
        <f t="shared" si="10"/>
        <v>35.664068718844121</v>
      </c>
      <c r="D318">
        <f t="shared" si="9"/>
        <v>2.976190476190476E-3</v>
      </c>
    </row>
    <row r="319" spans="1:4">
      <c r="A319">
        <v>6516</v>
      </c>
      <c r="B319">
        <v>36.5</v>
      </c>
      <c r="C319" s="5">
        <f t="shared" si="10"/>
        <v>35.629493926612398</v>
      </c>
      <c r="D319">
        <f t="shared" si="9"/>
        <v>2.976190476190476E-3</v>
      </c>
    </row>
    <row r="320" spans="1:4">
      <c r="A320">
        <v>6537</v>
      </c>
      <c r="B320">
        <v>36.4375</v>
      </c>
      <c r="C320" s="5">
        <f t="shared" si="10"/>
        <v>35.595049580397031</v>
      </c>
      <c r="D320">
        <f t="shared" si="9"/>
        <v>2.976190476190476E-3</v>
      </c>
    </row>
    <row r="321" spans="1:4">
      <c r="A321">
        <v>6558</v>
      </c>
      <c r="B321">
        <v>36.4375</v>
      </c>
      <c r="C321" s="5">
        <f t="shared" si="10"/>
        <v>35.560735188042813</v>
      </c>
      <c r="D321">
        <f t="shared" si="9"/>
        <v>2.976190476190476E-3</v>
      </c>
    </row>
    <row r="322" spans="1:4">
      <c r="A322">
        <v>6579</v>
      </c>
      <c r="B322">
        <v>36.375</v>
      </c>
      <c r="C322" s="5">
        <f t="shared" si="10"/>
        <v>35.526550259251415</v>
      </c>
      <c r="D322">
        <f t="shared" si="9"/>
        <v>2.976190476190476E-3</v>
      </c>
    </row>
    <row r="323" spans="1:4">
      <c r="A323">
        <v>6600</v>
      </c>
      <c r="B323">
        <v>36.375</v>
      </c>
      <c r="C323" s="5">
        <f t="shared" si="10"/>
        <v>35.492494305574304</v>
      </c>
      <c r="D323">
        <f t="shared" si="9"/>
        <v>2.976190476190476E-3</v>
      </c>
    </row>
    <row r="324" spans="1:4">
      <c r="A324">
        <v>6621</v>
      </c>
      <c r="B324">
        <v>36.3125</v>
      </c>
      <c r="C324" s="5">
        <f t="shared" si="10"/>
        <v>35.458566840405823</v>
      </c>
      <c r="D324">
        <f t="shared" si="9"/>
        <v>2.976190476190476E-3</v>
      </c>
    </row>
    <row r="325" spans="1:4">
      <c r="A325">
        <v>6642</v>
      </c>
      <c r="B325">
        <v>36.3125</v>
      </c>
      <c r="C325" s="5">
        <f t="shared" si="10"/>
        <v>35.424767378976206</v>
      </c>
      <c r="D325">
        <f t="shared" si="9"/>
        <v>2.976190476190476E-3</v>
      </c>
    </row>
    <row r="326" spans="1:4">
      <c r="A326">
        <v>6663</v>
      </c>
      <c r="B326">
        <v>36.3125</v>
      </c>
      <c r="C326" s="5">
        <f t="shared" si="10"/>
        <v>35.391095438344635</v>
      </c>
      <c r="D326">
        <f t="shared" si="9"/>
        <v>2.976190476190476E-3</v>
      </c>
    </row>
    <row r="327" spans="1:4">
      <c r="A327">
        <v>6684</v>
      </c>
      <c r="B327">
        <v>36.25</v>
      </c>
      <c r="C327" s="5">
        <f t="shared" si="10"/>
        <v>35.357550537392399</v>
      </c>
      <c r="D327">
        <f t="shared" si="9"/>
        <v>2.976190476190476E-3</v>
      </c>
    </row>
    <row r="328" spans="1:4">
      <c r="A328">
        <v>6705</v>
      </c>
      <c r="B328">
        <v>36.25</v>
      </c>
      <c r="C328" s="5">
        <f t="shared" si="10"/>
        <v>35.324132196815953</v>
      </c>
      <c r="D328">
        <f t="shared" si="9"/>
        <v>2.976190476190476E-3</v>
      </c>
    </row>
    <row r="329" spans="1:4">
      <c r="A329">
        <v>6726</v>
      </c>
      <c r="B329">
        <v>36.1875</v>
      </c>
      <c r="C329" s="5">
        <f t="shared" si="10"/>
        <v>35.290839939120119</v>
      </c>
      <c r="D329">
        <f t="shared" si="9"/>
        <v>2.976190476190476E-3</v>
      </c>
    </row>
    <row r="330" spans="1:4">
      <c r="A330">
        <v>6747</v>
      </c>
      <c r="B330">
        <v>36.1875</v>
      </c>
      <c r="C330" s="5">
        <f t="shared" si="10"/>
        <v>35.25767328861123</v>
      </c>
      <c r="D330">
        <f t="shared" si="9"/>
        <v>2.976190476190476E-3</v>
      </c>
    </row>
    <row r="331" spans="1:4">
      <c r="A331">
        <v>6768</v>
      </c>
      <c r="B331">
        <v>36.125</v>
      </c>
      <c r="C331" s="5">
        <f t="shared" si="10"/>
        <v>35.224631771390349</v>
      </c>
      <c r="D331">
        <f t="shared" ref="D331:D394" si="11">IF((B330-B331)/(A331-A330)=0,D330,(B330-B331)/(A331-A330))</f>
        <v>2.976190476190476E-3</v>
      </c>
    </row>
    <row r="332" spans="1:4">
      <c r="A332">
        <v>6790</v>
      </c>
      <c r="B332">
        <v>36.125</v>
      </c>
      <c r="C332" s="5">
        <f t="shared" si="10"/>
        <v>35.190150547459076</v>
      </c>
      <c r="D332">
        <f t="shared" si="11"/>
        <v>2.976190476190476E-3</v>
      </c>
    </row>
    <row r="333" spans="1:4">
      <c r="A333">
        <v>6811</v>
      </c>
      <c r="B333">
        <v>36.0625</v>
      </c>
      <c r="C333" s="5">
        <f t="shared" ref="C333:C396" si="12">$B$4*EXP(-$B$5*A333)+$B$6</f>
        <v>35.157363784411032</v>
      </c>
      <c r="D333">
        <f t="shared" si="11"/>
        <v>2.976190476190476E-3</v>
      </c>
    </row>
    <row r="334" spans="1:4">
      <c r="A334">
        <v>6832</v>
      </c>
      <c r="B334">
        <v>36</v>
      </c>
      <c r="C334" s="5">
        <f t="shared" si="12"/>
        <v>35.124700721386972</v>
      </c>
      <c r="D334">
        <f t="shared" si="11"/>
        <v>2.976190476190476E-3</v>
      </c>
    </row>
    <row r="335" spans="1:4">
      <c r="A335">
        <v>6852</v>
      </c>
      <c r="B335">
        <v>36</v>
      </c>
      <c r="C335" s="5">
        <f t="shared" si="12"/>
        <v>35.093707619845297</v>
      </c>
      <c r="D335">
        <f t="shared" si="11"/>
        <v>2.976190476190476E-3</v>
      </c>
    </row>
    <row r="336" spans="1:4">
      <c r="A336">
        <v>6873</v>
      </c>
      <c r="B336">
        <v>36</v>
      </c>
      <c r="C336" s="5">
        <f t="shared" si="12"/>
        <v>35.061284722923396</v>
      </c>
      <c r="D336">
        <f t="shared" si="11"/>
        <v>2.976190476190476E-3</v>
      </c>
    </row>
    <row r="337" spans="1:4">
      <c r="A337">
        <v>6894</v>
      </c>
      <c r="B337">
        <v>35.9375</v>
      </c>
      <c r="C337" s="5">
        <f t="shared" si="12"/>
        <v>35.028984153207794</v>
      </c>
      <c r="D337">
        <f t="shared" si="11"/>
        <v>2.976190476190476E-3</v>
      </c>
    </row>
    <row r="338" spans="1:4">
      <c r="A338">
        <v>6915</v>
      </c>
      <c r="B338">
        <v>35.9375</v>
      </c>
      <c r="C338" s="5">
        <f t="shared" si="12"/>
        <v>34.99680544917446</v>
      </c>
      <c r="D338">
        <f t="shared" si="11"/>
        <v>2.976190476190476E-3</v>
      </c>
    </row>
    <row r="339" spans="1:4">
      <c r="A339">
        <v>6936</v>
      </c>
      <c r="B339">
        <v>35.875</v>
      </c>
      <c r="C339" s="5">
        <f t="shared" si="12"/>
        <v>34.964748151040673</v>
      </c>
      <c r="D339">
        <f t="shared" si="11"/>
        <v>2.976190476190476E-3</v>
      </c>
    </row>
    <row r="340" spans="1:4">
      <c r="A340">
        <v>6957</v>
      </c>
      <c r="B340">
        <v>35.875</v>
      </c>
      <c r="C340" s="5">
        <f t="shared" si="12"/>
        <v>34.932811800758373</v>
      </c>
      <c r="D340">
        <f t="shared" si="11"/>
        <v>2.976190476190476E-3</v>
      </c>
    </row>
    <row r="341" spans="1:4">
      <c r="A341">
        <v>6979</v>
      </c>
      <c r="B341">
        <v>35.8125</v>
      </c>
      <c r="C341" s="5">
        <f t="shared" si="12"/>
        <v>34.899483898826091</v>
      </c>
      <c r="D341">
        <f t="shared" si="11"/>
        <v>2.840909090909091E-3</v>
      </c>
    </row>
    <row r="342" spans="1:4">
      <c r="A342">
        <v>7000</v>
      </c>
      <c r="B342">
        <v>35.8125</v>
      </c>
      <c r="C342" s="5">
        <f t="shared" si="12"/>
        <v>34.867793781743231</v>
      </c>
      <c r="D342">
        <f t="shared" si="11"/>
        <v>2.840909090909091E-3</v>
      </c>
    </row>
    <row r="343" spans="1:4">
      <c r="A343">
        <v>7021</v>
      </c>
      <c r="B343">
        <v>35.75</v>
      </c>
      <c r="C343" s="5">
        <f t="shared" si="12"/>
        <v>34.836223227187396</v>
      </c>
      <c r="D343">
        <f t="shared" si="11"/>
        <v>2.976190476190476E-3</v>
      </c>
    </row>
    <row r="344" spans="1:4">
      <c r="A344">
        <v>7042</v>
      </c>
      <c r="B344">
        <v>35.75</v>
      </c>
      <c r="C344" s="5">
        <f t="shared" si="12"/>
        <v>34.804771784065352</v>
      </c>
      <c r="D344">
        <f t="shared" si="11"/>
        <v>2.976190476190476E-3</v>
      </c>
    </row>
    <row r="345" spans="1:4">
      <c r="A345">
        <v>7063</v>
      </c>
      <c r="B345">
        <v>35.6875</v>
      </c>
      <c r="C345" s="5">
        <f t="shared" si="12"/>
        <v>34.773439002985761</v>
      </c>
      <c r="D345">
        <f t="shared" si="11"/>
        <v>2.976190476190476E-3</v>
      </c>
    </row>
    <row r="346" spans="1:4">
      <c r="A346">
        <v>7084</v>
      </c>
      <c r="B346">
        <v>35.6875</v>
      </c>
      <c r="C346" s="5">
        <f t="shared" si="12"/>
        <v>34.742224436252776</v>
      </c>
      <c r="D346">
        <f t="shared" si="11"/>
        <v>2.976190476190476E-3</v>
      </c>
    </row>
    <row r="347" spans="1:4">
      <c r="A347">
        <v>7105</v>
      </c>
      <c r="B347">
        <v>35.625</v>
      </c>
      <c r="C347" s="5">
        <f t="shared" si="12"/>
        <v>34.711127637859654</v>
      </c>
      <c r="D347">
        <f t="shared" si="11"/>
        <v>2.976190476190476E-3</v>
      </c>
    </row>
    <row r="348" spans="1:4">
      <c r="A348">
        <v>7126</v>
      </c>
      <c r="B348">
        <v>35.625</v>
      </c>
      <c r="C348" s="5">
        <f t="shared" si="12"/>
        <v>34.680148163482372</v>
      </c>
      <c r="D348">
        <f t="shared" si="11"/>
        <v>2.976190476190476E-3</v>
      </c>
    </row>
    <row r="349" spans="1:4">
      <c r="A349">
        <v>7146</v>
      </c>
      <c r="B349">
        <v>35.5625</v>
      </c>
      <c r="C349" s="5">
        <f t="shared" si="12"/>
        <v>34.650752573902302</v>
      </c>
      <c r="D349">
        <f t="shared" si="11"/>
        <v>3.1250000000000002E-3</v>
      </c>
    </row>
    <row r="350" spans="1:4">
      <c r="A350">
        <v>7167</v>
      </c>
      <c r="B350">
        <v>35.5625</v>
      </c>
      <c r="C350" s="5">
        <f t="shared" si="12"/>
        <v>34.620000886478209</v>
      </c>
      <c r="D350">
        <f t="shared" si="11"/>
        <v>3.1250000000000002E-3</v>
      </c>
    </row>
    <row r="351" spans="1:4">
      <c r="A351">
        <v>7188</v>
      </c>
      <c r="B351">
        <v>35.5</v>
      </c>
      <c r="C351" s="5">
        <f t="shared" si="12"/>
        <v>34.589365221012926</v>
      </c>
      <c r="D351">
        <f t="shared" si="11"/>
        <v>2.976190476190476E-3</v>
      </c>
    </row>
    <row r="352" spans="1:4">
      <c r="A352">
        <v>7209</v>
      </c>
      <c r="B352">
        <v>35.5</v>
      </c>
      <c r="C352" s="5">
        <f t="shared" si="12"/>
        <v>34.5588451397713</v>
      </c>
      <c r="D352">
        <f t="shared" si="11"/>
        <v>2.976190476190476E-3</v>
      </c>
    </row>
    <row r="353" spans="1:4">
      <c r="A353">
        <v>7230</v>
      </c>
      <c r="B353">
        <v>35.5</v>
      </c>
      <c r="C353" s="5">
        <f t="shared" si="12"/>
        <v>34.528440206669671</v>
      </c>
      <c r="D353">
        <f t="shared" si="11"/>
        <v>2.976190476190476E-3</v>
      </c>
    </row>
    <row r="354" spans="1:4">
      <c r="A354">
        <v>7251</v>
      </c>
      <c r="B354">
        <v>35.4375</v>
      </c>
      <c r="C354" s="5">
        <f t="shared" si="12"/>
        <v>34.498149987269684</v>
      </c>
      <c r="D354">
        <f t="shared" si="11"/>
        <v>2.976190476190476E-3</v>
      </c>
    </row>
    <row r="355" spans="1:4">
      <c r="A355">
        <v>7272</v>
      </c>
      <c r="B355">
        <v>35.4375</v>
      </c>
      <c r="C355" s="5">
        <f t="shared" si="12"/>
        <v>34.467974048772042</v>
      </c>
      <c r="D355">
        <f t="shared" si="11"/>
        <v>2.976190476190476E-3</v>
      </c>
    </row>
    <row r="356" spans="1:4">
      <c r="A356">
        <v>7293</v>
      </c>
      <c r="B356">
        <v>35.375</v>
      </c>
      <c r="C356" s="5">
        <f t="shared" si="12"/>
        <v>34.437911960010368</v>
      </c>
      <c r="D356">
        <f t="shared" si="11"/>
        <v>2.976190476190476E-3</v>
      </c>
    </row>
    <row r="357" spans="1:4">
      <c r="A357">
        <v>7314</v>
      </c>
      <c r="B357">
        <v>35.375</v>
      </c>
      <c r="C357" s="5">
        <f t="shared" si="12"/>
        <v>34.407963291444986</v>
      </c>
      <c r="D357">
        <f t="shared" si="11"/>
        <v>2.976190476190476E-3</v>
      </c>
    </row>
    <row r="358" spans="1:4">
      <c r="A358">
        <v>7335</v>
      </c>
      <c r="B358">
        <v>35.3125</v>
      </c>
      <c r="C358" s="5">
        <f t="shared" si="12"/>
        <v>34.378127615156842</v>
      </c>
      <c r="D358">
        <f t="shared" si="11"/>
        <v>2.976190476190476E-3</v>
      </c>
    </row>
    <row r="359" spans="1:4">
      <c r="A359">
        <v>7356</v>
      </c>
      <c r="B359">
        <v>35.3125</v>
      </c>
      <c r="C359" s="5">
        <f t="shared" si="12"/>
        <v>34.348404504841341</v>
      </c>
      <c r="D359">
        <f t="shared" si="11"/>
        <v>2.976190476190476E-3</v>
      </c>
    </row>
    <row r="360" spans="1:4">
      <c r="A360">
        <v>7378</v>
      </c>
      <c r="B360">
        <v>35.25</v>
      </c>
      <c r="C360" s="5">
        <f t="shared" si="12"/>
        <v>34.31738627962271</v>
      </c>
      <c r="D360">
        <f t="shared" si="11"/>
        <v>2.840909090909091E-3</v>
      </c>
    </row>
    <row r="361" spans="1:4">
      <c r="A361">
        <v>7399</v>
      </c>
      <c r="B361">
        <v>35.25</v>
      </c>
      <c r="C361" s="5">
        <f t="shared" si="12"/>
        <v>34.28789233815354</v>
      </c>
      <c r="D361">
        <f t="shared" si="11"/>
        <v>2.840909090909091E-3</v>
      </c>
    </row>
    <row r="362" spans="1:4">
      <c r="A362">
        <v>7420</v>
      </c>
      <c r="B362">
        <v>35.1875</v>
      </c>
      <c r="C362" s="5">
        <f t="shared" si="12"/>
        <v>34.258509673337755</v>
      </c>
      <c r="D362">
        <f t="shared" si="11"/>
        <v>2.976190476190476E-3</v>
      </c>
    </row>
    <row r="363" spans="1:4">
      <c r="A363">
        <v>7441</v>
      </c>
      <c r="B363">
        <v>35.1875</v>
      </c>
      <c r="C363" s="5">
        <f t="shared" si="12"/>
        <v>34.229237865343578</v>
      </c>
      <c r="D363">
        <f t="shared" si="11"/>
        <v>2.976190476190476E-3</v>
      </c>
    </row>
    <row r="364" spans="1:4">
      <c r="A364">
        <v>7462</v>
      </c>
      <c r="B364">
        <v>35.125</v>
      </c>
      <c r="C364" s="5">
        <f t="shared" si="12"/>
        <v>34.20007649592322</v>
      </c>
      <c r="D364">
        <f t="shared" si="11"/>
        <v>2.976190476190476E-3</v>
      </c>
    </row>
    <row r="365" spans="1:4">
      <c r="A365">
        <v>7484</v>
      </c>
      <c r="B365">
        <v>35.125</v>
      </c>
      <c r="C365" s="5">
        <f t="shared" si="12"/>
        <v>34.169644488143305</v>
      </c>
      <c r="D365">
        <f t="shared" si="11"/>
        <v>2.976190476190476E-3</v>
      </c>
    </row>
    <row r="366" spans="1:4">
      <c r="A366">
        <v>7505</v>
      </c>
      <c r="B366">
        <v>35.0625</v>
      </c>
      <c r="C366" s="5">
        <f t="shared" si="12"/>
        <v>34.140707956477691</v>
      </c>
      <c r="D366">
        <f t="shared" si="11"/>
        <v>2.976190476190476E-3</v>
      </c>
    </row>
    <row r="367" spans="1:4">
      <c r="A367">
        <v>7526</v>
      </c>
      <c r="B367">
        <v>35.0625</v>
      </c>
      <c r="C367" s="5">
        <f t="shared" si="12"/>
        <v>34.111880598433636</v>
      </c>
      <c r="D367">
        <f t="shared" si="11"/>
        <v>2.976190476190476E-3</v>
      </c>
    </row>
    <row r="368" spans="1:4">
      <c r="A368">
        <v>7547</v>
      </c>
      <c r="B368">
        <v>35</v>
      </c>
      <c r="C368" s="5">
        <f t="shared" si="12"/>
        <v>34.083162002113824</v>
      </c>
      <c r="D368">
        <f t="shared" si="11"/>
        <v>2.976190476190476E-3</v>
      </c>
    </row>
    <row r="369" spans="1:5">
      <c r="A369">
        <v>7568</v>
      </c>
      <c r="B369">
        <v>35</v>
      </c>
      <c r="C369" s="5">
        <f t="shared" si="12"/>
        <v>34.054551757174977</v>
      </c>
      <c r="D369">
        <f t="shared" si="11"/>
        <v>2.976190476190476E-3</v>
      </c>
      <c r="E369">
        <f>AVERAGE(D288:D477)</f>
        <v>2.9776144907723797E-3</v>
      </c>
    </row>
    <row r="370" spans="1:5">
      <c r="A370">
        <v>7589</v>
      </c>
      <c r="B370">
        <v>35</v>
      </c>
      <c r="C370" s="5">
        <f t="shared" si="12"/>
        <v>34.026049454821987</v>
      </c>
      <c r="D370">
        <f t="shared" si="11"/>
        <v>2.976190476190476E-3</v>
      </c>
    </row>
    <row r="371" spans="1:5">
      <c r="A371">
        <v>7610</v>
      </c>
      <c r="B371">
        <v>34.9375</v>
      </c>
      <c r="C371" s="5">
        <f t="shared" si="12"/>
        <v>33.997654687802068</v>
      </c>
      <c r="D371">
        <f t="shared" si="11"/>
        <v>2.976190476190476E-3</v>
      </c>
    </row>
    <row r="372" spans="1:5">
      <c r="A372">
        <v>7631</v>
      </c>
      <c r="B372">
        <v>34.9375</v>
      </c>
      <c r="C372" s="5">
        <f t="shared" si="12"/>
        <v>33.969367050398958</v>
      </c>
      <c r="D372">
        <f t="shared" si="11"/>
        <v>2.976190476190476E-3</v>
      </c>
    </row>
    <row r="373" spans="1:5">
      <c r="A373">
        <v>7652</v>
      </c>
      <c r="B373">
        <v>34.875</v>
      </c>
      <c r="C373" s="5">
        <f t="shared" si="12"/>
        <v>33.941186138427078</v>
      </c>
      <c r="D373">
        <f t="shared" si="11"/>
        <v>2.976190476190476E-3</v>
      </c>
    </row>
    <row r="374" spans="1:5">
      <c r="A374">
        <v>7672</v>
      </c>
      <c r="B374">
        <v>34.875</v>
      </c>
      <c r="C374" s="5">
        <f t="shared" si="12"/>
        <v>33.914446029404289</v>
      </c>
      <c r="D374">
        <f t="shared" si="11"/>
        <v>2.976190476190476E-3</v>
      </c>
    </row>
    <row r="375" spans="1:5">
      <c r="A375">
        <v>7694</v>
      </c>
      <c r="B375">
        <v>34.8125</v>
      </c>
      <c r="C375" s="5">
        <f t="shared" si="12"/>
        <v>33.885142881653742</v>
      </c>
      <c r="D375">
        <f t="shared" si="11"/>
        <v>2.840909090909091E-3</v>
      </c>
    </row>
    <row r="376" spans="1:5">
      <c r="A376">
        <v>7715</v>
      </c>
      <c r="B376">
        <v>34.8125</v>
      </c>
      <c r="C376" s="5">
        <f t="shared" si="12"/>
        <v>33.857279736082859</v>
      </c>
      <c r="D376">
        <f t="shared" si="11"/>
        <v>2.840909090909091E-3</v>
      </c>
    </row>
    <row r="377" spans="1:5">
      <c r="A377">
        <v>7736</v>
      </c>
      <c r="B377">
        <v>34.8125</v>
      </c>
      <c r="C377" s="5">
        <f t="shared" si="12"/>
        <v>33.829521714392925</v>
      </c>
      <c r="D377">
        <f t="shared" si="11"/>
        <v>2.840909090909091E-3</v>
      </c>
    </row>
    <row r="378" spans="1:5">
      <c r="A378">
        <v>7757</v>
      </c>
      <c r="B378">
        <v>34.75</v>
      </c>
      <c r="C378" s="5">
        <f t="shared" si="12"/>
        <v>33.801868419965757</v>
      </c>
      <c r="D378">
        <f t="shared" si="11"/>
        <v>2.976190476190476E-3</v>
      </c>
    </row>
    <row r="379" spans="1:5">
      <c r="A379">
        <v>7777</v>
      </c>
      <c r="B379">
        <v>34.75</v>
      </c>
      <c r="C379" s="5">
        <f t="shared" si="12"/>
        <v>33.775628953032978</v>
      </c>
      <c r="D379">
        <f t="shared" si="11"/>
        <v>2.976190476190476E-3</v>
      </c>
    </row>
    <row r="380" spans="1:5">
      <c r="A380">
        <v>7798</v>
      </c>
      <c r="B380">
        <v>34.6875</v>
      </c>
      <c r="C380" s="5">
        <f t="shared" si="12"/>
        <v>33.748178988707757</v>
      </c>
      <c r="D380">
        <f t="shared" si="11"/>
        <v>2.976190476190476E-3</v>
      </c>
    </row>
    <row r="381" spans="1:5">
      <c r="A381">
        <v>7820</v>
      </c>
      <c r="B381">
        <v>34.6875</v>
      </c>
      <c r="C381" s="5">
        <f t="shared" si="12"/>
        <v>33.71953295649088</v>
      </c>
      <c r="D381">
        <f t="shared" si="11"/>
        <v>2.976190476190476E-3</v>
      </c>
    </row>
    <row r="382" spans="1:5">
      <c r="A382">
        <v>7841</v>
      </c>
      <c r="B382">
        <v>34.625</v>
      </c>
      <c r="C382" s="5">
        <f t="shared" si="12"/>
        <v>33.692294634776054</v>
      </c>
      <c r="D382">
        <f t="shared" si="11"/>
        <v>2.976190476190476E-3</v>
      </c>
    </row>
    <row r="383" spans="1:5">
      <c r="A383">
        <v>7862</v>
      </c>
      <c r="B383">
        <v>34.625</v>
      </c>
      <c r="C383" s="5">
        <f t="shared" si="12"/>
        <v>33.665159079566244</v>
      </c>
      <c r="D383">
        <f t="shared" si="11"/>
        <v>2.976190476190476E-3</v>
      </c>
    </row>
    <row r="384" spans="1:5">
      <c r="A384">
        <v>7883</v>
      </c>
      <c r="B384">
        <v>34.625</v>
      </c>
      <c r="C384" s="5">
        <f t="shared" si="12"/>
        <v>33.638125903137329</v>
      </c>
      <c r="D384">
        <f t="shared" si="11"/>
        <v>2.976190476190476E-3</v>
      </c>
    </row>
    <row r="385" spans="1:4">
      <c r="A385">
        <v>7903</v>
      </c>
      <c r="B385">
        <v>34.5625</v>
      </c>
      <c r="C385" s="5">
        <f t="shared" si="12"/>
        <v>33.612474849485736</v>
      </c>
      <c r="D385">
        <f t="shared" si="11"/>
        <v>3.1250000000000002E-3</v>
      </c>
    </row>
    <row r="386" spans="1:4">
      <c r="A386">
        <v>7925</v>
      </c>
      <c r="B386">
        <v>34.5625</v>
      </c>
      <c r="C386" s="5">
        <f t="shared" si="12"/>
        <v>33.584365143034304</v>
      </c>
      <c r="D386">
        <f t="shared" si="11"/>
        <v>3.1250000000000002E-3</v>
      </c>
    </row>
    <row r="387" spans="1:4">
      <c r="A387">
        <v>7946</v>
      </c>
      <c r="B387">
        <v>34.5</v>
      </c>
      <c r="C387" s="5">
        <f t="shared" si="12"/>
        <v>33.557636791204033</v>
      </c>
      <c r="D387">
        <f t="shared" si="11"/>
        <v>2.976190476190476E-3</v>
      </c>
    </row>
    <row r="388" spans="1:4">
      <c r="A388">
        <v>7967</v>
      </c>
      <c r="B388">
        <v>34.5</v>
      </c>
      <c r="C388" s="5">
        <f t="shared" si="12"/>
        <v>33.531009281831366</v>
      </c>
      <c r="D388">
        <f t="shared" si="11"/>
        <v>2.976190476190476E-3</v>
      </c>
    </row>
    <row r="389" spans="1:4">
      <c r="A389">
        <v>7988</v>
      </c>
      <c r="B389">
        <v>34.4375</v>
      </c>
      <c r="C389" s="5">
        <f t="shared" si="12"/>
        <v>33.504482234451338</v>
      </c>
      <c r="D389">
        <f t="shared" si="11"/>
        <v>2.976190476190476E-3</v>
      </c>
    </row>
    <row r="390" spans="1:4">
      <c r="A390">
        <v>8008</v>
      </c>
      <c r="B390">
        <v>34.4375</v>
      </c>
      <c r="C390" s="5">
        <f t="shared" si="12"/>
        <v>33.479311433034326</v>
      </c>
      <c r="D390">
        <f t="shared" si="11"/>
        <v>2.976190476190476E-3</v>
      </c>
    </row>
    <row r="391" spans="1:4">
      <c r="A391">
        <v>8029</v>
      </c>
      <c r="B391">
        <v>34.4375</v>
      </c>
      <c r="C391" s="5">
        <f t="shared" si="12"/>
        <v>33.452979434647908</v>
      </c>
      <c r="D391">
        <f t="shared" si="11"/>
        <v>2.976190476190476E-3</v>
      </c>
    </row>
    <row r="392" spans="1:4">
      <c r="A392">
        <v>8050</v>
      </c>
      <c r="B392">
        <v>34.375</v>
      </c>
      <c r="C392" s="5">
        <f t="shared" si="12"/>
        <v>33.42674678333114</v>
      </c>
      <c r="D392">
        <f t="shared" si="11"/>
        <v>2.976190476190476E-3</v>
      </c>
    </row>
    <row r="393" spans="1:4">
      <c r="A393">
        <v>8071</v>
      </c>
      <c r="B393">
        <v>34.375</v>
      </c>
      <c r="C393" s="5">
        <f t="shared" si="12"/>
        <v>33.400613104260955</v>
      </c>
      <c r="D393">
        <f t="shared" si="11"/>
        <v>2.976190476190476E-3</v>
      </c>
    </row>
    <row r="394" spans="1:4">
      <c r="A394">
        <v>8092</v>
      </c>
      <c r="B394">
        <v>34.3125</v>
      </c>
      <c r="C394" s="5">
        <f t="shared" si="12"/>
        <v>33.374578024028452</v>
      </c>
      <c r="D394">
        <f t="shared" si="11"/>
        <v>2.976190476190476E-3</v>
      </c>
    </row>
    <row r="395" spans="1:4">
      <c r="A395">
        <v>8113</v>
      </c>
      <c r="B395">
        <v>34.3125</v>
      </c>
      <c r="C395" s="5">
        <f t="shared" si="12"/>
        <v>33.348641170633542</v>
      </c>
      <c r="D395">
        <f t="shared" ref="D395:D458" si="13">IF((B394-B395)/(A395-A394)=0,D394,(B394-B395)/(A395-A394))</f>
        <v>2.976190476190476E-3</v>
      </c>
    </row>
    <row r="396" spans="1:4">
      <c r="A396">
        <v>8134</v>
      </c>
      <c r="B396">
        <v>34.3125</v>
      </c>
      <c r="C396" s="5">
        <f t="shared" si="12"/>
        <v>33.322802173479658</v>
      </c>
      <c r="D396">
        <f t="shared" si="13"/>
        <v>2.976190476190476E-3</v>
      </c>
    </row>
    <row r="397" spans="1:4">
      <c r="A397">
        <v>8155</v>
      </c>
      <c r="B397">
        <v>34.25</v>
      </c>
      <c r="C397" s="5">
        <f t="shared" ref="C397:C460" si="14">$B$4*EXP(-$B$5*A397)+$B$6</f>
        <v>33.29706066336842</v>
      </c>
      <c r="D397">
        <f t="shared" si="13"/>
        <v>2.976190476190476E-3</v>
      </c>
    </row>
    <row r="398" spans="1:4">
      <c r="A398">
        <v>8176</v>
      </c>
      <c r="B398">
        <v>34.25</v>
      </c>
      <c r="C398" s="5">
        <f t="shared" si="14"/>
        <v>33.271416272494406</v>
      </c>
      <c r="D398">
        <f t="shared" si="13"/>
        <v>2.976190476190476E-3</v>
      </c>
    </row>
    <row r="399" spans="1:4">
      <c r="A399">
        <v>8197</v>
      </c>
      <c r="B399">
        <v>34.1875</v>
      </c>
      <c r="C399" s="5">
        <f t="shared" si="14"/>
        <v>33.245868634439873</v>
      </c>
      <c r="D399">
        <f t="shared" si="13"/>
        <v>2.976190476190476E-3</v>
      </c>
    </row>
    <row r="400" spans="1:4">
      <c r="A400">
        <v>8218</v>
      </c>
      <c r="B400">
        <v>34.1875</v>
      </c>
      <c r="C400" s="5">
        <f t="shared" si="14"/>
        <v>33.220417384169494</v>
      </c>
      <c r="D400">
        <f t="shared" si="13"/>
        <v>2.976190476190476E-3</v>
      </c>
    </row>
    <row r="401" spans="1:4">
      <c r="A401">
        <v>8239</v>
      </c>
      <c r="B401">
        <v>34.1875</v>
      </c>
      <c r="C401" s="5">
        <f t="shared" si="14"/>
        <v>33.195062158025209</v>
      </c>
      <c r="D401">
        <f t="shared" si="13"/>
        <v>2.976190476190476E-3</v>
      </c>
    </row>
    <row r="402" spans="1:4">
      <c r="A402">
        <v>8260</v>
      </c>
      <c r="B402">
        <v>34.125</v>
      </c>
      <c r="C402" s="5">
        <f t="shared" si="14"/>
        <v>33.169802593720959</v>
      </c>
      <c r="D402">
        <f t="shared" si="13"/>
        <v>2.976190476190476E-3</v>
      </c>
    </row>
    <row r="403" spans="1:4">
      <c r="A403">
        <v>8281</v>
      </c>
      <c r="B403">
        <v>34.125</v>
      </c>
      <c r="C403" s="5">
        <f t="shared" si="14"/>
        <v>33.144638330337571</v>
      </c>
      <c r="D403">
        <f t="shared" si="13"/>
        <v>2.976190476190476E-3</v>
      </c>
    </row>
    <row r="404" spans="1:4">
      <c r="A404">
        <v>8302</v>
      </c>
      <c r="B404">
        <v>34.0625</v>
      </c>
      <c r="C404" s="5">
        <f t="shared" si="14"/>
        <v>33.119569008317548</v>
      </c>
      <c r="D404">
        <f t="shared" si="13"/>
        <v>2.976190476190476E-3</v>
      </c>
    </row>
    <row r="405" spans="1:4">
      <c r="A405">
        <v>8323</v>
      </c>
      <c r="B405">
        <v>34.0625</v>
      </c>
      <c r="C405" s="5">
        <f t="shared" si="14"/>
        <v>33.094594269459961</v>
      </c>
      <c r="D405">
        <f t="shared" si="13"/>
        <v>2.976190476190476E-3</v>
      </c>
    </row>
    <row r="406" spans="1:4">
      <c r="A406">
        <v>8344</v>
      </c>
      <c r="B406">
        <v>34.0625</v>
      </c>
      <c r="C406" s="5">
        <f t="shared" si="14"/>
        <v>33.069713756915334</v>
      </c>
      <c r="D406">
        <f t="shared" si="13"/>
        <v>2.976190476190476E-3</v>
      </c>
    </row>
    <row r="407" spans="1:4">
      <c r="A407">
        <v>8365</v>
      </c>
      <c r="B407">
        <v>34</v>
      </c>
      <c r="C407" s="5">
        <f t="shared" si="14"/>
        <v>33.044927115180521</v>
      </c>
      <c r="D407">
        <f t="shared" si="13"/>
        <v>2.976190476190476E-3</v>
      </c>
    </row>
    <row r="408" spans="1:4">
      <c r="A408">
        <v>8386</v>
      </c>
      <c r="B408">
        <v>34</v>
      </c>
      <c r="C408" s="5">
        <f t="shared" si="14"/>
        <v>33.020233990093651</v>
      </c>
      <c r="D408">
        <f t="shared" si="13"/>
        <v>2.976190476190476E-3</v>
      </c>
    </row>
    <row r="409" spans="1:4">
      <c r="A409">
        <v>8407</v>
      </c>
      <c r="B409">
        <v>33.9375</v>
      </c>
      <c r="C409" s="5">
        <f t="shared" si="14"/>
        <v>32.995634028829052</v>
      </c>
      <c r="D409">
        <f t="shared" si="13"/>
        <v>2.976190476190476E-3</v>
      </c>
    </row>
    <row r="410" spans="1:4">
      <c r="A410">
        <v>8428</v>
      </c>
      <c r="B410">
        <v>33.9375</v>
      </c>
      <c r="C410" s="5">
        <f t="shared" si="14"/>
        <v>32.971126879892225</v>
      </c>
      <c r="D410">
        <f t="shared" si="13"/>
        <v>2.976190476190476E-3</v>
      </c>
    </row>
    <row r="411" spans="1:4">
      <c r="A411">
        <v>8449</v>
      </c>
      <c r="B411">
        <v>33.9375</v>
      </c>
      <c r="C411" s="5">
        <f t="shared" si="14"/>
        <v>32.946712193114806</v>
      </c>
      <c r="D411">
        <f t="shared" si="13"/>
        <v>2.976190476190476E-3</v>
      </c>
    </row>
    <row r="412" spans="1:4">
      <c r="A412">
        <v>8470</v>
      </c>
      <c r="B412">
        <v>33.875</v>
      </c>
      <c r="C412" s="5">
        <f t="shared" si="14"/>
        <v>32.922389619649557</v>
      </c>
      <c r="D412">
        <f t="shared" si="13"/>
        <v>2.976190476190476E-3</v>
      </c>
    </row>
    <row r="413" spans="1:4">
      <c r="A413">
        <v>8490</v>
      </c>
      <c r="B413">
        <v>33.875</v>
      </c>
      <c r="C413" s="5">
        <f t="shared" si="14"/>
        <v>32.899310584207967</v>
      </c>
      <c r="D413">
        <f t="shared" si="13"/>
        <v>2.976190476190476E-3</v>
      </c>
    </row>
    <row r="414" spans="1:4">
      <c r="A414">
        <v>8511</v>
      </c>
      <c r="B414">
        <v>33.8125</v>
      </c>
      <c r="C414" s="5">
        <f t="shared" si="14"/>
        <v>32.87516685060411</v>
      </c>
      <c r="D414">
        <f t="shared" si="13"/>
        <v>2.976190476190476E-3</v>
      </c>
    </row>
    <row r="415" spans="1:4">
      <c r="A415">
        <v>8532</v>
      </c>
      <c r="B415">
        <v>33.8125</v>
      </c>
      <c r="C415" s="5">
        <f t="shared" si="14"/>
        <v>32.851114208042745</v>
      </c>
      <c r="D415">
        <f t="shared" si="13"/>
        <v>2.976190476190476E-3</v>
      </c>
    </row>
    <row r="416" spans="1:4">
      <c r="A416">
        <v>8553</v>
      </c>
      <c r="B416">
        <v>33.8125</v>
      </c>
      <c r="C416" s="5">
        <f t="shared" si="14"/>
        <v>32.827152312849677</v>
      </c>
      <c r="D416">
        <f t="shared" si="13"/>
        <v>2.976190476190476E-3</v>
      </c>
    </row>
    <row r="417" spans="1:4">
      <c r="A417">
        <v>8574</v>
      </c>
      <c r="B417">
        <v>33.75</v>
      </c>
      <c r="C417" s="5">
        <f t="shared" si="14"/>
        <v>32.803280822647366</v>
      </c>
      <c r="D417">
        <f t="shared" si="13"/>
        <v>2.976190476190476E-3</v>
      </c>
    </row>
    <row r="418" spans="1:4">
      <c r="A418">
        <v>8595</v>
      </c>
      <c r="B418">
        <v>33.75</v>
      </c>
      <c r="C418" s="5">
        <f t="shared" si="14"/>
        <v>32.779499396349998</v>
      </c>
      <c r="D418">
        <f t="shared" si="13"/>
        <v>2.976190476190476E-3</v>
      </c>
    </row>
    <row r="419" spans="1:4">
      <c r="A419">
        <v>8616</v>
      </c>
      <c r="B419">
        <v>33.75</v>
      </c>
      <c r="C419" s="5">
        <f t="shared" si="14"/>
        <v>32.755807694158641</v>
      </c>
      <c r="D419">
        <f t="shared" si="13"/>
        <v>2.976190476190476E-3</v>
      </c>
    </row>
    <row r="420" spans="1:4">
      <c r="A420">
        <v>8637</v>
      </c>
      <c r="B420">
        <v>33.6875</v>
      </c>
      <c r="C420" s="5">
        <f t="shared" si="14"/>
        <v>32.732205377556369</v>
      </c>
      <c r="D420">
        <f t="shared" si="13"/>
        <v>2.976190476190476E-3</v>
      </c>
    </row>
    <row r="421" spans="1:4">
      <c r="A421">
        <v>8658</v>
      </c>
      <c r="B421">
        <v>33.6875</v>
      </c>
      <c r="C421" s="5">
        <f t="shared" si="14"/>
        <v>32.708692109303442</v>
      </c>
      <c r="D421">
        <f t="shared" si="13"/>
        <v>2.976190476190476E-3</v>
      </c>
    </row>
    <row r="422" spans="1:4">
      <c r="A422">
        <v>8679</v>
      </c>
      <c r="B422">
        <v>33.625</v>
      </c>
      <c r="C422" s="5">
        <f t="shared" si="14"/>
        <v>32.685267553432489</v>
      </c>
      <c r="D422">
        <f t="shared" si="13"/>
        <v>2.976190476190476E-3</v>
      </c>
    </row>
    <row r="423" spans="1:4">
      <c r="A423">
        <v>8700</v>
      </c>
      <c r="B423">
        <v>33.625</v>
      </c>
      <c r="C423" s="5">
        <f t="shared" si="14"/>
        <v>32.661931375243668</v>
      </c>
      <c r="D423">
        <f t="shared" si="13"/>
        <v>2.976190476190476E-3</v>
      </c>
    </row>
    <row r="424" spans="1:4">
      <c r="A424">
        <v>8721</v>
      </c>
      <c r="B424">
        <v>33.625</v>
      </c>
      <c r="C424" s="5">
        <f t="shared" si="14"/>
        <v>32.638683241299944</v>
      </c>
      <c r="D424">
        <f t="shared" si="13"/>
        <v>2.976190476190476E-3</v>
      </c>
    </row>
    <row r="425" spans="1:4">
      <c r="A425">
        <v>8742</v>
      </c>
      <c r="B425">
        <v>33.5625</v>
      </c>
      <c r="C425" s="5">
        <f t="shared" si="14"/>
        <v>32.615522819422289</v>
      </c>
      <c r="D425">
        <f t="shared" si="13"/>
        <v>2.976190476190476E-3</v>
      </c>
    </row>
    <row r="426" spans="1:4">
      <c r="A426">
        <v>8763</v>
      </c>
      <c r="B426">
        <v>33.5625</v>
      </c>
      <c r="C426" s="5">
        <f t="shared" si="14"/>
        <v>32.59244977868493</v>
      </c>
      <c r="D426">
        <f t="shared" si="13"/>
        <v>2.976190476190476E-3</v>
      </c>
    </row>
    <row r="427" spans="1:4">
      <c r="A427">
        <v>8784</v>
      </c>
      <c r="B427">
        <v>33.5625</v>
      </c>
      <c r="C427" s="5">
        <f t="shared" si="14"/>
        <v>32.569463789410641</v>
      </c>
      <c r="D427">
        <f t="shared" si="13"/>
        <v>2.976190476190476E-3</v>
      </c>
    </row>
    <row r="428" spans="1:4">
      <c r="A428">
        <v>8805</v>
      </c>
      <c r="B428">
        <v>33.5</v>
      </c>
      <c r="C428" s="5">
        <f t="shared" si="14"/>
        <v>32.546564523166019</v>
      </c>
      <c r="D428">
        <f t="shared" si="13"/>
        <v>2.976190476190476E-3</v>
      </c>
    </row>
    <row r="429" spans="1:4">
      <c r="A429">
        <v>8826</v>
      </c>
      <c r="B429">
        <v>33.5</v>
      </c>
      <c r="C429" s="5">
        <f t="shared" si="14"/>
        <v>32.523751652756808</v>
      </c>
      <c r="D429">
        <f t="shared" si="13"/>
        <v>2.976190476190476E-3</v>
      </c>
    </row>
    <row r="430" spans="1:4">
      <c r="A430">
        <v>8847</v>
      </c>
      <c r="B430">
        <v>33.4375</v>
      </c>
      <c r="C430" s="5">
        <f t="shared" si="14"/>
        <v>32.501024852223189</v>
      </c>
      <c r="D430">
        <f t="shared" si="13"/>
        <v>2.976190476190476E-3</v>
      </c>
    </row>
    <row r="431" spans="1:4">
      <c r="A431">
        <v>8868</v>
      </c>
      <c r="B431">
        <v>33.4375</v>
      </c>
      <c r="C431" s="5">
        <f t="shared" si="14"/>
        <v>32.478383796835168</v>
      </c>
      <c r="D431">
        <f t="shared" si="13"/>
        <v>2.976190476190476E-3</v>
      </c>
    </row>
    <row r="432" spans="1:4">
      <c r="A432">
        <v>8889</v>
      </c>
      <c r="B432">
        <v>33.4375</v>
      </c>
      <c r="C432" s="5">
        <f t="shared" si="14"/>
        <v>32.455828163087901</v>
      </c>
      <c r="D432">
        <f t="shared" si="13"/>
        <v>2.976190476190476E-3</v>
      </c>
    </row>
    <row r="433" spans="1:4">
      <c r="A433">
        <v>8910</v>
      </c>
      <c r="B433">
        <v>33.375</v>
      </c>
      <c r="C433" s="5">
        <f t="shared" si="14"/>
        <v>32.433357628697081</v>
      </c>
      <c r="D433">
        <f t="shared" si="13"/>
        <v>2.976190476190476E-3</v>
      </c>
    </row>
    <row r="434" spans="1:4">
      <c r="A434">
        <v>8931</v>
      </c>
      <c r="B434">
        <v>33.375</v>
      </c>
      <c r="C434" s="5">
        <f t="shared" si="14"/>
        <v>32.410971872594359</v>
      </c>
      <c r="D434">
        <f t="shared" si="13"/>
        <v>2.976190476190476E-3</v>
      </c>
    </row>
    <row r="435" spans="1:4">
      <c r="A435">
        <v>8952</v>
      </c>
      <c r="B435">
        <v>33.375</v>
      </c>
      <c r="C435" s="5">
        <f t="shared" si="14"/>
        <v>32.388670574922699</v>
      </c>
      <c r="D435">
        <f t="shared" si="13"/>
        <v>2.976190476190476E-3</v>
      </c>
    </row>
    <row r="436" spans="1:4">
      <c r="A436">
        <v>8973</v>
      </c>
      <c r="B436">
        <v>33.3125</v>
      </c>
      <c r="C436" s="5">
        <f t="shared" si="14"/>
        <v>32.36645341703187</v>
      </c>
      <c r="D436">
        <f t="shared" si="13"/>
        <v>2.976190476190476E-3</v>
      </c>
    </row>
    <row r="437" spans="1:4">
      <c r="A437">
        <v>8994</v>
      </c>
      <c r="B437">
        <v>33.3125</v>
      </c>
      <c r="C437" s="5">
        <f t="shared" si="14"/>
        <v>32.344320081473846</v>
      </c>
      <c r="D437">
        <f t="shared" si="13"/>
        <v>2.976190476190476E-3</v>
      </c>
    </row>
    <row r="438" spans="1:4">
      <c r="A438">
        <v>9015</v>
      </c>
      <c r="B438">
        <v>33.25</v>
      </c>
      <c r="C438" s="5">
        <f t="shared" si="14"/>
        <v>32.322270251998312</v>
      </c>
      <c r="D438">
        <f t="shared" si="13"/>
        <v>2.976190476190476E-3</v>
      </c>
    </row>
    <row r="439" spans="1:4">
      <c r="A439">
        <v>9036</v>
      </c>
      <c r="B439">
        <v>33.25</v>
      </c>
      <c r="C439" s="5">
        <f t="shared" si="14"/>
        <v>32.300303613548095</v>
      </c>
      <c r="D439">
        <f t="shared" si="13"/>
        <v>2.976190476190476E-3</v>
      </c>
    </row>
    <row r="440" spans="1:4">
      <c r="A440">
        <v>9057</v>
      </c>
      <c r="B440">
        <v>33.25</v>
      </c>
      <c r="C440" s="5">
        <f t="shared" si="14"/>
        <v>32.278419852254721</v>
      </c>
      <c r="D440">
        <f t="shared" si="13"/>
        <v>2.976190476190476E-3</v>
      </c>
    </row>
    <row r="441" spans="1:4">
      <c r="A441">
        <v>9079</v>
      </c>
      <c r="B441">
        <v>33.25</v>
      </c>
      <c r="C441" s="5">
        <f t="shared" si="14"/>
        <v>32.255582557327514</v>
      </c>
      <c r="D441">
        <f t="shared" si="13"/>
        <v>2.976190476190476E-3</v>
      </c>
    </row>
    <row r="442" spans="1:4">
      <c r="A442">
        <v>9099</v>
      </c>
      <c r="B442">
        <v>33.1875</v>
      </c>
      <c r="C442" s="5">
        <f t="shared" si="14"/>
        <v>32.234899711580951</v>
      </c>
      <c r="D442">
        <f t="shared" si="13"/>
        <v>3.1250000000000002E-3</v>
      </c>
    </row>
    <row r="443" spans="1:4">
      <c r="A443">
        <v>9120</v>
      </c>
      <c r="B443">
        <v>33.1875</v>
      </c>
      <c r="C443" s="5">
        <f t="shared" si="14"/>
        <v>32.213262710366642</v>
      </c>
      <c r="D443">
        <f t="shared" si="13"/>
        <v>3.1250000000000002E-3</v>
      </c>
    </row>
    <row r="444" spans="1:4">
      <c r="A444">
        <v>9141</v>
      </c>
      <c r="B444">
        <v>33.1875</v>
      </c>
      <c r="C444" s="5">
        <f t="shared" si="14"/>
        <v>32.191707342632441</v>
      </c>
      <c r="D444">
        <f t="shared" si="13"/>
        <v>3.1250000000000002E-3</v>
      </c>
    </row>
    <row r="445" spans="1:4">
      <c r="A445">
        <v>9162</v>
      </c>
      <c r="B445">
        <v>33.125</v>
      </c>
      <c r="C445" s="5">
        <f t="shared" si="14"/>
        <v>32.170233300386272</v>
      </c>
      <c r="D445">
        <f t="shared" si="13"/>
        <v>2.976190476190476E-3</v>
      </c>
    </row>
    <row r="446" spans="1:4">
      <c r="A446">
        <v>9183</v>
      </c>
      <c r="B446">
        <v>33.125</v>
      </c>
      <c r="C446" s="5">
        <f t="shared" si="14"/>
        <v>32.148840276798062</v>
      </c>
      <c r="D446">
        <f t="shared" si="13"/>
        <v>2.976190476190476E-3</v>
      </c>
    </row>
    <row r="447" spans="1:4">
      <c r="A447">
        <v>9204</v>
      </c>
      <c r="B447">
        <v>33.0625</v>
      </c>
      <c r="C447" s="5">
        <f t="shared" si="14"/>
        <v>32.127527966195366</v>
      </c>
      <c r="D447">
        <f t="shared" si="13"/>
        <v>2.976190476190476E-3</v>
      </c>
    </row>
    <row r="448" spans="1:4">
      <c r="A448">
        <v>9225</v>
      </c>
      <c r="B448">
        <v>33.0625</v>
      </c>
      <c r="C448" s="5">
        <f t="shared" si="14"/>
        <v>32.106296064059009</v>
      </c>
      <c r="D448">
        <f t="shared" si="13"/>
        <v>2.976190476190476E-3</v>
      </c>
    </row>
    <row r="449" spans="1:4">
      <c r="A449">
        <v>9246</v>
      </c>
      <c r="B449">
        <v>33.0625</v>
      </c>
      <c r="C449" s="5">
        <f t="shared" si="14"/>
        <v>32.085144267018705</v>
      </c>
      <c r="D449">
        <f t="shared" si="13"/>
        <v>2.976190476190476E-3</v>
      </c>
    </row>
    <row r="450" spans="1:4">
      <c r="A450">
        <v>9267</v>
      </c>
      <c r="B450">
        <v>33</v>
      </c>
      <c r="C450" s="5">
        <f t="shared" si="14"/>
        <v>32.064072272848776</v>
      </c>
      <c r="D450">
        <f t="shared" si="13"/>
        <v>2.976190476190476E-3</v>
      </c>
    </row>
    <row r="451" spans="1:4">
      <c r="A451">
        <v>9288</v>
      </c>
      <c r="B451">
        <v>33</v>
      </c>
      <c r="C451" s="5">
        <f t="shared" si="14"/>
        <v>32.043079780463771</v>
      </c>
      <c r="D451">
        <f t="shared" si="13"/>
        <v>2.976190476190476E-3</v>
      </c>
    </row>
    <row r="452" spans="1:4">
      <c r="A452">
        <v>9309</v>
      </c>
      <c r="B452">
        <v>33</v>
      </c>
      <c r="C452" s="5">
        <f t="shared" si="14"/>
        <v>32.022166489914206</v>
      </c>
      <c r="D452">
        <f t="shared" si="13"/>
        <v>2.976190476190476E-3</v>
      </c>
    </row>
    <row r="453" spans="1:4">
      <c r="A453">
        <v>9330</v>
      </c>
      <c r="B453">
        <v>32.9375</v>
      </c>
      <c r="C453" s="5">
        <f t="shared" si="14"/>
        <v>32.001332102382264</v>
      </c>
      <c r="D453">
        <f t="shared" si="13"/>
        <v>2.976190476190476E-3</v>
      </c>
    </row>
    <row r="454" spans="1:4">
      <c r="A454">
        <v>9351</v>
      </c>
      <c r="B454">
        <v>32.9375</v>
      </c>
      <c r="C454" s="5">
        <f t="shared" si="14"/>
        <v>31.980576320177526</v>
      </c>
      <c r="D454">
        <f t="shared" si="13"/>
        <v>2.976190476190476E-3</v>
      </c>
    </row>
    <row r="455" spans="1:4">
      <c r="A455">
        <v>9372</v>
      </c>
      <c r="B455">
        <v>32.9375</v>
      </c>
      <c r="C455" s="5">
        <f t="shared" si="14"/>
        <v>31.959898846732731</v>
      </c>
      <c r="D455">
        <f t="shared" si="13"/>
        <v>2.976190476190476E-3</v>
      </c>
    </row>
    <row r="456" spans="1:4">
      <c r="A456">
        <v>9393</v>
      </c>
      <c r="B456">
        <v>32.875</v>
      </c>
      <c r="C456" s="5">
        <f t="shared" si="14"/>
        <v>31.939299386599501</v>
      </c>
      <c r="D456">
        <f t="shared" si="13"/>
        <v>2.976190476190476E-3</v>
      </c>
    </row>
    <row r="457" spans="1:4">
      <c r="A457">
        <v>9414</v>
      </c>
      <c r="B457">
        <v>32.875</v>
      </c>
      <c r="C457" s="5">
        <f t="shared" si="14"/>
        <v>31.918777645444173</v>
      </c>
      <c r="D457">
        <f t="shared" si="13"/>
        <v>2.976190476190476E-3</v>
      </c>
    </row>
    <row r="458" spans="1:4">
      <c r="A458">
        <v>9435</v>
      </c>
      <c r="B458">
        <v>32.875</v>
      </c>
      <c r="C458" s="5">
        <f t="shared" si="14"/>
        <v>31.898333330043542</v>
      </c>
      <c r="D458">
        <f t="shared" si="13"/>
        <v>2.976190476190476E-3</v>
      </c>
    </row>
    <row r="459" spans="1:4">
      <c r="A459">
        <v>9456</v>
      </c>
      <c r="B459">
        <v>32.8125</v>
      </c>
      <c r="C459" s="5">
        <f t="shared" si="14"/>
        <v>31.877966148280706</v>
      </c>
      <c r="D459">
        <f t="shared" ref="D459:D522" si="15">IF((B458-B459)/(A459-A458)=0,D458,(B458-B459)/(A459-A458))</f>
        <v>2.976190476190476E-3</v>
      </c>
    </row>
    <row r="460" spans="1:4">
      <c r="A460">
        <v>9477</v>
      </c>
      <c r="B460">
        <v>32.8125</v>
      </c>
      <c r="C460" s="5">
        <f t="shared" si="14"/>
        <v>31.857675809140879</v>
      </c>
      <c r="D460">
        <f t="shared" si="15"/>
        <v>2.976190476190476E-3</v>
      </c>
    </row>
    <row r="461" spans="1:4">
      <c r="A461">
        <v>9498</v>
      </c>
      <c r="B461">
        <v>32.8125</v>
      </c>
      <c r="C461" s="5">
        <f t="shared" ref="C461:C524" si="16">$B$4*EXP(-$B$5*A461)+$B$6</f>
        <v>31.837462022707236</v>
      </c>
      <c r="D461">
        <f t="shared" si="15"/>
        <v>2.976190476190476E-3</v>
      </c>
    </row>
    <row r="462" spans="1:4">
      <c r="A462">
        <v>9519</v>
      </c>
      <c r="B462">
        <v>32.8125</v>
      </c>
      <c r="C462" s="5">
        <f t="shared" si="16"/>
        <v>31.817324500156765</v>
      </c>
      <c r="D462">
        <f t="shared" si="15"/>
        <v>2.976190476190476E-3</v>
      </c>
    </row>
    <row r="463" spans="1:4">
      <c r="A463">
        <v>9540</v>
      </c>
      <c r="B463">
        <v>32.75</v>
      </c>
      <c r="C463" s="5">
        <f t="shared" si="16"/>
        <v>31.79726295375615</v>
      </c>
      <c r="D463">
        <f t="shared" si="15"/>
        <v>2.976190476190476E-3</v>
      </c>
    </row>
    <row r="464" spans="1:4">
      <c r="A464">
        <v>9561</v>
      </c>
      <c r="B464">
        <v>32.75</v>
      </c>
      <c r="C464" s="5">
        <f t="shared" si="16"/>
        <v>31.777277096857642</v>
      </c>
      <c r="D464">
        <f t="shared" si="15"/>
        <v>2.976190476190476E-3</v>
      </c>
    </row>
    <row r="465" spans="1:5">
      <c r="A465">
        <v>9582</v>
      </c>
      <c r="B465">
        <v>32.6875</v>
      </c>
      <c r="C465" s="5">
        <f t="shared" si="16"/>
        <v>31.75736664389499</v>
      </c>
      <c r="D465">
        <f t="shared" si="15"/>
        <v>2.976190476190476E-3</v>
      </c>
    </row>
    <row r="466" spans="1:5">
      <c r="A466">
        <v>9603</v>
      </c>
      <c r="B466">
        <v>32.6875</v>
      </c>
      <c r="C466" s="5">
        <f t="shared" si="16"/>
        <v>31.737531310379339</v>
      </c>
      <c r="D466">
        <f t="shared" si="15"/>
        <v>2.976190476190476E-3</v>
      </c>
    </row>
    <row r="467" spans="1:5">
      <c r="A467">
        <v>9624</v>
      </c>
      <c r="B467">
        <v>32.6875</v>
      </c>
      <c r="C467" s="5">
        <f t="shared" si="16"/>
        <v>31.717770812895168</v>
      </c>
      <c r="D467">
        <f t="shared" si="15"/>
        <v>2.976190476190476E-3</v>
      </c>
    </row>
    <row r="468" spans="1:5">
      <c r="A468">
        <v>9645</v>
      </c>
      <c r="B468">
        <v>32.625</v>
      </c>
      <c r="C468" s="5">
        <f t="shared" si="16"/>
        <v>31.698084869096252</v>
      </c>
      <c r="D468">
        <f t="shared" si="15"/>
        <v>2.976190476190476E-3</v>
      </c>
    </row>
    <row r="469" spans="1:5">
      <c r="A469">
        <v>9666</v>
      </c>
      <c r="B469">
        <v>32.625</v>
      </c>
      <c r="C469" s="5">
        <f t="shared" si="16"/>
        <v>31.678473197701614</v>
      </c>
      <c r="D469">
        <f t="shared" si="15"/>
        <v>2.976190476190476E-3</v>
      </c>
    </row>
    <row r="470" spans="1:5">
      <c r="A470">
        <v>9687</v>
      </c>
      <c r="B470">
        <v>32.625</v>
      </c>
      <c r="C470" s="5">
        <f t="shared" si="16"/>
        <v>31.658935518491518</v>
      </c>
      <c r="D470">
        <f t="shared" si="15"/>
        <v>2.976190476190476E-3</v>
      </c>
    </row>
    <row r="471" spans="1:5">
      <c r="A471">
        <v>9708</v>
      </c>
      <c r="B471">
        <v>32.5625</v>
      </c>
      <c r="C471" s="5">
        <f t="shared" si="16"/>
        <v>31.639471552303455</v>
      </c>
      <c r="D471">
        <f t="shared" si="15"/>
        <v>2.976190476190476E-3</v>
      </c>
    </row>
    <row r="472" spans="1:5">
      <c r="A472">
        <v>9729</v>
      </c>
      <c r="B472">
        <v>32.5625</v>
      </c>
      <c r="C472" s="5">
        <f t="shared" si="16"/>
        <v>31.62008102102816</v>
      </c>
      <c r="D472">
        <f t="shared" si="15"/>
        <v>2.976190476190476E-3</v>
      </c>
    </row>
    <row r="473" spans="1:5">
      <c r="A473">
        <v>9750</v>
      </c>
      <c r="B473">
        <v>32.5625</v>
      </c>
      <c r="C473" s="5">
        <f t="shared" si="16"/>
        <v>31.600763647605632</v>
      </c>
      <c r="D473">
        <f t="shared" si="15"/>
        <v>2.976190476190476E-3</v>
      </c>
    </row>
    <row r="474" spans="1:5">
      <c r="A474">
        <v>9771</v>
      </c>
      <c r="B474">
        <v>32.5625</v>
      </c>
      <c r="C474" s="5">
        <f t="shared" si="16"/>
        <v>31.581519156021187</v>
      </c>
      <c r="D474">
        <f t="shared" si="15"/>
        <v>2.976190476190476E-3</v>
      </c>
    </row>
    <row r="475" spans="1:5">
      <c r="A475">
        <v>9791</v>
      </c>
      <c r="B475">
        <v>32.5</v>
      </c>
      <c r="C475" s="5">
        <f t="shared" si="16"/>
        <v>31.563258575825287</v>
      </c>
      <c r="D475">
        <f t="shared" si="15"/>
        <v>3.1250000000000002E-3</v>
      </c>
    </row>
    <row r="476" spans="1:5">
      <c r="A476">
        <v>9812</v>
      </c>
      <c r="B476">
        <v>32.5</v>
      </c>
      <c r="C476" s="5">
        <f t="shared" si="16"/>
        <v>31.544155585805729</v>
      </c>
      <c r="D476">
        <f t="shared" si="15"/>
        <v>3.1250000000000002E-3</v>
      </c>
      <c r="E476">
        <f>AVERAGE(D368:D626)</f>
        <v>2.9831895903324412E-3</v>
      </c>
    </row>
    <row r="477" spans="1:5">
      <c r="A477">
        <v>9834</v>
      </c>
      <c r="B477">
        <v>32.5</v>
      </c>
      <c r="C477" s="5">
        <f t="shared" si="16"/>
        <v>31.524220227746415</v>
      </c>
      <c r="D477">
        <f t="shared" si="15"/>
        <v>3.1250000000000002E-3</v>
      </c>
    </row>
    <row r="478" spans="1:5">
      <c r="A478">
        <v>9855</v>
      </c>
      <c r="B478">
        <v>32.4375</v>
      </c>
      <c r="C478" s="5">
        <f t="shared" si="16"/>
        <v>31.50526452413591</v>
      </c>
      <c r="D478">
        <f t="shared" si="15"/>
        <v>2.976190476190476E-3</v>
      </c>
    </row>
    <row r="479" spans="1:5">
      <c r="A479">
        <v>9875</v>
      </c>
      <c r="B479">
        <v>32.4375</v>
      </c>
      <c r="C479" s="5">
        <f t="shared" si="16"/>
        <v>31.487277967077205</v>
      </c>
      <c r="D479">
        <f t="shared" si="15"/>
        <v>2.976190476190476E-3</v>
      </c>
    </row>
    <row r="480" spans="1:5">
      <c r="A480">
        <v>9896</v>
      </c>
      <c r="B480">
        <v>32.4375</v>
      </c>
      <c r="C480" s="5">
        <f t="shared" si="16"/>
        <v>31.468461641621353</v>
      </c>
      <c r="D480">
        <f t="shared" si="15"/>
        <v>2.976190476190476E-3</v>
      </c>
    </row>
    <row r="481" spans="1:4">
      <c r="A481">
        <v>9917</v>
      </c>
      <c r="B481">
        <v>32.375</v>
      </c>
      <c r="C481" s="5">
        <f t="shared" si="16"/>
        <v>31.449716307617358</v>
      </c>
      <c r="D481">
        <f t="shared" si="15"/>
        <v>2.976190476190476E-3</v>
      </c>
    </row>
    <row r="482" spans="1:4">
      <c r="A482">
        <v>9938</v>
      </c>
      <c r="B482">
        <v>32.375</v>
      </c>
      <c r="C482" s="5">
        <f t="shared" si="16"/>
        <v>31.43104169722406</v>
      </c>
      <c r="D482">
        <f t="shared" si="15"/>
        <v>2.976190476190476E-3</v>
      </c>
    </row>
    <row r="483" spans="1:4">
      <c r="A483">
        <v>9959</v>
      </c>
      <c r="B483">
        <v>32.375</v>
      </c>
      <c r="C483" s="5">
        <f t="shared" si="16"/>
        <v>31.412437543610842</v>
      </c>
      <c r="D483">
        <f t="shared" si="15"/>
        <v>2.976190476190476E-3</v>
      </c>
    </row>
    <row r="484" spans="1:4">
      <c r="A484">
        <v>9980</v>
      </c>
      <c r="B484">
        <v>32.3125</v>
      </c>
      <c r="C484" s="5">
        <f t="shared" si="16"/>
        <v>31.393903580953801</v>
      </c>
      <c r="D484">
        <f t="shared" si="15"/>
        <v>2.976190476190476E-3</v>
      </c>
    </row>
    <row r="485" spans="1:4">
      <c r="A485">
        <v>10001</v>
      </c>
      <c r="B485">
        <v>32.3125</v>
      </c>
      <c r="C485" s="5">
        <f t="shared" si="16"/>
        <v>31.375439544431945</v>
      </c>
      <c r="D485">
        <f t="shared" si="15"/>
        <v>2.976190476190476E-3</v>
      </c>
    </row>
    <row r="486" spans="1:4">
      <c r="A486">
        <v>10022</v>
      </c>
      <c r="B486">
        <v>32.3125</v>
      </c>
      <c r="C486" s="5">
        <f t="shared" si="16"/>
        <v>31.357045170223422</v>
      </c>
      <c r="D486">
        <f t="shared" si="15"/>
        <v>2.976190476190476E-3</v>
      </c>
    </row>
    <row r="487" spans="1:4">
      <c r="A487">
        <v>10043</v>
      </c>
      <c r="B487">
        <v>32.25</v>
      </c>
      <c r="C487" s="5">
        <f t="shared" si="16"/>
        <v>31.338720195501743</v>
      </c>
      <c r="D487">
        <f t="shared" si="15"/>
        <v>2.976190476190476E-3</v>
      </c>
    </row>
    <row r="488" spans="1:4">
      <c r="A488">
        <v>10064</v>
      </c>
      <c r="B488">
        <v>32.25</v>
      </c>
      <c r="C488" s="5">
        <f t="shared" si="16"/>
        <v>31.32046435843203</v>
      </c>
      <c r="D488">
        <f t="shared" si="15"/>
        <v>2.976190476190476E-3</v>
      </c>
    </row>
    <row r="489" spans="1:4">
      <c r="A489">
        <v>10085</v>
      </c>
      <c r="B489">
        <v>32.25</v>
      </c>
      <c r="C489" s="5">
        <f t="shared" si="16"/>
        <v>31.302277398167263</v>
      </c>
      <c r="D489">
        <f t="shared" si="15"/>
        <v>2.976190476190476E-3</v>
      </c>
    </row>
    <row r="490" spans="1:4">
      <c r="A490">
        <v>10106</v>
      </c>
      <c r="B490">
        <v>32.1875</v>
      </c>
      <c r="C490" s="5">
        <f t="shared" si="16"/>
        <v>31.284159054844579</v>
      </c>
      <c r="D490">
        <f t="shared" si="15"/>
        <v>2.976190476190476E-3</v>
      </c>
    </row>
    <row r="491" spans="1:4">
      <c r="A491">
        <v>10127</v>
      </c>
      <c r="B491">
        <v>32.1875</v>
      </c>
      <c r="C491" s="5">
        <f t="shared" si="16"/>
        <v>31.266109069581525</v>
      </c>
      <c r="D491">
        <f t="shared" si="15"/>
        <v>2.976190476190476E-3</v>
      </c>
    </row>
    <row r="492" spans="1:4">
      <c r="A492">
        <v>10148</v>
      </c>
      <c r="B492">
        <v>32.1875</v>
      </c>
      <c r="C492" s="5">
        <f t="shared" si="16"/>
        <v>31.248127184472388</v>
      </c>
      <c r="D492">
        <f t="shared" si="15"/>
        <v>2.976190476190476E-3</v>
      </c>
    </row>
    <row r="493" spans="1:4">
      <c r="A493">
        <v>10169</v>
      </c>
      <c r="B493">
        <v>32.1875</v>
      </c>
      <c r="C493" s="5">
        <f t="shared" si="16"/>
        <v>31.230213142584496</v>
      </c>
      <c r="D493">
        <f t="shared" si="15"/>
        <v>2.976190476190476E-3</v>
      </c>
    </row>
    <row r="494" spans="1:4">
      <c r="A494">
        <v>10190</v>
      </c>
      <c r="B494">
        <v>32.125</v>
      </c>
      <c r="C494" s="5">
        <f t="shared" si="16"/>
        <v>31.212366687954546</v>
      </c>
      <c r="D494">
        <f t="shared" si="15"/>
        <v>2.976190476190476E-3</v>
      </c>
    </row>
    <row r="495" spans="1:4">
      <c r="A495">
        <v>10211</v>
      </c>
      <c r="B495">
        <v>32.125</v>
      </c>
      <c r="C495" s="5">
        <f t="shared" si="16"/>
        <v>31.194587565584953</v>
      </c>
      <c r="D495">
        <f t="shared" si="15"/>
        <v>2.976190476190476E-3</v>
      </c>
    </row>
    <row r="496" spans="1:4">
      <c r="A496">
        <v>10231</v>
      </c>
      <c r="B496">
        <v>32.125</v>
      </c>
      <c r="C496" s="5">
        <f t="shared" si="16"/>
        <v>31.177717434803988</v>
      </c>
      <c r="D496">
        <f t="shared" si="15"/>
        <v>2.976190476190476E-3</v>
      </c>
    </row>
    <row r="497" spans="1:4">
      <c r="A497">
        <v>10252</v>
      </c>
      <c r="B497">
        <v>32.0625</v>
      </c>
      <c r="C497" s="5">
        <f t="shared" si="16"/>
        <v>31.160069039381717</v>
      </c>
      <c r="D497">
        <f t="shared" si="15"/>
        <v>2.976190476190476E-3</v>
      </c>
    </row>
    <row r="498" spans="1:4">
      <c r="A498">
        <v>10273</v>
      </c>
      <c r="B498">
        <v>32.0625</v>
      </c>
      <c r="C498" s="5">
        <f t="shared" si="16"/>
        <v>31.142487228969191</v>
      </c>
      <c r="D498">
        <f t="shared" si="15"/>
        <v>2.976190476190476E-3</v>
      </c>
    </row>
    <row r="499" spans="1:4">
      <c r="A499">
        <v>10294</v>
      </c>
      <c r="B499">
        <v>32.0625</v>
      </c>
      <c r="C499" s="5">
        <f t="shared" si="16"/>
        <v>31.12497175235017</v>
      </c>
      <c r="D499">
        <f t="shared" si="15"/>
        <v>2.976190476190476E-3</v>
      </c>
    </row>
    <row r="500" spans="1:4">
      <c r="A500">
        <v>10315</v>
      </c>
      <c r="B500">
        <v>32</v>
      </c>
      <c r="C500" s="5">
        <f t="shared" si="16"/>
        <v>31.107522359256222</v>
      </c>
      <c r="D500">
        <f t="shared" si="15"/>
        <v>2.976190476190476E-3</v>
      </c>
    </row>
    <row r="501" spans="1:4">
      <c r="A501">
        <v>10336</v>
      </c>
      <c r="B501">
        <v>32</v>
      </c>
      <c r="C501" s="5">
        <f t="shared" si="16"/>
        <v>31.090138800363139</v>
      </c>
      <c r="D501">
        <f t="shared" si="15"/>
        <v>2.976190476190476E-3</v>
      </c>
    </row>
    <row r="502" spans="1:4">
      <c r="A502">
        <v>10357</v>
      </c>
      <c r="B502">
        <v>32</v>
      </c>
      <c r="C502" s="5">
        <f t="shared" si="16"/>
        <v>31.072820827287387</v>
      </c>
      <c r="D502">
        <f t="shared" si="15"/>
        <v>2.976190476190476E-3</v>
      </c>
    </row>
    <row r="503" spans="1:4">
      <c r="A503">
        <v>10378</v>
      </c>
      <c r="B503">
        <v>32</v>
      </c>
      <c r="C503" s="5">
        <f t="shared" si="16"/>
        <v>31.055568192582541</v>
      </c>
      <c r="D503">
        <f t="shared" si="15"/>
        <v>2.976190476190476E-3</v>
      </c>
    </row>
    <row r="504" spans="1:4">
      <c r="A504">
        <v>10399</v>
      </c>
      <c r="B504">
        <v>31.9375</v>
      </c>
      <c r="C504" s="5">
        <f t="shared" si="16"/>
        <v>31.03838064973576</v>
      </c>
      <c r="D504">
        <f t="shared" si="15"/>
        <v>2.976190476190476E-3</v>
      </c>
    </row>
    <row r="505" spans="1:4">
      <c r="A505">
        <v>10420</v>
      </c>
      <c r="B505">
        <v>31.9375</v>
      </c>
      <c r="C505" s="5">
        <f t="shared" si="16"/>
        <v>31.02125795316427</v>
      </c>
      <c r="D505">
        <f t="shared" si="15"/>
        <v>2.976190476190476E-3</v>
      </c>
    </row>
    <row r="506" spans="1:4">
      <c r="A506">
        <v>10441</v>
      </c>
      <c r="B506">
        <v>31.9375</v>
      </c>
      <c r="C506" s="5">
        <f t="shared" si="16"/>
        <v>31.004199858211837</v>
      </c>
      <c r="D506">
        <f t="shared" si="15"/>
        <v>2.976190476190476E-3</v>
      </c>
    </row>
    <row r="507" spans="1:4">
      <c r="A507">
        <v>10462</v>
      </c>
      <c r="B507">
        <v>31.875</v>
      </c>
      <c r="C507" s="5">
        <f t="shared" si="16"/>
        <v>30.987206121145292</v>
      </c>
      <c r="D507">
        <f t="shared" si="15"/>
        <v>2.976190476190476E-3</v>
      </c>
    </row>
    <row r="508" spans="1:4">
      <c r="A508">
        <v>10483</v>
      </c>
      <c r="B508">
        <v>31.875</v>
      </c>
      <c r="C508" s="5">
        <f t="shared" si="16"/>
        <v>30.970276499151026</v>
      </c>
      <c r="D508">
        <f t="shared" si="15"/>
        <v>2.976190476190476E-3</v>
      </c>
    </row>
    <row r="509" spans="1:4">
      <c r="A509">
        <v>10504</v>
      </c>
      <c r="B509">
        <v>31.875</v>
      </c>
      <c r="C509" s="5">
        <f t="shared" si="16"/>
        <v>30.953410750331546</v>
      </c>
      <c r="D509">
        <f t="shared" si="15"/>
        <v>2.976190476190476E-3</v>
      </c>
    </row>
    <row r="510" spans="1:4">
      <c r="A510">
        <v>10525</v>
      </c>
      <c r="B510">
        <v>31.875</v>
      </c>
      <c r="C510" s="5">
        <f t="shared" si="16"/>
        <v>30.936608633702001</v>
      </c>
      <c r="D510">
        <f t="shared" si="15"/>
        <v>2.976190476190476E-3</v>
      </c>
    </row>
    <row r="511" spans="1:4">
      <c r="A511">
        <v>10546</v>
      </c>
      <c r="B511">
        <v>31.8125</v>
      </c>
      <c r="C511" s="5">
        <f t="shared" si="16"/>
        <v>30.919869909186733</v>
      </c>
      <c r="D511">
        <f t="shared" si="15"/>
        <v>2.976190476190476E-3</v>
      </c>
    </row>
    <row r="512" spans="1:4">
      <c r="A512">
        <v>10567</v>
      </c>
      <c r="B512">
        <v>31.8125</v>
      </c>
      <c r="C512" s="5">
        <f t="shared" si="16"/>
        <v>30.903194337615876</v>
      </c>
      <c r="D512">
        <f t="shared" si="15"/>
        <v>2.976190476190476E-3</v>
      </c>
    </row>
    <row r="513" spans="1:4">
      <c r="A513">
        <v>10588</v>
      </c>
      <c r="B513">
        <v>31.8125</v>
      </c>
      <c r="C513" s="5">
        <f t="shared" si="16"/>
        <v>30.886581680721903</v>
      </c>
      <c r="D513">
        <f t="shared" si="15"/>
        <v>2.976190476190476E-3</v>
      </c>
    </row>
    <row r="514" spans="1:4">
      <c r="A514">
        <v>10609</v>
      </c>
      <c r="B514">
        <v>31.75</v>
      </c>
      <c r="C514" s="5">
        <f t="shared" si="16"/>
        <v>30.870031701136245</v>
      </c>
      <c r="D514">
        <f t="shared" si="15"/>
        <v>2.976190476190476E-3</v>
      </c>
    </row>
    <row r="515" spans="1:4">
      <c r="A515">
        <v>10630</v>
      </c>
      <c r="B515">
        <v>31.75</v>
      </c>
      <c r="C515" s="5">
        <f t="shared" si="16"/>
        <v>30.853544162385898</v>
      </c>
      <c r="D515">
        <f t="shared" si="15"/>
        <v>2.976190476190476E-3</v>
      </c>
    </row>
    <row r="516" spans="1:4">
      <c r="A516">
        <v>10651</v>
      </c>
      <c r="B516">
        <v>31.75</v>
      </c>
      <c r="C516" s="5">
        <f t="shared" si="16"/>
        <v>30.837118828890027</v>
      </c>
      <c r="D516">
        <f t="shared" si="15"/>
        <v>2.976190476190476E-3</v>
      </c>
    </row>
    <row r="517" spans="1:4">
      <c r="A517">
        <v>10672</v>
      </c>
      <c r="B517">
        <v>31.6875</v>
      </c>
      <c r="C517" s="5">
        <f t="shared" si="16"/>
        <v>30.820755465956616</v>
      </c>
      <c r="D517">
        <f t="shared" si="15"/>
        <v>2.976190476190476E-3</v>
      </c>
    </row>
    <row r="518" spans="1:4">
      <c r="A518">
        <v>10693</v>
      </c>
      <c r="B518">
        <v>31.6875</v>
      </c>
      <c r="C518" s="5">
        <f t="shared" si="16"/>
        <v>30.804453839779118</v>
      </c>
      <c r="D518">
        <f t="shared" si="15"/>
        <v>2.976190476190476E-3</v>
      </c>
    </row>
    <row r="519" spans="1:4">
      <c r="A519">
        <v>10714</v>
      </c>
      <c r="B519">
        <v>31.6875</v>
      </c>
      <c r="C519" s="5">
        <f t="shared" si="16"/>
        <v>30.788213717433095</v>
      </c>
      <c r="D519">
        <f t="shared" si="15"/>
        <v>2.976190476190476E-3</v>
      </c>
    </row>
    <row r="520" spans="1:4">
      <c r="A520">
        <v>10735</v>
      </c>
      <c r="B520">
        <v>31.6875</v>
      </c>
      <c r="C520" s="5">
        <f t="shared" si="16"/>
        <v>30.772034866872911</v>
      </c>
      <c r="D520">
        <f t="shared" si="15"/>
        <v>2.976190476190476E-3</v>
      </c>
    </row>
    <row r="521" spans="1:4">
      <c r="A521">
        <v>10756</v>
      </c>
      <c r="B521">
        <v>31.625</v>
      </c>
      <c r="C521" s="5">
        <f t="shared" si="16"/>
        <v>30.755917056928396</v>
      </c>
      <c r="D521">
        <f t="shared" si="15"/>
        <v>2.976190476190476E-3</v>
      </c>
    </row>
    <row r="522" spans="1:4">
      <c r="A522">
        <v>10777</v>
      </c>
      <c r="B522">
        <v>31.625</v>
      </c>
      <c r="C522" s="5">
        <f t="shared" si="16"/>
        <v>30.73986005730157</v>
      </c>
      <c r="D522">
        <f t="shared" si="15"/>
        <v>2.976190476190476E-3</v>
      </c>
    </row>
    <row r="523" spans="1:4">
      <c r="A523">
        <v>10798</v>
      </c>
      <c r="B523">
        <v>31.625</v>
      </c>
      <c r="C523" s="5">
        <f t="shared" si="16"/>
        <v>30.723863638563316</v>
      </c>
      <c r="D523">
        <f t="shared" ref="D523:D586" si="17">IF((B522-B523)/(A523-A522)=0,D522,(B522-B523)/(A523-A522))</f>
        <v>2.976190476190476E-3</v>
      </c>
    </row>
    <row r="524" spans="1:4">
      <c r="A524">
        <v>10819</v>
      </c>
      <c r="B524">
        <v>31.625</v>
      </c>
      <c r="C524" s="5">
        <f t="shared" si="16"/>
        <v>30.707927572150137</v>
      </c>
      <c r="D524">
        <f t="shared" si="17"/>
        <v>2.976190476190476E-3</v>
      </c>
    </row>
    <row r="525" spans="1:4">
      <c r="A525">
        <v>10840</v>
      </c>
      <c r="B525">
        <v>31.5625</v>
      </c>
      <c r="C525" s="5">
        <f t="shared" ref="C525:C588" si="18">$B$4*EXP(-$B$5*A525)+$B$6</f>
        <v>30.692051630360872</v>
      </c>
      <c r="D525">
        <f t="shared" si="17"/>
        <v>2.976190476190476E-3</v>
      </c>
    </row>
    <row r="526" spans="1:4">
      <c r="A526">
        <v>10861</v>
      </c>
      <c r="B526">
        <v>31.5625</v>
      </c>
      <c r="C526" s="5">
        <f t="shared" si="18"/>
        <v>30.676235586353439</v>
      </c>
      <c r="D526">
        <f t="shared" si="17"/>
        <v>2.976190476190476E-3</v>
      </c>
    </row>
    <row r="527" spans="1:4">
      <c r="A527">
        <v>10882</v>
      </c>
      <c r="B527">
        <v>31.5625</v>
      </c>
      <c r="C527" s="5">
        <f t="shared" si="18"/>
        <v>30.66047921414161</v>
      </c>
      <c r="D527">
        <f t="shared" si="17"/>
        <v>2.976190476190476E-3</v>
      </c>
    </row>
    <row r="528" spans="1:4">
      <c r="A528">
        <v>10903</v>
      </c>
      <c r="B528">
        <v>31.5</v>
      </c>
      <c r="C528" s="5">
        <f t="shared" si="18"/>
        <v>30.64478228859177</v>
      </c>
      <c r="D528">
        <f t="shared" si="17"/>
        <v>2.976190476190476E-3</v>
      </c>
    </row>
    <row r="529" spans="1:4">
      <c r="A529">
        <v>10924</v>
      </c>
      <c r="B529">
        <v>31.5</v>
      </c>
      <c r="C529" s="5">
        <f t="shared" si="18"/>
        <v>30.629144585419695</v>
      </c>
      <c r="D529">
        <f t="shared" si="17"/>
        <v>2.976190476190476E-3</v>
      </c>
    </row>
    <row r="530" spans="1:4">
      <c r="A530">
        <v>10945</v>
      </c>
      <c r="B530">
        <v>31.5</v>
      </c>
      <c r="C530" s="5">
        <f t="shared" si="18"/>
        <v>30.61356588118737</v>
      </c>
      <c r="D530">
        <f t="shared" si="17"/>
        <v>2.976190476190476E-3</v>
      </c>
    </row>
    <row r="531" spans="1:4">
      <c r="A531">
        <v>10967</v>
      </c>
      <c r="B531">
        <v>31.5</v>
      </c>
      <c r="C531" s="5">
        <f t="shared" si="18"/>
        <v>30.597308371412531</v>
      </c>
      <c r="D531">
        <f t="shared" si="17"/>
        <v>2.976190476190476E-3</v>
      </c>
    </row>
    <row r="532" spans="1:4">
      <c r="A532">
        <v>10987</v>
      </c>
      <c r="B532">
        <v>31.4375</v>
      </c>
      <c r="C532" s="5">
        <f t="shared" si="18"/>
        <v>30.582584580001672</v>
      </c>
      <c r="D532">
        <f t="shared" si="17"/>
        <v>3.1250000000000002E-3</v>
      </c>
    </row>
    <row r="533" spans="1:4">
      <c r="A533">
        <v>11008</v>
      </c>
      <c r="B533">
        <v>31.4375</v>
      </c>
      <c r="C533" s="5">
        <f t="shared" si="18"/>
        <v>30.567181540374559</v>
      </c>
      <c r="D533">
        <f t="shared" si="17"/>
        <v>3.1250000000000002E-3</v>
      </c>
    </row>
    <row r="534" spans="1:4">
      <c r="A534">
        <v>11030</v>
      </c>
      <c r="B534">
        <v>31.4375</v>
      </c>
      <c r="C534" s="5">
        <f t="shared" si="18"/>
        <v>30.551107349378594</v>
      </c>
      <c r="D534">
        <f t="shared" si="17"/>
        <v>3.1250000000000002E-3</v>
      </c>
    </row>
    <row r="535" spans="1:4">
      <c r="A535">
        <v>11050</v>
      </c>
      <c r="B535">
        <v>31.375</v>
      </c>
      <c r="C535" s="5">
        <f t="shared" si="18"/>
        <v>30.536549582623376</v>
      </c>
      <c r="D535">
        <f t="shared" si="17"/>
        <v>3.1250000000000002E-3</v>
      </c>
    </row>
    <row r="536" spans="1:4">
      <c r="A536">
        <v>11071</v>
      </c>
      <c r="B536">
        <v>31.375</v>
      </c>
      <c r="C536" s="5">
        <f t="shared" si="18"/>
        <v>30.521320226817121</v>
      </c>
      <c r="D536">
        <f t="shared" si="17"/>
        <v>3.1250000000000002E-3</v>
      </c>
    </row>
    <row r="537" spans="1:4">
      <c r="A537">
        <v>11092</v>
      </c>
      <c r="B537">
        <v>31.375</v>
      </c>
      <c r="C537" s="5">
        <f t="shared" si="18"/>
        <v>30.506148329311216</v>
      </c>
      <c r="D537">
        <f t="shared" si="17"/>
        <v>3.1250000000000002E-3</v>
      </c>
    </row>
    <row r="538" spans="1:4">
      <c r="A538">
        <v>11113</v>
      </c>
      <c r="B538">
        <v>31.375</v>
      </c>
      <c r="C538" s="5">
        <f t="shared" si="18"/>
        <v>30.491033673323251</v>
      </c>
      <c r="D538">
        <f t="shared" si="17"/>
        <v>3.1250000000000002E-3</v>
      </c>
    </row>
    <row r="539" spans="1:4">
      <c r="A539">
        <v>11135</v>
      </c>
      <c r="B539">
        <v>31.3125</v>
      </c>
      <c r="C539" s="5">
        <f t="shared" si="18"/>
        <v>30.475260431607953</v>
      </c>
      <c r="D539">
        <f t="shared" si="17"/>
        <v>2.840909090909091E-3</v>
      </c>
    </row>
    <row r="540" spans="1:4">
      <c r="A540">
        <v>11156</v>
      </c>
      <c r="B540">
        <v>31.3125</v>
      </c>
      <c r="C540" s="5">
        <f t="shared" si="18"/>
        <v>30.460262311481774</v>
      </c>
      <c r="D540">
        <f t="shared" si="17"/>
        <v>2.840909090909091E-3</v>
      </c>
    </row>
    <row r="541" spans="1:4">
      <c r="A541">
        <v>11177</v>
      </c>
      <c r="B541">
        <v>31.3125</v>
      </c>
      <c r="C541" s="5">
        <f t="shared" si="18"/>
        <v>30.445320777234979</v>
      </c>
      <c r="D541">
        <f t="shared" si="17"/>
        <v>2.840909090909091E-3</v>
      </c>
    </row>
    <row r="542" spans="1:4">
      <c r="A542">
        <v>11198</v>
      </c>
      <c r="B542">
        <v>31.25</v>
      </c>
      <c r="C542" s="5">
        <f t="shared" si="18"/>
        <v>30.430435615376698</v>
      </c>
      <c r="D542">
        <f t="shared" si="17"/>
        <v>2.976190476190476E-3</v>
      </c>
    </row>
    <row r="543" spans="1:4">
      <c r="A543">
        <v>11219</v>
      </c>
      <c r="B543">
        <v>31.25</v>
      </c>
      <c r="C543" s="5">
        <f t="shared" si="18"/>
        <v>30.415606613221538</v>
      </c>
      <c r="D543">
        <f t="shared" si="17"/>
        <v>2.976190476190476E-3</v>
      </c>
    </row>
    <row r="544" spans="1:4">
      <c r="A544">
        <v>11240</v>
      </c>
      <c r="B544">
        <v>31.25</v>
      </c>
      <c r="C544" s="5">
        <f t="shared" si="18"/>
        <v>30.400833558886525</v>
      </c>
      <c r="D544">
        <f t="shared" si="17"/>
        <v>2.976190476190476E-3</v>
      </c>
    </row>
    <row r="545" spans="1:4">
      <c r="A545">
        <v>11260</v>
      </c>
      <c r="B545">
        <v>31.25</v>
      </c>
      <c r="C545" s="5">
        <f t="shared" si="18"/>
        <v>30.386815805170393</v>
      </c>
      <c r="D545">
        <f t="shared" si="17"/>
        <v>2.976190476190476E-3</v>
      </c>
    </row>
    <row r="546" spans="1:4">
      <c r="A546">
        <v>11281</v>
      </c>
      <c r="B546">
        <v>31.1875</v>
      </c>
      <c r="C546" s="5">
        <f t="shared" si="18"/>
        <v>30.372151374661446</v>
      </c>
      <c r="D546">
        <f t="shared" si="17"/>
        <v>2.976190476190476E-3</v>
      </c>
    </row>
    <row r="547" spans="1:4">
      <c r="A547">
        <v>11302</v>
      </c>
      <c r="B547">
        <v>31.1875</v>
      </c>
      <c r="C547" s="5">
        <f t="shared" si="18"/>
        <v>30.357542271066077</v>
      </c>
      <c r="D547">
        <f t="shared" si="17"/>
        <v>2.976190476190476E-3</v>
      </c>
    </row>
    <row r="548" spans="1:4">
      <c r="A548">
        <v>11324</v>
      </c>
      <c r="B548">
        <v>31.1875</v>
      </c>
      <c r="C548" s="5">
        <f t="shared" si="18"/>
        <v>30.342296610004581</v>
      </c>
      <c r="D548">
        <f t="shared" si="17"/>
        <v>2.976190476190476E-3</v>
      </c>
    </row>
    <row r="549" spans="1:4">
      <c r="A549">
        <v>11344</v>
      </c>
      <c r="B549">
        <v>31.1875</v>
      </c>
      <c r="C549" s="5">
        <f t="shared" si="18"/>
        <v>30.32848921043977</v>
      </c>
      <c r="D549">
        <f t="shared" si="17"/>
        <v>2.976190476190476E-3</v>
      </c>
    </row>
    <row r="550" spans="1:4">
      <c r="A550">
        <v>11366</v>
      </c>
      <c r="B550">
        <v>31.125</v>
      </c>
      <c r="C550" s="5">
        <f t="shared" si="18"/>
        <v>30.313358371999513</v>
      </c>
      <c r="D550">
        <f t="shared" si="17"/>
        <v>2.840909090909091E-3</v>
      </c>
    </row>
    <row r="551" spans="1:4">
      <c r="A551">
        <v>11387</v>
      </c>
      <c r="B551">
        <v>31.125</v>
      </c>
      <c r="C551" s="5">
        <f t="shared" si="18"/>
        <v>30.298971086453971</v>
      </c>
      <c r="D551">
        <f t="shared" si="17"/>
        <v>2.840909090909091E-3</v>
      </c>
    </row>
    <row r="552" spans="1:4">
      <c r="A552">
        <v>11408</v>
      </c>
      <c r="B552">
        <v>31.125</v>
      </c>
      <c r="C552" s="5">
        <f t="shared" si="18"/>
        <v>30.284638082191538</v>
      </c>
      <c r="D552">
        <f t="shared" si="17"/>
        <v>2.840909090909091E-3</v>
      </c>
    </row>
    <row r="553" spans="1:4">
      <c r="A553">
        <v>11429</v>
      </c>
      <c r="B553">
        <v>31.0625</v>
      </c>
      <c r="C553" s="5">
        <f t="shared" si="18"/>
        <v>30.270359154416262</v>
      </c>
      <c r="D553">
        <f t="shared" si="17"/>
        <v>2.976190476190476E-3</v>
      </c>
    </row>
    <row r="554" spans="1:4">
      <c r="A554">
        <v>11450</v>
      </c>
      <c r="B554">
        <v>31.0625</v>
      </c>
      <c r="C554" s="5">
        <f t="shared" si="18"/>
        <v>30.25613409910488</v>
      </c>
      <c r="D554">
        <f t="shared" si="17"/>
        <v>2.976190476190476E-3</v>
      </c>
    </row>
    <row r="555" spans="1:4">
      <c r="A555">
        <v>11471</v>
      </c>
      <c r="B555">
        <v>31.0625</v>
      </c>
      <c r="C555" s="5">
        <f t="shared" si="18"/>
        <v>30.241962713003858</v>
      </c>
      <c r="D555">
        <f t="shared" si="17"/>
        <v>2.976190476190476E-3</v>
      </c>
    </row>
    <row r="556" spans="1:4">
      <c r="A556">
        <v>11492</v>
      </c>
      <c r="B556">
        <v>31.0625</v>
      </c>
      <c r="C556" s="5">
        <f t="shared" si="18"/>
        <v>30.227844793626527</v>
      </c>
      <c r="D556">
        <f t="shared" si="17"/>
        <v>2.976190476190476E-3</v>
      </c>
    </row>
    <row r="557" spans="1:4">
      <c r="A557">
        <v>11513</v>
      </c>
      <c r="B557">
        <v>31</v>
      </c>
      <c r="C557" s="5">
        <f t="shared" si="18"/>
        <v>30.213780139250172</v>
      </c>
      <c r="D557">
        <f t="shared" si="17"/>
        <v>2.976190476190476E-3</v>
      </c>
    </row>
    <row r="558" spans="1:4">
      <c r="A558">
        <v>11534</v>
      </c>
      <c r="B558">
        <v>31</v>
      </c>
      <c r="C558" s="5">
        <f t="shared" si="18"/>
        <v>30.199768548913141</v>
      </c>
      <c r="D558">
        <f t="shared" si="17"/>
        <v>2.976190476190476E-3</v>
      </c>
    </row>
    <row r="559" spans="1:4">
      <c r="A559">
        <v>11555</v>
      </c>
      <c r="B559">
        <v>31</v>
      </c>
      <c r="C559" s="5">
        <f t="shared" si="18"/>
        <v>30.185809822411986</v>
      </c>
      <c r="D559">
        <f t="shared" si="17"/>
        <v>2.976190476190476E-3</v>
      </c>
    </row>
    <row r="560" spans="1:4">
      <c r="A560">
        <v>11576</v>
      </c>
      <c r="B560">
        <v>31</v>
      </c>
      <c r="C560" s="5">
        <f t="shared" si="18"/>
        <v>30.171903760298608</v>
      </c>
      <c r="D560">
        <f t="shared" si="17"/>
        <v>2.976190476190476E-3</v>
      </c>
    </row>
    <row r="561" spans="1:4">
      <c r="A561">
        <v>11596</v>
      </c>
      <c r="B561">
        <v>30.9375</v>
      </c>
      <c r="C561" s="5">
        <f t="shared" si="18"/>
        <v>30.158708672170857</v>
      </c>
      <c r="D561">
        <f t="shared" si="17"/>
        <v>3.1250000000000002E-3</v>
      </c>
    </row>
    <row r="562" spans="1:4">
      <c r="A562">
        <v>11618</v>
      </c>
      <c r="B562">
        <v>30.9375</v>
      </c>
      <c r="C562" s="5">
        <f t="shared" si="18"/>
        <v>30.144248835202369</v>
      </c>
      <c r="D562">
        <f t="shared" si="17"/>
        <v>3.1250000000000002E-3</v>
      </c>
    </row>
    <row r="563" spans="1:4">
      <c r="A563">
        <v>11638</v>
      </c>
      <c r="B563">
        <v>30.9375</v>
      </c>
      <c r="C563" s="5">
        <f t="shared" si="18"/>
        <v>30.131153125815899</v>
      </c>
      <c r="D563">
        <f t="shared" si="17"/>
        <v>3.1250000000000002E-3</v>
      </c>
    </row>
    <row r="564" spans="1:4">
      <c r="A564">
        <v>11659</v>
      </c>
      <c r="B564">
        <v>30.9375</v>
      </c>
      <c r="C564" s="5">
        <f t="shared" si="18"/>
        <v>30.117453276028819</v>
      </c>
      <c r="D564">
        <f t="shared" si="17"/>
        <v>3.1250000000000002E-3</v>
      </c>
    </row>
    <row r="565" spans="1:4">
      <c r="A565">
        <v>11681</v>
      </c>
      <c r="B565">
        <v>30.9375</v>
      </c>
      <c r="C565" s="5">
        <f t="shared" si="18"/>
        <v>30.103156487380307</v>
      </c>
      <c r="D565">
        <f t="shared" si="17"/>
        <v>3.1250000000000002E-3</v>
      </c>
    </row>
    <row r="566" spans="1:4">
      <c r="A566">
        <v>11702</v>
      </c>
      <c r="B566">
        <v>30.875</v>
      </c>
      <c r="C566" s="5">
        <f t="shared" si="18"/>
        <v>30.089562265124709</v>
      </c>
      <c r="D566">
        <f t="shared" si="17"/>
        <v>2.976190476190476E-3</v>
      </c>
    </row>
    <row r="567" spans="1:4">
      <c r="A567">
        <v>11723</v>
      </c>
      <c r="B567">
        <v>30.875</v>
      </c>
      <c r="C567" s="5">
        <f t="shared" si="18"/>
        <v>30.076019332031649</v>
      </c>
      <c r="D567">
        <f t="shared" si="17"/>
        <v>2.976190476190476E-3</v>
      </c>
    </row>
    <row r="568" spans="1:4">
      <c r="A568">
        <v>11744</v>
      </c>
      <c r="B568">
        <v>30.875</v>
      </c>
      <c r="C568" s="5">
        <f t="shared" si="18"/>
        <v>30.062527494594054</v>
      </c>
      <c r="D568">
        <f t="shared" si="17"/>
        <v>2.976190476190476E-3</v>
      </c>
    </row>
    <row r="569" spans="1:4">
      <c r="A569">
        <v>11765</v>
      </c>
      <c r="B569">
        <v>30.8125</v>
      </c>
      <c r="C569" s="5">
        <f t="shared" si="18"/>
        <v>30.049086560034922</v>
      </c>
      <c r="D569">
        <f t="shared" si="17"/>
        <v>2.976190476190476E-3</v>
      </c>
    </row>
    <row r="570" spans="1:4">
      <c r="A570">
        <v>11786</v>
      </c>
      <c r="B570">
        <v>30.8125</v>
      </c>
      <c r="C570" s="5">
        <f t="shared" si="18"/>
        <v>30.035696336304575</v>
      </c>
      <c r="D570">
        <f t="shared" si="17"/>
        <v>2.976190476190476E-3</v>
      </c>
    </row>
    <row r="571" spans="1:4">
      <c r="A571">
        <v>11807</v>
      </c>
      <c r="B571">
        <v>30.8125</v>
      </c>
      <c r="C571" s="5">
        <f t="shared" si="18"/>
        <v>30.022356632077916</v>
      </c>
      <c r="D571">
        <f t="shared" si="17"/>
        <v>2.976190476190476E-3</v>
      </c>
    </row>
    <row r="572" spans="1:4">
      <c r="A572">
        <v>11828</v>
      </c>
      <c r="B572">
        <v>30.8125</v>
      </c>
      <c r="C572" s="5">
        <f t="shared" si="18"/>
        <v>30.009067256751681</v>
      </c>
      <c r="D572">
        <f t="shared" si="17"/>
        <v>2.976190476190476E-3</v>
      </c>
    </row>
    <row r="573" spans="1:4">
      <c r="A573">
        <v>11849</v>
      </c>
      <c r="B573">
        <v>30.75</v>
      </c>
      <c r="C573" s="5">
        <f t="shared" si="18"/>
        <v>29.995828020441742</v>
      </c>
      <c r="D573">
        <f t="shared" si="17"/>
        <v>2.976190476190476E-3</v>
      </c>
    </row>
    <row r="574" spans="1:4">
      <c r="A574">
        <v>11870</v>
      </c>
      <c r="B574">
        <v>30.75</v>
      </c>
      <c r="C574" s="5">
        <f t="shared" si="18"/>
        <v>29.982638733980366</v>
      </c>
      <c r="D574">
        <f t="shared" si="17"/>
        <v>2.976190476190476E-3</v>
      </c>
    </row>
    <row r="575" spans="1:4">
      <c r="A575">
        <v>11891</v>
      </c>
      <c r="B575">
        <v>30.75</v>
      </c>
      <c r="C575" s="5">
        <f t="shared" si="18"/>
        <v>29.969499208913525</v>
      </c>
      <c r="D575">
        <f t="shared" si="17"/>
        <v>2.976190476190476E-3</v>
      </c>
    </row>
    <row r="576" spans="1:4">
      <c r="A576">
        <v>11912</v>
      </c>
      <c r="B576">
        <v>30.75</v>
      </c>
      <c r="C576" s="5">
        <f t="shared" si="18"/>
        <v>29.956409257498205</v>
      </c>
      <c r="D576">
        <f t="shared" si="17"/>
        <v>2.976190476190476E-3</v>
      </c>
    </row>
    <row r="577" spans="1:4">
      <c r="A577">
        <v>11933</v>
      </c>
      <c r="B577">
        <v>30.6875</v>
      </c>
      <c r="C577" s="5">
        <f t="shared" si="18"/>
        <v>29.943368692699728</v>
      </c>
      <c r="D577">
        <f t="shared" si="17"/>
        <v>2.976190476190476E-3</v>
      </c>
    </row>
    <row r="578" spans="1:4">
      <c r="A578">
        <v>11954</v>
      </c>
      <c r="B578">
        <v>30.6875</v>
      </c>
      <c r="C578" s="5">
        <f t="shared" si="18"/>
        <v>29.930377328189063</v>
      </c>
      <c r="D578">
        <f t="shared" si="17"/>
        <v>2.976190476190476E-3</v>
      </c>
    </row>
    <row r="579" spans="1:4">
      <c r="A579">
        <v>11975</v>
      </c>
      <c r="B579">
        <v>30.6875</v>
      </c>
      <c r="C579" s="5">
        <f t="shared" si="18"/>
        <v>29.917434978340175</v>
      </c>
      <c r="D579">
        <f t="shared" si="17"/>
        <v>2.976190476190476E-3</v>
      </c>
    </row>
    <row r="580" spans="1:4">
      <c r="A580">
        <v>11996</v>
      </c>
      <c r="B580">
        <v>30.6875</v>
      </c>
      <c r="C580" s="5">
        <f t="shared" si="18"/>
        <v>29.904541458227374</v>
      </c>
      <c r="D580">
        <f t="shared" si="17"/>
        <v>2.976190476190476E-3</v>
      </c>
    </row>
    <row r="581" spans="1:4">
      <c r="A581">
        <v>12017</v>
      </c>
      <c r="B581">
        <v>30.625</v>
      </c>
      <c r="C581" s="5">
        <f t="shared" si="18"/>
        <v>29.891696583622664</v>
      </c>
      <c r="D581">
        <f t="shared" si="17"/>
        <v>2.976190476190476E-3</v>
      </c>
    </row>
    <row r="582" spans="1:4">
      <c r="A582">
        <v>12038</v>
      </c>
      <c r="B582">
        <v>30.625</v>
      </c>
      <c r="C582" s="5">
        <f t="shared" si="18"/>
        <v>29.878900170993127</v>
      </c>
      <c r="D582">
        <f t="shared" si="17"/>
        <v>2.976190476190476E-3</v>
      </c>
    </row>
    <row r="583" spans="1:4">
      <c r="A583">
        <v>12059</v>
      </c>
      <c r="B583">
        <v>30.625</v>
      </c>
      <c r="C583" s="5">
        <f t="shared" si="18"/>
        <v>29.866152037498278</v>
      </c>
      <c r="D583">
        <f t="shared" si="17"/>
        <v>2.976190476190476E-3</v>
      </c>
    </row>
    <row r="584" spans="1:4">
      <c r="A584">
        <v>12080</v>
      </c>
      <c r="B584">
        <v>30.625</v>
      </c>
      <c r="C584" s="5">
        <f t="shared" si="18"/>
        <v>29.853452000987467</v>
      </c>
      <c r="D584">
        <f t="shared" si="17"/>
        <v>2.976190476190476E-3</v>
      </c>
    </row>
    <row r="585" spans="1:4">
      <c r="A585">
        <v>12101</v>
      </c>
      <c r="B585">
        <v>30.5625</v>
      </c>
      <c r="C585" s="5">
        <f t="shared" si="18"/>
        <v>29.840799879997284</v>
      </c>
      <c r="D585">
        <f t="shared" si="17"/>
        <v>2.976190476190476E-3</v>
      </c>
    </row>
    <row r="586" spans="1:4">
      <c r="A586">
        <v>12122</v>
      </c>
      <c r="B586">
        <v>30.5625</v>
      </c>
      <c r="C586" s="5">
        <f t="shared" si="18"/>
        <v>29.828195493748943</v>
      </c>
      <c r="D586">
        <f t="shared" si="17"/>
        <v>2.976190476190476E-3</v>
      </c>
    </row>
    <row r="587" spans="1:4">
      <c r="A587">
        <v>12143</v>
      </c>
      <c r="B587">
        <v>30.5625</v>
      </c>
      <c r="C587" s="5">
        <f t="shared" si="18"/>
        <v>29.815638662145719</v>
      </c>
      <c r="D587">
        <f t="shared" ref="D587:D650" si="19">IF((B586-B587)/(A587-A586)=0,D586,(B586-B587)/(A587-A586))</f>
        <v>2.976190476190476E-3</v>
      </c>
    </row>
    <row r="588" spans="1:4">
      <c r="A588">
        <v>12165</v>
      </c>
      <c r="B588">
        <v>30.5625</v>
      </c>
      <c r="C588" s="5">
        <f t="shared" si="18"/>
        <v>29.802534696020807</v>
      </c>
      <c r="D588">
        <f t="shared" si="19"/>
        <v>2.976190476190476E-3</v>
      </c>
    </row>
    <row r="589" spans="1:4">
      <c r="A589">
        <v>12186</v>
      </c>
      <c r="B589">
        <v>30.5</v>
      </c>
      <c r="C589" s="5">
        <f t="shared" ref="C589:C652" si="20">$B$4*EXP(-$B$5*A589)+$B$6</f>
        <v>29.790074679137895</v>
      </c>
      <c r="D589">
        <f t="shared" si="19"/>
        <v>2.976190476190476E-3</v>
      </c>
    </row>
    <row r="590" spans="1:4">
      <c r="A590">
        <v>12207</v>
      </c>
      <c r="B590">
        <v>30.5</v>
      </c>
      <c r="C590" s="5">
        <f t="shared" si="20"/>
        <v>29.777661672214006</v>
      </c>
      <c r="D590">
        <f t="shared" si="19"/>
        <v>2.976190476190476E-3</v>
      </c>
    </row>
    <row r="591" spans="1:4">
      <c r="A591">
        <v>12228</v>
      </c>
      <c r="B591">
        <v>30.5</v>
      </c>
      <c r="C591" s="5">
        <f t="shared" si="20"/>
        <v>29.765295497886914</v>
      </c>
      <c r="D591">
        <f t="shared" si="19"/>
        <v>2.976190476190476E-3</v>
      </c>
    </row>
    <row r="592" spans="1:4">
      <c r="A592">
        <v>12249</v>
      </c>
      <c r="B592">
        <v>30.5</v>
      </c>
      <c r="C592" s="5">
        <f t="shared" si="20"/>
        <v>29.752975979463567</v>
      </c>
      <c r="D592">
        <f t="shared" si="19"/>
        <v>2.976190476190476E-3</v>
      </c>
    </row>
    <row r="593" spans="1:4">
      <c r="A593">
        <v>12270</v>
      </c>
      <c r="B593">
        <v>30.4375</v>
      </c>
      <c r="C593" s="5">
        <f t="shared" si="20"/>
        <v>29.740702940917551</v>
      </c>
      <c r="D593">
        <f t="shared" si="19"/>
        <v>2.976190476190476E-3</v>
      </c>
    </row>
    <row r="594" spans="1:4">
      <c r="A594">
        <v>12291</v>
      </c>
      <c r="B594">
        <v>30.4375</v>
      </c>
      <c r="C594" s="5">
        <f t="shared" si="20"/>
        <v>29.728476206886569</v>
      </c>
      <c r="D594">
        <f t="shared" si="19"/>
        <v>2.976190476190476E-3</v>
      </c>
    </row>
    <row r="595" spans="1:4">
      <c r="A595">
        <v>12312</v>
      </c>
      <c r="B595">
        <v>30.4375</v>
      </c>
      <c r="C595" s="5">
        <f t="shared" si="20"/>
        <v>29.716295602669948</v>
      </c>
      <c r="D595">
        <f t="shared" si="19"/>
        <v>2.976190476190476E-3</v>
      </c>
    </row>
    <row r="596" spans="1:4">
      <c r="A596">
        <v>12333</v>
      </c>
      <c r="B596">
        <v>30.4375</v>
      </c>
      <c r="C596" s="5">
        <f t="shared" si="20"/>
        <v>29.70416095422614</v>
      </c>
      <c r="D596">
        <f t="shared" si="19"/>
        <v>2.976190476190476E-3</v>
      </c>
    </row>
    <row r="597" spans="1:4">
      <c r="A597">
        <v>12354</v>
      </c>
      <c r="B597">
        <v>30.375</v>
      </c>
      <c r="C597" s="5">
        <f t="shared" si="20"/>
        <v>29.692072088170221</v>
      </c>
      <c r="D597">
        <f t="shared" si="19"/>
        <v>2.976190476190476E-3</v>
      </c>
    </row>
    <row r="598" spans="1:4">
      <c r="A598">
        <v>12375</v>
      </c>
      <c r="B598">
        <v>30.375</v>
      </c>
      <c r="C598" s="5">
        <f t="shared" si="20"/>
        <v>29.68002883177143</v>
      </c>
      <c r="D598">
        <f t="shared" si="19"/>
        <v>2.976190476190476E-3</v>
      </c>
    </row>
    <row r="599" spans="1:4">
      <c r="A599">
        <v>12396</v>
      </c>
      <c r="B599">
        <v>30.375</v>
      </c>
      <c r="C599" s="5">
        <f t="shared" si="20"/>
        <v>29.668031012950706</v>
      </c>
      <c r="D599">
        <f t="shared" si="19"/>
        <v>2.976190476190476E-3</v>
      </c>
    </row>
    <row r="600" spans="1:4">
      <c r="A600">
        <v>12417</v>
      </c>
      <c r="B600">
        <v>30.375</v>
      </c>
      <c r="C600" s="5">
        <f t="shared" si="20"/>
        <v>29.656078460278206</v>
      </c>
      <c r="D600">
        <f t="shared" si="19"/>
        <v>2.976190476190476E-3</v>
      </c>
    </row>
    <row r="601" spans="1:4">
      <c r="A601">
        <v>12438</v>
      </c>
      <c r="B601">
        <v>30.375</v>
      </c>
      <c r="C601" s="5">
        <f t="shared" si="20"/>
        <v>29.644171002970872</v>
      </c>
      <c r="D601">
        <f t="shared" si="19"/>
        <v>2.976190476190476E-3</v>
      </c>
    </row>
    <row r="602" spans="1:4">
      <c r="A602">
        <v>12459</v>
      </c>
      <c r="B602">
        <v>30.3125</v>
      </c>
      <c r="C602" s="5">
        <f t="shared" si="20"/>
        <v>29.632308470889988</v>
      </c>
      <c r="D602">
        <f t="shared" si="19"/>
        <v>2.976190476190476E-3</v>
      </c>
    </row>
    <row r="603" spans="1:4">
      <c r="A603">
        <v>12479</v>
      </c>
      <c r="B603">
        <v>30.3125</v>
      </c>
      <c r="C603" s="5">
        <f t="shared" si="20"/>
        <v>29.621052433418747</v>
      </c>
      <c r="D603">
        <f t="shared" si="19"/>
        <v>2.976190476190476E-3</v>
      </c>
    </row>
    <row r="604" spans="1:4">
      <c r="A604">
        <v>12501</v>
      </c>
      <c r="B604">
        <v>30.3125</v>
      </c>
      <c r="C604" s="5">
        <f t="shared" si="20"/>
        <v>29.60871750505984</v>
      </c>
      <c r="D604">
        <f t="shared" si="19"/>
        <v>2.976190476190476E-3</v>
      </c>
    </row>
    <row r="605" spans="1:4">
      <c r="A605">
        <v>12522</v>
      </c>
      <c r="B605">
        <v>30.3125</v>
      </c>
      <c r="C605" s="5">
        <f t="shared" si="20"/>
        <v>29.596988734233022</v>
      </c>
      <c r="D605">
        <f t="shared" si="19"/>
        <v>2.976190476190476E-3</v>
      </c>
    </row>
    <row r="606" spans="1:4">
      <c r="A606">
        <v>12543</v>
      </c>
      <c r="B606">
        <v>30.25</v>
      </c>
      <c r="C606" s="5">
        <f t="shared" si="20"/>
        <v>29.585304214472721</v>
      </c>
      <c r="D606">
        <f t="shared" si="19"/>
        <v>2.976190476190476E-3</v>
      </c>
    </row>
    <row r="607" spans="1:4">
      <c r="A607">
        <v>12564</v>
      </c>
      <c r="B607">
        <v>30.25</v>
      </c>
      <c r="C607" s="5">
        <f t="shared" si="20"/>
        <v>29.573663778825651</v>
      </c>
      <c r="D607">
        <f t="shared" si="19"/>
        <v>2.976190476190476E-3</v>
      </c>
    </row>
    <row r="608" spans="1:4">
      <c r="A608">
        <v>12585</v>
      </c>
      <c r="B608">
        <v>30.25</v>
      </c>
      <c r="C608" s="5">
        <f t="shared" si="20"/>
        <v>29.562067260968412</v>
      </c>
      <c r="D608">
        <f t="shared" si="19"/>
        <v>2.976190476190476E-3</v>
      </c>
    </row>
    <row r="609" spans="1:5">
      <c r="A609">
        <v>12605</v>
      </c>
      <c r="B609">
        <v>30.25</v>
      </c>
      <c r="C609" s="5">
        <f t="shared" si="20"/>
        <v>29.551063637235554</v>
      </c>
      <c r="D609">
        <f t="shared" si="19"/>
        <v>2.976190476190476E-3</v>
      </c>
    </row>
    <row r="610" spans="1:5">
      <c r="A610">
        <v>12627</v>
      </c>
      <c r="B610">
        <v>30.1875</v>
      </c>
      <c r="C610" s="5">
        <f t="shared" si="20"/>
        <v>29.539005316465037</v>
      </c>
      <c r="D610">
        <f t="shared" si="19"/>
        <v>2.840909090909091E-3</v>
      </c>
    </row>
    <row r="611" spans="1:5">
      <c r="A611">
        <v>12648</v>
      </c>
      <c r="B611">
        <v>30.1875</v>
      </c>
      <c r="C611" s="5">
        <f t="shared" si="20"/>
        <v>29.527539560300223</v>
      </c>
      <c r="D611">
        <f t="shared" si="19"/>
        <v>2.840909090909091E-3</v>
      </c>
    </row>
    <row r="612" spans="1:5">
      <c r="A612">
        <v>12669</v>
      </c>
      <c r="B612">
        <v>30.1875</v>
      </c>
      <c r="C612" s="5">
        <f t="shared" si="20"/>
        <v>29.516117062883172</v>
      </c>
      <c r="D612">
        <f t="shared" si="19"/>
        <v>2.840909090909091E-3</v>
      </c>
    </row>
    <row r="613" spans="1:5">
      <c r="A613">
        <v>12690</v>
      </c>
      <c r="B613">
        <v>30.1875</v>
      </c>
      <c r="C613" s="5">
        <f t="shared" si="20"/>
        <v>29.504737661004476</v>
      </c>
      <c r="D613">
        <f t="shared" si="19"/>
        <v>2.840909090909091E-3</v>
      </c>
    </row>
    <row r="614" spans="1:5">
      <c r="A614">
        <v>12710</v>
      </c>
      <c r="B614">
        <v>30.125</v>
      </c>
      <c r="C614" s="5">
        <f t="shared" si="20"/>
        <v>29.493940052781074</v>
      </c>
      <c r="D614">
        <f t="shared" si="19"/>
        <v>3.1250000000000002E-3</v>
      </c>
    </row>
    <row r="615" spans="1:5">
      <c r="A615">
        <v>12732</v>
      </c>
      <c r="B615">
        <v>30.125</v>
      </c>
      <c r="C615" s="5">
        <f t="shared" si="20"/>
        <v>29.482107494101033</v>
      </c>
      <c r="D615">
        <f t="shared" si="19"/>
        <v>3.1250000000000002E-3</v>
      </c>
    </row>
    <row r="616" spans="1:5">
      <c r="A616">
        <v>12753</v>
      </c>
      <c r="B616">
        <v>30.125</v>
      </c>
      <c r="C616" s="5">
        <f t="shared" si="20"/>
        <v>29.470856405727023</v>
      </c>
      <c r="D616">
        <f t="shared" si="19"/>
        <v>3.1250000000000002E-3</v>
      </c>
    </row>
    <row r="617" spans="1:5">
      <c r="A617">
        <v>12774</v>
      </c>
      <c r="B617">
        <v>30.125</v>
      </c>
      <c r="C617" s="5">
        <f t="shared" si="20"/>
        <v>29.45964776618823</v>
      </c>
      <c r="D617">
        <f t="shared" si="19"/>
        <v>3.1250000000000002E-3</v>
      </c>
    </row>
    <row r="618" spans="1:5">
      <c r="A618">
        <v>12795</v>
      </c>
      <c r="B618">
        <v>30.0625</v>
      </c>
      <c r="C618" s="5">
        <f t="shared" si="20"/>
        <v>29.448481415330928</v>
      </c>
      <c r="D618">
        <f t="shared" si="19"/>
        <v>2.976190476190476E-3</v>
      </c>
    </row>
    <row r="619" spans="1:5">
      <c r="A619">
        <v>12816</v>
      </c>
      <c r="B619">
        <v>30.0625</v>
      </c>
      <c r="C619" s="5">
        <f t="shared" si="20"/>
        <v>29.437357193605646</v>
      </c>
      <c r="D619">
        <f t="shared" si="19"/>
        <v>2.976190476190476E-3</v>
      </c>
    </row>
    <row r="620" spans="1:5">
      <c r="A620">
        <v>12837</v>
      </c>
      <c r="B620">
        <v>30.0625</v>
      </c>
      <c r="C620" s="5">
        <f t="shared" si="20"/>
        <v>29.426274942064865</v>
      </c>
      <c r="D620">
        <f t="shared" si="19"/>
        <v>2.976190476190476E-3</v>
      </c>
    </row>
    <row r="621" spans="1:5">
      <c r="A621">
        <v>12858</v>
      </c>
      <c r="B621">
        <v>30.0625</v>
      </c>
      <c r="C621" s="5">
        <f t="shared" si="20"/>
        <v>29.415234502360747</v>
      </c>
      <c r="D621">
        <f t="shared" si="19"/>
        <v>2.976190476190476E-3</v>
      </c>
    </row>
    <row r="622" spans="1:5">
      <c r="A622">
        <v>12879</v>
      </c>
      <c r="B622">
        <v>30.0625</v>
      </c>
      <c r="C622" s="5">
        <f t="shared" si="20"/>
        <v>29.404235716742892</v>
      </c>
      <c r="D622">
        <f t="shared" si="19"/>
        <v>2.976190476190476E-3</v>
      </c>
    </row>
    <row r="623" spans="1:5">
      <c r="A623">
        <v>12900</v>
      </c>
      <c r="B623">
        <v>30</v>
      </c>
      <c r="C623" s="5">
        <f t="shared" si="20"/>
        <v>29.393278428056064</v>
      </c>
      <c r="D623">
        <f t="shared" si="19"/>
        <v>2.976190476190476E-3</v>
      </c>
    </row>
    <row r="624" spans="1:5">
      <c r="A624">
        <v>12921</v>
      </c>
      <c r="B624">
        <v>30</v>
      </c>
      <c r="C624" s="5">
        <f t="shared" si="20"/>
        <v>29.382362479737949</v>
      </c>
      <c r="D624">
        <f t="shared" si="19"/>
        <v>2.976190476190476E-3</v>
      </c>
      <c r="E624">
        <f>AVERAGE(D475:D784)</f>
        <v>2.9582547828515492E-3</v>
      </c>
    </row>
    <row r="625" spans="1:4">
      <c r="A625">
        <v>12942</v>
      </c>
      <c r="B625">
        <v>30</v>
      </c>
      <c r="C625" s="5">
        <f t="shared" si="20"/>
        <v>29.371487715816926</v>
      </c>
      <c r="D625">
        <f t="shared" si="19"/>
        <v>2.976190476190476E-3</v>
      </c>
    </row>
    <row r="626" spans="1:4">
      <c r="A626">
        <v>12963</v>
      </c>
      <c r="B626">
        <v>30</v>
      </c>
      <c r="C626" s="5">
        <f t="shared" si="20"/>
        <v>29.360653980909838</v>
      </c>
      <c r="D626">
        <f t="shared" si="19"/>
        <v>2.976190476190476E-3</v>
      </c>
    </row>
    <row r="627" spans="1:4">
      <c r="A627">
        <v>12984</v>
      </c>
      <c r="B627">
        <v>29.9375</v>
      </c>
      <c r="C627" s="5">
        <f t="shared" si="20"/>
        <v>29.34986112021976</v>
      </c>
      <c r="D627">
        <f t="shared" si="19"/>
        <v>2.976190476190476E-3</v>
      </c>
    </row>
    <row r="628" spans="1:4">
      <c r="A628">
        <v>13005</v>
      </c>
      <c r="B628">
        <v>29.9375</v>
      </c>
      <c r="C628" s="5">
        <f t="shared" si="20"/>
        <v>29.339108979533798</v>
      </c>
      <c r="D628">
        <f t="shared" si="19"/>
        <v>2.976190476190476E-3</v>
      </c>
    </row>
    <row r="629" spans="1:4">
      <c r="A629">
        <v>13026</v>
      </c>
      <c r="B629">
        <v>29.9375</v>
      </c>
      <c r="C629" s="5">
        <f t="shared" si="20"/>
        <v>29.32839740522088</v>
      </c>
      <c r="D629">
        <f t="shared" si="19"/>
        <v>2.976190476190476E-3</v>
      </c>
    </row>
    <row r="630" spans="1:4">
      <c r="A630">
        <v>13047</v>
      </c>
      <c r="B630">
        <v>29.9375</v>
      </c>
      <c r="C630" s="5">
        <f t="shared" si="20"/>
        <v>29.317726244229565</v>
      </c>
      <c r="D630">
        <f t="shared" si="19"/>
        <v>2.976190476190476E-3</v>
      </c>
    </row>
    <row r="631" spans="1:4">
      <c r="A631">
        <v>13068</v>
      </c>
      <c r="B631">
        <v>29.875</v>
      </c>
      <c r="C631" s="5">
        <f t="shared" si="20"/>
        <v>29.307095344085859</v>
      </c>
      <c r="D631">
        <f t="shared" si="19"/>
        <v>2.976190476190476E-3</v>
      </c>
    </row>
    <row r="632" spans="1:4">
      <c r="A632">
        <v>13088</v>
      </c>
      <c r="B632">
        <v>29.875</v>
      </c>
      <c r="C632" s="5">
        <f t="shared" si="20"/>
        <v>29.29700796901664</v>
      </c>
      <c r="D632">
        <f t="shared" si="19"/>
        <v>2.976190476190476E-3</v>
      </c>
    </row>
    <row r="633" spans="1:4">
      <c r="A633">
        <v>13109</v>
      </c>
      <c r="B633">
        <v>29.875</v>
      </c>
      <c r="C633" s="5">
        <f t="shared" si="20"/>
        <v>29.286455236124059</v>
      </c>
      <c r="D633">
        <f t="shared" si="19"/>
        <v>2.976190476190476E-3</v>
      </c>
    </row>
    <row r="634" spans="1:4">
      <c r="A634">
        <v>13131</v>
      </c>
      <c r="B634">
        <v>29.875</v>
      </c>
      <c r="C634" s="5">
        <f t="shared" si="20"/>
        <v>29.275442692616341</v>
      </c>
      <c r="D634">
        <f t="shared" si="19"/>
        <v>2.976190476190476E-3</v>
      </c>
    </row>
    <row r="635" spans="1:4">
      <c r="A635">
        <v>13151</v>
      </c>
      <c r="B635">
        <v>29.8125</v>
      </c>
      <c r="C635" s="5">
        <f t="shared" si="20"/>
        <v>29.265469062229137</v>
      </c>
      <c r="D635">
        <f t="shared" si="19"/>
        <v>3.1250000000000002E-3</v>
      </c>
    </row>
    <row r="636" spans="1:4">
      <c r="A636">
        <v>13172</v>
      </c>
      <c r="B636">
        <v>29.8125</v>
      </c>
      <c r="C636" s="5">
        <f t="shared" si="20"/>
        <v>29.25503532136759</v>
      </c>
      <c r="D636">
        <f t="shared" si="19"/>
        <v>3.1250000000000002E-3</v>
      </c>
    </row>
    <row r="637" spans="1:4">
      <c r="A637">
        <v>13193</v>
      </c>
      <c r="B637">
        <v>29.8125</v>
      </c>
      <c r="C637" s="5">
        <f t="shared" si="20"/>
        <v>29.244640945599603</v>
      </c>
      <c r="D637">
        <f t="shared" si="19"/>
        <v>3.1250000000000002E-3</v>
      </c>
    </row>
    <row r="638" spans="1:4">
      <c r="A638">
        <v>13214</v>
      </c>
      <c r="B638">
        <v>29.8125</v>
      </c>
      <c r="C638" s="5">
        <f t="shared" si="20"/>
        <v>29.234285786405998</v>
      </c>
      <c r="D638">
        <f t="shared" si="19"/>
        <v>3.1250000000000002E-3</v>
      </c>
    </row>
    <row r="639" spans="1:4">
      <c r="A639">
        <v>13235</v>
      </c>
      <c r="B639">
        <v>29.8125</v>
      </c>
      <c r="C639" s="5">
        <f t="shared" si="20"/>
        <v>29.223969695827943</v>
      </c>
      <c r="D639">
        <f t="shared" si="19"/>
        <v>3.1250000000000002E-3</v>
      </c>
    </row>
    <row r="640" spans="1:4">
      <c r="A640">
        <v>13257</v>
      </c>
      <c r="B640">
        <v>29.75</v>
      </c>
      <c r="C640" s="5">
        <f t="shared" si="20"/>
        <v>29.21320410576925</v>
      </c>
      <c r="D640">
        <f t="shared" si="19"/>
        <v>2.840909090909091E-3</v>
      </c>
    </row>
    <row r="641" spans="1:4">
      <c r="A641">
        <v>13278</v>
      </c>
      <c r="B641">
        <v>29.75</v>
      </c>
      <c r="C641" s="5">
        <f t="shared" si="20"/>
        <v>29.202967553521848</v>
      </c>
      <c r="D641">
        <f t="shared" si="19"/>
        <v>2.840909090909091E-3</v>
      </c>
    </row>
    <row r="642" spans="1:4">
      <c r="A642">
        <v>13299</v>
      </c>
      <c r="B642">
        <v>29.75</v>
      </c>
      <c r="C642" s="5">
        <f t="shared" si="20"/>
        <v>29.192769622402025</v>
      </c>
      <c r="D642">
        <f t="shared" si="19"/>
        <v>2.840909090909091E-3</v>
      </c>
    </row>
    <row r="643" spans="1:4">
      <c r="A643">
        <v>13319</v>
      </c>
      <c r="B643">
        <v>29.75</v>
      </c>
      <c r="C643" s="5">
        <f t="shared" si="20"/>
        <v>29.183093079988389</v>
      </c>
      <c r="D643">
        <f t="shared" si="19"/>
        <v>2.840909090909091E-3</v>
      </c>
    </row>
    <row r="644" spans="1:4">
      <c r="A644">
        <v>13340</v>
      </c>
      <c r="B644">
        <v>29.75</v>
      </c>
      <c r="C644" s="5">
        <f t="shared" si="20"/>
        <v>29.172970132570043</v>
      </c>
      <c r="D644">
        <f t="shared" si="19"/>
        <v>2.840909090909091E-3</v>
      </c>
    </row>
    <row r="645" spans="1:4">
      <c r="A645">
        <v>13361</v>
      </c>
      <c r="B645">
        <v>29.6875</v>
      </c>
      <c r="C645" s="5">
        <f t="shared" si="20"/>
        <v>29.162885377663617</v>
      </c>
      <c r="D645">
        <f t="shared" si="19"/>
        <v>2.976190476190476E-3</v>
      </c>
    </row>
    <row r="646" spans="1:4">
      <c r="A646">
        <v>13382</v>
      </c>
      <c r="B646">
        <v>29.6875</v>
      </c>
      <c r="C646" s="5">
        <f t="shared" si="20"/>
        <v>29.152838671173924</v>
      </c>
      <c r="D646">
        <f t="shared" si="19"/>
        <v>2.976190476190476E-3</v>
      </c>
    </row>
    <row r="647" spans="1:4">
      <c r="A647">
        <v>13403</v>
      </c>
      <c r="B647">
        <v>29.6875</v>
      </c>
      <c r="C647" s="5">
        <f t="shared" si="20"/>
        <v>29.142829869549434</v>
      </c>
      <c r="D647">
        <f t="shared" si="19"/>
        <v>2.976190476190476E-3</v>
      </c>
    </row>
    <row r="648" spans="1:4">
      <c r="A648">
        <v>13424</v>
      </c>
      <c r="B648">
        <v>29.6875</v>
      </c>
      <c r="C648" s="5">
        <f t="shared" si="20"/>
        <v>29.132858829780215</v>
      </c>
      <c r="D648">
        <f t="shared" si="19"/>
        <v>2.976190476190476E-3</v>
      </c>
    </row>
    <row r="649" spans="1:4">
      <c r="A649">
        <v>13445</v>
      </c>
      <c r="B649">
        <v>29.6875</v>
      </c>
      <c r="C649" s="5">
        <f t="shared" si="20"/>
        <v>29.122925409395894</v>
      </c>
      <c r="D649">
        <f t="shared" si="19"/>
        <v>2.976190476190476E-3</v>
      </c>
    </row>
    <row r="650" spans="1:4">
      <c r="A650">
        <v>13467</v>
      </c>
      <c r="B650">
        <v>29.625</v>
      </c>
      <c r="C650" s="5">
        <f t="shared" si="20"/>
        <v>29.112559163488189</v>
      </c>
      <c r="D650">
        <f t="shared" si="19"/>
        <v>2.840909090909091E-3</v>
      </c>
    </row>
    <row r="651" spans="1:4">
      <c r="A651">
        <v>13488</v>
      </c>
      <c r="B651">
        <v>29.625</v>
      </c>
      <c r="C651" s="5">
        <f t="shared" si="20"/>
        <v>29.102702331000135</v>
      </c>
      <c r="D651">
        <f t="shared" ref="D651:D714" si="21">IF((B650-B651)/(A651-A650)=0,D650,(B650-B651)/(A651-A650))</f>
        <v>2.840909090909091E-3</v>
      </c>
    </row>
    <row r="652" spans="1:4">
      <c r="A652">
        <v>13508</v>
      </c>
      <c r="B652">
        <v>29.625</v>
      </c>
      <c r="C652" s="5">
        <f t="shared" si="20"/>
        <v>29.093349447899225</v>
      </c>
      <c r="D652">
        <f t="shared" si="21"/>
        <v>2.840909090909091E-3</v>
      </c>
    </row>
    <row r="653" spans="1:4">
      <c r="A653">
        <v>13530</v>
      </c>
      <c r="B653">
        <v>29.625</v>
      </c>
      <c r="C653" s="5">
        <f t="shared" ref="C653:C716" si="22">$B$4*EXP(-$B$5*A653)+$B$6</f>
        <v>29.083100091205655</v>
      </c>
      <c r="D653">
        <f t="shared" si="21"/>
        <v>2.840909090909091E-3</v>
      </c>
    </row>
    <row r="654" spans="1:4">
      <c r="A654">
        <v>13551</v>
      </c>
      <c r="B654">
        <v>29.625</v>
      </c>
      <c r="C654" s="5">
        <f t="shared" si="22"/>
        <v>29.073354403814253</v>
      </c>
      <c r="D654">
        <f t="shared" si="21"/>
        <v>2.840909090909091E-3</v>
      </c>
    </row>
    <row r="655" spans="1:4">
      <c r="A655">
        <v>13571</v>
      </c>
      <c r="B655">
        <v>29.5625</v>
      </c>
      <c r="C655" s="5">
        <f t="shared" si="22"/>
        <v>29.064106983304654</v>
      </c>
      <c r="D655">
        <f t="shared" si="21"/>
        <v>3.1250000000000002E-3</v>
      </c>
    </row>
    <row r="656" spans="1:4">
      <c r="A656">
        <v>13593</v>
      </c>
      <c r="B656">
        <v>29.5625</v>
      </c>
      <c r="C656" s="5">
        <f t="shared" si="22"/>
        <v>29.053973197788913</v>
      </c>
      <c r="D656">
        <f t="shared" si="21"/>
        <v>3.1250000000000002E-3</v>
      </c>
    </row>
    <row r="657" spans="1:4">
      <c r="A657">
        <v>13614</v>
      </c>
      <c r="B657">
        <v>29.5625</v>
      </c>
      <c r="C657" s="5">
        <f t="shared" si="22"/>
        <v>29.044337402228223</v>
      </c>
      <c r="D657">
        <f t="shared" si="21"/>
        <v>3.1250000000000002E-3</v>
      </c>
    </row>
    <row r="658" spans="1:4">
      <c r="A658">
        <v>13635</v>
      </c>
      <c r="B658">
        <v>29.5625</v>
      </c>
      <c r="C658" s="5">
        <f t="shared" si="22"/>
        <v>29.034737961221353</v>
      </c>
      <c r="D658">
        <f t="shared" si="21"/>
        <v>3.1250000000000002E-3</v>
      </c>
    </row>
    <row r="659" spans="1:4">
      <c r="A659">
        <v>13656</v>
      </c>
      <c r="B659">
        <v>29.5625</v>
      </c>
      <c r="C659" s="5">
        <f t="shared" si="22"/>
        <v>29.025174737607493</v>
      </c>
      <c r="D659">
        <f t="shared" si="21"/>
        <v>3.1250000000000002E-3</v>
      </c>
    </row>
    <row r="660" spans="1:4">
      <c r="A660">
        <v>13678</v>
      </c>
      <c r="B660">
        <v>29.5</v>
      </c>
      <c r="C660" s="5">
        <f t="shared" si="22"/>
        <v>29.015194818927309</v>
      </c>
      <c r="D660">
        <f t="shared" si="21"/>
        <v>2.840909090909091E-3</v>
      </c>
    </row>
    <row r="661" spans="1:4">
      <c r="A661">
        <v>13698</v>
      </c>
      <c r="B661">
        <v>29.5</v>
      </c>
      <c r="C661" s="5">
        <f t="shared" si="22"/>
        <v>29.006156396501034</v>
      </c>
      <c r="D661">
        <f t="shared" si="21"/>
        <v>2.840909090909091E-3</v>
      </c>
    </row>
    <row r="662" spans="1:4">
      <c r="A662">
        <v>13719</v>
      </c>
      <c r="B662">
        <v>29.5</v>
      </c>
      <c r="C662" s="5">
        <f t="shared" si="22"/>
        <v>28.996701007266442</v>
      </c>
      <c r="D662">
        <f t="shared" si="21"/>
        <v>2.840909090909091E-3</v>
      </c>
    </row>
    <row r="663" spans="1:4">
      <c r="A663">
        <v>13741</v>
      </c>
      <c r="B663">
        <v>29.5</v>
      </c>
      <c r="C663" s="5">
        <f t="shared" si="22"/>
        <v>28.986833621595991</v>
      </c>
      <c r="D663">
        <f t="shared" si="21"/>
        <v>2.840909090909091E-3</v>
      </c>
    </row>
    <row r="664" spans="1:4">
      <c r="A664">
        <v>13762</v>
      </c>
      <c r="B664">
        <v>29.4375</v>
      </c>
      <c r="C664" s="5">
        <f t="shared" si="22"/>
        <v>28.977451134578544</v>
      </c>
      <c r="D664">
        <f t="shared" si="21"/>
        <v>2.976190476190476E-3</v>
      </c>
    </row>
    <row r="665" spans="1:4">
      <c r="A665">
        <v>13783</v>
      </c>
      <c r="B665">
        <v>29.4375</v>
      </c>
      <c r="C665" s="5">
        <f t="shared" si="22"/>
        <v>28.968104046416038</v>
      </c>
      <c r="D665">
        <f t="shared" si="21"/>
        <v>2.976190476190476E-3</v>
      </c>
    </row>
    <row r="666" spans="1:4">
      <c r="A666">
        <v>13804</v>
      </c>
      <c r="B666">
        <v>29.4375</v>
      </c>
      <c r="C666" s="5">
        <f t="shared" si="22"/>
        <v>28.958792223553381</v>
      </c>
      <c r="D666">
        <f t="shared" si="21"/>
        <v>2.976190476190476E-3</v>
      </c>
    </row>
    <row r="667" spans="1:4">
      <c r="A667">
        <v>13825</v>
      </c>
      <c r="B667">
        <v>29.4375</v>
      </c>
      <c r="C667" s="5">
        <f t="shared" si="22"/>
        <v>28.949515532939365</v>
      </c>
      <c r="D667">
        <f t="shared" si="21"/>
        <v>2.976190476190476E-3</v>
      </c>
    </row>
    <row r="668" spans="1:4">
      <c r="A668">
        <v>13846</v>
      </c>
      <c r="B668">
        <v>29.4375</v>
      </c>
      <c r="C668" s="5">
        <f t="shared" si="22"/>
        <v>28.940273842024762</v>
      </c>
      <c r="D668">
        <f t="shared" si="21"/>
        <v>2.976190476190476E-3</v>
      </c>
    </row>
    <row r="669" spans="1:4">
      <c r="A669">
        <v>13867</v>
      </c>
      <c r="B669">
        <v>29.375</v>
      </c>
      <c r="C669" s="5">
        <f t="shared" si="22"/>
        <v>28.931067018760437</v>
      </c>
      <c r="D669">
        <f t="shared" si="21"/>
        <v>2.976190476190476E-3</v>
      </c>
    </row>
    <row r="670" spans="1:4">
      <c r="A670">
        <v>13888</v>
      </c>
      <c r="B670">
        <v>29.375</v>
      </c>
      <c r="C670" s="5">
        <f t="shared" si="22"/>
        <v>28.921894931595467</v>
      </c>
      <c r="D670">
        <f t="shared" si="21"/>
        <v>2.976190476190476E-3</v>
      </c>
    </row>
    <row r="671" spans="1:4">
      <c r="A671">
        <v>13909</v>
      </c>
      <c r="B671">
        <v>29.375</v>
      </c>
      <c r="C671" s="5">
        <f t="shared" si="22"/>
        <v>28.91275744947524</v>
      </c>
      <c r="D671">
        <f t="shared" si="21"/>
        <v>2.976190476190476E-3</v>
      </c>
    </row>
    <row r="672" spans="1:4">
      <c r="A672">
        <v>13929</v>
      </c>
      <c r="B672">
        <v>29.375</v>
      </c>
      <c r="C672" s="5">
        <f t="shared" si="22"/>
        <v>28.904087138580675</v>
      </c>
      <c r="D672">
        <f t="shared" si="21"/>
        <v>2.976190476190476E-3</v>
      </c>
    </row>
    <row r="673" spans="1:4">
      <c r="A673">
        <v>13950</v>
      </c>
      <c r="B673">
        <v>29.3125</v>
      </c>
      <c r="C673" s="5">
        <f t="shared" si="22"/>
        <v>28.895016842855757</v>
      </c>
      <c r="D673">
        <f t="shared" si="21"/>
        <v>2.976190476190476E-3</v>
      </c>
    </row>
    <row r="674" spans="1:4">
      <c r="A674">
        <v>13971</v>
      </c>
      <c r="B674">
        <v>29.3125</v>
      </c>
      <c r="C674" s="5">
        <f t="shared" si="22"/>
        <v>28.885980768130246</v>
      </c>
      <c r="D674">
        <f t="shared" si="21"/>
        <v>2.976190476190476E-3</v>
      </c>
    </row>
    <row r="675" spans="1:4">
      <c r="A675">
        <v>13992</v>
      </c>
      <c r="B675">
        <v>29.3125</v>
      </c>
      <c r="C675" s="5">
        <f t="shared" si="22"/>
        <v>28.876978785292934</v>
      </c>
      <c r="D675">
        <f t="shared" si="21"/>
        <v>2.976190476190476E-3</v>
      </c>
    </row>
    <row r="676" spans="1:4">
      <c r="A676">
        <v>14013</v>
      </c>
      <c r="B676">
        <v>29.3125</v>
      </c>
      <c r="C676" s="5">
        <f t="shared" si="22"/>
        <v>28.868010765719738</v>
      </c>
      <c r="D676">
        <f t="shared" si="21"/>
        <v>2.976190476190476E-3</v>
      </c>
    </row>
    <row r="677" spans="1:4">
      <c r="A677">
        <v>14034</v>
      </c>
      <c r="B677">
        <v>29.3125</v>
      </c>
      <c r="C677" s="5">
        <f t="shared" si="22"/>
        <v>28.859076581271857</v>
      </c>
      <c r="D677">
        <f t="shared" si="21"/>
        <v>2.976190476190476E-3</v>
      </c>
    </row>
    <row r="678" spans="1:4">
      <c r="A678">
        <v>14055</v>
      </c>
      <c r="B678">
        <v>29.3125</v>
      </c>
      <c r="C678" s="5">
        <f t="shared" si="22"/>
        <v>28.850176104293933</v>
      </c>
      <c r="D678">
        <f t="shared" si="21"/>
        <v>2.976190476190476E-3</v>
      </c>
    </row>
    <row r="679" spans="1:4">
      <c r="A679">
        <v>14076</v>
      </c>
      <c r="B679">
        <v>29.3125</v>
      </c>
      <c r="C679" s="5">
        <f t="shared" si="22"/>
        <v>28.841309207612241</v>
      </c>
      <c r="D679">
        <f t="shared" si="21"/>
        <v>2.976190476190476E-3</v>
      </c>
    </row>
    <row r="680" spans="1:4">
      <c r="A680">
        <v>14097</v>
      </c>
      <c r="B680">
        <v>29.25</v>
      </c>
      <c r="C680" s="5">
        <f t="shared" si="22"/>
        <v>28.832475764532866</v>
      </c>
      <c r="D680">
        <f t="shared" si="21"/>
        <v>2.976190476190476E-3</v>
      </c>
    </row>
    <row r="681" spans="1:4">
      <c r="A681">
        <v>14118</v>
      </c>
      <c r="B681">
        <v>29.25</v>
      </c>
      <c r="C681" s="5">
        <f t="shared" si="22"/>
        <v>28.823675648839885</v>
      </c>
      <c r="D681">
        <f t="shared" si="21"/>
        <v>2.976190476190476E-3</v>
      </c>
    </row>
    <row r="682" spans="1:4">
      <c r="A682">
        <v>14139</v>
      </c>
      <c r="B682">
        <v>29.25</v>
      </c>
      <c r="C682" s="5">
        <f t="shared" si="22"/>
        <v>28.81490873479358</v>
      </c>
      <c r="D682">
        <f t="shared" si="21"/>
        <v>2.976190476190476E-3</v>
      </c>
    </row>
    <row r="683" spans="1:4">
      <c r="A683">
        <v>14160</v>
      </c>
      <c r="B683">
        <v>29.25</v>
      </c>
      <c r="C683" s="5">
        <f t="shared" si="22"/>
        <v>28.806174897128624</v>
      </c>
      <c r="D683">
        <f t="shared" si="21"/>
        <v>2.976190476190476E-3</v>
      </c>
    </row>
    <row r="684" spans="1:4">
      <c r="A684">
        <v>14181</v>
      </c>
      <c r="B684">
        <v>29.25</v>
      </c>
      <c r="C684" s="5">
        <f t="shared" si="22"/>
        <v>28.797474011052305</v>
      </c>
      <c r="D684">
        <f t="shared" si="21"/>
        <v>2.976190476190476E-3</v>
      </c>
    </row>
    <row r="685" spans="1:4">
      <c r="A685">
        <v>14202</v>
      </c>
      <c r="B685">
        <v>29.1875</v>
      </c>
      <c r="C685" s="5">
        <f t="shared" si="22"/>
        <v>28.788805952242733</v>
      </c>
      <c r="D685">
        <f t="shared" si="21"/>
        <v>2.976190476190476E-3</v>
      </c>
    </row>
    <row r="686" spans="1:4">
      <c r="A686">
        <v>14223</v>
      </c>
      <c r="B686">
        <v>29.1875</v>
      </c>
      <c r="C686" s="5">
        <f t="shared" si="22"/>
        <v>28.780170596847068</v>
      </c>
      <c r="D686">
        <f t="shared" si="21"/>
        <v>2.976190476190476E-3</v>
      </c>
    </row>
    <row r="687" spans="1:4">
      <c r="A687">
        <v>14244</v>
      </c>
      <c r="B687">
        <v>29.1875</v>
      </c>
      <c r="C687" s="5">
        <f t="shared" si="22"/>
        <v>28.771567821479753</v>
      </c>
      <c r="D687">
        <f t="shared" si="21"/>
        <v>2.976190476190476E-3</v>
      </c>
    </row>
    <row r="688" spans="1:4">
      <c r="A688">
        <v>14264</v>
      </c>
      <c r="B688">
        <v>29.1875</v>
      </c>
      <c r="C688" s="5">
        <f t="shared" si="22"/>
        <v>28.763404879434084</v>
      </c>
      <c r="D688">
        <f t="shared" si="21"/>
        <v>2.976190476190476E-3</v>
      </c>
    </row>
    <row r="689" spans="1:4">
      <c r="A689">
        <v>14285</v>
      </c>
      <c r="B689">
        <v>29.125</v>
      </c>
      <c r="C689" s="5">
        <f t="shared" si="22"/>
        <v>28.754865358851728</v>
      </c>
      <c r="D689">
        <f t="shared" si="21"/>
        <v>2.976190476190476E-3</v>
      </c>
    </row>
    <row r="690" spans="1:4">
      <c r="A690">
        <v>14306</v>
      </c>
      <c r="B690">
        <v>29.125</v>
      </c>
      <c r="C690" s="5">
        <f t="shared" si="22"/>
        <v>28.746358056725928</v>
      </c>
      <c r="D690">
        <f t="shared" si="21"/>
        <v>2.976190476190476E-3</v>
      </c>
    </row>
    <row r="691" spans="1:4">
      <c r="A691">
        <v>14327</v>
      </c>
      <c r="B691">
        <v>29.125</v>
      </c>
      <c r="C691" s="5">
        <f t="shared" si="22"/>
        <v>28.737882851500807</v>
      </c>
      <c r="D691">
        <f t="shared" si="21"/>
        <v>2.976190476190476E-3</v>
      </c>
    </row>
    <row r="692" spans="1:4">
      <c r="A692">
        <v>14348</v>
      </c>
      <c r="B692">
        <v>29.125</v>
      </c>
      <c r="C692" s="5">
        <f t="shared" si="22"/>
        <v>28.729439622079092</v>
      </c>
      <c r="D692">
        <f t="shared" si="21"/>
        <v>2.976190476190476E-3</v>
      </c>
    </row>
    <row r="693" spans="1:4">
      <c r="A693">
        <v>14369</v>
      </c>
      <c r="B693">
        <v>29.125</v>
      </c>
      <c r="C693" s="5">
        <f t="shared" si="22"/>
        <v>28.721028247820399</v>
      </c>
      <c r="D693">
        <f t="shared" si="21"/>
        <v>2.976190476190476E-3</v>
      </c>
    </row>
    <row r="694" spans="1:4">
      <c r="A694">
        <v>14390</v>
      </c>
      <c r="B694">
        <v>29.125</v>
      </c>
      <c r="C694" s="5">
        <f t="shared" si="22"/>
        <v>28.712648608539514</v>
      </c>
      <c r="D694">
        <f t="shared" si="21"/>
        <v>2.976190476190476E-3</v>
      </c>
    </row>
    <row r="695" spans="1:4">
      <c r="A695">
        <v>14411</v>
      </c>
      <c r="B695">
        <v>29.0625</v>
      </c>
      <c r="C695" s="5">
        <f t="shared" si="22"/>
        <v>28.704300584504651</v>
      </c>
      <c r="D695">
        <f t="shared" si="21"/>
        <v>2.976190476190476E-3</v>
      </c>
    </row>
    <row r="696" spans="1:4">
      <c r="A696">
        <v>14432</v>
      </c>
      <c r="B696">
        <v>29.0625</v>
      </c>
      <c r="C696" s="5">
        <f t="shared" si="22"/>
        <v>28.695984056435762</v>
      </c>
      <c r="D696">
        <f t="shared" si="21"/>
        <v>2.976190476190476E-3</v>
      </c>
    </row>
    <row r="697" spans="1:4">
      <c r="A697">
        <v>14453</v>
      </c>
      <c r="B697">
        <v>29.0625</v>
      </c>
      <c r="C697" s="5">
        <f t="shared" si="22"/>
        <v>28.687698905502824</v>
      </c>
      <c r="D697">
        <f t="shared" si="21"/>
        <v>2.976190476190476E-3</v>
      </c>
    </row>
    <row r="698" spans="1:4">
      <c r="A698">
        <v>14474</v>
      </c>
      <c r="B698">
        <v>29.0625</v>
      </c>
      <c r="C698" s="5">
        <f t="shared" si="22"/>
        <v>28.679445013324148</v>
      </c>
      <c r="D698">
        <f t="shared" si="21"/>
        <v>2.976190476190476E-3</v>
      </c>
    </row>
    <row r="699" spans="1:4">
      <c r="A699">
        <v>14495</v>
      </c>
      <c r="B699">
        <v>29.0625</v>
      </c>
      <c r="C699" s="5">
        <f t="shared" si="22"/>
        <v>28.671222261964679</v>
      </c>
      <c r="D699">
        <f t="shared" si="21"/>
        <v>2.976190476190476E-3</v>
      </c>
    </row>
    <row r="700" spans="1:4">
      <c r="A700">
        <v>14516</v>
      </c>
      <c r="B700">
        <v>29.0625</v>
      </c>
      <c r="C700" s="5">
        <f t="shared" si="22"/>
        <v>28.663030533934318</v>
      </c>
      <c r="D700">
        <f t="shared" si="21"/>
        <v>2.976190476190476E-3</v>
      </c>
    </row>
    <row r="701" spans="1:4">
      <c r="A701">
        <v>14537</v>
      </c>
      <c r="B701">
        <v>29</v>
      </c>
      <c r="C701" s="5">
        <f t="shared" si="22"/>
        <v>28.65486971218624</v>
      </c>
      <c r="D701">
        <f t="shared" si="21"/>
        <v>2.976190476190476E-3</v>
      </c>
    </row>
    <row r="702" spans="1:4">
      <c r="A702">
        <v>14558</v>
      </c>
      <c r="B702">
        <v>29</v>
      </c>
      <c r="C702" s="5">
        <f t="shared" si="22"/>
        <v>28.646739680115218</v>
      </c>
      <c r="D702">
        <f t="shared" si="21"/>
        <v>2.976190476190476E-3</v>
      </c>
    </row>
    <row r="703" spans="1:4">
      <c r="A703">
        <v>14579</v>
      </c>
      <c r="B703">
        <v>29</v>
      </c>
      <c r="C703" s="5">
        <f t="shared" si="22"/>
        <v>28.638640321555961</v>
      </c>
      <c r="D703">
        <f t="shared" si="21"/>
        <v>2.976190476190476E-3</v>
      </c>
    </row>
    <row r="704" spans="1:4">
      <c r="A704">
        <v>14600</v>
      </c>
      <c r="B704">
        <v>29</v>
      </c>
      <c r="C704" s="5">
        <f t="shared" si="22"/>
        <v>28.630571520781462</v>
      </c>
      <c r="D704">
        <f t="shared" si="21"/>
        <v>2.976190476190476E-3</v>
      </c>
    </row>
    <row r="705" spans="1:4">
      <c r="A705">
        <v>14621</v>
      </c>
      <c r="B705">
        <v>29</v>
      </c>
      <c r="C705" s="5">
        <f t="shared" si="22"/>
        <v>28.62253316250133</v>
      </c>
      <c r="D705">
        <f t="shared" si="21"/>
        <v>2.976190476190476E-3</v>
      </c>
    </row>
    <row r="706" spans="1:4">
      <c r="A706">
        <v>14642</v>
      </c>
      <c r="B706">
        <v>28.9375</v>
      </c>
      <c r="C706" s="5">
        <f t="shared" si="22"/>
        <v>28.614525131860145</v>
      </c>
      <c r="D706">
        <f t="shared" si="21"/>
        <v>2.976190476190476E-3</v>
      </c>
    </row>
    <row r="707" spans="1:4">
      <c r="A707">
        <v>14663</v>
      </c>
      <c r="B707">
        <v>28.9375</v>
      </c>
      <c r="C707" s="5">
        <f t="shared" si="22"/>
        <v>28.606547314435833</v>
      </c>
      <c r="D707">
        <f t="shared" si="21"/>
        <v>2.976190476190476E-3</v>
      </c>
    </row>
    <row r="708" spans="1:4">
      <c r="A708">
        <v>14684</v>
      </c>
      <c r="B708">
        <v>28.9375</v>
      </c>
      <c r="C708" s="5">
        <f t="shared" si="22"/>
        <v>28.598599596238003</v>
      </c>
      <c r="D708">
        <f t="shared" si="21"/>
        <v>2.976190476190476E-3</v>
      </c>
    </row>
    <row r="709" spans="1:4">
      <c r="A709">
        <v>14705</v>
      </c>
      <c r="B709">
        <v>28.9375</v>
      </c>
      <c r="C709" s="5">
        <f t="shared" si="22"/>
        <v>28.590681863706351</v>
      </c>
      <c r="D709">
        <f t="shared" si="21"/>
        <v>2.976190476190476E-3</v>
      </c>
    </row>
    <row r="710" spans="1:4">
      <c r="A710">
        <v>14726</v>
      </c>
      <c r="B710">
        <v>28.9375</v>
      </c>
      <c r="C710" s="5">
        <f t="shared" si="22"/>
        <v>28.582794003709008</v>
      </c>
      <c r="D710">
        <f t="shared" si="21"/>
        <v>2.976190476190476E-3</v>
      </c>
    </row>
    <row r="711" spans="1:4">
      <c r="A711">
        <v>14747</v>
      </c>
      <c r="B711">
        <v>28.875</v>
      </c>
      <c r="C711" s="5">
        <f t="shared" si="22"/>
        <v>28.574935903540943</v>
      </c>
      <c r="D711">
        <f t="shared" si="21"/>
        <v>2.976190476190476E-3</v>
      </c>
    </row>
    <row r="712" spans="1:4">
      <c r="A712">
        <v>14768</v>
      </c>
      <c r="B712">
        <v>28.875</v>
      </c>
      <c r="C712" s="5">
        <f t="shared" si="22"/>
        <v>28.567107450922343</v>
      </c>
      <c r="D712">
        <f t="shared" si="21"/>
        <v>2.976190476190476E-3</v>
      </c>
    </row>
    <row r="713" spans="1:4">
      <c r="A713">
        <v>14789</v>
      </c>
      <c r="B713">
        <v>28.875</v>
      </c>
      <c r="C713" s="5">
        <f t="shared" si="22"/>
        <v>28.559308533997015</v>
      </c>
      <c r="D713">
        <f t="shared" si="21"/>
        <v>2.976190476190476E-3</v>
      </c>
    </row>
    <row r="714" spans="1:4">
      <c r="A714">
        <v>14809</v>
      </c>
      <c r="B714">
        <v>28.875</v>
      </c>
      <c r="C714" s="5">
        <f t="shared" si="22"/>
        <v>28.551908351595145</v>
      </c>
      <c r="D714">
        <f t="shared" si="21"/>
        <v>2.976190476190476E-3</v>
      </c>
    </row>
    <row r="715" spans="1:4">
      <c r="A715">
        <v>14831</v>
      </c>
      <c r="B715">
        <v>28.875</v>
      </c>
      <c r="C715" s="5">
        <f t="shared" si="22"/>
        <v>28.543798861909881</v>
      </c>
      <c r="D715">
        <f t="shared" ref="D715:D778" si="23">IF((B714-B715)/(A715-A714)=0,D714,(B714-B715)/(A715-A714))</f>
        <v>2.976190476190476E-3</v>
      </c>
    </row>
    <row r="716" spans="1:4">
      <c r="A716">
        <v>14852</v>
      </c>
      <c r="B716">
        <v>28.8125</v>
      </c>
      <c r="C716" s="5">
        <f t="shared" si="22"/>
        <v>28.536087885139416</v>
      </c>
      <c r="D716">
        <f t="shared" si="23"/>
        <v>2.976190476190476E-3</v>
      </c>
    </row>
    <row r="717" spans="1:4">
      <c r="A717">
        <v>14872</v>
      </c>
      <c r="B717">
        <v>28.8125</v>
      </c>
      <c r="C717" s="5">
        <f t="shared" ref="C717:C780" si="24">$B$4*EXP(-$B$5*A717)+$B$6</f>
        <v>28.528771146784031</v>
      </c>
      <c r="D717">
        <f t="shared" si="23"/>
        <v>2.976190476190476E-3</v>
      </c>
    </row>
    <row r="718" spans="1:4">
      <c r="A718">
        <v>14893</v>
      </c>
      <c r="B718">
        <v>28.8125</v>
      </c>
      <c r="C718" s="5">
        <f t="shared" si="24"/>
        <v>28.521116867550887</v>
      </c>
      <c r="D718">
        <f t="shared" si="23"/>
        <v>2.976190476190476E-3</v>
      </c>
    </row>
    <row r="719" spans="1:4">
      <c r="A719">
        <v>14914</v>
      </c>
      <c r="B719">
        <v>28.8125</v>
      </c>
      <c r="C719" s="5">
        <f t="shared" si="24"/>
        <v>28.513491466878378</v>
      </c>
      <c r="D719">
        <f t="shared" si="23"/>
        <v>2.976190476190476E-3</v>
      </c>
    </row>
    <row r="720" spans="1:4">
      <c r="A720">
        <v>14935</v>
      </c>
      <c r="B720">
        <v>28.8125</v>
      </c>
      <c r="C720" s="5">
        <f t="shared" si="24"/>
        <v>28.505894835811599</v>
      </c>
      <c r="D720">
        <f t="shared" si="23"/>
        <v>2.976190476190476E-3</v>
      </c>
    </row>
    <row r="721" spans="1:4">
      <c r="A721">
        <v>14956</v>
      </c>
      <c r="B721">
        <v>28.8125</v>
      </c>
      <c r="C721" s="5">
        <f t="shared" si="24"/>
        <v>28.498326865806721</v>
      </c>
      <c r="D721">
        <f t="shared" si="23"/>
        <v>2.976190476190476E-3</v>
      </c>
    </row>
    <row r="722" spans="1:4">
      <c r="A722">
        <v>14977</v>
      </c>
      <c r="B722">
        <v>28.75</v>
      </c>
      <c r="C722" s="5">
        <f t="shared" si="24"/>
        <v>28.490787448729428</v>
      </c>
      <c r="D722">
        <f t="shared" si="23"/>
        <v>2.976190476190476E-3</v>
      </c>
    </row>
    <row r="723" spans="1:4">
      <c r="A723">
        <v>14998</v>
      </c>
      <c r="B723">
        <v>28.75</v>
      </c>
      <c r="C723" s="5">
        <f t="shared" si="24"/>
        <v>28.483276476853391</v>
      </c>
      <c r="D723">
        <f t="shared" si="23"/>
        <v>2.976190476190476E-3</v>
      </c>
    </row>
    <row r="724" spans="1:4">
      <c r="A724">
        <v>15019</v>
      </c>
      <c r="B724">
        <v>28.75</v>
      </c>
      <c r="C724" s="5">
        <f t="shared" si="24"/>
        <v>28.475793842858703</v>
      </c>
      <c r="D724">
        <f t="shared" si="23"/>
        <v>2.976190476190476E-3</v>
      </c>
    </row>
    <row r="725" spans="1:4">
      <c r="A725">
        <v>15040</v>
      </c>
      <c r="B725">
        <v>28.75</v>
      </c>
      <c r="C725" s="5">
        <f t="shared" si="24"/>
        <v>28.468339439830377</v>
      </c>
      <c r="D725">
        <f t="shared" si="23"/>
        <v>2.976190476190476E-3</v>
      </c>
    </row>
    <row r="726" spans="1:4">
      <c r="A726">
        <v>15061</v>
      </c>
      <c r="B726">
        <v>28.75</v>
      </c>
      <c r="C726" s="5">
        <f t="shared" si="24"/>
        <v>28.460913161256791</v>
      </c>
      <c r="D726">
        <f t="shared" si="23"/>
        <v>2.976190476190476E-3</v>
      </c>
    </row>
    <row r="727" spans="1:4">
      <c r="A727">
        <v>15082</v>
      </c>
      <c r="B727">
        <v>28.75</v>
      </c>
      <c r="C727" s="5">
        <f t="shared" si="24"/>
        <v>28.453514901028178</v>
      </c>
      <c r="D727">
        <f t="shared" si="23"/>
        <v>2.976190476190476E-3</v>
      </c>
    </row>
    <row r="728" spans="1:4">
      <c r="A728">
        <v>15103</v>
      </c>
      <c r="B728">
        <v>28.6875</v>
      </c>
      <c r="C728" s="5">
        <f t="shared" si="24"/>
        <v>28.446144553435115</v>
      </c>
      <c r="D728">
        <f t="shared" si="23"/>
        <v>2.976190476190476E-3</v>
      </c>
    </row>
    <row r="729" spans="1:4">
      <c r="A729">
        <v>15124</v>
      </c>
      <c r="B729">
        <v>28.6875</v>
      </c>
      <c r="C729" s="5">
        <f t="shared" si="24"/>
        <v>28.438802013166995</v>
      </c>
      <c r="D729">
        <f t="shared" si="23"/>
        <v>2.976190476190476E-3</v>
      </c>
    </row>
    <row r="730" spans="1:4">
      <c r="A730">
        <v>15145</v>
      </c>
      <c r="B730">
        <v>28.6875</v>
      </c>
      <c r="C730" s="5">
        <f t="shared" si="24"/>
        <v>28.431487175310547</v>
      </c>
      <c r="D730">
        <f t="shared" si="23"/>
        <v>2.976190476190476E-3</v>
      </c>
    </row>
    <row r="731" spans="1:4">
      <c r="A731">
        <v>15166</v>
      </c>
      <c r="B731">
        <v>28.6875</v>
      </c>
      <c r="C731" s="5">
        <f t="shared" si="24"/>
        <v>28.424199935348319</v>
      </c>
      <c r="D731">
        <f t="shared" si="23"/>
        <v>2.976190476190476E-3</v>
      </c>
    </row>
    <row r="732" spans="1:4">
      <c r="A732">
        <v>15187</v>
      </c>
      <c r="B732">
        <v>28.6875</v>
      </c>
      <c r="C732" s="5">
        <f t="shared" si="24"/>
        <v>28.416940189157181</v>
      </c>
      <c r="D732">
        <f t="shared" si="23"/>
        <v>2.976190476190476E-3</v>
      </c>
    </row>
    <row r="733" spans="1:4">
      <c r="A733">
        <v>15208</v>
      </c>
      <c r="B733">
        <v>28.625</v>
      </c>
      <c r="C733" s="5">
        <f t="shared" si="24"/>
        <v>28.409707833006856</v>
      </c>
      <c r="D733">
        <f t="shared" si="23"/>
        <v>2.976190476190476E-3</v>
      </c>
    </row>
    <row r="734" spans="1:4">
      <c r="A734">
        <v>15229</v>
      </c>
      <c r="B734">
        <v>28.625</v>
      </c>
      <c r="C734" s="5">
        <f t="shared" si="24"/>
        <v>28.40250276355842</v>
      </c>
      <c r="D734">
        <f t="shared" si="23"/>
        <v>2.976190476190476E-3</v>
      </c>
    </row>
    <row r="735" spans="1:4">
      <c r="A735">
        <v>15250</v>
      </c>
      <c r="B735">
        <v>28.625</v>
      </c>
      <c r="C735" s="5">
        <f t="shared" si="24"/>
        <v>28.395324877862841</v>
      </c>
      <c r="D735">
        <f t="shared" si="23"/>
        <v>2.976190476190476E-3</v>
      </c>
    </row>
    <row r="736" spans="1:4">
      <c r="A736">
        <v>15271</v>
      </c>
      <c r="B736">
        <v>28.625</v>
      </c>
      <c r="C736" s="5">
        <f t="shared" si="24"/>
        <v>28.38817407335949</v>
      </c>
      <c r="D736">
        <f t="shared" si="23"/>
        <v>2.976190476190476E-3</v>
      </c>
    </row>
    <row r="737" spans="1:4">
      <c r="A737">
        <v>15292</v>
      </c>
      <c r="B737">
        <v>28.625</v>
      </c>
      <c r="C737" s="5">
        <f t="shared" si="24"/>
        <v>28.381050247874697</v>
      </c>
      <c r="D737">
        <f t="shared" si="23"/>
        <v>2.976190476190476E-3</v>
      </c>
    </row>
    <row r="738" spans="1:4">
      <c r="A738">
        <v>15313</v>
      </c>
      <c r="B738">
        <v>28.5625</v>
      </c>
      <c r="C738" s="5">
        <f t="shared" si="24"/>
        <v>28.373953299620265</v>
      </c>
      <c r="D738">
        <f t="shared" si="23"/>
        <v>2.976190476190476E-3</v>
      </c>
    </row>
    <row r="739" spans="1:4">
      <c r="A739">
        <v>15334</v>
      </c>
      <c r="B739">
        <v>28.5625</v>
      </c>
      <c r="C739" s="5">
        <f t="shared" si="24"/>
        <v>28.366883127192043</v>
      </c>
      <c r="D739">
        <f t="shared" si="23"/>
        <v>2.976190476190476E-3</v>
      </c>
    </row>
    <row r="740" spans="1:4">
      <c r="A740">
        <v>15355</v>
      </c>
      <c r="B740">
        <v>28.5625</v>
      </c>
      <c r="C740" s="5">
        <f t="shared" si="24"/>
        <v>28.359839629568455</v>
      </c>
      <c r="D740">
        <f t="shared" si="23"/>
        <v>2.976190476190476E-3</v>
      </c>
    </row>
    <row r="741" spans="1:4">
      <c r="A741">
        <v>15376</v>
      </c>
      <c r="B741">
        <v>28.5625</v>
      </c>
      <c r="C741" s="5">
        <f t="shared" si="24"/>
        <v>28.352822706109073</v>
      </c>
      <c r="D741">
        <f t="shared" si="23"/>
        <v>2.976190476190476E-3</v>
      </c>
    </row>
    <row r="742" spans="1:4">
      <c r="A742">
        <v>15397</v>
      </c>
      <c r="B742">
        <v>28.5625</v>
      </c>
      <c r="C742" s="5">
        <f t="shared" si="24"/>
        <v>28.345832256553166</v>
      </c>
      <c r="D742">
        <f t="shared" si="23"/>
        <v>2.976190476190476E-3</v>
      </c>
    </row>
    <row r="743" spans="1:4">
      <c r="A743">
        <v>15418</v>
      </c>
      <c r="B743">
        <v>28.5625</v>
      </c>
      <c r="C743" s="5">
        <f t="shared" si="24"/>
        <v>28.338868181018281</v>
      </c>
      <c r="D743">
        <f t="shared" si="23"/>
        <v>2.976190476190476E-3</v>
      </c>
    </row>
    <row r="744" spans="1:4">
      <c r="A744">
        <v>15439</v>
      </c>
      <c r="B744">
        <v>28.5</v>
      </c>
      <c r="C744" s="5">
        <f t="shared" si="24"/>
        <v>28.331930379998795</v>
      </c>
      <c r="D744">
        <f t="shared" si="23"/>
        <v>2.976190476190476E-3</v>
      </c>
    </row>
    <row r="745" spans="1:4">
      <c r="A745">
        <v>15460</v>
      </c>
      <c r="B745">
        <v>28.5</v>
      </c>
      <c r="C745" s="5">
        <f t="shared" si="24"/>
        <v>28.325018754364521</v>
      </c>
      <c r="D745">
        <f t="shared" si="23"/>
        <v>2.976190476190476E-3</v>
      </c>
    </row>
    <row r="746" spans="1:4">
      <c r="A746">
        <v>15481</v>
      </c>
      <c r="B746">
        <v>28.5</v>
      </c>
      <c r="C746" s="5">
        <f t="shared" si="24"/>
        <v>28.318133205359263</v>
      </c>
      <c r="D746">
        <f t="shared" si="23"/>
        <v>2.976190476190476E-3</v>
      </c>
    </row>
    <row r="747" spans="1:4">
      <c r="A747">
        <v>15502</v>
      </c>
      <c r="B747">
        <v>28.5</v>
      </c>
      <c r="C747" s="5">
        <f t="shared" si="24"/>
        <v>28.311273634599431</v>
      </c>
      <c r="D747">
        <f t="shared" si="23"/>
        <v>2.976190476190476E-3</v>
      </c>
    </row>
    <row r="748" spans="1:4">
      <c r="A748">
        <v>15523</v>
      </c>
      <c r="B748">
        <v>28.5</v>
      </c>
      <c r="C748" s="5">
        <f t="shared" si="24"/>
        <v>28.304439944072612</v>
      </c>
      <c r="D748">
        <f t="shared" si="23"/>
        <v>2.976190476190476E-3</v>
      </c>
    </row>
    <row r="749" spans="1:4">
      <c r="A749">
        <v>15544</v>
      </c>
      <c r="B749">
        <v>28.4375</v>
      </c>
      <c r="C749" s="5">
        <f t="shared" si="24"/>
        <v>28.297632036136193</v>
      </c>
      <c r="D749">
        <f t="shared" si="23"/>
        <v>2.976190476190476E-3</v>
      </c>
    </row>
    <row r="750" spans="1:4">
      <c r="A750">
        <v>15565</v>
      </c>
      <c r="B750">
        <v>28.4375</v>
      </c>
      <c r="C750" s="5">
        <f t="shared" si="24"/>
        <v>28.290849813515941</v>
      </c>
      <c r="D750">
        <f t="shared" si="23"/>
        <v>2.976190476190476E-3</v>
      </c>
    </row>
    <row r="751" spans="1:4">
      <c r="A751">
        <v>15586</v>
      </c>
      <c r="B751">
        <v>28.4375</v>
      </c>
      <c r="C751" s="5">
        <f t="shared" si="24"/>
        <v>28.284093179304634</v>
      </c>
      <c r="D751">
        <f t="shared" si="23"/>
        <v>2.976190476190476E-3</v>
      </c>
    </row>
    <row r="752" spans="1:4">
      <c r="A752">
        <v>15607</v>
      </c>
      <c r="B752">
        <v>28.4375</v>
      </c>
      <c r="C752" s="5">
        <f t="shared" si="24"/>
        <v>28.27736203696066</v>
      </c>
      <c r="D752">
        <f t="shared" si="23"/>
        <v>2.976190476190476E-3</v>
      </c>
    </row>
    <row r="753" spans="1:4">
      <c r="A753">
        <v>15628</v>
      </c>
      <c r="B753">
        <v>28.4375</v>
      </c>
      <c r="C753" s="5">
        <f t="shared" si="24"/>
        <v>28.270656290306658</v>
      </c>
      <c r="D753">
        <f t="shared" si="23"/>
        <v>2.976190476190476E-3</v>
      </c>
    </row>
    <row r="754" spans="1:4">
      <c r="A754">
        <v>15649</v>
      </c>
      <c r="B754">
        <v>28.375</v>
      </c>
      <c r="C754" s="5">
        <f t="shared" si="24"/>
        <v>28.263975843528115</v>
      </c>
      <c r="D754">
        <f t="shared" si="23"/>
        <v>2.976190476190476E-3</v>
      </c>
    </row>
    <row r="755" spans="1:4">
      <c r="A755">
        <v>15670</v>
      </c>
      <c r="B755">
        <v>28.375</v>
      </c>
      <c r="C755" s="5">
        <f t="shared" si="24"/>
        <v>28.257320601172026</v>
      </c>
      <c r="D755">
        <f t="shared" si="23"/>
        <v>2.976190476190476E-3</v>
      </c>
    </row>
    <row r="756" spans="1:4">
      <c r="A756">
        <v>15691</v>
      </c>
      <c r="B756">
        <v>28.375</v>
      </c>
      <c r="C756" s="5">
        <f t="shared" si="24"/>
        <v>28.250690468145514</v>
      </c>
      <c r="D756">
        <f t="shared" si="23"/>
        <v>2.976190476190476E-3</v>
      </c>
    </row>
    <row r="757" spans="1:4">
      <c r="A757">
        <v>15712</v>
      </c>
      <c r="B757">
        <v>28.375</v>
      </c>
      <c r="C757" s="5">
        <f t="shared" si="24"/>
        <v>28.244085349714471</v>
      </c>
      <c r="D757">
        <f t="shared" si="23"/>
        <v>2.976190476190476E-3</v>
      </c>
    </row>
    <row r="758" spans="1:4">
      <c r="A758">
        <v>15733</v>
      </c>
      <c r="B758">
        <v>28.375</v>
      </c>
      <c r="C758" s="5">
        <f t="shared" si="24"/>
        <v>28.237505151502212</v>
      </c>
      <c r="D758">
        <f t="shared" si="23"/>
        <v>2.976190476190476E-3</v>
      </c>
    </row>
    <row r="759" spans="1:4">
      <c r="A759">
        <v>15754</v>
      </c>
      <c r="B759">
        <v>28.3125</v>
      </c>
      <c r="C759" s="5">
        <f t="shared" si="24"/>
        <v>28.230949779488121</v>
      </c>
      <c r="D759">
        <f t="shared" si="23"/>
        <v>2.976190476190476E-3</v>
      </c>
    </row>
    <row r="760" spans="1:4">
      <c r="A760">
        <v>15775</v>
      </c>
      <c r="B760">
        <v>28.3125</v>
      </c>
      <c r="C760" s="5">
        <f t="shared" si="24"/>
        <v>28.224419140006304</v>
      </c>
      <c r="D760">
        <f t="shared" si="23"/>
        <v>2.976190476190476E-3</v>
      </c>
    </row>
    <row r="761" spans="1:4">
      <c r="A761">
        <v>15796</v>
      </c>
      <c r="B761">
        <v>28.3125</v>
      </c>
      <c r="C761" s="5">
        <f t="shared" si="24"/>
        <v>28.217913139744269</v>
      </c>
      <c r="D761">
        <f t="shared" si="23"/>
        <v>2.976190476190476E-3</v>
      </c>
    </row>
    <row r="762" spans="1:4">
      <c r="A762">
        <v>15817</v>
      </c>
      <c r="B762">
        <v>28.3125</v>
      </c>
      <c r="C762" s="5">
        <f t="shared" si="24"/>
        <v>28.211431685741566</v>
      </c>
      <c r="D762">
        <f t="shared" si="23"/>
        <v>2.976190476190476E-3</v>
      </c>
    </row>
    <row r="763" spans="1:4">
      <c r="A763">
        <v>15838</v>
      </c>
      <c r="B763">
        <v>28.3125</v>
      </c>
      <c r="C763" s="5">
        <f t="shared" si="24"/>
        <v>28.204974685388478</v>
      </c>
      <c r="D763">
        <f t="shared" si="23"/>
        <v>2.976190476190476E-3</v>
      </c>
    </row>
    <row r="764" spans="1:4">
      <c r="A764">
        <v>15859</v>
      </c>
      <c r="B764">
        <v>28.25</v>
      </c>
      <c r="C764" s="5">
        <f t="shared" si="24"/>
        <v>28.198542046424695</v>
      </c>
      <c r="D764">
        <f t="shared" si="23"/>
        <v>2.976190476190476E-3</v>
      </c>
    </row>
    <row r="765" spans="1:4">
      <c r="A765">
        <v>15880</v>
      </c>
      <c r="B765">
        <v>28.25</v>
      </c>
      <c r="C765" s="5">
        <f t="shared" si="24"/>
        <v>28.192133676937981</v>
      </c>
      <c r="D765">
        <f t="shared" si="23"/>
        <v>2.976190476190476E-3</v>
      </c>
    </row>
    <row r="766" spans="1:4">
      <c r="A766">
        <v>15901</v>
      </c>
      <c r="B766">
        <v>28.25</v>
      </c>
      <c r="C766" s="5">
        <f t="shared" si="24"/>
        <v>28.185749485362887</v>
      </c>
      <c r="D766">
        <f t="shared" si="23"/>
        <v>2.976190476190476E-3</v>
      </c>
    </row>
    <row r="767" spans="1:4">
      <c r="A767">
        <v>15922</v>
      </c>
      <c r="B767">
        <v>28.25</v>
      </c>
      <c r="C767" s="5">
        <f t="shared" si="24"/>
        <v>28.179389380479421</v>
      </c>
      <c r="D767">
        <f t="shared" si="23"/>
        <v>2.976190476190476E-3</v>
      </c>
    </row>
    <row r="768" spans="1:4">
      <c r="A768">
        <v>15943</v>
      </c>
      <c r="B768">
        <v>28.25</v>
      </c>
      <c r="C768" s="5">
        <f t="shared" si="24"/>
        <v>28.173053271411749</v>
      </c>
      <c r="D768">
        <f t="shared" si="23"/>
        <v>2.976190476190476E-3</v>
      </c>
    </row>
    <row r="769" spans="1:4">
      <c r="A769">
        <v>15964</v>
      </c>
      <c r="B769">
        <v>28.25</v>
      </c>
      <c r="C769" s="5">
        <f t="shared" si="24"/>
        <v>28.166741067626909</v>
      </c>
      <c r="D769">
        <f t="shared" si="23"/>
        <v>2.976190476190476E-3</v>
      </c>
    </row>
    <row r="770" spans="1:4">
      <c r="A770">
        <v>15986</v>
      </c>
      <c r="B770">
        <v>28.1875</v>
      </c>
      <c r="C770" s="5">
        <f t="shared" si="24"/>
        <v>28.160153824349003</v>
      </c>
      <c r="D770">
        <f t="shared" si="23"/>
        <v>2.840909090909091E-3</v>
      </c>
    </row>
    <row r="771" spans="1:4">
      <c r="A771">
        <v>16007</v>
      </c>
      <c r="B771">
        <v>28.1875</v>
      </c>
      <c r="C771" s="5">
        <f t="shared" si="24"/>
        <v>28.153890288433832</v>
      </c>
      <c r="D771">
        <f t="shared" si="23"/>
        <v>2.840909090909091E-3</v>
      </c>
    </row>
    <row r="772" spans="1:4">
      <c r="A772">
        <v>16028</v>
      </c>
      <c r="B772">
        <v>28.1875</v>
      </c>
      <c r="C772" s="5">
        <f t="shared" si="24"/>
        <v>28.147650383992801</v>
      </c>
      <c r="D772">
        <f t="shared" si="23"/>
        <v>2.840909090909091E-3</v>
      </c>
    </row>
    <row r="773" spans="1:4">
      <c r="A773">
        <v>16049</v>
      </c>
      <c r="B773">
        <v>28.1875</v>
      </c>
      <c r="C773" s="5">
        <f t="shared" si="24"/>
        <v>28.141434021867543</v>
      </c>
      <c r="D773">
        <f t="shared" si="23"/>
        <v>2.840909090909091E-3</v>
      </c>
    </row>
    <row r="774" spans="1:4">
      <c r="A774">
        <v>16070</v>
      </c>
      <c r="B774">
        <v>28.1875</v>
      </c>
      <c r="C774" s="5">
        <f t="shared" si="24"/>
        <v>28.135241113236091</v>
      </c>
      <c r="D774">
        <f t="shared" si="23"/>
        <v>2.840909090909091E-3</v>
      </c>
    </row>
    <row r="775" spans="1:4">
      <c r="A775">
        <v>16091</v>
      </c>
      <c r="B775">
        <v>28.125</v>
      </c>
      <c r="C775" s="5">
        <f t="shared" si="24"/>
        <v>28.129071569611583</v>
      </c>
      <c r="D775">
        <f t="shared" si="23"/>
        <v>2.976190476190476E-3</v>
      </c>
    </row>
    <row r="776" spans="1:4">
      <c r="A776">
        <v>16111</v>
      </c>
      <c r="B776">
        <v>28.125</v>
      </c>
      <c r="C776" s="5">
        <f t="shared" si="24"/>
        <v>28.123217455688486</v>
      </c>
      <c r="D776">
        <f t="shared" si="23"/>
        <v>2.976190476190476E-3</v>
      </c>
    </row>
    <row r="777" spans="1:4">
      <c r="A777">
        <v>16132</v>
      </c>
      <c r="B777">
        <v>28.125</v>
      </c>
      <c r="C777" s="5">
        <f t="shared" si="24"/>
        <v>28.117093275698224</v>
      </c>
      <c r="D777">
        <f t="shared" si="23"/>
        <v>2.976190476190476E-3</v>
      </c>
    </row>
    <row r="778" spans="1:4">
      <c r="A778">
        <v>16154</v>
      </c>
      <c r="B778">
        <v>28.125</v>
      </c>
      <c r="C778" s="5">
        <f t="shared" si="24"/>
        <v>28.110702248911288</v>
      </c>
      <c r="D778">
        <f t="shared" si="23"/>
        <v>2.976190476190476E-3</v>
      </c>
    </row>
    <row r="779" spans="1:4">
      <c r="A779">
        <v>16175</v>
      </c>
      <c r="B779">
        <v>28.125</v>
      </c>
      <c r="C779" s="5">
        <f t="shared" si="24"/>
        <v>28.104625287104056</v>
      </c>
      <c r="D779">
        <f t="shared" ref="D779:D784" si="25">IF((B778-B779)/(A779-A778)=0,D778,(B778-B779)/(A779-A778))</f>
        <v>2.976190476190476E-3</v>
      </c>
    </row>
    <row r="780" spans="1:4">
      <c r="A780">
        <v>16196</v>
      </c>
      <c r="B780">
        <v>28.125</v>
      </c>
      <c r="C780" s="5">
        <f t="shared" si="24"/>
        <v>28.098571252852075</v>
      </c>
      <c r="D780">
        <f t="shared" si="25"/>
        <v>2.976190476190476E-3</v>
      </c>
    </row>
    <row r="781" spans="1:4">
      <c r="A781">
        <v>16217</v>
      </c>
      <c r="B781">
        <v>28.0625</v>
      </c>
      <c r="C781" s="5">
        <f t="shared" ref="C781:C784" si="26">$B$4*EXP(-$B$5*A781)+$B$6</f>
        <v>28.092540059652784</v>
      </c>
      <c r="D781">
        <f t="shared" si="25"/>
        <v>2.976190476190476E-3</v>
      </c>
    </row>
    <row r="782" spans="1:4">
      <c r="A782">
        <v>16238</v>
      </c>
      <c r="B782">
        <v>28.125</v>
      </c>
      <c r="C782" s="5">
        <f t="shared" si="26"/>
        <v>28.086531621329971</v>
      </c>
      <c r="D782">
        <f t="shared" si="25"/>
        <v>-2.976190476190476E-3</v>
      </c>
    </row>
    <row r="783" spans="1:4">
      <c r="A783">
        <v>16259</v>
      </c>
      <c r="B783">
        <v>28.0625</v>
      </c>
      <c r="C783" s="5">
        <f t="shared" si="26"/>
        <v>28.080545852032568</v>
      </c>
      <c r="D783">
        <f t="shared" si="25"/>
        <v>2.976190476190476E-3</v>
      </c>
    </row>
    <row r="784" spans="1:4">
      <c r="A784">
        <v>16280</v>
      </c>
      <c r="B784">
        <v>28.0625</v>
      </c>
      <c r="C784" s="5">
        <f t="shared" si="26"/>
        <v>28.074582666233411</v>
      </c>
      <c r="D784">
        <f t="shared" si="25"/>
        <v>2.976190476190476E-3</v>
      </c>
    </row>
    <row r="785" spans="3:3">
      <c r="C785" s="5"/>
    </row>
    <row r="786" spans="3:3">
      <c r="C786" s="5"/>
    </row>
    <row r="787" spans="3:3">
      <c r="C787" s="5"/>
    </row>
    <row r="788" spans="3:3">
      <c r="C788" s="5"/>
    </row>
    <row r="789" spans="3:3">
      <c r="C789" s="5"/>
    </row>
    <row r="790" spans="3:3">
      <c r="C790" s="5"/>
    </row>
    <row r="791" spans="3:3">
      <c r="C791" s="5"/>
    </row>
    <row r="792" spans="3:3">
      <c r="C792" s="5"/>
    </row>
    <row r="793" spans="3:3">
      <c r="C793" s="5"/>
    </row>
    <row r="794" spans="3:3">
      <c r="C794" s="5"/>
    </row>
    <row r="795" spans="3:3">
      <c r="C795" s="5"/>
    </row>
    <row r="796" spans="3:3">
      <c r="C796" s="5"/>
    </row>
    <row r="797" spans="3:3">
      <c r="C797" s="5"/>
    </row>
    <row r="798" spans="3:3">
      <c r="C798" s="5"/>
    </row>
    <row r="799" spans="3:3">
      <c r="C799" s="5"/>
    </row>
    <row r="800" spans="3:3">
      <c r="C800" s="5"/>
    </row>
    <row r="801" spans="3:3">
      <c r="C801" s="5"/>
    </row>
    <row r="802" spans="3:3">
      <c r="C802" s="5"/>
    </row>
    <row r="803" spans="3:3">
      <c r="C803" s="5"/>
    </row>
    <row r="804" spans="3:3">
      <c r="C804" s="5"/>
    </row>
    <row r="805" spans="3:3">
      <c r="C805" s="5"/>
    </row>
    <row r="806" spans="3:3">
      <c r="C806" s="5"/>
    </row>
    <row r="807" spans="3:3">
      <c r="C807" s="5"/>
    </row>
    <row r="808" spans="3:3">
      <c r="C808" s="5"/>
    </row>
    <row r="809" spans="3:3">
      <c r="C809" s="5"/>
    </row>
    <row r="810" spans="3:3">
      <c r="C810" s="5"/>
    </row>
    <row r="811" spans="3:3">
      <c r="C811" s="5"/>
    </row>
    <row r="812" spans="3:3">
      <c r="C812" s="5"/>
    </row>
    <row r="813" spans="3:3">
      <c r="C813" s="5"/>
    </row>
    <row r="814" spans="3:3">
      <c r="C814" s="5"/>
    </row>
    <row r="815" spans="3:3">
      <c r="C815" s="5"/>
    </row>
    <row r="816" spans="3:3">
      <c r="C816" s="5"/>
    </row>
    <row r="817" spans="3:3">
      <c r="C817" s="5"/>
    </row>
    <row r="818" spans="3:3">
      <c r="C818" s="5"/>
    </row>
    <row r="819" spans="3:3">
      <c r="C819" s="5"/>
    </row>
    <row r="820" spans="3:3">
      <c r="C820" s="5"/>
    </row>
    <row r="821" spans="3:3">
      <c r="C821" s="5"/>
    </row>
    <row r="822" spans="3:3">
      <c r="C822" s="5"/>
    </row>
    <row r="823" spans="3:3">
      <c r="C823" s="5"/>
    </row>
    <row r="824" spans="3:3">
      <c r="C824" s="5"/>
    </row>
    <row r="825" spans="3:3">
      <c r="C825" s="5"/>
    </row>
    <row r="826" spans="3:3">
      <c r="C826" s="5"/>
    </row>
    <row r="827" spans="3:3">
      <c r="C827" s="5"/>
    </row>
    <row r="828" spans="3:3">
      <c r="C828" s="5"/>
    </row>
    <row r="829" spans="3:3">
      <c r="C829" s="5"/>
    </row>
    <row r="830" spans="3:3">
      <c r="C830" s="5"/>
    </row>
    <row r="831" spans="3:3">
      <c r="C831" s="5"/>
    </row>
    <row r="832" spans="3:3">
      <c r="C832" s="5"/>
    </row>
    <row r="833" spans="3:3">
      <c r="C833" s="5"/>
    </row>
    <row r="834" spans="3:3">
      <c r="C834" s="5"/>
    </row>
    <row r="835" spans="3:3">
      <c r="C835" s="5"/>
    </row>
    <row r="836" spans="3:3">
      <c r="C836" s="5"/>
    </row>
    <row r="837" spans="3:3">
      <c r="C837" s="5"/>
    </row>
    <row r="838" spans="3:3">
      <c r="C838" s="5"/>
    </row>
    <row r="839" spans="3:3">
      <c r="C839" s="5"/>
    </row>
    <row r="840" spans="3:3">
      <c r="C840" s="5"/>
    </row>
    <row r="841" spans="3:3">
      <c r="C841" s="5"/>
    </row>
    <row r="842" spans="3:3">
      <c r="C842" s="5"/>
    </row>
    <row r="843" spans="3:3">
      <c r="C843" s="5"/>
    </row>
    <row r="844" spans="3:3">
      <c r="C844" s="5"/>
    </row>
    <row r="845" spans="3:3">
      <c r="C845" s="5"/>
    </row>
    <row r="846" spans="3:3">
      <c r="C846" s="5"/>
    </row>
    <row r="847" spans="3:3">
      <c r="C847" s="5"/>
    </row>
    <row r="848" spans="3:3">
      <c r="C848" s="5"/>
    </row>
    <row r="849" spans="3:3">
      <c r="C849" s="5"/>
    </row>
    <row r="850" spans="3:3">
      <c r="C850" s="5"/>
    </row>
    <row r="851" spans="3:3">
      <c r="C851" s="5"/>
    </row>
    <row r="852" spans="3:3">
      <c r="C852" s="5"/>
    </row>
    <row r="853" spans="3:3">
      <c r="C853" s="5"/>
    </row>
    <row r="854" spans="3:3">
      <c r="C854" s="5"/>
    </row>
    <row r="855" spans="3:3">
      <c r="C855" s="5"/>
    </row>
    <row r="856" spans="3:3">
      <c r="C856" s="5"/>
    </row>
    <row r="857" spans="3:3">
      <c r="C857" s="5"/>
    </row>
    <row r="858" spans="3:3">
      <c r="C858" s="5"/>
    </row>
    <row r="859" spans="3:3">
      <c r="C859" s="5"/>
    </row>
    <row r="860" spans="3:3">
      <c r="C860" s="5"/>
    </row>
    <row r="861" spans="3:3">
      <c r="C861" s="5"/>
    </row>
    <row r="862" spans="3:3">
      <c r="C862" s="5"/>
    </row>
    <row r="863" spans="3:3">
      <c r="C863" s="5"/>
    </row>
    <row r="864" spans="3:3">
      <c r="C864" s="5"/>
    </row>
    <row r="865" spans="3:3">
      <c r="C865" s="5"/>
    </row>
    <row r="866" spans="3:3">
      <c r="C866" s="5"/>
    </row>
    <row r="867" spans="3:3">
      <c r="C867" s="5"/>
    </row>
    <row r="868" spans="3:3">
      <c r="C868" s="5"/>
    </row>
    <row r="869" spans="3:3">
      <c r="C869" s="5"/>
    </row>
    <row r="870" spans="3:3">
      <c r="C870" s="5"/>
    </row>
    <row r="871" spans="3:3">
      <c r="C871" s="5"/>
    </row>
    <row r="872" spans="3:3">
      <c r="C872" s="5"/>
    </row>
    <row r="873" spans="3:3">
      <c r="C873" s="5"/>
    </row>
    <row r="874" spans="3:3">
      <c r="C874" s="5"/>
    </row>
    <row r="875" spans="3:3">
      <c r="C875" s="5"/>
    </row>
    <row r="876" spans="3:3">
      <c r="C876" s="5"/>
    </row>
    <row r="877" spans="3:3">
      <c r="C877" s="5"/>
    </row>
    <row r="878" spans="3:3">
      <c r="C878" s="5"/>
    </row>
    <row r="879" spans="3:3">
      <c r="C879" s="5"/>
    </row>
    <row r="880" spans="3:3">
      <c r="C880" s="5"/>
    </row>
    <row r="881" spans="3:3">
      <c r="C881" s="5"/>
    </row>
    <row r="882" spans="3:3">
      <c r="C882" s="5"/>
    </row>
    <row r="883" spans="3:3">
      <c r="C883" s="5"/>
    </row>
    <row r="884" spans="3:3">
      <c r="C884" s="5"/>
    </row>
    <row r="885" spans="3:3">
      <c r="C885" s="5"/>
    </row>
    <row r="886" spans="3:3">
      <c r="C886" s="5"/>
    </row>
    <row r="887" spans="3:3">
      <c r="C887" s="5"/>
    </row>
    <row r="888" spans="3:3">
      <c r="C888" s="5"/>
    </row>
    <row r="889" spans="3:3">
      <c r="C889" s="5"/>
    </row>
    <row r="890" spans="3:3">
      <c r="C890" s="5"/>
    </row>
    <row r="891" spans="3:3">
      <c r="C891" s="5"/>
    </row>
    <row r="892" spans="3:3">
      <c r="C892" s="5"/>
    </row>
    <row r="893" spans="3:3">
      <c r="C893" s="5"/>
    </row>
    <row r="894" spans="3:3">
      <c r="C894" s="5"/>
    </row>
    <row r="895" spans="3:3">
      <c r="C895" s="5"/>
    </row>
    <row r="896" spans="3:3">
      <c r="C896" s="5"/>
    </row>
    <row r="897" spans="3:3">
      <c r="C897" s="5"/>
    </row>
    <row r="898" spans="3:3">
      <c r="C898" s="5"/>
    </row>
    <row r="899" spans="3:3">
      <c r="C899" s="5"/>
    </row>
    <row r="900" spans="3:3">
      <c r="C900" s="5"/>
    </row>
    <row r="901" spans="3:3">
      <c r="C901" s="5"/>
    </row>
    <row r="902" spans="3:3">
      <c r="C902" s="5"/>
    </row>
    <row r="903" spans="3:3">
      <c r="C903" s="5"/>
    </row>
    <row r="904" spans="3:3">
      <c r="C904" s="5"/>
    </row>
    <row r="905" spans="3:3">
      <c r="C905" s="5"/>
    </row>
    <row r="906" spans="3:3">
      <c r="C906" s="5"/>
    </row>
    <row r="907" spans="3:3">
      <c r="C907" s="5"/>
    </row>
    <row r="908" spans="3:3">
      <c r="C908" s="5"/>
    </row>
    <row r="909" spans="3:3">
      <c r="C909" s="5"/>
    </row>
    <row r="910" spans="3:3">
      <c r="C910" s="5"/>
    </row>
    <row r="911" spans="3:3">
      <c r="C911" s="5"/>
    </row>
    <row r="912" spans="3:3">
      <c r="C912" s="5"/>
    </row>
    <row r="913" spans="3:3">
      <c r="C913" s="5"/>
    </row>
    <row r="914" spans="3:3">
      <c r="C914" s="5"/>
    </row>
    <row r="915" spans="3:3">
      <c r="C915" s="5"/>
    </row>
    <row r="916" spans="3:3">
      <c r="C916" s="5"/>
    </row>
    <row r="917" spans="3:3">
      <c r="C917" s="5"/>
    </row>
    <row r="918" spans="3:3">
      <c r="C918" s="5"/>
    </row>
    <row r="919" spans="3:3">
      <c r="C919" s="5"/>
    </row>
    <row r="920" spans="3:3">
      <c r="C920" s="5"/>
    </row>
    <row r="921" spans="3:3">
      <c r="C921" s="5"/>
    </row>
    <row r="922" spans="3:3">
      <c r="C922" s="5"/>
    </row>
    <row r="923" spans="3:3">
      <c r="C923" s="5"/>
    </row>
    <row r="924" spans="3:3">
      <c r="C924" s="5"/>
    </row>
    <row r="925" spans="3:3">
      <c r="C925" s="5"/>
    </row>
    <row r="926" spans="3:3">
      <c r="C926" s="5"/>
    </row>
    <row r="927" spans="3:3">
      <c r="C927" s="5"/>
    </row>
    <row r="928" spans="3:3">
      <c r="C928" s="5"/>
    </row>
    <row r="929" spans="3:3">
      <c r="C929" s="5"/>
    </row>
    <row r="930" spans="3:3">
      <c r="C930" s="5"/>
    </row>
    <row r="931" spans="3:3">
      <c r="C931" s="5"/>
    </row>
    <row r="932" spans="3:3">
      <c r="C932" s="5"/>
    </row>
    <row r="933" spans="3:3">
      <c r="C933" s="5"/>
    </row>
    <row r="934" spans="3:3">
      <c r="C934" s="5"/>
    </row>
    <row r="935" spans="3:3">
      <c r="C935" s="5"/>
    </row>
    <row r="936" spans="3:3">
      <c r="C936" s="5"/>
    </row>
    <row r="937" spans="3:3">
      <c r="C937" s="5"/>
    </row>
    <row r="938" spans="3:3">
      <c r="C938" s="5"/>
    </row>
    <row r="939" spans="3:3">
      <c r="C939" s="5"/>
    </row>
    <row r="940" spans="3:3">
      <c r="C940" s="5"/>
    </row>
    <row r="941" spans="3:3">
      <c r="C941" s="5"/>
    </row>
    <row r="942" spans="3:3">
      <c r="C942" s="5"/>
    </row>
    <row r="943" spans="3:3">
      <c r="C943" s="5"/>
    </row>
    <row r="944" spans="3:3">
      <c r="C944" s="5"/>
    </row>
    <row r="945" spans="3:3">
      <c r="C945" s="5"/>
    </row>
    <row r="946" spans="3:3">
      <c r="C946" s="5"/>
    </row>
    <row r="947" spans="3:3">
      <c r="C947" s="5"/>
    </row>
    <row r="948" spans="3:3">
      <c r="C948" s="5"/>
    </row>
    <row r="949" spans="3:3">
      <c r="C949" s="5"/>
    </row>
    <row r="950" spans="3:3">
      <c r="C950" s="5"/>
    </row>
    <row r="951" spans="3:3">
      <c r="C951" s="5"/>
    </row>
    <row r="952" spans="3:3">
      <c r="C952" s="5"/>
    </row>
    <row r="953" spans="3:3">
      <c r="C953" s="5"/>
    </row>
    <row r="954" spans="3:3">
      <c r="C954" s="5"/>
    </row>
    <row r="955" spans="3:3">
      <c r="C955" s="5"/>
    </row>
    <row r="956" spans="3:3">
      <c r="C956" s="5"/>
    </row>
    <row r="957" spans="3:3">
      <c r="C957" s="5"/>
    </row>
    <row r="958" spans="3:3">
      <c r="C958" s="5"/>
    </row>
    <row r="959" spans="3:3">
      <c r="C959" s="5"/>
    </row>
    <row r="960" spans="3:3">
      <c r="C960" s="5"/>
    </row>
    <row r="961" spans="3:3">
      <c r="C961" s="5"/>
    </row>
    <row r="962" spans="3:3">
      <c r="C962" s="5"/>
    </row>
    <row r="963" spans="3:3">
      <c r="C963" s="5"/>
    </row>
    <row r="964" spans="3:3">
      <c r="C964" s="5"/>
    </row>
    <row r="965" spans="3:3">
      <c r="C965" s="5"/>
    </row>
    <row r="966" spans="3:3">
      <c r="C966" s="5"/>
    </row>
    <row r="967" spans="3:3">
      <c r="C967" s="5"/>
    </row>
    <row r="968" spans="3:3">
      <c r="C968" s="5"/>
    </row>
    <row r="969" spans="3:3">
      <c r="C969" s="5"/>
    </row>
    <row r="970" spans="3:3">
      <c r="C970" s="5"/>
    </row>
    <row r="971" spans="3:3">
      <c r="C971" s="5"/>
    </row>
    <row r="972" spans="3:3">
      <c r="C972" s="5"/>
    </row>
    <row r="973" spans="3:3">
      <c r="C973" s="5"/>
    </row>
    <row r="974" spans="3:3">
      <c r="C974" s="5"/>
    </row>
    <row r="975" spans="3:3">
      <c r="C975" s="5"/>
    </row>
    <row r="976" spans="3:3">
      <c r="C976" s="5"/>
    </row>
    <row r="977" spans="3:3">
      <c r="C977" s="5"/>
    </row>
    <row r="978" spans="3:3">
      <c r="C978" s="5"/>
    </row>
    <row r="979" spans="3:3">
      <c r="C979" s="5"/>
    </row>
    <row r="980" spans="3:3">
      <c r="C980" s="5"/>
    </row>
    <row r="981" spans="3:3">
      <c r="C981" s="5"/>
    </row>
    <row r="982" spans="3:3">
      <c r="C982" s="5"/>
    </row>
    <row r="983" spans="3:3">
      <c r="C983" s="5"/>
    </row>
    <row r="984" spans="3:3">
      <c r="C984" s="5"/>
    </row>
    <row r="985" spans="3:3">
      <c r="C985" s="5"/>
    </row>
    <row r="986" spans="3:3">
      <c r="C986" s="5"/>
    </row>
    <row r="987" spans="3:3">
      <c r="C987" s="5"/>
    </row>
    <row r="988" spans="3:3">
      <c r="C988" s="5"/>
    </row>
    <row r="989" spans="3:3">
      <c r="C989" s="5"/>
    </row>
    <row r="990" spans="3:3">
      <c r="C990" s="5"/>
    </row>
    <row r="991" spans="3:3">
      <c r="C991" s="5"/>
    </row>
    <row r="992" spans="3:3">
      <c r="C992" s="5"/>
    </row>
    <row r="993" spans="3:3">
      <c r="C993" s="5"/>
    </row>
    <row r="994" spans="3:3">
      <c r="C994" s="5"/>
    </row>
    <row r="995" spans="3:3">
      <c r="C995" s="5"/>
    </row>
    <row r="996" spans="3:3">
      <c r="C996" s="5"/>
    </row>
    <row r="997" spans="3:3">
      <c r="C997" s="5"/>
    </row>
    <row r="998" spans="3:3">
      <c r="C998" s="5"/>
    </row>
    <row r="999" spans="3:3">
      <c r="C999" s="5"/>
    </row>
    <row r="1000" spans="3:3">
      <c r="C1000" s="5"/>
    </row>
    <row r="1001" spans="3:3">
      <c r="C1001" s="5"/>
    </row>
    <row r="1002" spans="3:3">
      <c r="C1002" s="5"/>
    </row>
    <row r="1003" spans="3:3">
      <c r="C1003" s="5"/>
    </row>
    <row r="1004" spans="3:3">
      <c r="C1004" s="5"/>
    </row>
    <row r="1005" spans="3:3">
      <c r="C1005" s="5"/>
    </row>
    <row r="1006" spans="3:3">
      <c r="C1006" s="5"/>
    </row>
    <row r="1007" spans="3:3">
      <c r="C1007" s="5"/>
    </row>
    <row r="1008" spans="3:3">
      <c r="C1008" s="5"/>
    </row>
    <row r="1009" spans="3:3">
      <c r="C1009" s="5"/>
    </row>
    <row r="1010" spans="3:3">
      <c r="C1010" s="5"/>
    </row>
    <row r="1011" spans="3:3">
      <c r="C1011" s="5"/>
    </row>
    <row r="1012" spans="3:3">
      <c r="C1012" s="5"/>
    </row>
    <row r="1013" spans="3:3">
      <c r="C1013" s="5"/>
    </row>
    <row r="1014" spans="3:3">
      <c r="C1014" s="5"/>
    </row>
    <row r="1015" spans="3:3">
      <c r="C1015" s="5"/>
    </row>
    <row r="1016" spans="3:3">
      <c r="C1016" s="5"/>
    </row>
    <row r="1017" spans="3:3">
      <c r="C1017" s="5"/>
    </row>
    <row r="1018" spans="3:3">
      <c r="C1018" s="5"/>
    </row>
    <row r="1019" spans="3:3">
      <c r="C1019" s="5"/>
    </row>
    <row r="1020" spans="3:3">
      <c r="C1020" s="5"/>
    </row>
    <row r="1021" spans="3:3">
      <c r="C1021" s="5"/>
    </row>
    <row r="1022" spans="3:3">
      <c r="C1022" s="5"/>
    </row>
    <row r="1023" spans="3:3">
      <c r="C1023" s="5"/>
    </row>
    <row r="1024" spans="3:3">
      <c r="C1024" s="5"/>
    </row>
    <row r="1025" spans="3:3">
      <c r="C1025" s="5"/>
    </row>
    <row r="1026" spans="3:3">
      <c r="C1026" s="5"/>
    </row>
    <row r="1027" spans="3:3">
      <c r="C1027" s="5"/>
    </row>
    <row r="1028" spans="3:3">
      <c r="C1028" s="5"/>
    </row>
    <row r="1029" spans="3:3">
      <c r="C1029" s="5"/>
    </row>
    <row r="1030" spans="3:3">
      <c r="C1030" s="5"/>
    </row>
    <row r="1031" spans="3:3">
      <c r="C1031" s="5"/>
    </row>
    <row r="1032" spans="3:3">
      <c r="C1032" s="5"/>
    </row>
    <row r="1033" spans="3:3">
      <c r="C1033" s="5"/>
    </row>
    <row r="1034" spans="3:3">
      <c r="C1034" s="5"/>
    </row>
    <row r="1035" spans="3:3">
      <c r="C1035" s="5"/>
    </row>
    <row r="1036" spans="3:3">
      <c r="C1036" s="5"/>
    </row>
    <row r="1037" spans="3:3">
      <c r="C1037" s="5"/>
    </row>
    <row r="1038" spans="3:3">
      <c r="C1038" s="5"/>
    </row>
    <row r="1039" spans="3:3">
      <c r="C1039" s="5"/>
    </row>
    <row r="1040" spans="3:3">
      <c r="C1040" s="5"/>
    </row>
    <row r="1041" spans="3:3">
      <c r="C1041" s="5"/>
    </row>
    <row r="1042" spans="3:3">
      <c r="C1042" s="5"/>
    </row>
    <row r="1043" spans="3:3">
      <c r="C1043" s="5"/>
    </row>
    <row r="1044" spans="3:3">
      <c r="C1044" s="5"/>
    </row>
    <row r="1045" spans="3:3">
      <c r="C1045" s="5"/>
    </row>
    <row r="1046" spans="3:3">
      <c r="C1046" s="5"/>
    </row>
    <row r="1047" spans="3:3">
      <c r="C1047" s="5"/>
    </row>
    <row r="1048" spans="3:3">
      <c r="C1048" s="5"/>
    </row>
    <row r="1049" spans="3:3">
      <c r="C1049" s="5"/>
    </row>
    <row r="1050" spans="3:3">
      <c r="C1050" s="5"/>
    </row>
    <row r="1051" spans="3:3">
      <c r="C1051" s="5"/>
    </row>
    <row r="1052" spans="3:3">
      <c r="C1052" s="5"/>
    </row>
    <row r="1053" spans="3:3">
      <c r="C1053" s="5"/>
    </row>
    <row r="1054" spans="3:3">
      <c r="C1054" s="5"/>
    </row>
    <row r="1055" spans="3:3">
      <c r="C1055" s="5"/>
    </row>
    <row r="1056" spans="3:3">
      <c r="C1056" s="5"/>
    </row>
    <row r="1057" spans="3:3">
      <c r="C1057" s="5"/>
    </row>
    <row r="1058" spans="3:3">
      <c r="C1058" s="5"/>
    </row>
    <row r="1059" spans="3:3">
      <c r="C1059" s="5"/>
    </row>
    <row r="1060" spans="3:3">
      <c r="C1060" s="5"/>
    </row>
    <row r="1061" spans="3:3">
      <c r="C1061" s="5"/>
    </row>
    <row r="1062" spans="3:3">
      <c r="C1062" s="5"/>
    </row>
    <row r="1063" spans="3:3">
      <c r="C1063" s="5"/>
    </row>
    <row r="1064" spans="3:3">
      <c r="C1064" s="5"/>
    </row>
    <row r="1065" spans="3:3">
      <c r="C1065" s="5"/>
    </row>
    <row r="1066" spans="3:3">
      <c r="C1066" s="5"/>
    </row>
    <row r="1067" spans="3:3">
      <c r="C1067" s="5"/>
    </row>
    <row r="1068" spans="3:3">
      <c r="C1068" s="5"/>
    </row>
    <row r="1069" spans="3:3">
      <c r="C1069" s="5"/>
    </row>
    <row r="1070" spans="3:3">
      <c r="C1070" s="5"/>
    </row>
    <row r="1071" spans="3:3">
      <c r="C1071" s="5"/>
    </row>
    <row r="1072" spans="3:3">
      <c r="C1072" s="5"/>
    </row>
    <row r="1073" spans="3:3">
      <c r="C1073" s="5"/>
    </row>
    <row r="1074" spans="3:3">
      <c r="C1074" s="5"/>
    </row>
    <row r="1075" spans="3:3">
      <c r="C1075" s="5"/>
    </row>
    <row r="1076" spans="3:3">
      <c r="C1076" s="5"/>
    </row>
    <row r="1077" spans="3:3">
      <c r="C1077" s="5"/>
    </row>
    <row r="1078" spans="3:3">
      <c r="C1078" s="5"/>
    </row>
    <row r="1079" spans="3:3">
      <c r="C1079" s="5"/>
    </row>
    <row r="1080" spans="3:3">
      <c r="C1080" s="5"/>
    </row>
    <row r="1081" spans="3:3">
      <c r="C1081" s="5"/>
    </row>
    <row r="1082" spans="3:3">
      <c r="C1082" s="5"/>
    </row>
    <row r="1083" spans="3:3">
      <c r="C1083" s="5"/>
    </row>
    <row r="1084" spans="3:3">
      <c r="C1084" s="5"/>
    </row>
    <row r="1085" spans="3:3">
      <c r="C1085" s="5"/>
    </row>
    <row r="1086" spans="3:3">
      <c r="C1086" s="5"/>
    </row>
    <row r="1087" spans="3:3">
      <c r="C1087" s="5"/>
    </row>
    <row r="1088" spans="3:3">
      <c r="C1088" s="5"/>
    </row>
    <row r="1089" spans="3:3">
      <c r="C1089" s="5"/>
    </row>
    <row r="1090" spans="3:3">
      <c r="C1090" s="5"/>
    </row>
    <row r="1091" spans="3:3">
      <c r="C1091" s="5"/>
    </row>
    <row r="1092" spans="3:3">
      <c r="C1092" s="5"/>
    </row>
    <row r="1093" spans="3:3">
      <c r="C1093" s="5"/>
    </row>
    <row r="1094" spans="3:3">
      <c r="C1094" s="5"/>
    </row>
    <row r="1095" spans="3:3">
      <c r="C1095" s="5"/>
    </row>
    <row r="1096" spans="3:3">
      <c r="C1096" s="5"/>
    </row>
    <row r="1097" spans="3:3">
      <c r="C1097" s="5"/>
    </row>
    <row r="1098" spans="3:3">
      <c r="C1098" s="5"/>
    </row>
    <row r="1099" spans="3:3">
      <c r="C1099" s="5"/>
    </row>
    <row r="1100" spans="3:3">
      <c r="C1100" s="5"/>
    </row>
    <row r="1101" spans="3:3">
      <c r="C1101" s="5"/>
    </row>
    <row r="1102" spans="3:3">
      <c r="C1102" s="5"/>
    </row>
    <row r="1103" spans="3:3">
      <c r="C1103" s="5"/>
    </row>
    <row r="1104" spans="3:3">
      <c r="C1104" s="5"/>
    </row>
    <row r="1105" spans="3:3">
      <c r="C1105" s="5"/>
    </row>
    <row r="1106" spans="3:3">
      <c r="C1106" s="5"/>
    </row>
  </sheetData>
  <sortState ref="J102:J876">
    <sortCondition descending="1" ref="J10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M112"/>
  <sheetViews>
    <sheetView tabSelected="1" zoomScaleNormal="100" workbookViewId="0">
      <selection activeCell="A8" sqref="A8"/>
    </sheetView>
  </sheetViews>
  <sheetFormatPr defaultRowHeight="15"/>
  <cols>
    <col min="2" max="2" width="11" customWidth="1"/>
    <col min="3" max="3" width="9.28515625" customWidth="1"/>
    <col min="4" max="4" width="10.42578125" bestFit="1" customWidth="1"/>
    <col min="5" max="5" width="18.140625" customWidth="1"/>
    <col min="6" max="6" width="17.85546875" customWidth="1"/>
  </cols>
  <sheetData>
    <row r="1" spans="1:13">
      <c r="A1" t="s">
        <v>13</v>
      </c>
      <c r="B1">
        <v>23.25</v>
      </c>
    </row>
    <row r="2" spans="1:13" ht="17.25">
      <c r="A2" t="s">
        <v>14</v>
      </c>
      <c r="B2">
        <v>220</v>
      </c>
      <c r="C2" s="6" t="s">
        <v>47</v>
      </c>
      <c r="F2">
        <v>1.9999999999999999E-6</v>
      </c>
      <c r="G2" t="s">
        <v>56</v>
      </c>
      <c r="H2" s="6" t="s">
        <v>45</v>
      </c>
    </row>
    <row r="3" spans="1:13" ht="17.25">
      <c r="A3" t="s">
        <v>15</v>
      </c>
      <c r="B3">
        <v>0.3</v>
      </c>
      <c r="C3" s="6" t="s">
        <v>48</v>
      </c>
      <c r="F3">
        <v>1.098E-4</v>
      </c>
      <c r="G3" t="s">
        <v>55</v>
      </c>
      <c r="H3" s="6" t="s">
        <v>46</v>
      </c>
    </row>
    <row r="4" spans="1:13">
      <c r="A4" t="s">
        <v>16</v>
      </c>
      <c r="B4">
        <v>2500</v>
      </c>
      <c r="F4">
        <v>4.1052900000000002E-3</v>
      </c>
      <c r="G4" t="s">
        <v>57</v>
      </c>
    </row>
    <row r="5" spans="1:13">
      <c r="A5" t="s">
        <v>17</v>
      </c>
      <c r="B5">
        <v>45</v>
      </c>
      <c r="F5">
        <v>4.7660399999999999E-2</v>
      </c>
      <c r="G5" t="s">
        <v>58</v>
      </c>
    </row>
    <row r="6" spans="1:13">
      <c r="A6" t="s">
        <v>26</v>
      </c>
      <c r="B6">
        <v>20</v>
      </c>
      <c r="C6" s="6" t="s">
        <v>50</v>
      </c>
    </row>
    <row r="7" spans="1:13">
      <c r="A7" t="s">
        <v>33</v>
      </c>
      <c r="B7">
        <v>18500</v>
      </c>
      <c r="C7" s="6" t="s">
        <v>51</v>
      </c>
    </row>
    <row r="8" spans="1:13">
      <c r="C8" s="6"/>
    </row>
    <row r="9" spans="1:13">
      <c r="C9" s="6"/>
      <c r="E9" s="6" t="s">
        <v>54</v>
      </c>
    </row>
    <row r="10" spans="1:13">
      <c r="E10" s="6" t="s">
        <v>52</v>
      </c>
      <c r="F10" s="6" t="s">
        <v>53</v>
      </c>
    </row>
    <row r="11" spans="1:13">
      <c r="A11" t="s">
        <v>7</v>
      </c>
      <c r="B11" t="s">
        <v>19</v>
      </c>
      <c r="C11" t="s">
        <v>25</v>
      </c>
      <c r="D11" t="s">
        <v>8</v>
      </c>
      <c r="E11" t="s">
        <v>10</v>
      </c>
      <c r="F11" t="s">
        <v>11</v>
      </c>
      <c r="G11" s="3" t="s">
        <v>12</v>
      </c>
      <c r="H11" s="3" t="s">
        <v>18</v>
      </c>
      <c r="I11" s="3" t="s">
        <v>20</v>
      </c>
      <c r="J11" s="3" t="s">
        <v>21</v>
      </c>
      <c r="K11" s="3" t="s">
        <v>22</v>
      </c>
      <c r="L11" s="3" t="s">
        <v>23</v>
      </c>
      <c r="M11" s="3" t="s">
        <v>24</v>
      </c>
    </row>
    <row r="12" spans="1:13">
      <c r="A12">
        <v>0</v>
      </c>
      <c r="B12">
        <v>23.25</v>
      </c>
      <c r="C12">
        <v>900</v>
      </c>
      <c r="D12">
        <f>C12*1000/1024</f>
        <v>878.90625</v>
      </c>
      <c r="E12">
        <f>(D12*$B$6)/$B$7</f>
        <v>0.95016891891891897</v>
      </c>
      <c r="F12">
        <f>$F$2*B12^3-$F$3*B12^2+$F$4*B12-$F$5</f>
        <v>1.3569986250000013E-2</v>
      </c>
      <c r="G12">
        <f>E12-F12</f>
        <v>0.93659893266891892</v>
      </c>
      <c r="H12">
        <f>$B$5-B12</f>
        <v>21.75</v>
      </c>
      <c r="I12">
        <f>0</f>
        <v>0</v>
      </c>
      <c r="J12">
        <f>MIN(MAX($B$2*H12,-1023),1023)</f>
        <v>1023</v>
      </c>
      <c r="K12">
        <f>IF(AND((J12+0+L12)&gt;-1023,(J12+0+L12)&lt;1023),MAX(0,0+$B$4*H12*$B$6),0)</f>
        <v>0</v>
      </c>
      <c r="L12">
        <f>MIN(MAX($B$4*I12/$B$6,-1023),1023)</f>
        <v>0</v>
      </c>
      <c r="M12">
        <f>MIN(MAX(INT(IF(AND((J12+0+L12)&gt;-1023,(J12+0+L12)&lt;1023),J12+K12+L12,J12+0+L12)),0),900)</f>
        <v>900</v>
      </c>
    </row>
    <row r="13" spans="1:13">
      <c r="A13">
        <f>A12+$B$6</f>
        <v>20</v>
      </c>
      <c r="B13">
        <f>B12+G12</f>
        <v>24.186598932668918</v>
      </c>
      <c r="C13">
        <f>M12</f>
        <v>900</v>
      </c>
      <c r="D13">
        <f t="shared" ref="D13:D76" si="0">C13*1000/1024</f>
        <v>878.90625</v>
      </c>
      <c r="E13">
        <f t="shared" ref="E13:E76" si="1">(D13*$B$6)/$B$7</f>
        <v>0.95016891891891897</v>
      </c>
      <c r="F13">
        <f t="shared" ref="F13:F76" si="2">$F$2*B13^3-$F$3*B13^2+$F$4*B13-$F$5</f>
        <v>1.569844143862794E-2</v>
      </c>
      <c r="G13">
        <f t="shared" ref="G13:G76" si="3">E13-F13</f>
        <v>0.934470477480291</v>
      </c>
      <c r="H13">
        <f>$B$5-B13</f>
        <v>20.813401067331082</v>
      </c>
      <c r="I13">
        <f>H13-H12</f>
        <v>-0.93659893266891814</v>
      </c>
      <c r="J13">
        <f>MIN(MAX($B$2*H13,-1023),1023)</f>
        <v>1023</v>
      </c>
      <c r="K13">
        <f>IF(AND((J13+K12+L13)&gt;-1023,(J13+K12+L13)&lt;1023),MIN(1023,K12+$B$3*H12*$B$6),K12)</f>
        <v>130.5</v>
      </c>
      <c r="L13">
        <f>MIN(MAX($B$4*I13/$B$6,-1023),1023)</f>
        <v>-117.07486658361476</v>
      </c>
      <c r="M13">
        <f>MIN(MAX(INT(IF(AND((J13+K12+L13)&gt;-1023,(J13+K12+L13)&lt;1023),J13+K13+L13,J13+K12+L13)),0),900)</f>
        <v>900</v>
      </c>
    </row>
    <row r="14" spans="1:13">
      <c r="A14">
        <f t="shared" ref="A14:A77" si="4">A13+$B$6</f>
        <v>40</v>
      </c>
      <c r="B14">
        <f t="shared" ref="B14:B77" si="5">B13+G13</f>
        <v>25.121069410149211</v>
      </c>
      <c r="C14">
        <f t="shared" ref="C14:C77" si="6">M13</f>
        <v>900</v>
      </c>
      <c r="D14">
        <f t="shared" si="0"/>
        <v>878.90625</v>
      </c>
      <c r="E14">
        <f t="shared" si="1"/>
        <v>0.95016891891891897</v>
      </c>
      <c r="F14">
        <f t="shared" si="2"/>
        <v>1.7883807057998101E-2</v>
      </c>
      <c r="G14">
        <f t="shared" si="3"/>
        <v>0.93228511186092089</v>
      </c>
      <c r="H14">
        <f t="shared" ref="H14:H77" si="7">$B$5-B14</f>
        <v>19.878930589850789</v>
      </c>
      <c r="I14">
        <f t="shared" ref="I14:I77" si="8">H14-H13</f>
        <v>-0.93447047748029277</v>
      </c>
      <c r="J14">
        <f>MIN(MAX($B$2*H14,-1023),1023)</f>
        <v>1023</v>
      </c>
      <c r="K14">
        <f t="shared" ref="K14:K77" si="9">IF(AND((J14+K13+L14)&gt;-1023,(J14+K13+L14)&lt;1023),MIN(1023,K13+$B$3*H13*$B$6),K13)</f>
        <v>130.5</v>
      </c>
      <c r="L14">
        <f t="shared" ref="L14:L77" si="10">MIN(MAX($B$4*I14/$B$6,-1023),1023)</f>
        <v>-116.80880968503659</v>
      </c>
      <c r="M14">
        <f t="shared" ref="M14:M77" si="11">MIN(MAX(INT(IF(AND((J14+K13+L14)&gt;-1023,(J14+K13+L14)&lt;1023),J14+K14+L14,J14+K13+L14)),0),900)</f>
        <v>900</v>
      </c>
    </row>
    <row r="15" spans="1:13">
      <c r="A15">
        <f t="shared" si="4"/>
        <v>60</v>
      </c>
      <c r="B15">
        <f>B14+G14</f>
        <v>26.053354522010132</v>
      </c>
      <c r="C15">
        <f t="shared" si="6"/>
        <v>900</v>
      </c>
      <c r="D15">
        <f t="shared" si="0"/>
        <v>878.90625</v>
      </c>
      <c r="E15">
        <f t="shared" si="1"/>
        <v>0.95016891891891897</v>
      </c>
      <c r="F15">
        <f t="shared" si="2"/>
        <v>2.0135280569608081E-2</v>
      </c>
      <c r="G15">
        <f t="shared" si="3"/>
        <v>0.93003363834931085</v>
      </c>
      <c r="H15">
        <f t="shared" si="7"/>
        <v>18.946645477989868</v>
      </c>
      <c r="I15">
        <f t="shared" si="8"/>
        <v>-0.93228511186092078</v>
      </c>
      <c r="J15">
        <f t="shared" ref="J15:J77" si="12">MIN(MAX($B$2*H15,-1023),1023)</f>
        <v>1023</v>
      </c>
      <c r="K15">
        <f t="shared" si="9"/>
        <v>130.5</v>
      </c>
      <c r="L15">
        <f t="shared" si="10"/>
        <v>-116.5356389826151</v>
      </c>
      <c r="M15">
        <f t="shared" si="11"/>
        <v>900</v>
      </c>
    </row>
    <row r="16" spans="1:13">
      <c r="A16">
        <f t="shared" si="4"/>
        <v>80</v>
      </c>
      <c r="B16">
        <f t="shared" si="5"/>
        <v>26.983388160359443</v>
      </c>
      <c r="C16">
        <f t="shared" si="6"/>
        <v>900</v>
      </c>
      <c r="D16">
        <f t="shared" si="0"/>
        <v>878.90625</v>
      </c>
      <c r="E16">
        <f t="shared" si="1"/>
        <v>0.95016891891891897</v>
      </c>
      <c r="F16">
        <f t="shared" si="2"/>
        <v>2.2461882709440738E-2</v>
      </c>
      <c r="G16">
        <f t="shared" si="3"/>
        <v>0.92770703620947825</v>
      </c>
      <c r="H16">
        <f t="shared" si="7"/>
        <v>18.016611839640557</v>
      </c>
      <c r="I16">
        <f t="shared" si="8"/>
        <v>-0.93003363834931108</v>
      </c>
      <c r="J16">
        <f t="shared" si="12"/>
        <v>1023</v>
      </c>
      <c r="K16">
        <f t="shared" si="9"/>
        <v>130.5</v>
      </c>
      <c r="L16">
        <f t="shared" si="10"/>
        <v>-116.25420479366389</v>
      </c>
      <c r="M16">
        <f t="shared" si="11"/>
        <v>900</v>
      </c>
    </row>
    <row r="17" spans="1:13">
      <c r="A17">
        <f t="shared" si="4"/>
        <v>100</v>
      </c>
      <c r="B17">
        <f t="shared" si="5"/>
        <v>27.911095196568922</v>
      </c>
      <c r="C17">
        <f t="shared" si="6"/>
        <v>900</v>
      </c>
      <c r="D17">
        <f t="shared" si="0"/>
        <v>878.90625</v>
      </c>
      <c r="E17">
        <f t="shared" si="1"/>
        <v>0.95016891891891897</v>
      </c>
      <c r="F17">
        <f t="shared" si="2"/>
        <v>2.4872448270630183E-2</v>
      </c>
      <c r="G17">
        <f t="shared" si="3"/>
        <v>0.92529647064828879</v>
      </c>
      <c r="H17">
        <f t="shared" si="7"/>
        <v>17.088904803431078</v>
      </c>
      <c r="I17">
        <f t="shared" si="8"/>
        <v>-0.9277070362094797</v>
      </c>
      <c r="J17">
        <f t="shared" si="12"/>
        <v>1023</v>
      </c>
      <c r="K17">
        <f t="shared" si="9"/>
        <v>130.5</v>
      </c>
      <c r="L17">
        <f t="shared" si="10"/>
        <v>-115.96337952618497</v>
      </c>
      <c r="M17">
        <f t="shared" si="11"/>
        <v>900</v>
      </c>
    </row>
    <row r="18" spans="1:13">
      <c r="A18">
        <f t="shared" si="4"/>
        <v>120</v>
      </c>
      <c r="B18">
        <f t="shared" si="5"/>
        <v>28.83639166721721</v>
      </c>
      <c r="C18">
        <f t="shared" si="6"/>
        <v>900</v>
      </c>
      <c r="D18">
        <f t="shared" si="0"/>
        <v>878.90625</v>
      </c>
      <c r="E18">
        <f t="shared" si="1"/>
        <v>0.95016891891891897</v>
      </c>
      <c r="F18">
        <f t="shared" si="2"/>
        <v>2.7375615733425861E-2</v>
      </c>
      <c r="G18">
        <f t="shared" si="3"/>
        <v>0.92279330318549313</v>
      </c>
      <c r="H18">
        <f t="shared" si="7"/>
        <v>16.16360833278279</v>
      </c>
      <c r="I18">
        <f t="shared" si="8"/>
        <v>-0.92529647064828779</v>
      </c>
      <c r="J18">
        <f t="shared" si="12"/>
        <v>1023</v>
      </c>
      <c r="K18">
        <f t="shared" si="9"/>
        <v>130.5</v>
      </c>
      <c r="L18">
        <f t="shared" si="10"/>
        <v>-115.66205883103598</v>
      </c>
      <c r="M18">
        <f t="shared" si="11"/>
        <v>900</v>
      </c>
    </row>
    <row r="19" spans="1:13">
      <c r="A19">
        <f t="shared" si="4"/>
        <v>140</v>
      </c>
      <c r="B19">
        <f t="shared" si="5"/>
        <v>29.759184970402703</v>
      </c>
      <c r="C19">
        <f t="shared" si="6"/>
        <v>900</v>
      </c>
      <c r="D19">
        <f t="shared" si="0"/>
        <v>878.90625</v>
      </c>
      <c r="E19">
        <f t="shared" si="1"/>
        <v>0.95016891891891897</v>
      </c>
      <c r="F19">
        <f t="shared" si="2"/>
        <v>2.9979815821543514E-2</v>
      </c>
      <c r="G19">
        <f t="shared" si="3"/>
        <v>0.92018910309737545</v>
      </c>
      <c r="H19">
        <f t="shared" si="7"/>
        <v>15.240815029597297</v>
      </c>
      <c r="I19">
        <f t="shared" si="8"/>
        <v>-0.92279330318549313</v>
      </c>
      <c r="J19">
        <f t="shared" si="12"/>
        <v>1023</v>
      </c>
      <c r="K19">
        <f t="shared" si="9"/>
        <v>130.5</v>
      </c>
      <c r="L19">
        <f t="shared" si="10"/>
        <v>-115.34916289818663</v>
      </c>
      <c r="M19">
        <f t="shared" si="11"/>
        <v>900</v>
      </c>
    </row>
    <row r="20" spans="1:13">
      <c r="A20">
        <f t="shared" si="4"/>
        <v>160</v>
      </c>
      <c r="B20">
        <f t="shared" si="5"/>
        <v>30.679374073500078</v>
      </c>
      <c r="C20">
        <f t="shared" si="6"/>
        <v>900</v>
      </c>
      <c r="D20">
        <f t="shared" si="0"/>
        <v>878.90625</v>
      </c>
      <c r="E20">
        <f t="shared" si="1"/>
        <v>0.95016891891891897</v>
      </c>
      <c r="F20">
        <f t="shared" si="2"/>
        <v>3.2693259068957002E-2</v>
      </c>
      <c r="G20">
        <f t="shared" si="3"/>
        <v>0.91747565984996193</v>
      </c>
      <c r="H20">
        <f t="shared" si="7"/>
        <v>14.320625926499922</v>
      </c>
      <c r="I20">
        <f t="shared" si="8"/>
        <v>-0.92018910309737478</v>
      </c>
      <c r="J20">
        <f t="shared" si="12"/>
        <v>1023</v>
      </c>
      <c r="K20">
        <f t="shared" si="9"/>
        <v>130.5</v>
      </c>
      <c r="L20">
        <f t="shared" si="10"/>
        <v>-115.02363788717184</v>
      </c>
      <c r="M20">
        <f t="shared" si="11"/>
        <v>900</v>
      </c>
    </row>
    <row r="21" spans="1:13">
      <c r="A21">
        <f t="shared" si="4"/>
        <v>180</v>
      </c>
      <c r="B21">
        <f t="shared" si="5"/>
        <v>31.596849733350041</v>
      </c>
      <c r="C21">
        <f t="shared" si="6"/>
        <v>900</v>
      </c>
      <c r="D21">
        <f t="shared" si="0"/>
        <v>878.90625</v>
      </c>
      <c r="E21">
        <f t="shared" si="1"/>
        <v>0.95016891891891897</v>
      </c>
      <c r="F21">
        <f t="shared" si="2"/>
        <v>3.5523922486495794E-2</v>
      </c>
      <c r="G21">
        <f t="shared" si="3"/>
        <v>0.91464499643242314</v>
      </c>
      <c r="H21">
        <f t="shared" si="7"/>
        <v>13.403150266649959</v>
      </c>
      <c r="I21">
        <f t="shared" si="8"/>
        <v>-0.91747565984996271</v>
      </c>
      <c r="J21">
        <f t="shared" si="12"/>
        <v>1023</v>
      </c>
      <c r="K21">
        <f t="shared" si="9"/>
        <v>130.5</v>
      </c>
      <c r="L21">
        <f t="shared" si="10"/>
        <v>-114.68445748124535</v>
      </c>
      <c r="M21">
        <f t="shared" si="11"/>
        <v>900</v>
      </c>
    </row>
    <row r="22" spans="1:13">
      <c r="A22">
        <f t="shared" si="4"/>
        <v>200</v>
      </c>
      <c r="B22">
        <f t="shared" si="5"/>
        <v>32.511494729782463</v>
      </c>
      <c r="C22">
        <f t="shared" si="6"/>
        <v>900</v>
      </c>
      <c r="D22">
        <f t="shared" si="0"/>
        <v>878.90625</v>
      </c>
      <c r="E22">
        <f t="shared" si="1"/>
        <v>0.95016891891891897</v>
      </c>
      <c r="F22">
        <f t="shared" si="2"/>
        <v>3.8479535423179993E-2</v>
      </c>
      <c r="G22">
        <f t="shared" si="3"/>
        <v>0.91168938349573903</v>
      </c>
      <c r="H22">
        <f t="shared" si="7"/>
        <v>12.488505270217537</v>
      </c>
      <c r="I22">
        <f t="shared" si="8"/>
        <v>-0.91464499643242192</v>
      </c>
      <c r="J22">
        <f t="shared" si="12"/>
        <v>1023</v>
      </c>
      <c r="K22">
        <f t="shared" si="9"/>
        <v>130.5</v>
      </c>
      <c r="L22">
        <f t="shared" si="10"/>
        <v>-114.33062455405275</v>
      </c>
      <c r="M22">
        <f t="shared" si="11"/>
        <v>900</v>
      </c>
    </row>
    <row r="23" spans="1:13">
      <c r="A23">
        <f t="shared" si="4"/>
        <v>220</v>
      </c>
      <c r="B23">
        <f t="shared" si="5"/>
        <v>33.423184113278204</v>
      </c>
      <c r="C23">
        <f t="shared" si="6"/>
        <v>900</v>
      </c>
      <c r="D23">
        <f t="shared" si="0"/>
        <v>878.90625</v>
      </c>
      <c r="E23">
        <f t="shared" si="1"/>
        <v>0.95016891891891897</v>
      </c>
      <c r="F23">
        <f t="shared" si="2"/>
        <v>4.1567564722941548E-2</v>
      </c>
      <c r="G23">
        <f t="shared" si="3"/>
        <v>0.90860135419597743</v>
      </c>
      <c r="H23">
        <f t="shared" si="7"/>
        <v>11.576815886721796</v>
      </c>
      <c r="I23">
        <f t="shared" si="8"/>
        <v>-0.91168938349574091</v>
      </c>
      <c r="J23">
        <f t="shared" si="12"/>
        <v>1023</v>
      </c>
      <c r="K23">
        <f t="shared" si="9"/>
        <v>130.5</v>
      </c>
      <c r="L23">
        <f t="shared" si="10"/>
        <v>-113.96117293696761</v>
      </c>
      <c r="M23">
        <f t="shared" si="11"/>
        <v>900</v>
      </c>
    </row>
    <row r="24" spans="1:13">
      <c r="A24">
        <f t="shared" si="4"/>
        <v>240</v>
      </c>
      <c r="B24">
        <f t="shared" si="5"/>
        <v>34.331785467474184</v>
      </c>
      <c r="C24">
        <f t="shared" si="6"/>
        <v>900</v>
      </c>
      <c r="D24">
        <f t="shared" si="0"/>
        <v>878.90625</v>
      </c>
      <c r="E24">
        <f t="shared" si="1"/>
        <v>0.95016891891891897</v>
      </c>
      <c r="F24">
        <f t="shared" si="2"/>
        <v>4.4795199283150074E-2</v>
      </c>
      <c r="G24">
        <f t="shared" si="3"/>
        <v>0.90537371963576885</v>
      </c>
      <c r="H24">
        <f t="shared" si="7"/>
        <v>10.668214532525816</v>
      </c>
      <c r="I24">
        <f t="shared" si="8"/>
        <v>-0.90860135419598009</v>
      </c>
      <c r="J24">
        <f>MIN(MAX($B$2*H24,-1023),1023)</f>
        <v>1023</v>
      </c>
      <c r="K24">
        <f t="shared" si="9"/>
        <v>130.5</v>
      </c>
      <c r="L24">
        <f t="shared" si="10"/>
        <v>-113.57516927449751</v>
      </c>
      <c r="M24">
        <f t="shared" si="11"/>
        <v>900</v>
      </c>
    </row>
    <row r="25" spans="1:13">
      <c r="A25">
        <f t="shared" si="4"/>
        <v>260</v>
      </c>
      <c r="B25">
        <f t="shared" si="5"/>
        <v>35.237159187109953</v>
      </c>
      <c r="C25">
        <f t="shared" si="6"/>
        <v>900</v>
      </c>
      <c r="D25">
        <f t="shared" si="0"/>
        <v>878.90625</v>
      </c>
      <c r="E25">
        <f t="shared" si="1"/>
        <v>0.95016891891891897</v>
      </c>
      <c r="F25">
        <f t="shared" si="2"/>
        <v>4.8169334127071077E-2</v>
      </c>
      <c r="G25">
        <f t="shared" si="3"/>
        <v>0.90199958479184794</v>
      </c>
      <c r="H25">
        <f t="shared" si="7"/>
        <v>9.7628408128900475</v>
      </c>
      <c r="I25">
        <f t="shared" si="8"/>
        <v>-0.90537371963576874</v>
      </c>
      <c r="J25">
        <f t="shared" si="12"/>
        <v>1023</v>
      </c>
      <c r="K25">
        <f t="shared" si="9"/>
        <v>130.5</v>
      </c>
      <c r="L25">
        <f t="shared" si="10"/>
        <v>-113.1717149544711</v>
      </c>
      <c r="M25">
        <f t="shared" si="11"/>
        <v>900</v>
      </c>
    </row>
    <row r="26" spans="1:13">
      <c r="A26">
        <f t="shared" si="4"/>
        <v>280</v>
      </c>
      <c r="B26">
        <f t="shared" si="5"/>
        <v>36.139158771901798</v>
      </c>
      <c r="C26">
        <f t="shared" si="6"/>
        <v>900</v>
      </c>
      <c r="D26">
        <f t="shared" si="0"/>
        <v>878.90625</v>
      </c>
      <c r="E26">
        <f t="shared" si="1"/>
        <v>0.95016891891891897</v>
      </c>
      <c r="F26">
        <f t="shared" si="2"/>
        <v>5.1696554107922364E-2</v>
      </c>
      <c r="G26">
        <f t="shared" si="3"/>
        <v>0.89847236481099657</v>
      </c>
      <c r="H26">
        <f t="shared" si="7"/>
        <v>8.8608412280982023</v>
      </c>
      <c r="I26">
        <f t="shared" si="8"/>
        <v>-0.90199958479184517</v>
      </c>
      <c r="J26">
        <f t="shared" si="12"/>
        <v>1023</v>
      </c>
      <c r="K26">
        <f t="shared" si="9"/>
        <v>130.5</v>
      </c>
      <c r="L26">
        <f t="shared" si="10"/>
        <v>-112.74994809898064</v>
      </c>
      <c r="M26">
        <f t="shared" si="11"/>
        <v>900</v>
      </c>
    </row>
    <row r="27" spans="1:13">
      <c r="A27">
        <f t="shared" si="4"/>
        <v>300</v>
      </c>
      <c r="B27">
        <f t="shared" si="5"/>
        <v>37.037631136712797</v>
      </c>
      <c r="C27">
        <f t="shared" si="6"/>
        <v>900</v>
      </c>
      <c r="D27">
        <f t="shared" si="0"/>
        <v>878.90625</v>
      </c>
      <c r="E27">
        <f t="shared" si="1"/>
        <v>0.95016891891891897</v>
      </c>
      <c r="F27">
        <f t="shared" si="2"/>
        <v>5.5383117367449795E-2</v>
      </c>
      <c r="G27">
        <f t="shared" si="3"/>
        <v>0.89478580155146914</v>
      </c>
      <c r="H27">
        <f t="shared" si="7"/>
        <v>7.9623688632872032</v>
      </c>
      <c r="I27">
        <f t="shared" si="8"/>
        <v>-0.89847236481099912</v>
      </c>
      <c r="J27">
        <f t="shared" si="12"/>
        <v>1023</v>
      </c>
      <c r="K27">
        <f t="shared" si="9"/>
        <v>130.5</v>
      </c>
      <c r="L27">
        <f t="shared" si="10"/>
        <v>-112.30904560137489</v>
      </c>
      <c r="M27">
        <f t="shared" si="11"/>
        <v>900</v>
      </c>
    </row>
    <row r="28" spans="1:13">
      <c r="A28">
        <f t="shared" si="4"/>
        <v>320</v>
      </c>
      <c r="B28">
        <f t="shared" si="5"/>
        <v>37.932416938264268</v>
      </c>
      <c r="C28">
        <f t="shared" si="6"/>
        <v>900</v>
      </c>
      <c r="D28">
        <f t="shared" si="0"/>
        <v>878.90625</v>
      </c>
      <c r="E28">
        <f t="shared" si="1"/>
        <v>0.95016891891891897</v>
      </c>
      <c r="F28">
        <f t="shared" si="2"/>
        <v>5.9234938676795225E-2</v>
      </c>
      <c r="G28">
        <f t="shared" si="3"/>
        <v>0.89093398024212378</v>
      </c>
      <c r="H28">
        <f t="shared" si="7"/>
        <v>7.067583061735732</v>
      </c>
      <c r="I28">
        <f t="shared" si="8"/>
        <v>-0.89478580155147114</v>
      </c>
      <c r="J28">
        <f t="shared" si="12"/>
        <v>1023</v>
      </c>
      <c r="K28">
        <f t="shared" si="9"/>
        <v>130.5</v>
      </c>
      <c r="L28">
        <f t="shared" si="10"/>
        <v>-111.8482251939339</v>
      </c>
      <c r="M28">
        <f t="shared" si="11"/>
        <v>900</v>
      </c>
    </row>
    <row r="29" spans="1:13">
      <c r="A29">
        <f t="shared" si="4"/>
        <v>340</v>
      </c>
      <c r="B29">
        <f t="shared" si="5"/>
        <v>38.823350918506392</v>
      </c>
      <c r="C29">
        <f t="shared" si="6"/>
        <v>900</v>
      </c>
      <c r="D29">
        <f t="shared" si="0"/>
        <v>878.90625</v>
      </c>
      <c r="E29">
        <f t="shared" si="1"/>
        <v>0.95016891891891897</v>
      </c>
      <c r="F29">
        <f t="shared" si="2"/>
        <v>6.3257572791765859E-2</v>
      </c>
      <c r="G29">
        <f t="shared" si="3"/>
        <v>0.88691134612715317</v>
      </c>
      <c r="H29">
        <f t="shared" si="7"/>
        <v>6.1766490814936077</v>
      </c>
      <c r="I29">
        <f t="shared" si="8"/>
        <v>-0.89093398024212433</v>
      </c>
      <c r="J29">
        <f t="shared" si="12"/>
        <v>1023</v>
      </c>
      <c r="K29">
        <f t="shared" si="9"/>
        <v>130.5</v>
      </c>
      <c r="L29">
        <f t="shared" si="10"/>
        <v>-111.36674753026554</v>
      </c>
      <c r="M29">
        <f t="shared" si="11"/>
        <v>900</v>
      </c>
    </row>
    <row r="30" spans="1:13">
      <c r="A30">
        <f t="shared" si="4"/>
        <v>360</v>
      </c>
      <c r="B30">
        <f t="shared" si="5"/>
        <v>39.710262264633542</v>
      </c>
      <c r="C30">
        <f t="shared" si="6"/>
        <v>900</v>
      </c>
      <c r="D30">
        <f t="shared" si="0"/>
        <v>878.90625</v>
      </c>
      <c r="E30">
        <f t="shared" si="1"/>
        <v>0.95016891891891897</v>
      </c>
      <c r="F30">
        <f t="shared" si="2"/>
        <v>6.7456197958316921E-2</v>
      </c>
      <c r="G30">
        <f t="shared" si="3"/>
        <v>0.88271272096060205</v>
      </c>
      <c r="H30">
        <f t="shared" si="7"/>
        <v>5.2897377353664581</v>
      </c>
      <c r="I30">
        <f t="shared" si="8"/>
        <v>-0.88691134612714961</v>
      </c>
      <c r="J30">
        <f t="shared" si="12"/>
        <v>1023</v>
      </c>
      <c r="K30">
        <f t="shared" si="9"/>
        <v>130.5</v>
      </c>
      <c r="L30">
        <f t="shared" si="10"/>
        <v>-110.8639182658937</v>
      </c>
      <c r="M30">
        <f t="shared" si="11"/>
        <v>900</v>
      </c>
    </row>
    <row r="31" spans="1:13">
      <c r="A31">
        <f t="shared" si="4"/>
        <v>380</v>
      </c>
      <c r="B31">
        <f t="shared" si="5"/>
        <v>40.592974985594147</v>
      </c>
      <c r="C31">
        <f t="shared" si="6"/>
        <v>900</v>
      </c>
      <c r="D31">
        <f t="shared" si="0"/>
        <v>878.90625</v>
      </c>
      <c r="E31">
        <f t="shared" si="1"/>
        <v>0.95016891891891897</v>
      </c>
      <c r="F31">
        <f t="shared" si="2"/>
        <v>7.1835599707020054E-2</v>
      </c>
      <c r="G31">
        <f t="shared" si="3"/>
        <v>0.87833331921189894</v>
      </c>
      <c r="H31">
        <f t="shared" si="7"/>
        <v>4.4070250144058534</v>
      </c>
      <c r="I31">
        <f t="shared" si="8"/>
        <v>-0.88271272096060471</v>
      </c>
      <c r="J31">
        <f t="shared" si="12"/>
        <v>969.54550316928771</v>
      </c>
      <c r="K31">
        <f t="shared" si="9"/>
        <v>162.23842641219875</v>
      </c>
      <c r="L31">
        <f t="shared" si="10"/>
        <v>-110.3390901200756</v>
      </c>
      <c r="M31">
        <f t="shared" si="11"/>
        <v>900</v>
      </c>
    </row>
    <row r="32" spans="1:13">
      <c r="A32">
        <f t="shared" si="4"/>
        <v>400</v>
      </c>
      <c r="B32">
        <f t="shared" si="5"/>
        <v>41.471308304806044</v>
      </c>
      <c r="C32">
        <f t="shared" si="6"/>
        <v>900</v>
      </c>
      <c r="D32">
        <f t="shared" si="0"/>
        <v>878.90625</v>
      </c>
      <c r="E32">
        <f t="shared" si="1"/>
        <v>0.95016891891891897</v>
      </c>
      <c r="F32">
        <f t="shared" si="2"/>
        <v>7.6400155077393811E-2</v>
      </c>
      <c r="G32">
        <f t="shared" si="3"/>
        <v>0.87376876384152513</v>
      </c>
      <c r="H32">
        <f t="shared" si="7"/>
        <v>3.528691695193956</v>
      </c>
      <c r="I32">
        <f t="shared" si="8"/>
        <v>-0.87833331921189739</v>
      </c>
      <c r="J32">
        <f t="shared" si="12"/>
        <v>776.31217294267026</v>
      </c>
      <c r="K32">
        <f t="shared" si="9"/>
        <v>188.68057649863385</v>
      </c>
      <c r="L32">
        <f t="shared" si="10"/>
        <v>-109.79166490148718</v>
      </c>
      <c r="M32">
        <f t="shared" si="11"/>
        <v>855</v>
      </c>
    </row>
    <row r="33" spans="1:13">
      <c r="A33">
        <f t="shared" si="4"/>
        <v>420</v>
      </c>
      <c r="B33">
        <f t="shared" si="5"/>
        <v>42.345077068647569</v>
      </c>
      <c r="C33">
        <f t="shared" si="6"/>
        <v>855</v>
      </c>
      <c r="D33">
        <f t="shared" si="0"/>
        <v>834.9609375</v>
      </c>
      <c r="E33">
        <f t="shared" si="1"/>
        <v>0.90266047297297303</v>
      </c>
      <c r="F33">
        <f t="shared" si="2"/>
        <v>8.1153817414130858E-2</v>
      </c>
      <c r="G33">
        <f t="shared" si="3"/>
        <v>0.82150665555884217</v>
      </c>
      <c r="H33">
        <f t="shared" si="7"/>
        <v>2.6549229313524307</v>
      </c>
      <c r="I33">
        <f t="shared" si="8"/>
        <v>-0.87376876384152524</v>
      </c>
      <c r="J33">
        <f t="shared" si="12"/>
        <v>584.08304489753482</v>
      </c>
      <c r="K33">
        <f t="shared" si="9"/>
        <v>209.85272666979759</v>
      </c>
      <c r="L33">
        <f t="shared" si="10"/>
        <v>-109.22109548019066</v>
      </c>
      <c r="M33">
        <f t="shared" si="11"/>
        <v>684</v>
      </c>
    </row>
    <row r="34" spans="1:13">
      <c r="A34">
        <f t="shared" si="4"/>
        <v>440</v>
      </c>
      <c r="B34">
        <f t="shared" si="5"/>
        <v>43.166583724206411</v>
      </c>
      <c r="C34">
        <f t="shared" si="6"/>
        <v>684</v>
      </c>
      <c r="D34">
        <f t="shared" si="0"/>
        <v>667.96875</v>
      </c>
      <c r="E34">
        <f t="shared" si="1"/>
        <v>0.7221283783783784</v>
      </c>
      <c r="F34">
        <f t="shared" si="2"/>
        <v>8.5823929358328027E-2</v>
      </c>
      <c r="G34">
        <f t="shared" si="3"/>
        <v>0.63630444902005034</v>
      </c>
      <c r="H34">
        <f t="shared" si="7"/>
        <v>1.8334162757935886</v>
      </c>
      <c r="I34">
        <f t="shared" si="8"/>
        <v>-0.82150665555884217</v>
      </c>
      <c r="J34">
        <f t="shared" si="12"/>
        <v>403.35158067458951</v>
      </c>
      <c r="K34">
        <f t="shared" si="9"/>
        <v>225.78226425791217</v>
      </c>
      <c r="L34">
        <f t="shared" si="10"/>
        <v>-102.68833194485528</v>
      </c>
      <c r="M34">
        <f t="shared" si="11"/>
        <v>526</v>
      </c>
    </row>
    <row r="35" spans="1:13">
      <c r="A35">
        <f t="shared" si="4"/>
        <v>460</v>
      </c>
      <c r="B35">
        <f t="shared" si="5"/>
        <v>43.802888173226464</v>
      </c>
      <c r="C35">
        <f t="shared" si="6"/>
        <v>526</v>
      </c>
      <c r="D35">
        <f t="shared" si="0"/>
        <v>513.671875</v>
      </c>
      <c r="E35">
        <f t="shared" si="1"/>
        <v>0.55532094594594594</v>
      </c>
      <c r="F35">
        <f t="shared" si="2"/>
        <v>8.9579256950821584E-2</v>
      </c>
      <c r="G35">
        <f t="shared" si="3"/>
        <v>0.46574168899512436</v>
      </c>
      <c r="H35">
        <f t="shared" si="7"/>
        <v>1.1971118267735363</v>
      </c>
      <c r="I35">
        <f t="shared" si="8"/>
        <v>-0.63630444902005223</v>
      </c>
      <c r="J35">
        <f t="shared" si="12"/>
        <v>263.36460189017799</v>
      </c>
      <c r="K35">
        <f t="shared" si="9"/>
        <v>236.78276191267372</v>
      </c>
      <c r="L35">
        <f t="shared" si="10"/>
        <v>-79.538056127506522</v>
      </c>
      <c r="M35">
        <f t="shared" si="11"/>
        <v>420</v>
      </c>
    </row>
    <row r="36" spans="1:13">
      <c r="A36">
        <f t="shared" si="4"/>
        <v>480</v>
      </c>
      <c r="B36">
        <f t="shared" si="5"/>
        <v>44.268629862221587</v>
      </c>
      <c r="C36">
        <f t="shared" si="6"/>
        <v>420</v>
      </c>
      <c r="D36">
        <f t="shared" si="0"/>
        <v>410.15625</v>
      </c>
      <c r="E36">
        <f t="shared" si="1"/>
        <v>0.44341216216216217</v>
      </c>
      <c r="F36">
        <f t="shared" si="2"/>
        <v>9.2406324936497197E-2</v>
      </c>
      <c r="G36">
        <f t="shared" si="3"/>
        <v>0.35100583722566497</v>
      </c>
      <c r="H36">
        <f t="shared" si="7"/>
        <v>0.73137013777841275</v>
      </c>
      <c r="I36">
        <f t="shared" si="8"/>
        <v>-0.46574168899512358</v>
      </c>
      <c r="J36">
        <f t="shared" si="12"/>
        <v>160.90143031125081</v>
      </c>
      <c r="K36">
        <f t="shared" si="9"/>
        <v>243.96543287331494</v>
      </c>
      <c r="L36">
        <f t="shared" si="10"/>
        <v>-58.217711124390448</v>
      </c>
      <c r="M36">
        <f t="shared" si="11"/>
        <v>346</v>
      </c>
    </row>
    <row r="37" spans="1:13">
      <c r="A37">
        <f t="shared" si="4"/>
        <v>500</v>
      </c>
      <c r="B37">
        <f t="shared" si="5"/>
        <v>44.619635699447251</v>
      </c>
      <c r="C37">
        <f t="shared" si="6"/>
        <v>346</v>
      </c>
      <c r="D37">
        <f t="shared" si="0"/>
        <v>337.890625</v>
      </c>
      <c r="E37">
        <f t="shared" si="1"/>
        <v>0.36528716216216217</v>
      </c>
      <c r="F37">
        <f t="shared" si="2"/>
        <v>9.4581545202579276E-2</v>
      </c>
      <c r="G37">
        <f t="shared" si="3"/>
        <v>0.2707056169595829</v>
      </c>
      <c r="H37">
        <f t="shared" si="7"/>
        <v>0.38036430055274906</v>
      </c>
      <c r="I37">
        <f t="shared" si="8"/>
        <v>-0.3510058372256637</v>
      </c>
      <c r="J37">
        <f t="shared" si="12"/>
        <v>83.680146121604793</v>
      </c>
      <c r="K37">
        <f t="shared" si="9"/>
        <v>248.35365369998541</v>
      </c>
      <c r="L37">
        <f t="shared" si="10"/>
        <v>-43.875729653207962</v>
      </c>
      <c r="M37">
        <f t="shared" si="11"/>
        <v>288</v>
      </c>
    </row>
    <row r="38" spans="1:13">
      <c r="A38">
        <f t="shared" si="4"/>
        <v>520</v>
      </c>
      <c r="B38">
        <f t="shared" si="5"/>
        <v>44.890341316406833</v>
      </c>
      <c r="C38">
        <f t="shared" si="6"/>
        <v>288</v>
      </c>
      <c r="D38">
        <f t="shared" si="0"/>
        <v>281.25</v>
      </c>
      <c r="E38">
        <f t="shared" si="1"/>
        <v>0.30405405405405406</v>
      </c>
      <c r="F38">
        <f t="shared" si="2"/>
        <v>9.6285687180452606E-2</v>
      </c>
      <c r="G38">
        <f t="shared" si="3"/>
        <v>0.20776836687360145</v>
      </c>
      <c r="H38">
        <f t="shared" si="7"/>
        <v>0.10965868359316744</v>
      </c>
      <c r="I38">
        <f t="shared" si="8"/>
        <v>-0.27070561695958162</v>
      </c>
      <c r="J38">
        <f t="shared" si="12"/>
        <v>24.124910390496836</v>
      </c>
      <c r="K38">
        <f t="shared" si="9"/>
        <v>250.6358395033019</v>
      </c>
      <c r="L38">
        <f t="shared" si="10"/>
        <v>-33.838202119947702</v>
      </c>
      <c r="M38">
        <f t="shared" si="11"/>
        <v>240</v>
      </c>
    </row>
    <row r="39" spans="1:13">
      <c r="A39">
        <f t="shared" si="4"/>
        <v>540</v>
      </c>
      <c r="B39">
        <f t="shared" si="5"/>
        <v>45.098109683280434</v>
      </c>
      <c r="C39">
        <f t="shared" si="6"/>
        <v>240</v>
      </c>
      <c r="D39">
        <f t="shared" si="0"/>
        <v>234.375</v>
      </c>
      <c r="E39">
        <f t="shared" si="1"/>
        <v>0.2533783783783784</v>
      </c>
      <c r="F39">
        <f t="shared" si="2"/>
        <v>9.7609475358760356E-2</v>
      </c>
      <c r="G39">
        <f t="shared" si="3"/>
        <v>0.15576890301961804</v>
      </c>
      <c r="H39">
        <f t="shared" si="7"/>
        <v>-9.8109683280434012E-2</v>
      </c>
      <c r="I39">
        <f t="shared" si="8"/>
        <v>-0.20776836687360145</v>
      </c>
      <c r="J39">
        <f t="shared" si="12"/>
        <v>-21.584130321695483</v>
      </c>
      <c r="K39">
        <f t="shared" si="9"/>
        <v>251.2937916048609</v>
      </c>
      <c r="L39">
        <f t="shared" si="10"/>
        <v>-25.971045859200181</v>
      </c>
      <c r="M39">
        <f t="shared" si="11"/>
        <v>203</v>
      </c>
    </row>
    <row r="40" spans="1:13">
      <c r="A40">
        <f t="shared" si="4"/>
        <v>560</v>
      </c>
      <c r="B40">
        <f t="shared" si="5"/>
        <v>45.253878586300054</v>
      </c>
      <c r="C40">
        <f t="shared" si="6"/>
        <v>203</v>
      </c>
      <c r="D40">
        <f t="shared" si="0"/>
        <v>198.2421875</v>
      </c>
      <c r="E40">
        <f t="shared" si="1"/>
        <v>0.21431587837837837</v>
      </c>
      <c r="F40">
        <f t="shared" si="2"/>
        <v>9.8611050167152381E-2</v>
      </c>
      <c r="G40">
        <f t="shared" si="3"/>
        <v>0.11570482821122599</v>
      </c>
      <c r="H40">
        <f t="shared" si="7"/>
        <v>-0.25387858630005411</v>
      </c>
      <c r="I40">
        <f t="shared" si="8"/>
        <v>-0.1557689030196201</v>
      </c>
      <c r="J40">
        <f t="shared" si="12"/>
        <v>-55.853288986011904</v>
      </c>
      <c r="K40">
        <f t="shared" si="9"/>
        <v>250.70513350517831</v>
      </c>
      <c r="L40">
        <f t="shared" si="10"/>
        <v>-19.471112877452512</v>
      </c>
      <c r="M40">
        <f t="shared" si="11"/>
        <v>175</v>
      </c>
    </row>
    <row r="41" spans="1:13">
      <c r="A41">
        <f t="shared" si="4"/>
        <v>580</v>
      </c>
      <c r="B41">
        <f t="shared" si="5"/>
        <v>45.369583414511283</v>
      </c>
      <c r="C41">
        <f t="shared" si="6"/>
        <v>175</v>
      </c>
      <c r="D41">
        <f t="shared" si="0"/>
        <v>170.8984375</v>
      </c>
      <c r="E41">
        <f t="shared" si="1"/>
        <v>0.18475506756756757</v>
      </c>
      <c r="F41">
        <f t="shared" si="2"/>
        <v>9.9360095266497583E-2</v>
      </c>
      <c r="G41">
        <f t="shared" si="3"/>
        <v>8.5394972301069988E-2</v>
      </c>
      <c r="H41">
        <f t="shared" si="7"/>
        <v>-0.36958341451128263</v>
      </c>
      <c r="I41">
        <f t="shared" si="8"/>
        <v>-0.11570482821122852</v>
      </c>
      <c r="J41">
        <f t="shared" si="12"/>
        <v>-81.308351192482178</v>
      </c>
      <c r="K41">
        <f t="shared" si="9"/>
        <v>249.181861987378</v>
      </c>
      <c r="L41">
        <f t="shared" si="10"/>
        <v>-14.463103526403563</v>
      </c>
      <c r="M41">
        <f t="shared" si="11"/>
        <v>153</v>
      </c>
    </row>
    <row r="42" spans="1:13">
      <c r="A42">
        <f t="shared" si="4"/>
        <v>600</v>
      </c>
      <c r="B42">
        <f t="shared" si="5"/>
        <v>45.45497838681235</v>
      </c>
      <c r="C42">
        <f t="shared" si="6"/>
        <v>153</v>
      </c>
      <c r="D42">
        <f t="shared" si="0"/>
        <v>149.4140625</v>
      </c>
      <c r="E42">
        <f t="shared" si="1"/>
        <v>0.16152871621621623</v>
      </c>
      <c r="F42">
        <f t="shared" si="2"/>
        <v>9.9915709823052867E-2</v>
      </c>
      <c r="G42">
        <f t="shared" si="3"/>
        <v>6.1613006393163361E-2</v>
      </c>
      <c r="H42">
        <f t="shared" si="7"/>
        <v>-0.45497838681234981</v>
      </c>
      <c r="I42">
        <f t="shared" si="8"/>
        <v>-8.5394972301067185E-2</v>
      </c>
      <c r="J42">
        <f t="shared" si="12"/>
        <v>-100.09524509871696</v>
      </c>
      <c r="K42">
        <f t="shared" si="9"/>
        <v>246.9643615003103</v>
      </c>
      <c r="L42">
        <f t="shared" si="10"/>
        <v>-10.674371537633398</v>
      </c>
      <c r="M42">
        <f t="shared" si="11"/>
        <v>136</v>
      </c>
    </row>
    <row r="43" spans="1:13">
      <c r="A43">
        <f t="shared" si="4"/>
        <v>620</v>
      </c>
      <c r="B43">
        <f t="shared" si="5"/>
        <v>45.516591393205516</v>
      </c>
      <c r="C43">
        <f t="shared" si="6"/>
        <v>136</v>
      </c>
      <c r="D43">
        <f t="shared" si="0"/>
        <v>132.8125</v>
      </c>
      <c r="E43">
        <f t="shared" si="1"/>
        <v>0.14358108108108109</v>
      </c>
      <c r="F43">
        <f t="shared" si="2"/>
        <v>0.1003180645225889</v>
      </c>
      <c r="G43">
        <f t="shared" si="3"/>
        <v>4.3263016558492184E-2</v>
      </c>
      <c r="H43">
        <f t="shared" si="7"/>
        <v>-0.51659139320551617</v>
      </c>
      <c r="I43">
        <f t="shared" si="8"/>
        <v>-6.1613006393166359E-2</v>
      </c>
      <c r="J43">
        <f t="shared" si="12"/>
        <v>-113.65010650521356</v>
      </c>
      <c r="K43">
        <f t="shared" si="9"/>
        <v>244.23449117943619</v>
      </c>
      <c r="L43">
        <f t="shared" si="10"/>
        <v>-7.7016257991457948</v>
      </c>
      <c r="M43">
        <f t="shared" si="11"/>
        <v>122</v>
      </c>
    </row>
    <row r="44" spans="1:13">
      <c r="A44">
        <f t="shared" si="4"/>
        <v>640</v>
      </c>
      <c r="B44">
        <f t="shared" si="5"/>
        <v>45.559854409764007</v>
      </c>
      <c r="C44">
        <f t="shared" si="6"/>
        <v>122</v>
      </c>
      <c r="D44">
        <f t="shared" si="0"/>
        <v>119.140625</v>
      </c>
      <c r="E44">
        <f t="shared" si="1"/>
        <v>0.12880067567567569</v>
      </c>
      <c r="F44">
        <f t="shared" si="2"/>
        <v>0.10060132807034666</v>
      </c>
      <c r="G44">
        <f t="shared" si="3"/>
        <v>2.8199347605329023E-2</v>
      </c>
      <c r="H44">
        <f t="shared" si="7"/>
        <v>-0.55985440976400724</v>
      </c>
      <c r="I44">
        <f t="shared" si="8"/>
        <v>-4.3263016558491074E-2</v>
      </c>
      <c r="J44">
        <f t="shared" si="12"/>
        <v>-123.16797014808159</v>
      </c>
      <c r="K44">
        <f t="shared" si="9"/>
        <v>241.13494282020309</v>
      </c>
      <c r="L44">
        <f t="shared" si="10"/>
        <v>-5.4078770698113843</v>
      </c>
      <c r="M44">
        <f t="shared" si="11"/>
        <v>112</v>
      </c>
    </row>
    <row r="45" spans="1:13">
      <c r="A45">
        <f t="shared" si="4"/>
        <v>660</v>
      </c>
      <c r="B45">
        <f t="shared" si="5"/>
        <v>45.588053757369337</v>
      </c>
      <c r="C45">
        <f t="shared" si="6"/>
        <v>112</v>
      </c>
      <c r="D45">
        <f t="shared" si="0"/>
        <v>109.375</v>
      </c>
      <c r="E45">
        <f t="shared" si="1"/>
        <v>0.11824324324324324</v>
      </c>
      <c r="F45">
        <f t="shared" si="2"/>
        <v>0.10078629215466967</v>
      </c>
      <c r="G45">
        <f t="shared" si="3"/>
        <v>1.7456951088573577E-2</v>
      </c>
      <c r="H45">
        <f t="shared" si="7"/>
        <v>-0.5880537573693374</v>
      </c>
      <c r="I45">
        <f t="shared" si="8"/>
        <v>-2.8199347605330161E-2</v>
      </c>
      <c r="J45">
        <f t="shared" si="12"/>
        <v>-129.37182662125423</v>
      </c>
      <c r="K45">
        <f t="shared" si="9"/>
        <v>237.77581636161904</v>
      </c>
      <c r="L45">
        <f t="shared" si="10"/>
        <v>-3.5249184506662701</v>
      </c>
      <c r="M45">
        <f t="shared" si="11"/>
        <v>104</v>
      </c>
    </row>
    <row r="46" spans="1:13">
      <c r="A46">
        <f t="shared" si="4"/>
        <v>680</v>
      </c>
      <c r="B46">
        <f t="shared" si="5"/>
        <v>45.605510708457913</v>
      </c>
      <c r="C46">
        <f t="shared" si="6"/>
        <v>104</v>
      </c>
      <c r="D46">
        <f t="shared" si="0"/>
        <v>101.5625</v>
      </c>
      <c r="E46">
        <f t="shared" si="1"/>
        <v>0.1097972972972973</v>
      </c>
      <c r="F46">
        <f t="shared" si="2"/>
        <v>0.10090092559942995</v>
      </c>
      <c r="G46">
        <f t="shared" si="3"/>
        <v>8.8963716978673474E-3</v>
      </c>
      <c r="H46">
        <f t="shared" si="7"/>
        <v>-0.60551070845791344</v>
      </c>
      <c r="I46">
        <f t="shared" si="8"/>
        <v>-1.7456951088576034E-2</v>
      </c>
      <c r="J46">
        <f t="shared" si="12"/>
        <v>-133.21235586074096</v>
      </c>
      <c r="K46">
        <f t="shared" si="9"/>
        <v>234.24749381740301</v>
      </c>
      <c r="L46">
        <f t="shared" si="10"/>
        <v>-2.1821188860720042</v>
      </c>
      <c r="M46">
        <f t="shared" si="11"/>
        <v>98</v>
      </c>
    </row>
    <row r="47" spans="1:13">
      <c r="A47">
        <f t="shared" si="4"/>
        <v>700</v>
      </c>
      <c r="B47">
        <f t="shared" si="5"/>
        <v>45.614407080155779</v>
      </c>
      <c r="C47">
        <f t="shared" si="6"/>
        <v>98</v>
      </c>
      <c r="D47">
        <f t="shared" si="0"/>
        <v>95.703125</v>
      </c>
      <c r="E47">
        <f t="shared" si="1"/>
        <v>0.10346283783783784</v>
      </c>
      <c r="F47">
        <f t="shared" si="2"/>
        <v>0.10095938324122553</v>
      </c>
      <c r="G47">
        <f t="shared" si="3"/>
        <v>2.5034545966123173E-3</v>
      </c>
      <c r="H47">
        <f t="shared" si="7"/>
        <v>-0.61440708015577883</v>
      </c>
      <c r="I47">
        <f t="shared" si="8"/>
        <v>-8.8963716978653906E-3</v>
      </c>
      <c r="J47">
        <f t="shared" si="12"/>
        <v>-135.16955763427134</v>
      </c>
      <c r="K47">
        <f t="shared" si="9"/>
        <v>230.61442956665553</v>
      </c>
      <c r="L47">
        <f t="shared" si="10"/>
        <v>-1.1120464622331738</v>
      </c>
      <c r="M47">
        <f t="shared" si="11"/>
        <v>94</v>
      </c>
    </row>
    <row r="48" spans="1:13">
      <c r="A48">
        <f t="shared" si="4"/>
        <v>720</v>
      </c>
      <c r="B48">
        <f t="shared" si="5"/>
        <v>45.616910534752392</v>
      </c>
      <c r="C48">
        <f t="shared" si="6"/>
        <v>94</v>
      </c>
      <c r="D48">
        <f t="shared" si="0"/>
        <v>91.796875</v>
      </c>
      <c r="E48">
        <f t="shared" si="1"/>
        <v>9.9239864864864871E-2</v>
      </c>
      <c r="F48">
        <f t="shared" si="2"/>
        <v>0.10097583800092086</v>
      </c>
      <c r="G48">
        <f t="shared" si="3"/>
        <v>-1.7359731360559877E-3</v>
      </c>
      <c r="H48">
        <f t="shared" si="7"/>
        <v>-0.61691053475239244</v>
      </c>
      <c r="I48">
        <f t="shared" si="8"/>
        <v>-2.5034545966136079E-3</v>
      </c>
      <c r="J48">
        <f t="shared" si="12"/>
        <v>-135.72031764552634</v>
      </c>
      <c r="K48">
        <f t="shared" si="9"/>
        <v>226.92798708572087</v>
      </c>
      <c r="L48">
        <f t="shared" si="10"/>
        <v>-0.31293182457670099</v>
      </c>
      <c r="M48">
        <f t="shared" si="11"/>
        <v>90</v>
      </c>
    </row>
    <row r="49" spans="1:13">
      <c r="A49">
        <f t="shared" si="4"/>
        <v>740</v>
      </c>
      <c r="B49">
        <f t="shared" si="5"/>
        <v>45.615174561616335</v>
      </c>
      <c r="C49">
        <f t="shared" si="6"/>
        <v>90</v>
      </c>
      <c r="D49">
        <f t="shared" si="0"/>
        <v>87.890625</v>
      </c>
      <c r="E49">
        <f t="shared" si="1"/>
        <v>9.5016891891891886E-2</v>
      </c>
      <c r="F49">
        <f t="shared" si="2"/>
        <v>0.10096442754135748</v>
      </c>
      <c r="G49">
        <f t="shared" si="3"/>
        <v>-5.9475356494655962E-3</v>
      </c>
      <c r="H49">
        <f t="shared" si="7"/>
        <v>-0.61517456161633532</v>
      </c>
      <c r="I49">
        <f t="shared" si="8"/>
        <v>1.7359731360571118E-3</v>
      </c>
      <c r="J49">
        <f t="shared" si="12"/>
        <v>-135.33840355559377</v>
      </c>
      <c r="K49">
        <f t="shared" si="9"/>
        <v>223.22652387720652</v>
      </c>
      <c r="L49">
        <f t="shared" si="10"/>
        <v>0.21699664200713897</v>
      </c>
      <c r="M49">
        <f t="shared" si="11"/>
        <v>88</v>
      </c>
    </row>
    <row r="50" spans="1:13">
      <c r="A50">
        <f t="shared" si="4"/>
        <v>760</v>
      </c>
      <c r="B50">
        <f t="shared" si="5"/>
        <v>45.609227025966867</v>
      </c>
      <c r="C50">
        <f t="shared" si="6"/>
        <v>88</v>
      </c>
      <c r="D50">
        <f t="shared" si="0"/>
        <v>85.9375</v>
      </c>
      <c r="E50">
        <f t="shared" si="1"/>
        <v>9.29054054054054E-2</v>
      </c>
      <c r="F50">
        <f t="shared" si="2"/>
        <v>0.1009253421933492</v>
      </c>
      <c r="G50">
        <f t="shared" si="3"/>
        <v>-8.0199367879437988E-3</v>
      </c>
      <c r="H50">
        <f t="shared" si="7"/>
        <v>-0.60922702596686662</v>
      </c>
      <c r="I50">
        <f t="shared" si="8"/>
        <v>5.9475356494687048E-3</v>
      </c>
      <c r="J50">
        <f t="shared" si="12"/>
        <v>-134.02994571271066</v>
      </c>
      <c r="K50">
        <f t="shared" si="9"/>
        <v>219.53547650750852</v>
      </c>
      <c r="L50">
        <f t="shared" si="10"/>
        <v>0.7434419561835881</v>
      </c>
      <c r="M50">
        <f t="shared" si="11"/>
        <v>86</v>
      </c>
    </row>
    <row r="51" spans="1:13">
      <c r="A51">
        <f t="shared" si="4"/>
        <v>780</v>
      </c>
      <c r="B51">
        <f t="shared" si="5"/>
        <v>45.601207089178921</v>
      </c>
      <c r="C51">
        <f t="shared" si="6"/>
        <v>86</v>
      </c>
      <c r="D51">
        <f t="shared" si="0"/>
        <v>83.984375</v>
      </c>
      <c r="E51">
        <f t="shared" si="1"/>
        <v>9.0793918918918914E-2</v>
      </c>
      <c r="F51">
        <f t="shared" si="2"/>
        <v>0.10087265602620016</v>
      </c>
      <c r="G51">
        <f t="shared" si="3"/>
        <v>-1.0078737107281244E-2</v>
      </c>
      <c r="H51">
        <f t="shared" si="7"/>
        <v>-0.60120708917892074</v>
      </c>
      <c r="I51">
        <f t="shared" si="8"/>
        <v>8.0199367879458805E-3</v>
      </c>
      <c r="J51">
        <f t="shared" si="12"/>
        <v>-132.26555961936256</v>
      </c>
      <c r="K51">
        <f t="shared" si="9"/>
        <v>215.88011435170733</v>
      </c>
      <c r="L51">
        <f t="shared" si="10"/>
        <v>1.0024920984932351</v>
      </c>
      <c r="M51">
        <f t="shared" si="11"/>
        <v>84</v>
      </c>
    </row>
    <row r="52" spans="1:13">
      <c r="A52">
        <f t="shared" si="4"/>
        <v>800</v>
      </c>
      <c r="B52">
        <f t="shared" si="5"/>
        <v>45.591128352071642</v>
      </c>
      <c r="C52">
        <f t="shared" si="6"/>
        <v>84</v>
      </c>
      <c r="D52">
        <f t="shared" si="0"/>
        <v>82.03125</v>
      </c>
      <c r="E52">
        <f t="shared" si="1"/>
        <v>8.8682432432432429E-2</v>
      </c>
      <c r="F52">
        <f t="shared" si="2"/>
        <v>0.10080647465728615</v>
      </c>
      <c r="G52">
        <f t="shared" si="3"/>
        <v>-1.2124042224853721E-2</v>
      </c>
      <c r="H52">
        <f t="shared" si="7"/>
        <v>-0.59112835207164238</v>
      </c>
      <c r="I52">
        <f t="shared" si="8"/>
        <v>1.0078737107278357E-2</v>
      </c>
      <c r="J52">
        <f t="shared" si="12"/>
        <v>-130.04823745576132</v>
      </c>
      <c r="K52">
        <f t="shared" si="9"/>
        <v>212.27287181663382</v>
      </c>
      <c r="L52">
        <f t="shared" si="10"/>
        <v>1.2598421384097946</v>
      </c>
      <c r="M52">
        <f t="shared" si="11"/>
        <v>83</v>
      </c>
    </row>
    <row r="53" spans="1:13">
      <c r="A53">
        <f t="shared" si="4"/>
        <v>820</v>
      </c>
      <c r="B53">
        <f t="shared" si="5"/>
        <v>45.579004309846788</v>
      </c>
      <c r="C53">
        <f t="shared" si="6"/>
        <v>83</v>
      </c>
      <c r="D53">
        <f t="shared" si="0"/>
        <v>81.0546875</v>
      </c>
      <c r="E53">
        <f t="shared" si="1"/>
        <v>8.7626689189189186E-2</v>
      </c>
      <c r="F53">
        <f t="shared" si="2"/>
        <v>0.10072690700338008</v>
      </c>
      <c r="G53">
        <f t="shared" si="3"/>
        <v>-1.3100217814190893E-2</v>
      </c>
      <c r="H53">
        <f t="shared" si="7"/>
        <v>-0.57900430984678763</v>
      </c>
      <c r="I53">
        <f t="shared" si="8"/>
        <v>1.2124042224854747E-2</v>
      </c>
      <c r="J53">
        <f t="shared" si="12"/>
        <v>-127.38094816629328</v>
      </c>
      <c r="K53">
        <f t="shared" si="9"/>
        <v>208.72610170420398</v>
      </c>
      <c r="L53">
        <f t="shared" si="10"/>
        <v>1.5155052781068434</v>
      </c>
      <c r="M53">
        <f t="shared" si="11"/>
        <v>82</v>
      </c>
    </row>
    <row r="54" spans="1:13">
      <c r="A54">
        <f t="shared" si="4"/>
        <v>840</v>
      </c>
      <c r="B54">
        <f t="shared" si="5"/>
        <v>45.565904092032596</v>
      </c>
      <c r="C54">
        <f t="shared" si="6"/>
        <v>82</v>
      </c>
      <c r="D54">
        <f t="shared" si="0"/>
        <v>80.078125</v>
      </c>
      <c r="E54">
        <f t="shared" si="1"/>
        <v>8.6570945945945943E-2</v>
      </c>
      <c r="F54">
        <f t="shared" si="2"/>
        <v>0.10064098698949447</v>
      </c>
      <c r="G54">
        <f t="shared" si="3"/>
        <v>-1.4070041043548531E-2</v>
      </c>
      <c r="H54">
        <f t="shared" si="7"/>
        <v>-0.5659040920325964</v>
      </c>
      <c r="I54">
        <f t="shared" si="8"/>
        <v>1.310021781419124E-2</v>
      </c>
      <c r="J54">
        <f t="shared" si="12"/>
        <v>-124.49890024717121</v>
      </c>
      <c r="K54">
        <f t="shared" si="9"/>
        <v>205.25207584512327</v>
      </c>
      <c r="L54">
        <f t="shared" si="10"/>
        <v>1.6375272267739049</v>
      </c>
      <c r="M54">
        <f t="shared" si="11"/>
        <v>82</v>
      </c>
    </row>
    <row r="55" spans="1:13">
      <c r="A55">
        <f t="shared" si="4"/>
        <v>860</v>
      </c>
      <c r="B55">
        <f t="shared" si="5"/>
        <v>45.551834050989051</v>
      </c>
      <c r="C55">
        <f t="shared" si="6"/>
        <v>82</v>
      </c>
      <c r="D55">
        <f t="shared" si="0"/>
        <v>80.078125</v>
      </c>
      <c r="E55">
        <f t="shared" si="1"/>
        <v>8.6570945945945943E-2</v>
      </c>
      <c r="F55">
        <f t="shared" si="2"/>
        <v>0.1005487687640802</v>
      </c>
      <c r="G55">
        <f t="shared" si="3"/>
        <v>-1.3977822818134256E-2</v>
      </c>
      <c r="H55">
        <f t="shared" si="7"/>
        <v>-0.5518340509890507</v>
      </c>
      <c r="I55">
        <f t="shared" si="8"/>
        <v>1.40700410435457E-2</v>
      </c>
      <c r="J55">
        <f t="shared" si="12"/>
        <v>-121.40349121759115</v>
      </c>
      <c r="K55">
        <f t="shared" si="9"/>
        <v>201.85665129292769</v>
      </c>
      <c r="L55">
        <f t="shared" si="10"/>
        <v>1.7587551304432125</v>
      </c>
      <c r="M55">
        <f t="shared" si="11"/>
        <v>82</v>
      </c>
    </row>
    <row r="56" spans="1:13">
      <c r="A56">
        <f t="shared" si="4"/>
        <v>880</v>
      </c>
      <c r="B56">
        <f t="shared" si="5"/>
        <v>45.537856228170916</v>
      </c>
      <c r="C56">
        <f t="shared" si="6"/>
        <v>82</v>
      </c>
      <c r="D56">
        <f t="shared" si="0"/>
        <v>80.078125</v>
      </c>
      <c r="E56">
        <f t="shared" si="1"/>
        <v>8.6570945945945943E-2</v>
      </c>
      <c r="F56">
        <f t="shared" si="2"/>
        <v>0.10045721906198035</v>
      </c>
      <c r="G56">
        <f t="shared" si="3"/>
        <v>-1.3886273116034409E-2</v>
      </c>
      <c r="H56">
        <f t="shared" si="7"/>
        <v>-0.53785622817091649</v>
      </c>
      <c r="I56">
        <f t="shared" si="8"/>
        <v>1.39778228181342E-2</v>
      </c>
      <c r="J56">
        <f t="shared" si="12"/>
        <v>-118.32837019760163</v>
      </c>
      <c r="K56">
        <f t="shared" si="9"/>
        <v>198.5456469869934</v>
      </c>
      <c r="L56">
        <f t="shared" si="10"/>
        <v>1.747227852266775</v>
      </c>
      <c r="M56">
        <f t="shared" si="11"/>
        <v>81</v>
      </c>
    </row>
    <row r="57" spans="1:13">
      <c r="A57">
        <f t="shared" si="4"/>
        <v>900</v>
      </c>
      <c r="B57">
        <f t="shared" si="5"/>
        <v>45.523969955054881</v>
      </c>
      <c r="C57">
        <f t="shared" si="6"/>
        <v>81</v>
      </c>
      <c r="D57">
        <f t="shared" si="0"/>
        <v>79.1015625</v>
      </c>
      <c r="E57">
        <f t="shared" si="1"/>
        <v>8.55152027027027E-2</v>
      </c>
      <c r="F57">
        <f t="shared" si="2"/>
        <v>0.10036633221211563</v>
      </c>
      <c r="G57">
        <f t="shared" si="3"/>
        <v>-1.4851129509412933E-2</v>
      </c>
      <c r="H57">
        <f t="shared" si="7"/>
        <v>-0.52396995505488064</v>
      </c>
      <c r="I57">
        <f t="shared" si="8"/>
        <v>1.3886273116035852E-2</v>
      </c>
      <c r="J57">
        <f t="shared" si="12"/>
        <v>-115.27339011207374</v>
      </c>
      <c r="K57">
        <f t="shared" si="9"/>
        <v>195.31850961796789</v>
      </c>
      <c r="L57">
        <f t="shared" si="10"/>
        <v>1.7357841395044815</v>
      </c>
      <c r="M57">
        <f t="shared" si="11"/>
        <v>81</v>
      </c>
    </row>
    <row r="58" spans="1:13">
      <c r="A58">
        <f t="shared" si="4"/>
        <v>920</v>
      </c>
      <c r="B58">
        <f t="shared" si="5"/>
        <v>45.509118825545471</v>
      </c>
      <c r="C58">
        <f t="shared" si="6"/>
        <v>81</v>
      </c>
      <c r="D58">
        <f t="shared" si="0"/>
        <v>79.1015625</v>
      </c>
      <c r="E58">
        <f t="shared" si="1"/>
        <v>8.55152027027027E-2</v>
      </c>
      <c r="F58">
        <f t="shared" si="2"/>
        <v>0.10026920000583417</v>
      </c>
      <c r="G58">
        <f t="shared" si="3"/>
        <v>-1.4753997303131469E-2</v>
      </c>
      <c r="H58">
        <f t="shared" si="7"/>
        <v>-0.50911882554547105</v>
      </c>
      <c r="I58">
        <f t="shared" si="8"/>
        <v>1.4851129509409589E-2</v>
      </c>
      <c r="J58">
        <f t="shared" si="12"/>
        <v>-112.00614162000363</v>
      </c>
      <c r="K58">
        <f t="shared" si="9"/>
        <v>192.17468988763861</v>
      </c>
      <c r="L58">
        <f t="shared" si="10"/>
        <v>1.8563911886761986</v>
      </c>
      <c r="M58">
        <f t="shared" si="11"/>
        <v>82</v>
      </c>
    </row>
    <row r="59" spans="1:13">
      <c r="A59">
        <f t="shared" si="4"/>
        <v>940</v>
      </c>
      <c r="B59">
        <f t="shared" si="5"/>
        <v>45.49436482824234</v>
      </c>
      <c r="C59">
        <f t="shared" si="6"/>
        <v>82</v>
      </c>
      <c r="D59">
        <f t="shared" si="0"/>
        <v>80.078125</v>
      </c>
      <c r="E59">
        <f t="shared" si="1"/>
        <v>8.6570945945945943E-2</v>
      </c>
      <c r="F59">
        <f t="shared" si="2"/>
        <v>0.10017277439099972</v>
      </c>
      <c r="G59">
        <f t="shared" si="3"/>
        <v>-1.3601828445053782E-2</v>
      </c>
      <c r="H59">
        <f t="shared" si="7"/>
        <v>-0.49436482824233963</v>
      </c>
      <c r="I59">
        <f t="shared" si="8"/>
        <v>1.4753997303131428E-2</v>
      </c>
      <c r="J59">
        <f t="shared" si="12"/>
        <v>-108.76026221331472</v>
      </c>
      <c r="K59">
        <f t="shared" si="9"/>
        <v>189.11997693436578</v>
      </c>
      <c r="L59">
        <f t="shared" si="10"/>
        <v>1.8442496628914284</v>
      </c>
      <c r="M59">
        <f t="shared" si="11"/>
        <v>82</v>
      </c>
    </row>
    <row r="60" spans="1:13">
      <c r="A60">
        <f t="shared" si="4"/>
        <v>960</v>
      </c>
      <c r="B60">
        <f t="shared" si="5"/>
        <v>45.480762999797285</v>
      </c>
      <c r="C60">
        <f t="shared" si="6"/>
        <v>82</v>
      </c>
      <c r="D60">
        <f t="shared" si="0"/>
        <v>80.078125</v>
      </c>
      <c r="E60">
        <f t="shared" si="1"/>
        <v>8.6570945945945943E-2</v>
      </c>
      <c r="F60">
        <f t="shared" si="2"/>
        <v>0.10008394177595475</v>
      </c>
      <c r="G60">
        <f t="shared" si="3"/>
        <v>-1.3512995830008812E-2</v>
      </c>
      <c r="H60">
        <f t="shared" si="7"/>
        <v>-0.48076299979728532</v>
      </c>
      <c r="I60">
        <f t="shared" si="8"/>
        <v>1.3601828445054309E-2</v>
      </c>
      <c r="J60">
        <f t="shared" si="12"/>
        <v>-105.76785995540277</v>
      </c>
      <c r="K60">
        <f t="shared" si="9"/>
        <v>186.15378796491174</v>
      </c>
      <c r="L60">
        <f t="shared" si="10"/>
        <v>1.7002285556317887</v>
      </c>
      <c r="M60">
        <f t="shared" si="11"/>
        <v>82</v>
      </c>
    </row>
    <row r="61" spans="1:13">
      <c r="A61">
        <f t="shared" si="4"/>
        <v>980</v>
      </c>
      <c r="B61">
        <f t="shared" si="5"/>
        <v>45.46725000396728</v>
      </c>
      <c r="C61">
        <f t="shared" si="6"/>
        <v>82</v>
      </c>
      <c r="D61">
        <f t="shared" si="0"/>
        <v>80.078125</v>
      </c>
      <c r="E61">
        <f t="shared" si="1"/>
        <v>8.6570945945945943E-2</v>
      </c>
      <c r="F61">
        <f t="shared" si="2"/>
        <v>9.9995749075330903E-2</v>
      </c>
      <c r="G61">
        <f t="shared" si="3"/>
        <v>-1.342480312938496E-2</v>
      </c>
      <c r="H61">
        <f t="shared" si="7"/>
        <v>-0.46725000396727978</v>
      </c>
      <c r="I61">
        <f t="shared" si="8"/>
        <v>1.3512995830005536E-2</v>
      </c>
      <c r="J61">
        <f t="shared" si="12"/>
        <v>-102.79500087280155</v>
      </c>
      <c r="K61">
        <f t="shared" si="9"/>
        <v>183.26920996612802</v>
      </c>
      <c r="L61">
        <f t="shared" si="10"/>
        <v>1.689124478750692</v>
      </c>
      <c r="M61">
        <f t="shared" si="11"/>
        <v>82</v>
      </c>
    </row>
    <row r="62" spans="1:13">
      <c r="A62">
        <f t="shared" si="4"/>
        <v>1000</v>
      </c>
      <c r="B62">
        <f t="shared" si="5"/>
        <v>45.453825200837898</v>
      </c>
      <c r="C62">
        <f t="shared" si="6"/>
        <v>82</v>
      </c>
      <c r="D62">
        <f t="shared" si="0"/>
        <v>80.078125</v>
      </c>
      <c r="E62">
        <f t="shared" si="1"/>
        <v>8.6570945945945943E-2</v>
      </c>
      <c r="F62">
        <f t="shared" si="2"/>
        <v>9.9908190913015033E-2</v>
      </c>
      <c r="G62">
        <f t="shared" si="3"/>
        <v>-1.333724496706909E-2</v>
      </c>
      <c r="H62">
        <f t="shared" si="7"/>
        <v>-0.45382520083789757</v>
      </c>
      <c r="I62">
        <f t="shared" si="8"/>
        <v>1.3424803129382212E-2</v>
      </c>
      <c r="J62">
        <f t="shared" si="12"/>
        <v>-99.841544184337465</v>
      </c>
      <c r="K62">
        <f t="shared" si="9"/>
        <v>180.46570994232434</v>
      </c>
      <c r="L62">
        <f t="shared" si="10"/>
        <v>1.6781003911727765</v>
      </c>
      <c r="M62">
        <f t="shared" si="11"/>
        <v>82</v>
      </c>
    </row>
    <row r="63" spans="1:13">
      <c r="A63">
        <f t="shared" si="4"/>
        <v>1020</v>
      </c>
      <c r="B63">
        <f t="shared" si="5"/>
        <v>45.440487955870829</v>
      </c>
      <c r="C63">
        <f t="shared" si="6"/>
        <v>82</v>
      </c>
      <c r="D63">
        <f t="shared" si="0"/>
        <v>80.078125</v>
      </c>
      <c r="E63">
        <f t="shared" si="1"/>
        <v>8.6570945945945943E-2</v>
      </c>
      <c r="F63">
        <f t="shared" si="2"/>
        <v>9.9821261967920988E-2</v>
      </c>
      <c r="G63">
        <f t="shared" si="3"/>
        <v>-1.3250316021975045E-2</v>
      </c>
      <c r="H63">
        <f t="shared" si="7"/>
        <v>-0.44048795587082878</v>
      </c>
      <c r="I63">
        <f t="shared" si="8"/>
        <v>1.3337244967068784E-2</v>
      </c>
      <c r="J63">
        <f t="shared" si="12"/>
        <v>-96.907350291582333</v>
      </c>
      <c r="K63">
        <f t="shared" si="9"/>
        <v>177.74275873729695</v>
      </c>
      <c r="L63">
        <f t="shared" si="10"/>
        <v>1.667155620883598</v>
      </c>
      <c r="M63">
        <f t="shared" si="11"/>
        <v>82</v>
      </c>
    </row>
    <row r="64" spans="1:13">
      <c r="A64">
        <f t="shared" si="4"/>
        <v>1040</v>
      </c>
      <c r="B64">
        <f t="shared" si="5"/>
        <v>45.427237639848855</v>
      </c>
      <c r="C64">
        <f t="shared" si="6"/>
        <v>82</v>
      </c>
      <c r="D64">
        <f t="shared" si="0"/>
        <v>80.078125</v>
      </c>
      <c r="E64">
        <f t="shared" si="1"/>
        <v>8.6570945945945943E-2</v>
      </c>
      <c r="F64">
        <f t="shared" si="2"/>
        <v>9.9734956973299621E-2</v>
      </c>
      <c r="G64">
        <f t="shared" si="3"/>
        <v>-1.3164011027353678E-2</v>
      </c>
      <c r="H64">
        <f t="shared" si="7"/>
        <v>-0.42723763984885466</v>
      </c>
      <c r="I64">
        <f t="shared" si="8"/>
        <v>1.3250316021974129E-2</v>
      </c>
      <c r="J64">
        <f t="shared" si="12"/>
        <v>-93.992280766748024</v>
      </c>
      <c r="K64">
        <f t="shared" si="9"/>
        <v>175.09983100207199</v>
      </c>
      <c r="L64">
        <f t="shared" si="10"/>
        <v>1.6562895027467661</v>
      </c>
      <c r="M64">
        <f t="shared" si="11"/>
        <v>82</v>
      </c>
    </row>
    <row r="65" spans="1:13">
      <c r="A65">
        <f t="shared" si="4"/>
        <v>1060</v>
      </c>
      <c r="B65">
        <f t="shared" si="5"/>
        <v>45.414073628821498</v>
      </c>
      <c r="C65">
        <f t="shared" si="6"/>
        <v>82</v>
      </c>
      <c r="D65">
        <f t="shared" si="0"/>
        <v>80.078125</v>
      </c>
      <c r="E65">
        <f t="shared" si="1"/>
        <v>8.6570945945945943E-2</v>
      </c>
      <c r="F65">
        <f t="shared" si="2"/>
        <v>9.964927071605903E-2</v>
      </c>
      <c r="G65">
        <f t="shared" si="3"/>
        <v>-1.3078324770113087E-2</v>
      </c>
      <c r="H65">
        <f t="shared" si="7"/>
        <v>-0.41407362882149812</v>
      </c>
      <c r="I65">
        <f t="shared" si="8"/>
        <v>1.3164011027356537E-2</v>
      </c>
      <c r="J65">
        <f t="shared" si="12"/>
        <v>-91.096198340729586</v>
      </c>
      <c r="K65">
        <f t="shared" si="9"/>
        <v>172.53640516297887</v>
      </c>
      <c r="L65">
        <f t="shared" si="10"/>
        <v>1.6455013784195671</v>
      </c>
      <c r="M65">
        <f t="shared" si="11"/>
        <v>83</v>
      </c>
    </row>
    <row r="66" spans="1:13">
      <c r="A66">
        <f t="shared" si="4"/>
        <v>1080</v>
      </c>
      <c r="B66">
        <f t="shared" si="5"/>
        <v>45.400995304051385</v>
      </c>
      <c r="C66">
        <f t="shared" si="6"/>
        <v>83</v>
      </c>
      <c r="D66">
        <f t="shared" si="0"/>
        <v>81.0546875</v>
      </c>
      <c r="E66">
        <f t="shared" si="1"/>
        <v>8.7626689189189186E-2</v>
      </c>
      <c r="F66">
        <f t="shared" si="2"/>
        <v>9.9564198036095231E-2</v>
      </c>
      <c r="G66">
        <f t="shared" si="3"/>
        <v>-1.1937508846906045E-2</v>
      </c>
      <c r="H66">
        <f t="shared" si="7"/>
        <v>-0.40099530405138495</v>
      </c>
      <c r="I66">
        <f t="shared" si="8"/>
        <v>1.307832477011317E-2</v>
      </c>
      <c r="J66">
        <f t="shared" si="12"/>
        <v>-88.218966891304689</v>
      </c>
      <c r="K66">
        <f t="shared" si="9"/>
        <v>170.05196339004988</v>
      </c>
      <c r="L66">
        <f t="shared" si="10"/>
        <v>1.6347905962641462</v>
      </c>
      <c r="M66">
        <f t="shared" si="11"/>
        <v>83</v>
      </c>
    </row>
    <row r="67" spans="1:13">
      <c r="A67">
        <f t="shared" si="4"/>
        <v>1100</v>
      </c>
      <c r="B67">
        <f t="shared" si="5"/>
        <v>45.389057795204479</v>
      </c>
      <c r="C67">
        <f t="shared" si="6"/>
        <v>83</v>
      </c>
      <c r="D67">
        <f t="shared" si="0"/>
        <v>81.0546875</v>
      </c>
      <c r="E67">
        <f t="shared" si="1"/>
        <v>8.7626689189189186E-2</v>
      </c>
      <c r="F67">
        <f t="shared" si="2"/>
        <v>9.9486594763893432E-2</v>
      </c>
      <c r="G67">
        <f t="shared" si="3"/>
        <v>-1.1859905574704246E-2</v>
      </c>
      <c r="H67">
        <f t="shared" si="7"/>
        <v>-0.38905779520447936</v>
      </c>
      <c r="I67">
        <f t="shared" si="8"/>
        <v>1.1937508846905587E-2</v>
      </c>
      <c r="J67">
        <f t="shared" si="12"/>
        <v>-85.59271494498546</v>
      </c>
      <c r="K67">
        <f t="shared" si="9"/>
        <v>167.64599156574155</v>
      </c>
      <c r="L67">
        <f t="shared" si="10"/>
        <v>1.4921886058631983</v>
      </c>
      <c r="M67">
        <f t="shared" si="11"/>
        <v>83</v>
      </c>
    </row>
    <row r="68" spans="1:13">
      <c r="A68">
        <f t="shared" si="4"/>
        <v>1120</v>
      </c>
      <c r="B68">
        <f t="shared" si="5"/>
        <v>45.377197889629777</v>
      </c>
      <c r="C68">
        <f t="shared" si="6"/>
        <v>83</v>
      </c>
      <c r="D68">
        <f t="shared" si="0"/>
        <v>81.0546875</v>
      </c>
      <c r="E68">
        <f t="shared" si="1"/>
        <v>8.7626689189189186E-2</v>
      </c>
      <c r="F68">
        <f t="shared" si="2"/>
        <v>9.9409541847428479E-2</v>
      </c>
      <c r="G68">
        <f t="shared" si="3"/>
        <v>-1.1782852658239293E-2</v>
      </c>
      <c r="H68">
        <f t="shared" si="7"/>
        <v>-0.37719788962977674</v>
      </c>
      <c r="I68">
        <f t="shared" si="8"/>
        <v>1.1859905574702623E-2</v>
      </c>
      <c r="J68">
        <f t="shared" si="12"/>
        <v>-82.983535718550883</v>
      </c>
      <c r="K68">
        <f t="shared" si="9"/>
        <v>165.31164479451468</v>
      </c>
      <c r="L68">
        <f t="shared" si="10"/>
        <v>1.4824881968378278</v>
      </c>
      <c r="M68">
        <f t="shared" si="11"/>
        <v>83</v>
      </c>
    </row>
    <row r="69" spans="1:13">
      <c r="A69">
        <f t="shared" si="4"/>
        <v>1140</v>
      </c>
      <c r="B69">
        <f t="shared" si="5"/>
        <v>45.365415036971541</v>
      </c>
      <c r="C69">
        <f t="shared" si="6"/>
        <v>83</v>
      </c>
      <c r="D69">
        <f t="shared" si="0"/>
        <v>81.0546875</v>
      </c>
      <c r="E69">
        <f t="shared" si="1"/>
        <v>8.7626689189189186E-2</v>
      </c>
      <c r="F69">
        <f t="shared" si="2"/>
        <v>9.9333034796876579E-2</v>
      </c>
      <c r="G69">
        <f t="shared" si="3"/>
        <v>-1.1706345607687393E-2</v>
      </c>
      <c r="H69">
        <f t="shared" si="7"/>
        <v>-0.36541503697154099</v>
      </c>
      <c r="I69">
        <f t="shared" si="8"/>
        <v>1.1782852658235754E-2</v>
      </c>
      <c r="J69">
        <f t="shared" si="12"/>
        <v>-80.391308133739017</v>
      </c>
      <c r="K69">
        <f t="shared" si="9"/>
        <v>163.048457456736</v>
      </c>
      <c r="L69">
        <f t="shared" si="10"/>
        <v>1.4728565822794693</v>
      </c>
      <c r="M69">
        <f t="shared" si="11"/>
        <v>84</v>
      </c>
    </row>
    <row r="70" spans="1:13">
      <c r="A70">
        <f t="shared" si="4"/>
        <v>1160</v>
      </c>
      <c r="B70">
        <f t="shared" si="5"/>
        <v>45.353708691363856</v>
      </c>
      <c r="C70">
        <f t="shared" si="6"/>
        <v>84</v>
      </c>
      <c r="D70">
        <f t="shared" si="0"/>
        <v>82.03125</v>
      </c>
      <c r="E70">
        <f t="shared" si="1"/>
        <v>8.8682432432432429E-2</v>
      </c>
      <c r="F70">
        <f t="shared" si="2"/>
        <v>9.9257069166559825E-2</v>
      </c>
      <c r="G70">
        <f t="shared" si="3"/>
        <v>-1.0574636734127396E-2</v>
      </c>
      <c r="H70">
        <f t="shared" si="7"/>
        <v>-0.35370869136385608</v>
      </c>
      <c r="I70">
        <f t="shared" si="8"/>
        <v>1.1706345607684909E-2</v>
      </c>
      <c r="J70">
        <f t="shared" si="12"/>
        <v>-77.815912100048337</v>
      </c>
      <c r="K70">
        <f t="shared" si="9"/>
        <v>160.85596723490676</v>
      </c>
      <c r="L70">
        <f t="shared" si="10"/>
        <v>1.4632932009606137</v>
      </c>
      <c r="M70">
        <f t="shared" si="11"/>
        <v>84</v>
      </c>
    </row>
    <row r="71" spans="1:13">
      <c r="A71">
        <f t="shared" si="4"/>
        <v>1180</v>
      </c>
      <c r="B71">
        <f t="shared" si="5"/>
        <v>45.343134054629729</v>
      </c>
      <c r="C71">
        <f t="shared" si="6"/>
        <v>84</v>
      </c>
      <c r="D71">
        <f t="shared" si="0"/>
        <v>82.03125</v>
      </c>
      <c r="E71">
        <f t="shared" si="1"/>
        <v>8.8682432432432429E-2</v>
      </c>
      <c r="F71">
        <f t="shared" si="2"/>
        <v>9.9188485745817817E-2</v>
      </c>
      <c r="G71">
        <f t="shared" si="3"/>
        <v>-1.0506053313385388E-2</v>
      </c>
      <c r="H71">
        <f t="shared" si="7"/>
        <v>-0.34313405462972923</v>
      </c>
      <c r="I71">
        <f t="shared" si="8"/>
        <v>1.0574636734126841E-2</v>
      </c>
      <c r="J71">
        <f t="shared" si="12"/>
        <v>-75.489492018540432</v>
      </c>
      <c r="K71">
        <f t="shared" si="9"/>
        <v>158.73371508672363</v>
      </c>
      <c r="L71">
        <f t="shared" si="10"/>
        <v>1.3218295917658551</v>
      </c>
      <c r="M71">
        <f t="shared" si="11"/>
        <v>84</v>
      </c>
    </row>
    <row r="72" spans="1:13">
      <c r="A72">
        <f t="shared" si="4"/>
        <v>1200</v>
      </c>
      <c r="B72">
        <f t="shared" si="5"/>
        <v>45.332628001316344</v>
      </c>
      <c r="C72">
        <f t="shared" si="6"/>
        <v>84</v>
      </c>
      <c r="D72">
        <f t="shared" si="0"/>
        <v>82.03125</v>
      </c>
      <c r="E72">
        <f t="shared" si="1"/>
        <v>8.8682432432432429E-2</v>
      </c>
      <c r="F72">
        <f t="shared" si="2"/>
        <v>9.9120383069595447E-2</v>
      </c>
      <c r="G72">
        <f t="shared" si="3"/>
        <v>-1.0437950637163018E-2</v>
      </c>
      <c r="H72">
        <f t="shared" si="7"/>
        <v>-0.33262800131634407</v>
      </c>
      <c r="I72">
        <f t="shared" si="8"/>
        <v>1.0506053313385166E-2</v>
      </c>
      <c r="J72">
        <f t="shared" si="12"/>
        <v>-73.178160289595695</v>
      </c>
      <c r="K72">
        <f t="shared" si="9"/>
        <v>156.67491075894526</v>
      </c>
      <c r="L72">
        <f t="shared" si="10"/>
        <v>1.3132566641731458</v>
      </c>
      <c r="M72">
        <f t="shared" si="11"/>
        <v>84</v>
      </c>
    </row>
    <row r="73" spans="1:13">
      <c r="A73">
        <f t="shared" si="4"/>
        <v>1220</v>
      </c>
      <c r="B73">
        <f t="shared" si="5"/>
        <v>45.322190050679183</v>
      </c>
      <c r="C73">
        <f t="shared" si="6"/>
        <v>84</v>
      </c>
      <c r="D73">
        <f t="shared" si="0"/>
        <v>82.03125</v>
      </c>
      <c r="E73">
        <f t="shared" si="1"/>
        <v>8.8682432432432429E-2</v>
      </c>
      <c r="F73">
        <f t="shared" si="2"/>
        <v>9.9052757308777023E-2</v>
      </c>
      <c r="G73">
        <f t="shared" si="3"/>
        <v>-1.0370324876344594E-2</v>
      </c>
      <c r="H73">
        <f t="shared" si="7"/>
        <v>-0.3221900506791826</v>
      </c>
      <c r="I73">
        <f t="shared" si="8"/>
        <v>1.0437950637161464E-2</v>
      </c>
      <c r="J73">
        <f t="shared" si="12"/>
        <v>-70.881811149420173</v>
      </c>
      <c r="K73">
        <f t="shared" si="9"/>
        <v>154.67914275104721</v>
      </c>
      <c r="L73">
        <f t="shared" si="10"/>
        <v>1.304743829645183</v>
      </c>
      <c r="M73">
        <f t="shared" si="11"/>
        <v>85</v>
      </c>
    </row>
    <row r="74" spans="1:13">
      <c r="A74">
        <f t="shared" si="4"/>
        <v>1240</v>
      </c>
      <c r="B74">
        <f t="shared" si="5"/>
        <v>45.311819725802835</v>
      </c>
      <c r="C74">
        <f t="shared" si="6"/>
        <v>85</v>
      </c>
      <c r="D74">
        <f t="shared" si="0"/>
        <v>83.0078125</v>
      </c>
      <c r="E74">
        <f t="shared" si="1"/>
        <v>8.9738175675675672E-2</v>
      </c>
      <c r="F74">
        <f t="shared" si="2"/>
        <v>9.8985604670619343E-2</v>
      </c>
      <c r="G74">
        <f t="shared" si="3"/>
        <v>-9.2474289949436711E-3</v>
      </c>
      <c r="H74">
        <f t="shared" si="7"/>
        <v>-0.31181972580283457</v>
      </c>
      <c r="I74">
        <f t="shared" si="8"/>
        <v>1.0370324876348036E-2</v>
      </c>
      <c r="J74">
        <f t="shared" si="12"/>
        <v>-68.600339676623605</v>
      </c>
      <c r="K74">
        <f t="shared" si="9"/>
        <v>152.74600244697211</v>
      </c>
      <c r="L74">
        <f t="shared" si="10"/>
        <v>1.2962906095435045</v>
      </c>
      <c r="M74">
        <f t="shared" si="11"/>
        <v>85</v>
      </c>
    </row>
    <row r="75" spans="1:13">
      <c r="A75">
        <f t="shared" si="4"/>
        <v>1260</v>
      </c>
      <c r="B75">
        <f t="shared" si="5"/>
        <v>45.302572296807888</v>
      </c>
      <c r="C75">
        <f t="shared" si="6"/>
        <v>85</v>
      </c>
      <c r="D75">
        <f t="shared" si="0"/>
        <v>83.0078125</v>
      </c>
      <c r="E75">
        <f t="shared" si="1"/>
        <v>8.9738175675675672E-2</v>
      </c>
      <c r="F75">
        <f t="shared" si="2"/>
        <v>9.8925752703673403E-2</v>
      </c>
      <c r="G75">
        <f t="shared" si="3"/>
        <v>-9.1875770279977315E-3</v>
      </c>
      <c r="H75">
        <f t="shared" si="7"/>
        <v>-0.30257229680788811</v>
      </c>
      <c r="I75">
        <f t="shared" si="8"/>
        <v>9.2474289949464605E-3</v>
      </c>
      <c r="J75">
        <f t="shared" si="12"/>
        <v>-66.565905297735384</v>
      </c>
      <c r="K75">
        <f t="shared" si="9"/>
        <v>150.87508409215511</v>
      </c>
      <c r="L75">
        <f t="shared" si="10"/>
        <v>1.1559286243683076</v>
      </c>
      <c r="M75">
        <f t="shared" si="11"/>
        <v>85</v>
      </c>
    </row>
    <row r="76" spans="1:13">
      <c r="A76">
        <f t="shared" si="4"/>
        <v>1280</v>
      </c>
      <c r="B76">
        <f t="shared" si="5"/>
        <v>45.293384719779887</v>
      </c>
      <c r="C76">
        <f t="shared" si="6"/>
        <v>85</v>
      </c>
      <c r="D76">
        <f t="shared" si="0"/>
        <v>83.0078125</v>
      </c>
      <c r="E76">
        <f t="shared" si="1"/>
        <v>8.9738175675675672E-2</v>
      </c>
      <c r="F76">
        <f t="shared" si="2"/>
        <v>9.886631555659392E-2</v>
      </c>
      <c r="G76">
        <f t="shared" si="3"/>
        <v>-9.1281398809182485E-3</v>
      </c>
      <c r="H76">
        <f t="shared" si="7"/>
        <v>-0.29338471977988689</v>
      </c>
      <c r="I76">
        <f t="shared" si="8"/>
        <v>9.1875770280012148E-3</v>
      </c>
      <c r="J76">
        <f t="shared" si="12"/>
        <v>-64.544638351575117</v>
      </c>
      <c r="K76">
        <f t="shared" si="9"/>
        <v>149.05965031130779</v>
      </c>
      <c r="L76">
        <f t="shared" si="10"/>
        <v>1.1484471285001518</v>
      </c>
      <c r="M76">
        <f t="shared" si="11"/>
        <v>85</v>
      </c>
    </row>
    <row r="77" spans="1:13">
      <c r="A77">
        <f t="shared" si="4"/>
        <v>1300</v>
      </c>
      <c r="B77">
        <f t="shared" si="5"/>
        <v>45.284256579898965</v>
      </c>
      <c r="C77">
        <f t="shared" si="6"/>
        <v>85</v>
      </c>
      <c r="D77">
        <f t="shared" ref="D77:D112" si="13">C77*1000/1024</f>
        <v>83.0078125</v>
      </c>
      <c r="E77">
        <f t="shared" ref="E77:E112" si="14">(D77*$B$6)/$B$7</f>
        <v>8.9738175675675672E-2</v>
      </c>
      <c r="F77">
        <f t="shared" ref="F77:F79" si="15">$F$2*B77^3-$F$3*B77^2+$F$4*B77-$F$5</f>
        <v>9.8807290003867954E-2</v>
      </c>
      <c r="G77">
        <f t="shared" ref="G77:G79" si="16">E77-F77</f>
        <v>-9.069114328192282E-3</v>
      </c>
      <c r="H77">
        <f t="shared" si="7"/>
        <v>-0.28425657989896536</v>
      </c>
      <c r="I77">
        <f t="shared" si="8"/>
        <v>9.1281398809215375E-3</v>
      </c>
      <c r="J77">
        <f t="shared" si="12"/>
        <v>-62.536447577772378</v>
      </c>
      <c r="K77">
        <f t="shared" si="9"/>
        <v>147.29934199262846</v>
      </c>
      <c r="L77">
        <f t="shared" si="10"/>
        <v>1.1410174851151922</v>
      </c>
      <c r="M77">
        <f t="shared" si="11"/>
        <v>85</v>
      </c>
    </row>
    <row r="78" spans="1:13">
      <c r="A78">
        <f t="shared" ref="A78:A80" si="17">A77+$B$6</f>
        <v>1320</v>
      </c>
      <c r="B78">
        <f t="shared" ref="B78:B80" si="18">B77+G77</f>
        <v>45.275187465570774</v>
      </c>
      <c r="C78">
        <f t="shared" ref="C78:C80" si="19">M77</f>
        <v>85</v>
      </c>
      <c r="D78">
        <f t="shared" si="13"/>
        <v>83.0078125</v>
      </c>
      <c r="E78">
        <f t="shared" si="14"/>
        <v>8.9738175675675672E-2</v>
      </c>
      <c r="F78">
        <f t="shared" si="15"/>
        <v>9.8748672849539476E-2</v>
      </c>
      <c r="G78">
        <f t="shared" si="16"/>
        <v>-9.0104971738638046E-3</v>
      </c>
      <c r="H78">
        <f t="shared" ref="H78:H80" si="20">$B$5-B78</f>
        <v>-0.27518746557077378</v>
      </c>
      <c r="I78">
        <f t="shared" ref="I78:I112" si="21">H78-H77</f>
        <v>9.0691143281915743E-3</v>
      </c>
      <c r="J78">
        <f t="shared" ref="J78:J80" si="22">MIN(MAX($B$2*H78,-1023),1023)</f>
        <v>-60.541242425570232</v>
      </c>
      <c r="K78">
        <f t="shared" ref="K78:K112" si="23">IF(AND((J78+K77+L78)&gt;-1023,(J78+K77+L78)&lt;1023),MIN(1023,K77+$B$3*H77*$B$6),K77)</f>
        <v>145.59380251323466</v>
      </c>
      <c r="L78">
        <f t="shared" ref="L78:L80" si="24">MIN(MAX($B$4*I78/$B$6,-1023),1023)</f>
        <v>1.1336392910239468</v>
      </c>
      <c r="M78">
        <f t="shared" ref="M78:M80" si="25">MIN(MAX(INT(IF(AND((J78+K77+L78)&gt;-1023,(J78+K77+L78)&lt;1023),J78+K78+L78,J78+K77+L78)),0),900)</f>
        <v>86</v>
      </c>
    </row>
    <row r="79" spans="1:13">
      <c r="A79">
        <f t="shared" si="17"/>
        <v>1340</v>
      </c>
      <c r="B79">
        <f t="shared" si="18"/>
        <v>45.266176968396913</v>
      </c>
      <c r="C79">
        <f t="shared" si="19"/>
        <v>86</v>
      </c>
      <c r="D79">
        <f t="shared" si="13"/>
        <v>83.984375</v>
      </c>
      <c r="E79">
        <f t="shared" si="14"/>
        <v>9.0793918918918914E-2</v>
      </c>
      <c r="F79">
        <f t="shared" si="15"/>
        <v>9.8690460926882301E-2</v>
      </c>
      <c r="G79">
        <f t="shared" si="16"/>
        <v>-7.8965420079633863E-3</v>
      </c>
      <c r="H79">
        <f t="shared" si="20"/>
        <v>-0.26617696839691263</v>
      </c>
      <c r="I79">
        <f t="shared" si="21"/>
        <v>9.0104971738611539E-3</v>
      </c>
      <c r="J79">
        <f t="shared" si="22"/>
        <v>-58.558933047320778</v>
      </c>
      <c r="K79">
        <f t="shared" si="23"/>
        <v>143.94267771981004</v>
      </c>
      <c r="L79">
        <f t="shared" si="24"/>
        <v>1.1263121467326442</v>
      </c>
      <c r="M79">
        <f t="shared" si="25"/>
        <v>86</v>
      </c>
    </row>
    <row r="80" spans="1:13">
      <c r="A80">
        <f t="shared" si="17"/>
        <v>1360</v>
      </c>
      <c r="B80">
        <f t="shared" si="18"/>
        <v>45.25828042638895</v>
      </c>
      <c r="C80">
        <f t="shared" si="19"/>
        <v>86</v>
      </c>
      <c r="D80">
        <f t="shared" si="13"/>
        <v>83.984375</v>
      </c>
      <c r="E80">
        <f t="shared" si="14"/>
        <v>9.0793918918918914E-2</v>
      </c>
      <c r="F80">
        <f t="shared" ref="F80:F112" si="26">$F$2*B80^3-$F$3*B80^2+$F$4*B80-$F$5</f>
        <v>9.8639467264184655E-2</v>
      </c>
      <c r="G80">
        <f t="shared" ref="G80:G112" si="27">E80-F80</f>
        <v>-7.8455483452657404E-3</v>
      </c>
      <c r="H80">
        <f t="shared" si="20"/>
        <v>-0.25828042638894999</v>
      </c>
      <c r="I80">
        <f t="shared" si="21"/>
        <v>7.8965420079626369E-3</v>
      </c>
      <c r="J80">
        <f t="shared" si="22"/>
        <v>-56.821693805568998</v>
      </c>
      <c r="K80">
        <f t="shared" si="23"/>
        <v>142.34561590942855</v>
      </c>
      <c r="L80">
        <f t="shared" si="24"/>
        <v>0.98706775099532962</v>
      </c>
      <c r="M80">
        <f t="shared" si="25"/>
        <v>86</v>
      </c>
    </row>
    <row r="81" spans="1:13">
      <c r="A81">
        <f t="shared" ref="A81:A112" si="28">A80+$B$6</f>
        <v>1380</v>
      </c>
      <c r="B81">
        <f t="shared" ref="B81:B112" si="29">B80+G80</f>
        <v>45.250434878043684</v>
      </c>
      <c r="C81">
        <f t="shared" ref="C81:C112" si="30">M80</f>
        <v>86</v>
      </c>
      <c r="D81">
        <f t="shared" si="13"/>
        <v>83.984375</v>
      </c>
      <c r="E81">
        <f t="shared" si="14"/>
        <v>9.0793918918918914E-2</v>
      </c>
      <c r="F81">
        <f t="shared" si="26"/>
        <v>9.8588822881278321E-2</v>
      </c>
      <c r="G81">
        <f t="shared" si="27"/>
        <v>-7.7949039623594063E-3</v>
      </c>
      <c r="H81">
        <f t="shared" ref="H81:H112" si="31">$B$5-B81</f>
        <v>-0.25043487804368425</v>
      </c>
      <c r="I81">
        <f t="shared" si="21"/>
        <v>7.8455483452657404E-3</v>
      </c>
      <c r="J81">
        <f t="shared" ref="J81:J112" si="32">MIN(MAX($B$2*H81,-1023),1023)</f>
        <v>-55.095673169610535</v>
      </c>
      <c r="K81">
        <f t="shared" si="23"/>
        <v>140.79593335109485</v>
      </c>
      <c r="L81">
        <f t="shared" ref="L81:L112" si="33">MIN(MAX($B$4*I81/$B$6,-1023),1023)</f>
        <v>0.98069354315821755</v>
      </c>
      <c r="M81">
        <f t="shared" ref="M81:M112" si="34">MIN(MAX(INT(IF(AND((J81+K80+L81)&gt;-1023,(J81+K80+L81)&lt;1023),J81+K81+L81,J81+K80+L81)),0),900)</f>
        <v>86</v>
      </c>
    </row>
    <row r="82" spans="1:13">
      <c r="A82">
        <f t="shared" si="28"/>
        <v>1400</v>
      </c>
      <c r="B82">
        <f t="shared" si="29"/>
        <v>45.242639974081328</v>
      </c>
      <c r="C82">
        <f t="shared" si="30"/>
        <v>86</v>
      </c>
      <c r="D82">
        <f t="shared" si="13"/>
        <v>83.984375</v>
      </c>
      <c r="E82">
        <f t="shared" si="14"/>
        <v>9.0793918918918914E-2</v>
      </c>
      <c r="F82">
        <f t="shared" si="26"/>
        <v>9.8538525130815624E-2</v>
      </c>
      <c r="G82">
        <f t="shared" si="27"/>
        <v>-7.7446062118967096E-3</v>
      </c>
      <c r="H82">
        <f t="shared" si="31"/>
        <v>-0.24263997408132809</v>
      </c>
      <c r="I82">
        <f t="shared" si="21"/>
        <v>7.7949039623561589E-3</v>
      </c>
      <c r="J82">
        <f t="shared" si="32"/>
        <v>-53.38079429789218</v>
      </c>
      <c r="K82">
        <f t="shared" si="23"/>
        <v>139.29332408283275</v>
      </c>
      <c r="L82">
        <f t="shared" si="33"/>
        <v>0.97436299529451986</v>
      </c>
      <c r="M82">
        <f t="shared" si="34"/>
        <v>86</v>
      </c>
    </row>
    <row r="83" spans="1:13">
      <c r="A83">
        <f t="shared" si="28"/>
        <v>1420</v>
      </c>
      <c r="B83">
        <f t="shared" si="29"/>
        <v>45.234895367869434</v>
      </c>
      <c r="C83">
        <f t="shared" si="30"/>
        <v>86</v>
      </c>
      <c r="D83">
        <f t="shared" si="13"/>
        <v>83.984375</v>
      </c>
      <c r="E83">
        <f t="shared" si="14"/>
        <v>9.0793918918918914E-2</v>
      </c>
      <c r="F83">
        <f t="shared" si="26"/>
        <v>9.8488571388766377E-2</v>
      </c>
      <c r="G83">
        <f t="shared" si="27"/>
        <v>-7.6946524698474628E-3</v>
      </c>
      <c r="H83">
        <f t="shared" si="31"/>
        <v>-0.23489536786943432</v>
      </c>
      <c r="I83">
        <f t="shared" si="21"/>
        <v>7.7446062118937675E-3</v>
      </c>
      <c r="J83">
        <f t="shared" si="32"/>
        <v>-51.676980931275551</v>
      </c>
      <c r="K83">
        <f t="shared" si="23"/>
        <v>137.83748423834479</v>
      </c>
      <c r="L83">
        <f t="shared" si="33"/>
        <v>0.96807577648672094</v>
      </c>
      <c r="M83">
        <f t="shared" si="34"/>
        <v>87</v>
      </c>
    </row>
    <row r="84" spans="1:13">
      <c r="A84">
        <f t="shared" si="28"/>
        <v>1440</v>
      </c>
      <c r="B84">
        <f t="shared" si="29"/>
        <v>45.22720071539959</v>
      </c>
      <c r="C84">
        <f t="shared" si="30"/>
        <v>87</v>
      </c>
      <c r="D84">
        <f t="shared" si="13"/>
        <v>84.9609375</v>
      </c>
      <c r="E84">
        <f t="shared" si="14"/>
        <v>9.1849662162162157E-2</v>
      </c>
      <c r="F84">
        <f t="shared" si="26"/>
        <v>9.843895905417141E-2</v>
      </c>
      <c r="G84">
        <f t="shared" si="27"/>
        <v>-6.5892968920092526E-3</v>
      </c>
      <c r="H84">
        <f t="shared" si="31"/>
        <v>-0.22720071539959008</v>
      </c>
      <c r="I84">
        <f t="shared" si="21"/>
        <v>7.6946524698442431E-3</v>
      </c>
      <c r="J84">
        <f t="shared" si="32"/>
        <v>-49.984157387909818</v>
      </c>
      <c r="K84">
        <f t="shared" si="23"/>
        <v>136.42811203112819</v>
      </c>
      <c r="L84">
        <f t="shared" si="33"/>
        <v>0.96183155873053039</v>
      </c>
      <c r="M84">
        <f t="shared" si="34"/>
        <v>87</v>
      </c>
    </row>
    <row r="85" spans="1:13">
      <c r="A85">
        <f t="shared" si="28"/>
        <v>1460</v>
      </c>
      <c r="B85">
        <f t="shared" si="29"/>
        <v>45.22061141850758</v>
      </c>
      <c r="C85">
        <f t="shared" si="30"/>
        <v>87</v>
      </c>
      <c r="D85">
        <f t="shared" si="13"/>
        <v>84.9609375</v>
      </c>
      <c r="E85">
        <f t="shared" si="14"/>
        <v>9.1849662162162157E-2</v>
      </c>
      <c r="F85">
        <f t="shared" si="26"/>
        <v>9.8396488859065767E-2</v>
      </c>
      <c r="G85">
        <f t="shared" si="27"/>
        <v>-6.5468266969036099E-3</v>
      </c>
      <c r="H85">
        <f t="shared" si="31"/>
        <v>-0.22061141850758048</v>
      </c>
      <c r="I85">
        <f t="shared" si="21"/>
        <v>6.5892968920095996E-3</v>
      </c>
      <c r="J85">
        <f t="shared" si="32"/>
        <v>-48.534512071667706</v>
      </c>
      <c r="K85">
        <f t="shared" si="23"/>
        <v>135.06490773873065</v>
      </c>
      <c r="L85">
        <f t="shared" si="33"/>
        <v>0.82366211150119994</v>
      </c>
      <c r="M85">
        <f t="shared" si="34"/>
        <v>87</v>
      </c>
    </row>
    <row r="86" spans="1:13">
      <c r="A86">
        <f t="shared" si="28"/>
        <v>1480</v>
      </c>
      <c r="B86">
        <f t="shared" si="29"/>
        <v>45.214064591810676</v>
      </c>
      <c r="C86">
        <f t="shared" si="30"/>
        <v>87</v>
      </c>
      <c r="D86">
        <f t="shared" si="13"/>
        <v>84.9609375</v>
      </c>
      <c r="E86">
        <f t="shared" si="14"/>
        <v>9.1849662162162157E-2</v>
      </c>
      <c r="F86">
        <f t="shared" si="26"/>
        <v>9.8354306289427318E-2</v>
      </c>
      <c r="G86">
        <f t="shared" si="27"/>
        <v>-6.5046441272651606E-3</v>
      </c>
      <c r="H86">
        <f t="shared" si="31"/>
        <v>-0.21406459181067561</v>
      </c>
      <c r="I86">
        <f t="shared" si="21"/>
        <v>6.5468266969048727E-3</v>
      </c>
      <c r="J86">
        <f t="shared" si="32"/>
        <v>-47.094210198348634</v>
      </c>
      <c r="K86">
        <f t="shared" si="23"/>
        <v>133.74123922768518</v>
      </c>
      <c r="L86">
        <f t="shared" si="33"/>
        <v>0.81835333711310909</v>
      </c>
      <c r="M86">
        <f t="shared" si="34"/>
        <v>87</v>
      </c>
    </row>
    <row r="87" spans="1:13">
      <c r="A87">
        <f t="shared" si="28"/>
        <v>1500</v>
      </c>
      <c r="B87">
        <f t="shared" si="29"/>
        <v>45.207559947683407</v>
      </c>
      <c r="C87">
        <f t="shared" si="30"/>
        <v>87</v>
      </c>
      <c r="D87">
        <f t="shared" si="13"/>
        <v>84.9609375</v>
      </c>
      <c r="E87">
        <f t="shared" si="14"/>
        <v>9.1849662162162157E-2</v>
      </c>
      <c r="F87">
        <f t="shared" si="26"/>
        <v>9.8312409220133734E-2</v>
      </c>
      <c r="G87">
        <f t="shared" si="27"/>
        <v>-6.4627470579715768E-3</v>
      </c>
      <c r="H87">
        <f t="shared" si="31"/>
        <v>-0.20755994768340713</v>
      </c>
      <c r="I87">
        <f t="shared" si="21"/>
        <v>6.5046441272684774E-3</v>
      </c>
      <c r="J87">
        <f t="shared" si="32"/>
        <v>-45.663188490349569</v>
      </c>
      <c r="K87">
        <f t="shared" si="23"/>
        <v>132.45685167682115</v>
      </c>
      <c r="L87">
        <f t="shared" si="33"/>
        <v>0.81308051590855968</v>
      </c>
      <c r="M87">
        <f t="shared" si="34"/>
        <v>87</v>
      </c>
    </row>
    <row r="88" spans="1:13">
      <c r="A88">
        <f t="shared" si="28"/>
        <v>1520</v>
      </c>
      <c r="B88">
        <f t="shared" si="29"/>
        <v>45.201097200625433</v>
      </c>
      <c r="C88">
        <f t="shared" si="30"/>
        <v>87</v>
      </c>
      <c r="D88">
        <f t="shared" si="13"/>
        <v>84.9609375</v>
      </c>
      <c r="E88">
        <f t="shared" si="14"/>
        <v>9.1849662162162157E-2</v>
      </c>
      <c r="F88">
        <f t="shared" si="26"/>
        <v>9.827079554402221E-2</v>
      </c>
      <c r="G88">
        <f t="shared" si="27"/>
        <v>-6.421133381860053E-3</v>
      </c>
      <c r="H88">
        <f t="shared" si="31"/>
        <v>-0.20109720062543346</v>
      </c>
      <c r="I88">
        <f t="shared" si="21"/>
        <v>6.4627470579736723E-3</v>
      </c>
      <c r="J88">
        <f t="shared" si="32"/>
        <v>-44.241384137595361</v>
      </c>
      <c r="K88">
        <f t="shared" si="23"/>
        <v>131.2114919907207</v>
      </c>
      <c r="L88">
        <f t="shared" si="33"/>
        <v>0.80784338224670904</v>
      </c>
      <c r="M88">
        <f t="shared" si="34"/>
        <v>87</v>
      </c>
    </row>
    <row r="89" spans="1:13">
      <c r="A89">
        <f t="shared" si="28"/>
        <v>1540</v>
      </c>
      <c r="B89">
        <f t="shared" si="29"/>
        <v>45.19467606724357</v>
      </c>
      <c r="C89">
        <f t="shared" si="30"/>
        <v>87</v>
      </c>
      <c r="D89">
        <f t="shared" si="13"/>
        <v>84.9609375</v>
      </c>
      <c r="E89">
        <f t="shared" si="14"/>
        <v>9.1849662162162157E-2</v>
      </c>
      <c r="F89">
        <f t="shared" si="26"/>
        <v>9.8229463171709636E-2</v>
      </c>
      <c r="G89">
        <f t="shared" si="27"/>
        <v>-6.3798010095474783E-3</v>
      </c>
      <c r="H89">
        <f t="shared" si="31"/>
        <v>-0.19467606724357012</v>
      </c>
      <c r="I89">
        <f t="shared" si="21"/>
        <v>6.421133381863342E-3</v>
      </c>
      <c r="J89">
        <f t="shared" si="32"/>
        <v>-42.828734793585426</v>
      </c>
      <c r="K89">
        <f t="shared" si="23"/>
        <v>130.00490878696809</v>
      </c>
      <c r="L89">
        <f t="shared" si="33"/>
        <v>0.80264167273291775</v>
      </c>
      <c r="M89">
        <f t="shared" si="34"/>
        <v>87</v>
      </c>
    </row>
    <row r="90" spans="1:13">
      <c r="A90">
        <f t="shared" si="28"/>
        <v>1560</v>
      </c>
      <c r="B90">
        <f t="shared" si="29"/>
        <v>45.188296266234026</v>
      </c>
      <c r="C90">
        <f t="shared" si="30"/>
        <v>87</v>
      </c>
      <c r="D90">
        <f t="shared" si="13"/>
        <v>84.9609375</v>
      </c>
      <c r="E90">
        <f t="shared" si="14"/>
        <v>9.1849662162162157E-2</v>
      </c>
      <c r="F90">
        <f t="shared" si="26"/>
        <v>9.8188410031414319E-2</v>
      </c>
      <c r="G90">
        <f t="shared" si="27"/>
        <v>-6.338747869252162E-3</v>
      </c>
      <c r="H90">
        <f t="shared" si="31"/>
        <v>-0.18829626623402618</v>
      </c>
      <c r="I90">
        <f t="shared" si="21"/>
        <v>6.3798010095439395E-3</v>
      </c>
      <c r="J90">
        <f t="shared" si="32"/>
        <v>-41.425178571485759</v>
      </c>
      <c r="K90">
        <f t="shared" si="23"/>
        <v>128.83685238350665</v>
      </c>
      <c r="L90">
        <f t="shared" si="33"/>
        <v>0.79747512619299243</v>
      </c>
      <c r="M90">
        <f t="shared" si="34"/>
        <v>88</v>
      </c>
    </row>
    <row r="91" spans="1:13">
      <c r="A91">
        <f t="shared" si="28"/>
        <v>1580</v>
      </c>
      <c r="B91">
        <f t="shared" si="29"/>
        <v>45.181957518364776</v>
      </c>
      <c r="C91">
        <f t="shared" si="30"/>
        <v>88</v>
      </c>
      <c r="D91">
        <f t="shared" si="13"/>
        <v>85.9375</v>
      </c>
      <c r="E91">
        <f t="shared" si="14"/>
        <v>9.29054054054054E-2</v>
      </c>
      <c r="F91">
        <f t="shared" si="26"/>
        <v>9.8147634068780049E-2</v>
      </c>
      <c r="G91">
        <f t="shared" si="27"/>
        <v>-5.2422286633746484E-3</v>
      </c>
      <c r="H91">
        <f t="shared" si="31"/>
        <v>-0.18195751836477569</v>
      </c>
      <c r="I91">
        <f t="shared" si="21"/>
        <v>6.3387478692504828E-3</v>
      </c>
      <c r="J91">
        <f t="shared" si="32"/>
        <v>-40.030654040250653</v>
      </c>
      <c r="K91">
        <f t="shared" si="23"/>
        <v>127.7070747861025</v>
      </c>
      <c r="L91">
        <f t="shared" si="33"/>
        <v>0.79234348365631035</v>
      </c>
      <c r="M91">
        <f t="shared" si="34"/>
        <v>88</v>
      </c>
    </row>
    <row r="92" spans="1:13">
      <c r="A92">
        <f t="shared" si="28"/>
        <v>1600</v>
      </c>
      <c r="B92">
        <f t="shared" si="29"/>
        <v>45.176715289701399</v>
      </c>
      <c r="C92">
        <f t="shared" si="30"/>
        <v>88</v>
      </c>
      <c r="D92">
        <f t="shared" si="13"/>
        <v>85.9375</v>
      </c>
      <c r="E92">
        <f t="shared" si="14"/>
        <v>9.29054054054054E-2</v>
      </c>
      <c r="F92">
        <f t="shared" si="26"/>
        <v>9.8113921598371956E-2</v>
      </c>
      <c r="G92">
        <f t="shared" si="27"/>
        <v>-5.2085161929665558E-3</v>
      </c>
      <c r="H92">
        <f t="shared" si="31"/>
        <v>-0.1767152897013986</v>
      </c>
      <c r="I92">
        <f t="shared" si="21"/>
        <v>5.2422286633770909E-3</v>
      </c>
      <c r="J92">
        <f t="shared" si="32"/>
        <v>-38.877363734307693</v>
      </c>
      <c r="K92">
        <f t="shared" si="23"/>
        <v>126.61532967591384</v>
      </c>
      <c r="L92">
        <f t="shared" si="33"/>
        <v>0.65527858292213637</v>
      </c>
      <c r="M92">
        <f t="shared" si="34"/>
        <v>88</v>
      </c>
    </row>
    <row r="93" spans="1:13">
      <c r="A93">
        <f t="shared" si="28"/>
        <v>1620</v>
      </c>
      <c r="B93">
        <f t="shared" si="29"/>
        <v>45.171506773508433</v>
      </c>
      <c r="C93">
        <f t="shared" si="30"/>
        <v>88</v>
      </c>
      <c r="D93">
        <f t="shared" si="13"/>
        <v>85.9375</v>
      </c>
      <c r="E93">
        <f t="shared" si="14"/>
        <v>9.29054054054054E-2</v>
      </c>
      <c r="F93">
        <f t="shared" si="26"/>
        <v>9.808043470878286E-2</v>
      </c>
      <c r="G93">
        <f t="shared" si="27"/>
        <v>-5.1750293033774597E-3</v>
      </c>
      <c r="H93">
        <f t="shared" si="31"/>
        <v>-0.17150677350843324</v>
      </c>
      <c r="I93">
        <f t="shared" si="21"/>
        <v>5.2085161929653623E-3</v>
      </c>
      <c r="J93">
        <f t="shared" si="32"/>
        <v>-37.731490171855313</v>
      </c>
      <c r="K93">
        <f t="shared" si="23"/>
        <v>125.55503793770545</v>
      </c>
      <c r="L93">
        <f t="shared" si="33"/>
        <v>0.65106452412067028</v>
      </c>
      <c r="M93">
        <f t="shared" si="34"/>
        <v>88</v>
      </c>
    </row>
    <row r="94" spans="1:13">
      <c r="A94">
        <f t="shared" si="28"/>
        <v>1640</v>
      </c>
      <c r="B94">
        <f t="shared" si="29"/>
        <v>45.166331744205053</v>
      </c>
      <c r="C94">
        <f t="shared" si="30"/>
        <v>88</v>
      </c>
      <c r="D94">
        <f t="shared" si="13"/>
        <v>85.9375</v>
      </c>
      <c r="E94">
        <f t="shared" si="14"/>
        <v>9.29054054054054E-2</v>
      </c>
      <c r="F94">
        <f t="shared" si="26"/>
        <v>9.8047171778686271E-2</v>
      </c>
      <c r="G94">
        <f t="shared" si="27"/>
        <v>-5.1417663732808705E-3</v>
      </c>
      <c r="H94">
        <f t="shared" si="31"/>
        <v>-0.1663317442050527</v>
      </c>
      <c r="I94">
        <f t="shared" si="21"/>
        <v>5.1750293033805406E-3</v>
      </c>
      <c r="J94">
        <f t="shared" si="32"/>
        <v>-36.592983725111594</v>
      </c>
      <c r="K94">
        <f t="shared" si="23"/>
        <v>124.52599729665485</v>
      </c>
      <c r="L94">
        <f t="shared" si="33"/>
        <v>0.64687866292256757</v>
      </c>
      <c r="M94">
        <f t="shared" si="34"/>
        <v>88</v>
      </c>
    </row>
    <row r="95" spans="1:13">
      <c r="A95">
        <f t="shared" si="28"/>
        <v>1660</v>
      </c>
      <c r="B95">
        <f t="shared" si="29"/>
        <v>45.161189977831775</v>
      </c>
      <c r="C95">
        <f t="shared" si="30"/>
        <v>88</v>
      </c>
      <c r="D95">
        <f t="shared" si="13"/>
        <v>85.9375</v>
      </c>
      <c r="E95">
        <f t="shared" si="14"/>
        <v>9.29054054054054E-2</v>
      </c>
      <c r="F95">
        <f t="shared" si="26"/>
        <v>9.8014131199833182E-2</v>
      </c>
      <c r="G95">
        <f t="shared" si="27"/>
        <v>-5.108725794427782E-3</v>
      </c>
      <c r="H95">
        <f t="shared" si="31"/>
        <v>-0.16118997783177491</v>
      </c>
      <c r="I95">
        <f t="shared" si="21"/>
        <v>5.1417663732777896E-3</v>
      </c>
      <c r="J95">
        <f t="shared" si="32"/>
        <v>-35.46179512299048</v>
      </c>
      <c r="K95">
        <f t="shared" si="23"/>
        <v>123.52800683142453</v>
      </c>
      <c r="L95">
        <f t="shared" si="33"/>
        <v>0.6427207966597237</v>
      </c>
      <c r="M95">
        <f t="shared" si="34"/>
        <v>88</v>
      </c>
    </row>
    <row r="96" spans="1:13">
      <c r="A96">
        <f t="shared" si="28"/>
        <v>1680</v>
      </c>
      <c r="B96">
        <f t="shared" si="29"/>
        <v>45.156081252037346</v>
      </c>
      <c r="C96">
        <f t="shared" si="30"/>
        <v>88</v>
      </c>
      <c r="D96">
        <f t="shared" si="13"/>
        <v>85.9375</v>
      </c>
      <c r="E96">
        <f t="shared" si="14"/>
        <v>9.29054054054054E-2</v>
      </c>
      <c r="F96">
        <f t="shared" si="26"/>
        <v>9.7981311376928837E-2</v>
      </c>
      <c r="G96">
        <f t="shared" si="27"/>
        <v>-5.0759059715234367E-3</v>
      </c>
      <c r="H96">
        <f t="shared" si="31"/>
        <v>-0.15608125203734602</v>
      </c>
      <c r="I96">
        <f t="shared" si="21"/>
        <v>5.1087257944288922E-3</v>
      </c>
      <c r="J96">
        <f t="shared" si="32"/>
        <v>-34.337875448216124</v>
      </c>
      <c r="K96">
        <f t="shared" si="23"/>
        <v>122.56086696443388</v>
      </c>
      <c r="L96">
        <f t="shared" si="33"/>
        <v>0.63859072430361152</v>
      </c>
      <c r="M96">
        <f t="shared" si="34"/>
        <v>88</v>
      </c>
    </row>
    <row r="97" spans="1:13">
      <c r="A97">
        <f t="shared" si="28"/>
        <v>1700</v>
      </c>
      <c r="B97">
        <f t="shared" si="29"/>
        <v>45.151005346065823</v>
      </c>
      <c r="C97">
        <f t="shared" si="30"/>
        <v>88</v>
      </c>
      <c r="D97">
        <f t="shared" si="13"/>
        <v>85.9375</v>
      </c>
      <c r="E97">
        <f t="shared" si="14"/>
        <v>9.29054054054054E-2</v>
      </c>
      <c r="F97">
        <f t="shared" si="26"/>
        <v>9.7948710727510657E-2</v>
      </c>
      <c r="G97">
        <f t="shared" si="27"/>
        <v>-5.0433053221052571E-3</v>
      </c>
      <c r="H97">
        <f t="shared" si="31"/>
        <v>-0.15100534606582272</v>
      </c>
      <c r="I97">
        <f t="shared" si="21"/>
        <v>5.0759059715232979E-3</v>
      </c>
      <c r="J97">
        <f t="shared" si="32"/>
        <v>-33.221176134480999</v>
      </c>
      <c r="K97">
        <f t="shared" si="23"/>
        <v>121.62437945220981</v>
      </c>
      <c r="L97">
        <f t="shared" si="33"/>
        <v>0.63448824644041224</v>
      </c>
      <c r="M97">
        <f t="shared" si="34"/>
        <v>89</v>
      </c>
    </row>
    <row r="98" spans="1:13">
      <c r="A98">
        <f t="shared" si="28"/>
        <v>1720</v>
      </c>
      <c r="B98">
        <f t="shared" si="29"/>
        <v>45.145962040743719</v>
      </c>
      <c r="C98">
        <f t="shared" si="30"/>
        <v>89</v>
      </c>
      <c r="D98">
        <f t="shared" si="13"/>
        <v>86.9140625</v>
      </c>
      <c r="E98">
        <f t="shared" si="14"/>
        <v>9.3961148648648643E-2</v>
      </c>
      <c r="F98">
        <f t="shared" si="26"/>
        <v>9.7916327681827536E-2</v>
      </c>
      <c r="G98">
        <f t="shared" si="27"/>
        <v>-3.9551790331788933E-3</v>
      </c>
      <c r="H98">
        <f t="shared" si="31"/>
        <v>-0.14596204074371855</v>
      </c>
      <c r="I98">
        <f t="shared" si="21"/>
        <v>5.0433053221041746E-3</v>
      </c>
      <c r="J98">
        <f t="shared" si="32"/>
        <v>-32.11164896361808</v>
      </c>
      <c r="K98">
        <f t="shared" si="23"/>
        <v>120.71834737581487</v>
      </c>
      <c r="L98">
        <f t="shared" si="33"/>
        <v>0.63041316526302182</v>
      </c>
      <c r="M98">
        <f t="shared" si="34"/>
        <v>89</v>
      </c>
    </row>
    <row r="99" spans="1:13">
      <c r="A99">
        <f t="shared" si="28"/>
        <v>1740</v>
      </c>
      <c r="B99">
        <f t="shared" si="29"/>
        <v>45.142006861710541</v>
      </c>
      <c r="C99">
        <f t="shared" si="30"/>
        <v>89</v>
      </c>
      <c r="D99">
        <f t="shared" si="13"/>
        <v>86.9140625</v>
      </c>
      <c r="E99">
        <f t="shared" si="14"/>
        <v>9.3961148648648643E-2</v>
      </c>
      <c r="F99">
        <f t="shared" si="26"/>
        <v>9.7890937224070801E-2</v>
      </c>
      <c r="G99">
        <f t="shared" si="27"/>
        <v>-3.9297885754221579E-3</v>
      </c>
      <c r="H99">
        <f t="shared" si="31"/>
        <v>-0.14200686171054144</v>
      </c>
      <c r="I99">
        <f t="shared" si="21"/>
        <v>3.9551790331771031E-3</v>
      </c>
      <c r="J99">
        <f t="shared" si="32"/>
        <v>-31.241509576319118</v>
      </c>
      <c r="K99">
        <f t="shared" si="23"/>
        <v>119.84257513135256</v>
      </c>
      <c r="L99">
        <f t="shared" si="33"/>
        <v>0.49439737914713788</v>
      </c>
      <c r="M99">
        <f t="shared" si="34"/>
        <v>89</v>
      </c>
    </row>
    <row r="100" spans="1:13">
      <c r="A100">
        <f t="shared" si="28"/>
        <v>1760</v>
      </c>
      <c r="B100">
        <f t="shared" si="29"/>
        <v>45.138077073135122</v>
      </c>
      <c r="C100">
        <f t="shared" si="30"/>
        <v>89</v>
      </c>
      <c r="D100">
        <f t="shared" si="13"/>
        <v>86.9140625</v>
      </c>
      <c r="E100">
        <f t="shared" si="14"/>
        <v>9.3961148648648643E-2</v>
      </c>
      <c r="F100">
        <f t="shared" si="26"/>
        <v>9.7865714751952659E-2</v>
      </c>
      <c r="G100">
        <f t="shared" si="27"/>
        <v>-3.9045661033040163E-3</v>
      </c>
      <c r="H100">
        <f t="shared" si="31"/>
        <v>-0.13807707313512196</v>
      </c>
      <c r="I100">
        <f t="shared" si="21"/>
        <v>3.9297885754194795E-3</v>
      </c>
      <c r="J100">
        <f t="shared" si="32"/>
        <v>-30.376956089726832</v>
      </c>
      <c r="K100">
        <f t="shared" si="23"/>
        <v>118.99053396108931</v>
      </c>
      <c r="L100">
        <f t="shared" si="33"/>
        <v>0.49122357192743493</v>
      </c>
      <c r="M100">
        <f t="shared" si="34"/>
        <v>89</v>
      </c>
    </row>
    <row r="101" spans="1:13">
      <c r="A101">
        <f t="shared" si="28"/>
        <v>1780</v>
      </c>
      <c r="B101">
        <f t="shared" si="29"/>
        <v>45.13417250703182</v>
      </c>
      <c r="C101">
        <f t="shared" si="30"/>
        <v>89</v>
      </c>
      <c r="D101">
        <f t="shared" si="13"/>
        <v>86.9140625</v>
      </c>
      <c r="E101">
        <f t="shared" si="14"/>
        <v>9.3961148648648643E-2</v>
      </c>
      <c r="F101">
        <f t="shared" si="26"/>
        <v>9.7840659090473237E-2</v>
      </c>
      <c r="G101">
        <f t="shared" si="27"/>
        <v>-3.8795104418245935E-3</v>
      </c>
      <c r="H101">
        <f t="shared" si="31"/>
        <v>-0.13417250703182049</v>
      </c>
      <c r="I101">
        <f t="shared" si="21"/>
        <v>3.9045661033014767E-3</v>
      </c>
      <c r="J101">
        <f t="shared" si="32"/>
        <v>-29.517951547000507</v>
      </c>
      <c r="K101">
        <f t="shared" si="23"/>
        <v>118.16207152227858</v>
      </c>
      <c r="L101">
        <f t="shared" si="33"/>
        <v>0.48807076291268459</v>
      </c>
      <c r="M101">
        <f t="shared" si="34"/>
        <v>89</v>
      </c>
    </row>
    <row r="102" spans="1:13">
      <c r="A102">
        <f t="shared" si="28"/>
        <v>1800</v>
      </c>
      <c r="B102">
        <f t="shared" si="29"/>
        <v>45.130292996589993</v>
      </c>
      <c r="C102">
        <f t="shared" si="30"/>
        <v>89</v>
      </c>
      <c r="D102">
        <f t="shared" si="13"/>
        <v>86.9140625</v>
      </c>
      <c r="E102">
        <f t="shared" si="14"/>
        <v>9.3961148648648643E-2</v>
      </c>
      <c r="F102">
        <f t="shared" si="26"/>
        <v>9.7815769073660547E-2</v>
      </c>
      <c r="G102">
        <f t="shared" si="27"/>
        <v>-3.8546204250119037E-3</v>
      </c>
      <c r="H102">
        <f t="shared" si="31"/>
        <v>-0.13029299658999349</v>
      </c>
      <c r="I102">
        <f t="shared" si="21"/>
        <v>3.8795104418269943E-3</v>
      </c>
      <c r="J102">
        <f t="shared" si="32"/>
        <v>-28.664459249798568</v>
      </c>
      <c r="K102">
        <f t="shared" si="23"/>
        <v>117.35703648008766</v>
      </c>
      <c r="L102">
        <f t="shared" si="33"/>
        <v>0.48493880522837429</v>
      </c>
      <c r="M102">
        <f t="shared" si="34"/>
        <v>89</v>
      </c>
    </row>
    <row r="103" spans="1:13">
      <c r="A103">
        <f t="shared" si="28"/>
        <v>1820</v>
      </c>
      <c r="B103">
        <f t="shared" si="29"/>
        <v>45.126438376164984</v>
      </c>
      <c r="C103">
        <f t="shared" si="30"/>
        <v>89</v>
      </c>
      <c r="D103">
        <f t="shared" si="13"/>
        <v>86.9140625</v>
      </c>
      <c r="E103">
        <f t="shared" si="14"/>
        <v>9.3961148648648643E-2</v>
      </c>
      <c r="F103">
        <f t="shared" si="26"/>
        <v>9.7791043544491307E-2</v>
      </c>
      <c r="G103">
        <f t="shared" si="27"/>
        <v>-3.8298948958426643E-3</v>
      </c>
      <c r="H103">
        <f t="shared" si="31"/>
        <v>-0.12643837616498388</v>
      </c>
      <c r="I103">
        <f t="shared" si="21"/>
        <v>3.8546204250096139E-3</v>
      </c>
      <c r="J103">
        <f t="shared" si="32"/>
        <v>-27.816442756296453</v>
      </c>
      <c r="K103">
        <f t="shared" si="23"/>
        <v>116.5752785005477</v>
      </c>
      <c r="L103">
        <f t="shared" si="33"/>
        <v>0.48182755312620174</v>
      </c>
      <c r="M103">
        <f t="shared" si="34"/>
        <v>89</v>
      </c>
    </row>
    <row r="104" spans="1:13">
      <c r="A104">
        <f t="shared" si="28"/>
        <v>1840</v>
      </c>
      <c r="B104">
        <f t="shared" si="29"/>
        <v>45.12260848126914</v>
      </c>
      <c r="C104">
        <f t="shared" si="30"/>
        <v>89</v>
      </c>
      <c r="D104">
        <f t="shared" si="13"/>
        <v>86.9140625</v>
      </c>
      <c r="E104">
        <f t="shared" si="14"/>
        <v>9.3961148648648643E-2</v>
      </c>
      <c r="F104">
        <f t="shared" si="26"/>
        <v>9.7766481354811696E-2</v>
      </c>
      <c r="G104">
        <f t="shared" si="27"/>
        <v>-3.8053327061630532E-3</v>
      </c>
      <c r="H104">
        <f t="shared" si="31"/>
        <v>-0.1226084812691397</v>
      </c>
      <c r="I104">
        <f t="shared" si="21"/>
        <v>3.829894895844177E-3</v>
      </c>
      <c r="J104">
        <f t="shared" si="32"/>
        <v>-26.973865879210734</v>
      </c>
      <c r="K104">
        <f t="shared" si="23"/>
        <v>115.81664824355779</v>
      </c>
      <c r="L104">
        <f t="shared" si="33"/>
        <v>0.47873686198052212</v>
      </c>
      <c r="M104">
        <f t="shared" si="34"/>
        <v>89</v>
      </c>
    </row>
    <row r="105" spans="1:13">
      <c r="A105">
        <f t="shared" si="28"/>
        <v>1860</v>
      </c>
      <c r="B105">
        <f t="shared" si="29"/>
        <v>45.118803148562975</v>
      </c>
      <c r="C105">
        <f t="shared" si="30"/>
        <v>89</v>
      </c>
      <c r="D105">
        <f t="shared" si="13"/>
        <v>86.9140625</v>
      </c>
      <c r="E105">
        <f t="shared" si="14"/>
        <v>9.3961148648648643E-2</v>
      </c>
      <c r="F105">
        <f t="shared" si="26"/>
        <v>9.7742081365259914E-2</v>
      </c>
      <c r="G105">
        <f t="shared" si="27"/>
        <v>-3.7809327166112711E-3</v>
      </c>
      <c r="H105">
        <f t="shared" si="31"/>
        <v>-0.11880314856297503</v>
      </c>
      <c r="I105">
        <f t="shared" si="21"/>
        <v>3.8053327061646769E-3</v>
      </c>
      <c r="J105">
        <f t="shared" si="32"/>
        <v>-26.136692683854506</v>
      </c>
      <c r="K105">
        <f t="shared" si="23"/>
        <v>115.08099735594296</v>
      </c>
      <c r="L105">
        <f t="shared" si="33"/>
        <v>0.47566658827058461</v>
      </c>
      <c r="M105">
        <f t="shared" si="34"/>
        <v>89</v>
      </c>
    </row>
    <row r="106" spans="1:13">
      <c r="A106">
        <f t="shared" si="28"/>
        <v>1880</v>
      </c>
      <c r="B106">
        <f t="shared" si="29"/>
        <v>45.115022215846366</v>
      </c>
      <c r="C106">
        <f t="shared" si="30"/>
        <v>89</v>
      </c>
      <c r="D106">
        <f t="shared" si="13"/>
        <v>86.9140625</v>
      </c>
      <c r="E106">
        <f t="shared" si="14"/>
        <v>9.3961148648648643E-2</v>
      </c>
      <c r="F106">
        <f t="shared" si="26"/>
        <v>9.7717842445188802E-2</v>
      </c>
      <c r="G106">
        <f t="shared" si="27"/>
        <v>-3.7566937965401587E-3</v>
      </c>
      <c r="H106">
        <f t="shared" si="31"/>
        <v>-0.11502221584636629</v>
      </c>
      <c r="I106">
        <f t="shared" si="21"/>
        <v>3.7809327166087314E-3</v>
      </c>
      <c r="J106">
        <f t="shared" si="32"/>
        <v>-25.304887486200585</v>
      </c>
      <c r="K106">
        <f t="shared" si="23"/>
        <v>114.3681784645651</v>
      </c>
      <c r="L106">
        <f t="shared" si="33"/>
        <v>0.47261658957609143</v>
      </c>
      <c r="M106">
        <f t="shared" si="34"/>
        <v>89</v>
      </c>
    </row>
    <row r="107" spans="1:13">
      <c r="A107">
        <f t="shared" si="28"/>
        <v>1900</v>
      </c>
      <c r="B107">
        <f t="shared" si="29"/>
        <v>45.111265522049827</v>
      </c>
      <c r="C107">
        <f t="shared" si="30"/>
        <v>89</v>
      </c>
      <c r="D107">
        <f t="shared" si="13"/>
        <v>86.9140625</v>
      </c>
      <c r="E107">
        <f t="shared" si="14"/>
        <v>9.3961148648648643E-2</v>
      </c>
      <c r="F107">
        <f t="shared" si="26"/>
        <v>9.7693763472589734E-2</v>
      </c>
      <c r="G107">
        <f t="shared" si="27"/>
        <v>-3.7326148239410911E-3</v>
      </c>
      <c r="H107">
        <f t="shared" si="31"/>
        <v>-0.11126552204982687</v>
      </c>
      <c r="I107">
        <f t="shared" si="21"/>
        <v>3.7566937965394231E-3</v>
      </c>
      <c r="J107">
        <f t="shared" si="32"/>
        <v>-24.478414850961911</v>
      </c>
      <c r="K107">
        <f t="shared" si="23"/>
        <v>113.67804516948691</v>
      </c>
      <c r="L107">
        <f t="shared" si="33"/>
        <v>0.46958672456742789</v>
      </c>
      <c r="M107">
        <f t="shared" si="34"/>
        <v>89</v>
      </c>
    </row>
    <row r="108" spans="1:13">
      <c r="A108">
        <f t="shared" si="28"/>
        <v>1920</v>
      </c>
      <c r="B108">
        <f t="shared" si="29"/>
        <v>45.107532907225888</v>
      </c>
      <c r="C108">
        <f t="shared" si="30"/>
        <v>89</v>
      </c>
      <c r="D108">
        <f t="shared" si="13"/>
        <v>86.9140625</v>
      </c>
      <c r="E108">
        <f t="shared" si="14"/>
        <v>9.3961148648648643E-2</v>
      </c>
      <c r="F108">
        <f t="shared" si="26"/>
        <v>9.7669843334016876E-2</v>
      </c>
      <c r="G108">
        <f t="shared" si="27"/>
        <v>-3.7086946853682329E-3</v>
      </c>
      <c r="H108">
        <f t="shared" si="31"/>
        <v>-0.10753290722588815</v>
      </c>
      <c r="I108">
        <f t="shared" si="21"/>
        <v>3.732614823938718E-3</v>
      </c>
      <c r="J108">
        <f t="shared" si="32"/>
        <v>-23.657239589695394</v>
      </c>
      <c r="K108">
        <f t="shared" si="23"/>
        <v>113.01045203718795</v>
      </c>
      <c r="L108">
        <f t="shared" si="33"/>
        <v>0.46657685299233975</v>
      </c>
      <c r="M108">
        <f t="shared" si="34"/>
        <v>89</v>
      </c>
    </row>
    <row r="109" spans="1:13">
      <c r="A109">
        <f t="shared" si="28"/>
        <v>1940</v>
      </c>
      <c r="B109">
        <f t="shared" si="29"/>
        <v>45.103824212540523</v>
      </c>
      <c r="C109">
        <f t="shared" si="30"/>
        <v>89</v>
      </c>
      <c r="D109">
        <f t="shared" si="13"/>
        <v>86.9140625</v>
      </c>
      <c r="E109">
        <f t="shared" si="14"/>
        <v>9.3961148648648643E-2</v>
      </c>
      <c r="F109">
        <f t="shared" si="26"/>
        <v>9.7646080924512768E-2</v>
      </c>
      <c r="G109">
        <f t="shared" si="27"/>
        <v>-3.6849322758641251E-3</v>
      </c>
      <c r="H109">
        <f t="shared" si="31"/>
        <v>-0.10382421254052332</v>
      </c>
      <c r="I109">
        <f t="shared" si="21"/>
        <v>3.7086946853648328E-3</v>
      </c>
      <c r="J109">
        <f t="shared" si="32"/>
        <v>-22.84132675891513</v>
      </c>
      <c r="K109">
        <f t="shared" si="23"/>
        <v>112.36525459383262</v>
      </c>
      <c r="L109">
        <f t="shared" si="33"/>
        <v>0.4635868356706041</v>
      </c>
      <c r="M109">
        <f t="shared" si="34"/>
        <v>89</v>
      </c>
    </row>
    <row r="110" spans="1:13">
      <c r="A110">
        <f t="shared" si="28"/>
        <v>1960</v>
      </c>
      <c r="B110">
        <f t="shared" si="29"/>
        <v>45.100139280264656</v>
      </c>
      <c r="C110">
        <f t="shared" si="30"/>
        <v>89</v>
      </c>
      <c r="D110">
        <f t="shared" si="13"/>
        <v>86.9140625</v>
      </c>
      <c r="E110">
        <f t="shared" si="14"/>
        <v>9.3961148648648643E-2</v>
      </c>
      <c r="F110">
        <f t="shared" si="26"/>
        <v>9.7622475147533833E-2</v>
      </c>
      <c r="G110">
        <f t="shared" si="27"/>
        <v>-3.6613264988851896E-3</v>
      </c>
      <c r="H110">
        <f t="shared" si="31"/>
        <v>-0.10013928026465635</v>
      </c>
      <c r="I110">
        <f t="shared" si="21"/>
        <v>3.68493227586697E-3</v>
      </c>
      <c r="J110">
        <f t="shared" si="32"/>
        <v>-22.030641658224397</v>
      </c>
      <c r="K110">
        <f t="shared" si="23"/>
        <v>111.74230931858948</v>
      </c>
      <c r="L110">
        <f t="shared" si="33"/>
        <v>0.46061653448337125</v>
      </c>
      <c r="M110">
        <f t="shared" si="34"/>
        <v>90</v>
      </c>
    </row>
    <row r="111" spans="1:13">
      <c r="A111">
        <f t="shared" si="28"/>
        <v>1980</v>
      </c>
      <c r="B111">
        <f t="shared" si="29"/>
        <v>45.096477953765771</v>
      </c>
      <c r="C111">
        <f t="shared" si="30"/>
        <v>90</v>
      </c>
      <c r="D111">
        <f t="shared" si="13"/>
        <v>87.890625</v>
      </c>
      <c r="E111">
        <f t="shared" si="14"/>
        <v>9.5016891891891886E-2</v>
      </c>
      <c r="F111">
        <f t="shared" si="26"/>
        <v>9.7599024914877736E-2</v>
      </c>
      <c r="G111">
        <f t="shared" si="27"/>
        <v>-2.5821330229858497E-3</v>
      </c>
      <c r="H111">
        <f t="shared" si="31"/>
        <v>-9.6477953765770508E-2</v>
      </c>
      <c r="I111">
        <f t="shared" si="21"/>
        <v>3.6613264988858418E-3</v>
      </c>
      <c r="J111">
        <f t="shared" si="32"/>
        <v>-21.225149828469512</v>
      </c>
      <c r="K111">
        <f t="shared" si="23"/>
        <v>111.14147363700154</v>
      </c>
      <c r="L111">
        <f t="shared" si="33"/>
        <v>0.45766581236073023</v>
      </c>
      <c r="M111">
        <f t="shared" si="34"/>
        <v>90</v>
      </c>
    </row>
    <row r="112" spans="1:13">
      <c r="A112">
        <f t="shared" si="28"/>
        <v>2000</v>
      </c>
      <c r="B112">
        <f t="shared" si="29"/>
        <v>45.093895820742787</v>
      </c>
      <c r="C112">
        <f t="shared" si="30"/>
        <v>90</v>
      </c>
      <c r="D112">
        <f t="shared" si="13"/>
        <v>87.890625</v>
      </c>
      <c r="E112">
        <f t="shared" si="14"/>
        <v>9.5016891891891886E-2</v>
      </c>
      <c r="F112">
        <f t="shared" si="26"/>
        <v>9.758248934234226E-2</v>
      </c>
      <c r="G112">
        <f t="shared" si="27"/>
        <v>-2.5655974504503742E-3</v>
      </c>
      <c r="H112">
        <f t="shared" si="31"/>
        <v>-9.389582074278735E-2</v>
      </c>
      <c r="I112">
        <f t="shared" si="21"/>
        <v>2.5821330229831574E-3</v>
      </c>
      <c r="J112">
        <f t="shared" si="32"/>
        <v>-20.657080563413217</v>
      </c>
      <c r="K112">
        <f t="shared" si="23"/>
        <v>110.56260591440692</v>
      </c>
      <c r="L112">
        <f t="shared" si="33"/>
        <v>0.32276662787289467</v>
      </c>
      <c r="M112">
        <f t="shared" si="34"/>
        <v>90</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PIDlog</vt:lpstr>
      <vt:lpstr>heating equation</vt:lpstr>
      <vt:lpstr>cooling equation</vt:lpstr>
      <vt:lpstr>simulation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Dumitru Leonis</dc:creator>
  <cp:lastModifiedBy>Dumitru Leonis</cp:lastModifiedBy>
  <dcterms:created xsi:type="dcterms:W3CDTF">2017-10-21T01:13:49Z</dcterms:created>
  <dcterms:modified xsi:type="dcterms:W3CDTF">2018-04-26T15:31:02Z</dcterms:modified>
</cp:coreProperties>
</file>