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cesar\home office\Videos\VBA\Procv com imagens\"/>
    </mc:Choice>
  </mc:AlternateContent>
  <xr:revisionPtr revIDLastSave="0" documentId="13_ncr:1_{6A1E56D4-BF41-4AD1-9B94-1757D35B2484}" xr6:coauthVersionLast="47" xr6:coauthVersionMax="47" xr10:uidLastSave="{00000000-0000-0000-0000-000000000000}"/>
  <bookViews>
    <workbookView xWindow="-120" yWindow="-120" windowWidth="29040" windowHeight="16440" xr2:uid="{76BA4839-033A-4ADD-B70F-F991E7E04D16}"/>
  </bookViews>
  <sheets>
    <sheet name="Formulário" sheetId="4" r:id="rId1"/>
    <sheet name="Base de dados" sheetId="2" r:id="rId2"/>
    <sheet name="Formulário Pronto" sheetId="6" r:id="rId3"/>
  </sheets>
  <definedNames>
    <definedName name="DadosExternos_1" localSheetId="1" hidden="1">'Base de dados'!$A$1:$G$6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6" l="1" a="1"/>
  <c r="B17" i="6" s="1"/>
  <c r="F14" i="6"/>
  <c r="B14" i="6"/>
  <c r="F11" i="6"/>
  <c r="B11" i="6"/>
  <c r="B8" i="6"/>
  <c r="B17" i="4" a="1"/>
  <c r="B17" i="4" s="1"/>
  <c r="B11" i="4"/>
  <c r="F14" i="4"/>
  <c r="B14" i="4"/>
  <c r="F11" i="4"/>
  <c r="B8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DE497D-A2DC-4E2C-8720-B4ECABE29604}" keepAlive="1" name="Consulta - flipkart_com-ecommerce_sample" description="Conexão com a consulta 'flipkart_com-ecommerce_sample' na pasta de trabalho." type="5" refreshedVersion="7" background="1" saveData="1">
    <dbPr connection="Provider=Microsoft.Mashup.OleDb.1;Data Source=$Workbook$;Location=flipkart_com-ecommerce_sample;Extended Properties=&quot;&quot;" command="SELECT * FROM [flipkart_com-ecommerce_samp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<sst xmlns="http://schemas.openxmlformats.org/spreadsheetml/2006/main" count="58" uniqueCount="41">
  <si>
    <t>Alisha</t>
  </si>
  <si>
    <t>ordem</t>
  </si>
  <si>
    <t>nome do produto</t>
  </si>
  <si>
    <t>imagem</t>
  </si>
  <si>
    <t>descrição</t>
  </si>
  <si>
    <t>marca</t>
  </si>
  <si>
    <t>categoria</t>
  </si>
  <si>
    <t>subcategoria</t>
  </si>
  <si>
    <t>FICHA DE SOLICITAÇÃO DE PRODUTOS</t>
  </si>
  <si>
    <t>Pesquisa</t>
  </si>
  <si>
    <t>Ordem</t>
  </si>
  <si>
    <t>Produto</t>
  </si>
  <si>
    <t>Categoria</t>
  </si>
  <si>
    <t>Subcategoria</t>
  </si>
  <si>
    <t>Marca</t>
  </si>
  <si>
    <t>Descrição</t>
  </si>
  <si>
    <t>Preço de Varejo</t>
  </si>
  <si>
    <t>Preço</t>
  </si>
  <si>
    <t>Imagem</t>
  </si>
  <si>
    <t>Camiseta Mamamoo K-pop</t>
  </si>
  <si>
    <t>Roupas</t>
  </si>
  <si>
    <t>Unisex</t>
  </si>
  <si>
    <t>mamamoo kpop.jpg</t>
  </si>
  <si>
    <t>Camiseta 100% poliéster personalizada antipilling (não dá bolinhas).</t>
  </si>
  <si>
    <t>Camisa Holanda Player 2020</t>
  </si>
  <si>
    <t>Masculino</t>
  </si>
  <si>
    <t>camisa holanda.jpg</t>
  </si>
  <si>
    <t>China Continental</t>
  </si>
  <si>
    <t>Produto estoque * alta qualidade** pode personalizar todos os nomes e números, contato com o atendimento ao cliente</t>
  </si>
  <si>
    <t>Camisa New York Red Bull</t>
  </si>
  <si>
    <t>Listras finas mantêm o centro de mate com uma geladeira de marca como fixador. Há um gradiente de gradiente que significa diretamente para as listras corretas.</t>
  </si>
  <si>
    <t>camisa red bull.jpg</t>
  </si>
  <si>
    <t>Camiseta Princesa Jujuba</t>
  </si>
  <si>
    <t>Feminino</t>
  </si>
  <si>
    <t>Camisa Real Madrid</t>
  </si>
  <si>
    <t>jujuba.jpg</t>
  </si>
  <si>
    <t>Ling Comercial</t>
  </si>
  <si>
    <t>Xing Shop</t>
  </si>
  <si>
    <t>real madrid.jpg</t>
  </si>
  <si>
    <t>Camisa Ral Madrid com nome personalizável</t>
  </si>
  <si>
    <t>Camiseta em poliéster princesa Jujuba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</si>
</sst>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9">
    <xf numFmtId="0" fontId="0" fillId="0" borderId="0" xfId="0"/>
    <xf numFmtId="0" fontId="0" fillId="0" borderId="0" xfId="0" applyNumberFormat="1"/>
    <xf numFmtId="0" fontId="3" fillId="0" borderId="0" xfId="0" applyFont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43" fontId="3" fillId="0" borderId="4" xfId="1" applyFont="1" applyBorder="1" applyAlignment="1"/>
    <xf numFmtId="43" fontId="3" fillId="0" borderId="6" xfId="1" applyFont="1" applyBorder="1" applyAlignment="1"/>
    <xf numFmtId="0" fontId="3" fillId="2" borderId="8" xfId="0" applyFont="1" applyFill="1" applyBorder="1"/>
    <xf numFmtId="0" fontId="3" fillId="0" borderId="9" xfId="0" applyFont="1" applyBorder="1"/>
    <xf numFmtId="43" fontId="0" fillId="0" borderId="0" xfId="1" applyFont="1"/>
    <xf numFmtId="0" fontId="3" fillId="2" borderId="7" xfId="0" applyFont="1" applyFill="1" applyBorder="1"/>
    <xf numFmtId="0" fontId="4" fillId="2" borderId="0" xfId="0" applyFont="1" applyFill="1" applyAlignment="1">
      <alignment horizontal="center"/>
    </xf>
    <xf numFmtId="0" fontId="3" fillId="0" borderId="4" xfId="0" applyFont="1" applyBorder="1" applyAlignment="1">
      <alignment horizontal="left" vertical="top" wrapText="1"/>
    </xf>
    <xf numFmtId="0" fontId="3" fillId="0" borderId="5" xfId="0" applyFont="1" applyBorder="1" applyAlignment="1">
      <alignment horizontal="left" vertical="top" wrapText="1"/>
    </xf>
    <xf numFmtId="0" fontId="3" fillId="0" borderId="6" xfId="0" applyFont="1" applyBorder="1" applyAlignment="1">
      <alignment horizontal="left" vertical="top" wrapText="1"/>
    </xf>
  </cellXfs>
  <cellStyles count="2">
    <cellStyle name="Normal" xfId="0" builtinId="0"/>
    <cellStyle name="Vírgula" xfId="1" builtinId="3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257175</xdr:rowOff>
        </xdr:from>
        <xdr:to>
          <xdr:col>10</xdr:col>
          <xdr:colOff>1476375</xdr:colOff>
          <xdr:row>17</xdr:row>
          <xdr:rowOff>0</xdr:rowOff>
        </xdr:to>
        <xdr:sp macro="" textlink="">
          <xdr:nvSpPr>
            <xdr:cNvPr id="5121" name="imgProduto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171450</xdr:rowOff>
        </xdr:from>
        <xdr:to>
          <xdr:col>11</xdr:col>
          <xdr:colOff>95250</xdr:colOff>
          <xdr:row>16</xdr:row>
          <xdr:rowOff>438150</xdr:rowOff>
        </xdr:to>
        <xdr:sp macro="" textlink="">
          <xdr:nvSpPr>
            <xdr:cNvPr id="4097" name="imgproduto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130A27B-BAE2-4096-BEFA-D51ABB198651}" autoFormatId="16" applyNumberFormats="0" applyBorderFormats="0" applyFontFormats="0" applyPatternFormats="0" applyAlignmentFormats="0" applyWidthHeightFormats="0">
  <queryTableRefresh nextId="39" unboundColumnsRight="1">
    <queryTableFields count="8">
      <queryTableField id="16" name="ordem" tableColumnId="16"/>
      <queryTableField id="19" name="nome do produto" tableColumnId="19"/>
      <queryTableField id="32" name="categoria" tableColumnId="27"/>
      <queryTableField id="33" name="subcategoria" tableColumnId="28"/>
      <queryTableField id="20" name="preço de varejo" tableColumnId="20"/>
      <queryTableField id="22" name="imagem" tableColumnId="22"/>
      <queryTableField id="25" name="marca" tableColumnId="25"/>
      <queryTableField id="38" dataBound="0" tableColumnId="1"/>
    </queryTableFields>
    <queryTableDeletedFields count="6">
      <deletedField name="código do produto"/>
      <deletedField name="data do rastreamento"/>
      <deletedField name="avaliação"/>
      <deletedField name="url do produto"/>
      <deletedField name="preço com desconto"/>
      <deletedField name="descrição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129C38-AD8B-4C4D-AEDE-6778F163316D}" name="t_produtos" displayName="t_produtos" ref="A1:H6" tableType="queryTable" totalsRowShown="0">
  <tableColumns count="8">
    <tableColumn id="16" xr3:uid="{FF5497B3-CF10-4C37-91E9-4EE112B491AC}" uniqueName="16" name="ordem" queryTableFieldId="16"/>
    <tableColumn id="19" xr3:uid="{EABC8FA9-730D-46A2-8FBE-728873559217}" uniqueName="19" name="nome do produto" queryTableFieldId="19" dataDxfId="5"/>
    <tableColumn id="27" xr3:uid="{D46F9EF7-4ED9-4320-835F-DE1147CF58A2}" uniqueName="27" name="categoria" queryTableFieldId="32" dataDxfId="4"/>
    <tableColumn id="28" xr3:uid="{ED1D0CDD-A206-4562-8BD0-8C38933ED8A9}" uniqueName="28" name="subcategoria" queryTableFieldId="33" dataDxfId="3"/>
    <tableColumn id="20" xr3:uid="{25429226-F378-4158-B78D-4E6E9A7E7239}" uniqueName="20" name="Preço" queryTableFieldId="20" dataCellStyle="Vírgula"/>
    <tableColumn id="22" xr3:uid="{F6C07872-78A5-4BC1-8265-76C862CCEBBF}" uniqueName="22" name="imagem" queryTableFieldId="22" dataDxfId="2"/>
    <tableColumn id="25" xr3:uid="{7A37D04D-9471-4534-9C2C-479CDACCC2A4}" uniqueName="25" name="marca" queryTableFieldId="25" dataDxfId="1"/>
    <tableColumn id="1" xr3:uid="{21F64FBD-835B-4A27-9F7B-F529BFFE61AF}" uniqueName="1" name="descrição" queryTableFieldId="3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1EC60-2F67-411A-92CE-14378561287D}">
  <sheetPr codeName="Planilha4"/>
  <dimension ref="B2:K20"/>
  <sheetViews>
    <sheetView showGridLines="0" tabSelected="1" zoomScale="145" zoomScaleNormal="145" workbookViewId="0">
      <selection activeCell="C5" sqref="C5"/>
    </sheetView>
  </sheetViews>
  <sheetFormatPr defaultRowHeight="21" x14ac:dyDescent="0.35"/>
  <cols>
    <col min="1" max="1" width="3.140625" style="2" customWidth="1"/>
    <col min="2" max="2" width="17.28515625" style="2" customWidth="1"/>
    <col min="3" max="4" width="12.28515625" style="2" customWidth="1"/>
    <col min="5" max="5" width="5.7109375" style="2" customWidth="1"/>
    <col min="6" max="7" width="18.85546875" style="2" customWidth="1"/>
    <col min="8" max="8" width="2.7109375" style="2" customWidth="1"/>
    <col min="9" max="9" width="2.42578125" style="2" customWidth="1"/>
    <col min="10" max="10" width="16" style="2" customWidth="1"/>
    <col min="11" max="11" width="23.7109375" style="2" customWidth="1"/>
    <col min="12" max="12" width="9.140625" style="2"/>
    <col min="13" max="13" width="10.140625" style="2" customWidth="1"/>
    <col min="14" max="14" width="12.140625" style="2" customWidth="1"/>
    <col min="15" max="15" width="32.5703125" style="2" customWidth="1"/>
    <col min="16" max="16384" width="9.140625" style="2"/>
  </cols>
  <sheetData>
    <row r="2" spans="2:11" ht="23.25" x14ac:dyDescent="0.35">
      <c r="B2" s="15" t="s">
        <v>8</v>
      </c>
      <c r="C2" s="15"/>
      <c r="D2" s="15"/>
      <c r="E2" s="15"/>
      <c r="F2" s="15"/>
      <c r="G2" s="15"/>
    </row>
    <row r="4" spans="2:11" x14ac:dyDescent="0.35">
      <c r="C4" s="2" t="s">
        <v>9</v>
      </c>
      <c r="E4"/>
      <c r="F4"/>
      <c r="G4"/>
    </row>
    <row r="5" spans="2:11" x14ac:dyDescent="0.35">
      <c r="B5" s="11" t="s">
        <v>10</v>
      </c>
      <c r="C5" s="12">
        <v>2</v>
      </c>
      <c r="E5"/>
      <c r="F5"/>
      <c r="G5"/>
    </row>
    <row r="6" spans="2:11" x14ac:dyDescent="0.35">
      <c r="J6"/>
      <c r="K6"/>
    </row>
    <row r="7" spans="2:11" x14ac:dyDescent="0.35">
      <c r="B7" s="6" t="s">
        <v>11</v>
      </c>
      <c r="C7" s="7"/>
      <c r="D7" s="7"/>
      <c r="E7" s="7"/>
      <c r="F7" s="7"/>
      <c r="G7" s="8"/>
      <c r="J7" s="14" t="s">
        <v>18</v>
      </c>
    </row>
    <row r="8" spans="2:11" x14ac:dyDescent="0.35">
      <c r="B8" s="3" t="str">
        <f>_xlfn.XLOOKUP($C$5,t_produtos[ordem],t_produtos[nome do produto], "")</f>
        <v>Camisa Holanda Player 2020</v>
      </c>
      <c r="C8" s="4"/>
      <c r="D8" s="4"/>
      <c r="E8" s="4"/>
      <c r="F8" s="4"/>
      <c r="G8" s="5"/>
      <c r="J8"/>
      <c r="K8"/>
    </row>
    <row r="9" spans="2:11" x14ac:dyDescent="0.35">
      <c r="J9"/>
      <c r="K9"/>
    </row>
    <row r="10" spans="2:11" x14ac:dyDescent="0.35">
      <c r="B10" s="6" t="s">
        <v>12</v>
      </c>
      <c r="C10" s="7"/>
      <c r="D10" s="8"/>
      <c r="F10" s="6" t="s">
        <v>13</v>
      </c>
      <c r="G10" s="8"/>
      <c r="J10"/>
      <c r="K10"/>
    </row>
    <row r="11" spans="2:11" x14ac:dyDescent="0.35">
      <c r="B11" s="3" t="str">
        <f>IFERROR(VLOOKUP($C$5,t_produtos[], 3,0), "")</f>
        <v>Roupas</v>
      </c>
      <c r="C11" s="4"/>
      <c r="D11" s="5"/>
      <c r="F11" s="3" t="str">
        <f>_xlfn.XLOOKUP($C$5,t_produtos[ordem],t_produtos[subcategoria], "")</f>
        <v>Masculino</v>
      </c>
      <c r="G11" s="5"/>
      <c r="J11"/>
      <c r="K11"/>
    </row>
    <row r="12" spans="2:11" x14ac:dyDescent="0.35">
      <c r="J12"/>
      <c r="K12"/>
    </row>
    <row r="13" spans="2:11" x14ac:dyDescent="0.35">
      <c r="B13" s="6" t="s">
        <v>14</v>
      </c>
      <c r="C13" s="7"/>
      <c r="D13" s="8"/>
      <c r="F13" s="6" t="s">
        <v>16</v>
      </c>
      <c r="G13" s="8"/>
      <c r="J13"/>
      <c r="K13"/>
    </row>
    <row r="14" spans="2:11" x14ac:dyDescent="0.35">
      <c r="B14" s="3" t="str">
        <f>_xlfn.XLOOKUP($C$5,t_produtos[ordem],t_produtos[marca], "")</f>
        <v>China Continental</v>
      </c>
      <c r="C14" s="4"/>
      <c r="D14" s="5"/>
      <c r="F14" s="9">
        <f>IFERROR(VALUE(_xlfn.XLOOKUP($C$5,t_produtos[ordem],t_produtos[Preço])),"" )</f>
        <v>105</v>
      </c>
      <c r="G14" s="10"/>
      <c r="J14"/>
      <c r="K14"/>
    </row>
    <row r="15" spans="2:11" x14ac:dyDescent="0.35">
      <c r="J15"/>
      <c r="K15"/>
    </row>
    <row r="16" spans="2:11" x14ac:dyDescent="0.35">
      <c r="B16" s="6" t="s">
        <v>15</v>
      </c>
      <c r="C16" s="7"/>
      <c r="D16" s="7"/>
      <c r="E16" s="7"/>
      <c r="F16" s="7"/>
      <c r="G16" s="8"/>
      <c r="J16"/>
      <c r="K16"/>
    </row>
    <row r="17" spans="2:11" ht="63" customHeight="1" x14ac:dyDescent="0.35">
      <c r="B17" s="16" t="str" cm="1">
        <f t="array" ref="B17">_xlfn.XLOOKUP($C$5,t_produtos[ordem],'Base de dados'!H2:H6, "")</f>
        <v>Produto estoque * alta qualidade** pode personalizar todos os nomes e números, contato com o atendimento ao cliente</v>
      </c>
      <c r="C17" s="17"/>
      <c r="D17" s="17"/>
      <c r="E17" s="17"/>
      <c r="F17" s="17"/>
      <c r="G17" s="18"/>
      <c r="J17"/>
      <c r="K17"/>
    </row>
    <row r="18" spans="2:11" x14ac:dyDescent="0.35">
      <c r="J18"/>
      <c r="K18"/>
    </row>
    <row r="19" spans="2:11" x14ac:dyDescent="0.35">
      <c r="F19"/>
      <c r="G19"/>
      <c r="J19"/>
      <c r="K19"/>
    </row>
    <row r="20" spans="2:11" x14ac:dyDescent="0.35">
      <c r="F20"/>
      <c r="G20"/>
      <c r="J20"/>
      <c r="K20"/>
    </row>
  </sheetData>
  <mergeCells count="2">
    <mergeCell ref="B2:G2"/>
    <mergeCell ref="B17:G1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imgProduto">
          <controlPr defaultSize="0" autoLine="0" r:id="rId5">
            <anchor moveWithCells="1">
              <from>
                <xdr:col>9</xdr:col>
                <xdr:colOff>0</xdr:colOff>
                <xdr:row>8</xdr:row>
                <xdr:rowOff>257175</xdr:rowOff>
              </from>
              <to>
                <xdr:col>10</xdr:col>
                <xdr:colOff>1476375</xdr:colOff>
                <xdr:row>17</xdr:row>
                <xdr:rowOff>0</xdr:rowOff>
              </to>
            </anchor>
          </controlPr>
        </control>
      </mc:Choice>
      <mc:Fallback>
        <control shapeId="5121" r:id="rId4" name="imgProdut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F65EF-A8E0-421F-AF4F-634EB7B6957A}">
  <sheetPr codeName="Planilha2"/>
  <dimension ref="A1:H6"/>
  <sheetViews>
    <sheetView zoomScale="130" zoomScaleNormal="130" workbookViewId="0">
      <selection activeCell="A2" sqref="A2"/>
    </sheetView>
  </sheetViews>
  <sheetFormatPr defaultRowHeight="15" x14ac:dyDescent="0.25"/>
  <cols>
    <col min="1" max="1" width="9.140625" bestFit="1" customWidth="1"/>
    <col min="2" max="2" width="31.7109375" customWidth="1"/>
    <col min="3" max="3" width="10.5703125" customWidth="1"/>
    <col min="4" max="4" width="16.5703125" customWidth="1"/>
    <col min="5" max="5" width="14.85546875" bestFit="1" customWidth="1"/>
    <col min="6" max="6" width="20.7109375" bestFit="1" customWidth="1"/>
    <col min="7" max="7" width="26.42578125" bestFit="1" customWidth="1"/>
    <col min="8" max="8" width="60.7109375" customWidth="1"/>
    <col min="9" max="9" width="21.28515625" bestFit="1" customWidth="1"/>
    <col min="10" max="10" width="9" bestFit="1" customWidth="1"/>
    <col min="11" max="11" width="81.140625" customWidth="1"/>
    <col min="12" max="12" width="13.5703125" bestFit="1" customWidth="1"/>
    <col min="13" max="13" width="40" bestFit="1" customWidth="1"/>
    <col min="14" max="14" width="81.140625" customWidth="1"/>
    <col min="15" max="15" width="17.85546875" bestFit="1" customWidth="1"/>
    <col min="16" max="16" width="40" bestFit="1" customWidth="1"/>
    <col min="17" max="19" width="81.140625" bestFit="1" customWidth="1"/>
    <col min="20" max="20" width="13.42578125" bestFit="1" customWidth="1"/>
    <col min="21" max="21" width="18.7109375" bestFit="1" customWidth="1"/>
    <col min="22" max="24" width="81.140625" bestFit="1" customWidth="1"/>
    <col min="25" max="26" width="17.85546875" bestFit="1" customWidth="1"/>
    <col min="27" max="27" width="40" bestFit="1" customWidth="1"/>
    <col min="28" max="28" width="81.140625" bestFit="1" customWidth="1"/>
  </cols>
  <sheetData>
    <row r="1" spans="1:8" x14ac:dyDescent="0.25">
      <c r="A1" t="s">
        <v>1</v>
      </c>
      <c r="B1" t="s">
        <v>2</v>
      </c>
      <c r="C1" t="s">
        <v>6</v>
      </c>
      <c r="D1" t="s">
        <v>7</v>
      </c>
      <c r="E1" t="s">
        <v>17</v>
      </c>
      <c r="F1" t="s">
        <v>3</v>
      </c>
      <c r="G1" t="s">
        <v>5</v>
      </c>
      <c r="H1" t="s">
        <v>4</v>
      </c>
    </row>
    <row r="2" spans="1:8" x14ac:dyDescent="0.25">
      <c r="A2">
        <v>1</v>
      </c>
      <c r="B2" s="1" t="s">
        <v>19</v>
      </c>
      <c r="C2" s="1" t="s">
        <v>20</v>
      </c>
      <c r="D2" s="1" t="s">
        <v>21</v>
      </c>
      <c r="E2" s="13">
        <v>29</v>
      </c>
      <c r="F2" s="1" t="s">
        <v>22</v>
      </c>
      <c r="G2" s="1" t="s">
        <v>0</v>
      </c>
      <c r="H2" s="1" t="s">
        <v>23</v>
      </c>
    </row>
    <row r="3" spans="1:8" x14ac:dyDescent="0.25">
      <c r="A3">
        <v>2</v>
      </c>
      <c r="B3" s="1" t="s">
        <v>24</v>
      </c>
      <c r="C3" s="1" t="s">
        <v>20</v>
      </c>
      <c r="D3" s="1" t="s">
        <v>25</v>
      </c>
      <c r="E3" s="13">
        <v>105</v>
      </c>
      <c r="F3" s="1" t="s">
        <v>26</v>
      </c>
      <c r="G3" s="1" t="s">
        <v>27</v>
      </c>
      <c r="H3" s="1" t="s">
        <v>28</v>
      </c>
    </row>
    <row r="4" spans="1:8" x14ac:dyDescent="0.25">
      <c r="A4">
        <v>3</v>
      </c>
      <c r="B4" s="1" t="s">
        <v>29</v>
      </c>
      <c r="C4" s="1" t="s">
        <v>20</v>
      </c>
      <c r="D4" s="1" t="s">
        <v>21</v>
      </c>
      <c r="E4" s="13">
        <v>103.8</v>
      </c>
      <c r="F4" s="1" t="s">
        <v>31</v>
      </c>
      <c r="G4" s="1" t="s">
        <v>27</v>
      </c>
      <c r="H4" s="1" t="s">
        <v>30</v>
      </c>
    </row>
    <row r="5" spans="1:8" x14ac:dyDescent="0.25">
      <c r="A5">
        <v>4</v>
      </c>
      <c r="B5" s="1" t="s">
        <v>32</v>
      </c>
      <c r="C5" s="1" t="s">
        <v>20</v>
      </c>
      <c r="D5" s="1" t="s">
        <v>33</v>
      </c>
      <c r="E5" s="13">
        <v>46.9</v>
      </c>
      <c r="F5" s="1" t="s">
        <v>35</v>
      </c>
      <c r="G5" s="1" t="s">
        <v>36</v>
      </c>
      <c r="H5" s="1" t="s">
        <v>40</v>
      </c>
    </row>
    <row r="6" spans="1:8" x14ac:dyDescent="0.25">
      <c r="A6">
        <v>5</v>
      </c>
      <c r="B6" s="1" t="s">
        <v>34</v>
      </c>
      <c r="C6" s="1" t="s">
        <v>20</v>
      </c>
      <c r="D6" s="1" t="s">
        <v>21</v>
      </c>
      <c r="E6" s="13">
        <v>88.9</v>
      </c>
      <c r="F6" s="1" t="s">
        <v>38</v>
      </c>
      <c r="G6" s="1" t="s">
        <v>37</v>
      </c>
      <c r="H6" s="1" t="s">
        <v>39</v>
      </c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CD61-542F-4E49-9253-8AA314F6975A}">
  <sheetPr codeName="Planilha5"/>
  <dimension ref="B2:K20"/>
  <sheetViews>
    <sheetView showGridLines="0" zoomScale="130" zoomScaleNormal="130" workbookViewId="0">
      <selection activeCell="C6" sqref="C6"/>
    </sheetView>
  </sheetViews>
  <sheetFormatPr defaultRowHeight="21" x14ac:dyDescent="0.35"/>
  <cols>
    <col min="1" max="1" width="3.140625" style="2" customWidth="1"/>
    <col min="2" max="2" width="17.28515625" style="2" customWidth="1"/>
    <col min="3" max="4" width="12.28515625" style="2" customWidth="1"/>
    <col min="5" max="5" width="5.7109375" style="2" customWidth="1"/>
    <col min="6" max="7" width="18.85546875" style="2" customWidth="1"/>
    <col min="8" max="8" width="2.7109375" style="2" customWidth="1"/>
    <col min="9" max="9" width="2.42578125" style="2" customWidth="1"/>
    <col min="10" max="10" width="16" style="2" customWidth="1"/>
    <col min="11" max="11" width="23.7109375" style="2" customWidth="1"/>
    <col min="12" max="12" width="9.140625" style="2"/>
    <col min="13" max="13" width="10.140625" style="2" customWidth="1"/>
    <col min="14" max="14" width="12.140625" style="2" customWidth="1"/>
    <col min="15" max="15" width="32.5703125" style="2" customWidth="1"/>
    <col min="16" max="16384" width="9.140625" style="2"/>
  </cols>
  <sheetData>
    <row r="2" spans="2:11" ht="23.25" x14ac:dyDescent="0.35">
      <c r="B2" s="15" t="s">
        <v>8</v>
      </c>
      <c r="C2" s="15"/>
      <c r="D2" s="15"/>
      <c r="E2" s="15"/>
      <c r="F2" s="15"/>
      <c r="G2" s="15"/>
    </row>
    <row r="4" spans="2:11" x14ac:dyDescent="0.35">
      <c r="C4" s="2" t="s">
        <v>9</v>
      </c>
      <c r="E4"/>
      <c r="F4"/>
      <c r="G4"/>
    </row>
    <row r="5" spans="2:11" x14ac:dyDescent="0.35">
      <c r="B5" s="11" t="s">
        <v>10</v>
      </c>
      <c r="C5" s="12">
        <v>5</v>
      </c>
      <c r="E5"/>
      <c r="F5"/>
      <c r="G5"/>
    </row>
    <row r="6" spans="2:11" x14ac:dyDescent="0.35">
      <c r="J6"/>
      <c r="K6"/>
    </row>
    <row r="7" spans="2:11" x14ac:dyDescent="0.35">
      <c r="B7" s="6" t="s">
        <v>11</v>
      </c>
      <c r="C7" s="7"/>
      <c r="D7" s="7"/>
      <c r="E7" s="7"/>
      <c r="F7" s="7"/>
      <c r="G7" s="8"/>
      <c r="J7" s="14" t="s">
        <v>18</v>
      </c>
    </row>
    <row r="8" spans="2:11" x14ac:dyDescent="0.35">
      <c r="B8" s="3" t="str">
        <f>_xlfn.XLOOKUP($C$5,t_produtos[ordem],t_produtos[nome do produto], "")</f>
        <v>Camisa Real Madrid</v>
      </c>
      <c r="C8" s="4"/>
      <c r="D8" s="4"/>
      <c r="E8" s="4"/>
      <c r="F8" s="4"/>
      <c r="G8" s="5"/>
      <c r="J8"/>
      <c r="K8"/>
    </row>
    <row r="9" spans="2:11" x14ac:dyDescent="0.35">
      <c r="J9"/>
      <c r="K9"/>
    </row>
    <row r="10" spans="2:11" x14ac:dyDescent="0.35">
      <c r="B10" s="6" t="s">
        <v>12</v>
      </c>
      <c r="C10" s="7"/>
      <c r="D10" s="8"/>
      <c r="F10" s="6" t="s">
        <v>13</v>
      </c>
      <c r="G10" s="8"/>
      <c r="J10"/>
      <c r="K10"/>
    </row>
    <row r="11" spans="2:11" x14ac:dyDescent="0.35">
      <c r="B11" s="3" t="str">
        <f>IFERROR(VLOOKUP($C$5,t_produtos[], 3,0), "")</f>
        <v>Roupas</v>
      </c>
      <c r="C11" s="4"/>
      <c r="D11" s="5"/>
      <c r="F11" s="3" t="str">
        <f>_xlfn.XLOOKUP($C$5,t_produtos[ordem],t_produtos[subcategoria], "")</f>
        <v>Unisex</v>
      </c>
      <c r="G11" s="5"/>
      <c r="J11"/>
      <c r="K11"/>
    </row>
    <row r="12" spans="2:11" x14ac:dyDescent="0.35">
      <c r="J12"/>
      <c r="K12"/>
    </row>
    <row r="13" spans="2:11" x14ac:dyDescent="0.35">
      <c r="B13" s="6" t="s">
        <v>14</v>
      </c>
      <c r="C13" s="7"/>
      <c r="D13" s="8"/>
      <c r="F13" s="6" t="s">
        <v>16</v>
      </c>
      <c r="G13" s="8"/>
      <c r="J13"/>
      <c r="K13"/>
    </row>
    <row r="14" spans="2:11" x14ac:dyDescent="0.35">
      <c r="B14" s="3" t="str">
        <f>_xlfn.XLOOKUP($C$5,t_produtos[ordem],t_produtos[marca], "")</f>
        <v>Xing Shop</v>
      </c>
      <c r="C14" s="4"/>
      <c r="D14" s="5"/>
      <c r="F14" s="9">
        <f>IFERROR(VALUE(_xlfn.XLOOKUP($C$5,t_produtos[ordem],t_produtos[Preço])),"" )</f>
        <v>88.9</v>
      </c>
      <c r="G14" s="10"/>
      <c r="J14"/>
      <c r="K14"/>
    </row>
    <row r="15" spans="2:11" x14ac:dyDescent="0.35">
      <c r="J15"/>
      <c r="K15"/>
    </row>
    <row r="16" spans="2:11" x14ac:dyDescent="0.35">
      <c r="B16" s="6" t="s">
        <v>15</v>
      </c>
      <c r="C16" s="7"/>
      <c r="D16" s="7"/>
      <c r="E16" s="7"/>
      <c r="F16" s="7"/>
      <c r="G16" s="8"/>
      <c r="J16"/>
      <c r="K16"/>
    </row>
    <row r="17" spans="2:11" ht="63" customHeight="1" x14ac:dyDescent="0.35">
      <c r="B17" s="16" t="str" cm="1">
        <f t="array" ref="B17">_xlfn.XLOOKUP($C$5,t_produtos[ordem],'Base de dados'!H2:H6, "")</f>
        <v>Camisa Ral Madrid com nome personalizável</v>
      </c>
      <c r="C17" s="17"/>
      <c r="D17" s="17"/>
      <c r="E17" s="17"/>
      <c r="F17" s="17"/>
      <c r="G17" s="18"/>
      <c r="J17"/>
      <c r="K17"/>
    </row>
    <row r="18" spans="2:11" x14ac:dyDescent="0.35">
      <c r="J18"/>
      <c r="K18"/>
    </row>
    <row r="19" spans="2:11" x14ac:dyDescent="0.35">
      <c r="F19"/>
      <c r="G19"/>
      <c r="J19"/>
      <c r="K19"/>
    </row>
    <row r="20" spans="2:11" x14ac:dyDescent="0.35">
      <c r="F20"/>
      <c r="G20"/>
      <c r="J20"/>
      <c r="K20"/>
    </row>
  </sheetData>
  <mergeCells count="2">
    <mergeCell ref="B2:G2"/>
    <mergeCell ref="B17:G1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imgproduto">
          <controlPr defaultSize="0" autoLine="0" r:id="rId5">
            <anchor moveWithCells="1">
              <from>
                <xdr:col>9</xdr:col>
                <xdr:colOff>0</xdr:colOff>
                <xdr:row>7</xdr:row>
                <xdr:rowOff>171450</xdr:rowOff>
              </from>
              <to>
                <xdr:col>11</xdr:col>
                <xdr:colOff>95250</xdr:colOff>
                <xdr:row>16</xdr:row>
                <xdr:rowOff>438150</xdr:rowOff>
              </to>
            </anchor>
          </controlPr>
        </control>
      </mc:Choice>
      <mc:Fallback>
        <control shapeId="4097" r:id="rId4" name="imgproduto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432802-2F6F-4B09-A6BE-542341CA63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Formulário</vt:lpstr>
      <vt:lpstr>Base de dados</vt:lpstr>
      <vt:lpstr>Formulário Pronto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César Tanaka</dc:creator>
  <cp:lastModifiedBy>Carlos César Tanaka</cp:lastModifiedBy>
  <cp:lastPrinted>2021-11-28T20:02:24Z</cp:lastPrinted>
  <dcterms:created xsi:type="dcterms:W3CDTF">2021-11-28T15:48:27Z</dcterms:created>
  <dcterms:modified xsi:type="dcterms:W3CDTF">2022-07-31T17:28:43Z</dcterms:modified>
</cp:coreProperties>
</file>