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765" yWindow="3255" windowWidth="15600" windowHeight="10680" tabRatio="741" activeTab="10"/>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8-3-5" sheetId="124" r:id="rId7"/>
    <sheet name="2018-3-12" sheetId="121" r:id="rId8"/>
    <sheet name="2018-3-19" sheetId="122" r:id="rId9"/>
    <sheet name="2018-3-26" sheetId="123" r:id="rId10"/>
    <sheet name="2018-4-2" sheetId="125" r:id="rId11"/>
  </sheets>
  <definedNames>
    <definedName name="_xlnm._FilterDatabase" localSheetId="5" hidden="1">'14-10-24'!$A$1:$K$42</definedName>
    <definedName name="a" localSheetId="7">#REF!</definedName>
    <definedName name="a" localSheetId="8">#REF!</definedName>
    <definedName name="a" localSheetId="9">#REF!</definedName>
    <definedName name="a" localSheetId="10">#REF!</definedName>
    <definedName name="a">#REF!</definedName>
    <definedName name="sss" localSheetId="7">#REF!</definedName>
    <definedName name="sss" localSheetId="8">#REF!</definedName>
    <definedName name="sss" localSheetId="9">#REF!</definedName>
    <definedName name="sss" localSheetId="10">#REF!</definedName>
    <definedName name="sss">#REF!</definedName>
    <definedName name="孙红琼" localSheetId="7">#REF!</definedName>
    <definedName name="孙红琼" localSheetId="8">#REF!</definedName>
    <definedName name="孙红琼" localSheetId="9">#REF!</definedName>
    <definedName name="孙红琼" localSheetId="10">#REF!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7">#REF!</definedName>
    <definedName name="王丽娟" localSheetId="8">#REF!</definedName>
    <definedName name="王丽娟" localSheetId="9">#REF!</definedName>
    <definedName name="王丽娟" localSheetId="10">#REF!</definedName>
    <definedName name="王丽娟">#REF!</definedName>
    <definedName name="王某某" localSheetId="7">#REF!</definedName>
    <definedName name="王某某" localSheetId="8">#REF!</definedName>
    <definedName name="王某某" localSheetId="9">#REF!</definedName>
    <definedName name="王某某" localSheetId="10">#REF!</definedName>
    <definedName name="王某某">#REF!</definedName>
  </definedNames>
  <calcPr calcId="144525"/>
</workbook>
</file>

<file path=xl/calcChain.xml><?xml version="1.0" encoding="utf-8"?>
<calcChain xmlns="http://schemas.openxmlformats.org/spreadsheetml/2006/main">
  <c r="F14" i="1" l="1"/>
  <c r="F13" i="1"/>
  <c r="F12" i="1"/>
  <c r="F11" i="1"/>
  <c r="F10" i="1"/>
  <c r="F9" i="1"/>
  <c r="F8" i="1"/>
  <c r="F7" i="1"/>
  <c r="F6" i="1"/>
  <c r="F5" i="1"/>
  <c r="F4" i="1"/>
  <c r="I13" i="1" l="1"/>
  <c r="J13" i="1" s="1"/>
  <c r="I14" i="1"/>
  <c r="J14" i="1" s="1"/>
  <c r="I12" i="1"/>
  <c r="J12" i="1" s="1"/>
  <c r="I11" i="1"/>
  <c r="J11" i="1" s="1"/>
  <c r="I10" i="1"/>
  <c r="J10" i="1" s="1"/>
  <c r="I9" i="1"/>
  <c r="J9" i="1" s="1"/>
  <c r="I8" i="1"/>
  <c r="J8" i="1" s="1"/>
  <c r="I7" i="1"/>
  <c r="J7" i="1" s="1"/>
  <c r="I6" i="1"/>
  <c r="J6" i="1" s="1"/>
  <c r="I5" i="1"/>
  <c r="J5" i="1" s="1"/>
  <c r="I4" i="1"/>
  <c r="J4" i="1" s="1"/>
</calcChain>
</file>

<file path=xl/sharedStrings.xml><?xml version="1.0" encoding="utf-8"?>
<sst xmlns="http://schemas.openxmlformats.org/spreadsheetml/2006/main" count="1460" uniqueCount="680">
  <si>
    <t>序号</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</si>
  <si>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</si>
  <si>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</si>
  <si>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</si>
  <si>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</si>
  <si>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</si>
  <si>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</si>
  <si>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</si>
  <si>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</si>
  <si>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</si>
  <si>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</si>
  <si>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</si>
  <si>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</si>
  <si>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</si>
  <si>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</si>
  <si>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</si>
  <si>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</si>
  <si>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</si>
  <si>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</si>
  <si>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</si>
  <si>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</si>
  <si>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</si>
  <si>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</si>
  <si>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</si>
  <si>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</si>
  <si>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</si>
  <si>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</si>
  <si>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</si>
  <si>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</si>
  <si>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</si>
  <si>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</si>
  <si>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</si>
  <si>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</si>
  <si>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</si>
  <si>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</si>
  <si>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</si>
  <si>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</si>
  <si>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</si>
  <si>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</si>
  <si>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</si>
  <si>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</si>
  <si>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</si>
  <si>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</si>
  <si>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</si>
  <si>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</si>
  <si>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</si>
  <si>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</si>
  <si>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</si>
  <si>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</si>
  <si>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</si>
  <si>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</si>
  <si>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</si>
  <si>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</si>
  <si>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</si>
  <si>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</si>
  <si>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</si>
  <si>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</si>
  <si>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</si>
  <si>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</si>
  <si>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</si>
  <si>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</si>
  <si>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</si>
  <si>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</si>
  <si>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</si>
  <si>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</si>
  <si>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</si>
  <si>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</si>
  <si>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</si>
  <si>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</si>
  <si>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</si>
  <si>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</si>
  <si>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</si>
  <si>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</si>
  <si>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</si>
  <si>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</si>
  <si>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</si>
  <si>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</si>
  <si>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</si>
  <si>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</si>
  <si>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</si>
  <si>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</si>
  <si>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</si>
  <si>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</si>
  <si>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</si>
  <si>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</si>
  <si>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</si>
  <si>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</si>
  <si>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</si>
  <si>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</si>
  <si>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</si>
  <si>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</si>
  <si>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</si>
  <si>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</si>
  <si>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</si>
  <si>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</si>
  <si>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</si>
  <si>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</si>
  <si>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</si>
  <si>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</si>
  <si>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</si>
  <si>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</si>
  <si>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</si>
  <si>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</si>
  <si>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</si>
  <si>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</si>
  <si>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</si>
  <si>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</si>
  <si>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</si>
  <si>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</si>
  <si>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</si>
  <si>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</si>
  <si>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</si>
  <si>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</si>
  <si>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</si>
  <si>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</si>
  <si>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</si>
  <si>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</si>
  <si>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</si>
  <si>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</si>
  <si>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</si>
  <si>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</si>
  <si>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</si>
  <si>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</si>
  <si>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</si>
  <si>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</si>
  <si>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</si>
  <si>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</si>
  <si>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</si>
  <si>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</si>
  <si>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</si>
  <si>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</si>
  <si>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</si>
  <si>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</si>
  <si>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</si>
  <si>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</si>
  <si>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</si>
  <si>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</si>
  <si>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</si>
  <si>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</si>
  <si>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</si>
  <si>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</si>
  <si>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</si>
  <si>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</si>
  <si>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</si>
  <si>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</si>
  <si>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</si>
  <si>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</si>
  <si>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</si>
  <si>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</si>
  <si>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</si>
  <si>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</si>
  <si>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</si>
  <si>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</si>
  <si>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</si>
  <si>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</si>
  <si>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</si>
  <si>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</si>
  <si>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</si>
  <si>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</si>
  <si>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</si>
  <si>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</si>
  <si>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</si>
  <si>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</si>
  <si>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</si>
  <si>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</si>
  <si>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</si>
  <si>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</si>
  <si>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</si>
  <si>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</si>
  <si>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</si>
  <si>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</si>
  <si>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</si>
  <si>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</si>
  <si>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</si>
  <si>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</si>
  <si>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</si>
  <si>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</si>
  <si>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</si>
  <si>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</si>
  <si>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</si>
  <si>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</si>
  <si>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</si>
  <si>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</si>
  <si>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</si>
  <si>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</si>
  <si>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</si>
  <si>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</si>
  <si>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</si>
  <si>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</si>
  <si>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</si>
  <si>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</si>
  <si>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</si>
  <si>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</si>
  <si>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</si>
  <si>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</si>
  <si>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</si>
  <si>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</si>
  <si>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</si>
  <si>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</si>
  <si>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</si>
  <si>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</si>
  <si>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</si>
  <si>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</si>
  <si>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</si>
  <si>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</si>
  <si>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</si>
  <si>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</si>
  <si>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</si>
  <si>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</si>
  <si>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</si>
  <si>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</si>
  <si>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</si>
  <si>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</si>
  <si>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</si>
  <si>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</si>
  <si>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</si>
  <si>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</si>
  <si>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</si>
  <si>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</si>
  <si>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</si>
  <si>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</si>
  <si>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</si>
  <si>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</si>
  <si>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</si>
  <si>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</si>
  <si>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</si>
  <si>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</si>
  <si>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</si>
  <si>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</si>
  <si>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</si>
  <si>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</si>
  <si>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</si>
  <si>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</si>
  <si>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</si>
  <si>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</si>
  <si>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</si>
  <si>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</si>
  <si>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</si>
  <si>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</si>
  <si>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</si>
  <si>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</si>
  <si>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</si>
  <si>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</si>
  <si>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</si>
  <si>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</si>
  <si>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</si>
  <si>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</si>
  <si>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0" type="noConversion"/>
  </si>
  <si>
    <t>本周项目及重点工作进展综述</t>
    <phoneticPr fontId="10" type="noConversion"/>
  </si>
  <si>
    <t>本周部门个人工作总结</t>
    <phoneticPr fontId="10" type="noConversion"/>
  </si>
  <si>
    <t>下周部门个人工作安排</t>
    <phoneticPr fontId="10" type="noConversion"/>
  </si>
  <si>
    <t>偏差/问题/风险识别及措施</t>
    <phoneticPr fontId="10" type="noConversion"/>
  </si>
  <si>
    <t>总体进展</t>
    <phoneticPr fontId="10" type="noConversion"/>
  </si>
  <si>
    <t>当前进度</t>
    <phoneticPr fontId="10" type="noConversion"/>
  </si>
  <si>
    <t>调整系数</t>
  </si>
  <si>
    <t>调整理由</t>
  </si>
  <si>
    <t>月度绩效系数</t>
  </si>
  <si>
    <t>绩效结果</t>
  </si>
  <si>
    <t>月度绩效系数原则：</t>
  </si>
  <si>
    <t>计划工时</t>
    <phoneticPr fontId="10" type="noConversion"/>
  </si>
  <si>
    <t>项目周报</t>
    <phoneticPr fontId="10" type="noConversion"/>
  </si>
  <si>
    <t>个人周报</t>
    <phoneticPr fontId="10" type="noConversion"/>
  </si>
  <si>
    <t>实际工时</t>
    <phoneticPr fontId="10" type="noConversion"/>
  </si>
  <si>
    <t>起止时间</t>
    <phoneticPr fontId="10" type="noConversion"/>
  </si>
  <si>
    <t>估算工时</t>
    <phoneticPr fontId="10" type="noConversion"/>
  </si>
  <si>
    <t>考评系数</t>
    <phoneticPr fontId="10" type="noConversion"/>
  </si>
  <si>
    <t>ALI3202C印度DEN客户软件</t>
    <phoneticPr fontId="10" type="noConversion"/>
  </si>
  <si>
    <t>2017-10-18~2018-1-29</t>
    <phoneticPr fontId="10" type="noConversion"/>
  </si>
  <si>
    <t>研发一部终端部门周报</t>
    <phoneticPr fontId="10" type="noConversion"/>
  </si>
  <si>
    <t>谭红刚</t>
  </si>
  <si>
    <t>赵江鸿</t>
  </si>
  <si>
    <t>徐学风</t>
  </si>
  <si>
    <t>张定林</t>
  </si>
  <si>
    <t>古泰琦</t>
  </si>
  <si>
    <t>冯文娟</t>
  </si>
  <si>
    <t>杨美辉</t>
  </si>
  <si>
    <t>张颢铧</t>
  </si>
  <si>
    <t>明亮</t>
  </si>
  <si>
    <t>终端组需求及反馈接收</t>
    <phoneticPr fontId="10" type="noConversion"/>
  </si>
  <si>
    <t>进行中</t>
    <phoneticPr fontId="10" type="noConversion"/>
  </si>
  <si>
    <t>终端组日常信号管理等工作</t>
    <phoneticPr fontId="10" type="noConversion"/>
  </si>
  <si>
    <t>完成</t>
    <phoneticPr fontId="10" type="noConversion"/>
  </si>
  <si>
    <t>滞后</t>
  </si>
  <si>
    <t>因外贸要求优先验证M3281已出货顶盒升级安全机制的工作，加上本项目一名研发工程师离职，导致第二轮测试缺陷暂无法按原计划修改，此项目将暂停一段时间，等M3281安全机制验证结束后，再恢复缺陷修改和测试发布。此期间已提交了最新的测试版本给印度客户，同步收集反馈意见。</t>
    <phoneticPr fontId="10" type="noConversion"/>
  </si>
  <si>
    <t>暂停</t>
    <phoneticPr fontId="10" type="noConversion"/>
  </si>
  <si>
    <t>杨美辉</t>
    <phoneticPr fontId="10" type="noConversion"/>
  </si>
  <si>
    <t>赵江鸿</t>
    <phoneticPr fontId="10" type="noConversion"/>
  </si>
  <si>
    <t>徐学风</t>
    <phoneticPr fontId="10" type="noConversion"/>
  </si>
  <si>
    <t>张定林</t>
    <phoneticPr fontId="10" type="noConversion"/>
  </si>
  <si>
    <t>付明科</t>
    <phoneticPr fontId="10" type="noConversion"/>
  </si>
  <si>
    <t>考核汇总表（2018-2）</t>
    <phoneticPr fontId="15" type="noConversion"/>
  </si>
  <si>
    <t>任务考评系数=∑（任务计划工时×各任务考评系数）/月总工时</t>
    <phoneticPr fontId="10" type="noConversion"/>
  </si>
  <si>
    <t>本月正常工时：</t>
    <phoneticPr fontId="10" type="noConversion"/>
  </si>
  <si>
    <t>姓名</t>
    <phoneticPr fontId="10" type="noConversion"/>
  </si>
  <si>
    <t>缺勤天数</t>
    <phoneticPr fontId="10" type="noConversion"/>
  </si>
  <si>
    <t>加班天数</t>
    <phoneticPr fontId="10" type="noConversion"/>
  </si>
  <si>
    <t>月总工时</t>
    <phoneticPr fontId="10" type="noConversion"/>
  </si>
  <si>
    <t>任务考评系数</t>
    <phoneticPr fontId="10" type="noConversion"/>
  </si>
  <si>
    <t>赵江鸿</t>
    <phoneticPr fontId="10" type="noConversion"/>
  </si>
  <si>
    <t>徐学风</t>
    <phoneticPr fontId="10" type="noConversion"/>
  </si>
  <si>
    <t>张定林</t>
    <phoneticPr fontId="10" type="noConversion"/>
  </si>
  <si>
    <t>付明科</t>
    <phoneticPr fontId="10" type="noConversion"/>
  </si>
  <si>
    <t>明亮</t>
    <phoneticPr fontId="10" type="noConversion"/>
  </si>
  <si>
    <t>古泰琦</t>
    <phoneticPr fontId="10" type="noConversion"/>
  </si>
  <si>
    <t>张颢铧</t>
    <phoneticPr fontId="10" type="noConversion"/>
  </si>
  <si>
    <t>杨美辉</t>
    <phoneticPr fontId="10" type="noConversion"/>
  </si>
  <si>
    <t>陈玉珂</t>
    <phoneticPr fontId="10" type="noConversion"/>
  </si>
  <si>
    <t>周报中各任务考评系数与计划工时乘绩，除以月总工时所得系数（月总工时为个人当月出勤天数*6）；</t>
    <phoneticPr fontId="10" type="noConversion"/>
  </si>
  <si>
    <t>月总工时在此情况下会发生变化：申报了调休的各类加班，其加班工时将计入个人月总工时中，未申报调休的加班则不计；</t>
    <phoneticPr fontId="10" type="noConversion"/>
  </si>
  <si>
    <t>部门经理对周报中未记载的额外工作或业绩或表现给予奖惩调整系数（+/-0.05~+/-0.1），并说明理由；</t>
    <phoneticPr fontId="10" type="noConversion"/>
  </si>
  <si>
    <r>
      <t>上述两系数之和，0.5以下，绩效结果为0；0.5~</t>
    </r>
    <r>
      <rPr>
        <sz val="10"/>
        <rFont val="宋体"/>
        <family val="3"/>
        <charset val="134"/>
      </rPr>
      <t>2</t>
    </r>
    <r>
      <rPr>
        <sz val="10"/>
        <rFont val="宋体"/>
        <family val="3"/>
        <charset val="134"/>
      </rPr>
      <t>.</t>
    </r>
    <r>
      <rPr>
        <sz val="10"/>
        <rFont val="宋体"/>
        <family val="3"/>
        <charset val="134"/>
      </rPr>
      <t>0</t>
    </r>
    <r>
      <rPr>
        <sz val="10"/>
        <rFont val="宋体"/>
        <family val="3"/>
        <charset val="134"/>
      </rPr>
      <t>之间，按四舍五入，分别以0.1进增；</t>
    </r>
    <r>
      <rPr>
        <sz val="10"/>
        <rFont val="宋体"/>
        <family val="3"/>
        <charset val="134"/>
      </rPr>
      <t>2</t>
    </r>
    <r>
      <rPr>
        <sz val="10"/>
        <rFont val="宋体"/>
        <family val="3"/>
        <charset val="134"/>
      </rPr>
      <t>.</t>
    </r>
    <r>
      <rPr>
        <sz val="10"/>
        <rFont val="宋体"/>
        <family val="3"/>
        <charset val="134"/>
      </rPr>
      <t>0</t>
    </r>
    <r>
      <rPr>
        <sz val="10"/>
        <rFont val="宋体"/>
        <family val="3"/>
        <charset val="134"/>
      </rPr>
      <t>以上的，均为</t>
    </r>
    <r>
      <rPr>
        <sz val="10"/>
        <rFont val="宋体"/>
        <family val="3"/>
        <charset val="134"/>
      </rPr>
      <t>2</t>
    </r>
    <r>
      <rPr>
        <sz val="10"/>
        <rFont val="宋体"/>
        <family val="3"/>
        <charset val="134"/>
      </rPr>
      <t>.</t>
    </r>
    <r>
      <rPr>
        <sz val="10"/>
        <rFont val="宋体"/>
        <family val="3"/>
        <charset val="134"/>
      </rPr>
      <t>0</t>
    </r>
    <r>
      <rPr>
        <sz val="10"/>
        <rFont val="宋体"/>
        <family val="3"/>
        <charset val="134"/>
      </rPr>
      <t>；</t>
    </r>
    <phoneticPr fontId="10" type="noConversion"/>
  </si>
  <si>
    <t>连续2个月或累计3个月绩效系数在0.5以下的，将视为不满足工作需求或无合适的工作，退回公司人事行政部进行岗位再培训。</t>
    <phoneticPr fontId="10" type="noConversion"/>
  </si>
  <si>
    <t>考评系数：</t>
    <phoneticPr fontId="10" type="noConversion"/>
  </si>
  <si>
    <t>本周完成的维护、极小项目、小规模预研等工作，按研发维护考评表进行考评。考评系数与分数对应关系如下：</t>
    <phoneticPr fontId="10" type="noConversion"/>
  </si>
  <si>
    <t>2.0:考评得分91~100；</t>
    <phoneticPr fontId="10" type="noConversion"/>
  </si>
  <si>
    <t>1.5:考评得分81~90；</t>
    <phoneticPr fontId="10" type="noConversion"/>
  </si>
  <si>
    <t>1.0:考评得分61~80；</t>
    <phoneticPr fontId="10" type="noConversion"/>
  </si>
  <si>
    <t>0.5:考评得分41~60；</t>
    <phoneticPr fontId="10" type="noConversion"/>
  </si>
  <si>
    <t>0:考评得分40以下。</t>
    <phoneticPr fontId="10" type="noConversion"/>
  </si>
  <si>
    <t>跨周/月的上述工作，在成果被确认之前，对个人申报已按时完成的任务，原则上按1.0进行考评；</t>
    <phoneticPr fontId="10" type="noConversion"/>
  </si>
  <si>
    <t>技术支持等无法以独立任务形式下达或难以估算工时的，在执行过程中，原则上按1.0进行考评，部门经理也可根据完成质量的高低，给与适当调整；</t>
    <phoneticPr fontId="10" type="noConversion"/>
  </si>
  <si>
    <t>项目任务在执行过程中，在阶段性的成果被确认之前，对个人申报已按时完成的任务，原则上按1.0进行考评；</t>
    <phoneticPr fontId="10" type="noConversion"/>
  </si>
  <si>
    <t>日常个人业务和技能学习、接受培训、例会等，不纳入考评。</t>
    <phoneticPr fontId="10" type="noConversion"/>
  </si>
  <si>
    <t>其它说明</t>
    <phoneticPr fontId="10" type="noConversion"/>
  </si>
  <si>
    <t>1.原则上每人每周具体可考评事项尽量不超过3件；</t>
    <phoneticPr fontId="10" type="noConversion"/>
  </si>
  <si>
    <t>2.估算工时：为分配任务时的估算值；计划工时：在估算工时的基础上，根据任务变化所进行调整后的工时，若无任务变化或估算不准确的情况，则估算工时就是计划工时；实际工时：完成该任务所发生的实际工时，含加班在内。每工作日有效工作时间计为6工时，与规模估算中的点对应；</t>
    <phoneticPr fontId="10" type="noConversion"/>
  </si>
  <si>
    <t>3.对于无法以独立任务下达或无法估算工时的技术支持、有较高难度和不确定性的分析验证等性质的工作，部门经理在认可其工作质量和工作效率后，有两种考评模式选择。一是按1.0进行考评，计划工时=实际工时（含加班）；二是调整考评系数，计划工时按有效工时（每个工作日6个工时）计。原则上不允许工时和考评都上调的情况。</t>
    <phoneticPr fontId="10" type="noConversion"/>
  </si>
  <si>
    <t>4.每周一由研发助理通过研发管理工具收集汇总上一周各项目及重点工作的进展及综述情况、部门人员实际工作进展及相关工时数据填写到本表；</t>
    <phoneticPr fontId="10" type="noConversion"/>
  </si>
  <si>
    <t>5.每周由部门经理或指定代理人组织召开部门例会，对本周工作进行总结评价，安排及调整后续工作；</t>
    <phoneticPr fontId="10" type="noConversion"/>
  </si>
  <si>
    <t>6.研发助理在本月最后一周结束后，根据前几周的评估结果生成员工月度绩效，部门经理可进行少量调整并补充评价意见。</t>
    <phoneticPr fontId="10" type="noConversion"/>
  </si>
  <si>
    <t>技术支持</t>
    <phoneticPr fontId="10" type="noConversion"/>
  </si>
  <si>
    <t>其他需求处理</t>
    <phoneticPr fontId="10" type="noConversion"/>
  </si>
  <si>
    <t>ALI3529，配合调试3529</t>
    <phoneticPr fontId="10" type="noConversion"/>
  </si>
  <si>
    <t>3529规格书整理</t>
    <phoneticPr fontId="10" type="noConversion"/>
  </si>
  <si>
    <t xml:space="preserve"> GS-RAB-2018-T026 SK9402(4+64)印度JPR集成最新广告库需求</t>
    <phoneticPr fontId="10" type="noConversion"/>
  </si>
  <si>
    <t>应急广播收扩机面板预研方案二：STM32+091寸OLED模块</t>
    <phoneticPr fontId="10" type="noConversion"/>
  </si>
  <si>
    <t>Rajesh Fun Square，HOME cable，JPR，AADHAR等需求及反馈，Aadhar Digital SCN转正 Arasu反馈，RK digital反馈，home cable,Jay Amba 等需求和反馈</t>
    <phoneticPr fontId="10" type="noConversion"/>
  </si>
  <si>
    <t>GS-RAB-2018-T-027 SK9402(4+64)印度white field测试版本准出测试,GS-RAB-2017-T128 SK9402 Aadhar Digital测试版本准出测试，GS-RAB-2018-T022 SK9402(4+64)印度RK Digital测试版本准出，GS-RAB-2018-T030 SK9503(4+32)印度home cable 测试版本升级流，准备高安测试码流</t>
    <phoneticPr fontId="10" type="noConversion"/>
  </si>
  <si>
    <t>终端组日常信号管理等工作</t>
    <phoneticPr fontId="10" type="noConversion"/>
  </si>
  <si>
    <t>GS-RAB-2018-T028 TC-1650A 应急广播音柱试产需求</t>
    <phoneticPr fontId="10" type="noConversion"/>
  </si>
  <si>
    <t>重新补焊主芯片及DDR</t>
    <phoneticPr fontId="10" type="noConversion"/>
  </si>
  <si>
    <t xml:space="preserve">调试1602B-I硬件，分析把字库放在MV310还是放在STM32的优缺点，调试硬件不能debug模式的原因，还未找到原因，搭建STM32+091寸OLED模块调试平台，配合软件调试  </t>
    <phoneticPr fontId="10" type="noConversion"/>
  </si>
  <si>
    <t>终端组预研项目及技术支持等工作管理</t>
    <phoneticPr fontId="10" type="noConversion"/>
  </si>
  <si>
    <t>分析Arasu 关于EPG显示异常的问题</t>
    <phoneticPr fontId="10" type="noConversion"/>
  </si>
  <si>
    <t>阳西，阳春出差处理K957问题</t>
    <phoneticPr fontId="10" type="noConversion"/>
  </si>
  <si>
    <t xml:space="preserve"> 1、完成编码部分，自测试完善代码中； 2、确定的私有描述在我们自有设备上会被过滤掉，需另外考虑解决办法，目前仅判断两个条件； 3、已经能够通过修改PID进行更新，但是前端设备复用逻辑存在问题，需要另外讨论； 4、更新超时机制还需要额外添加；</t>
    <phoneticPr fontId="10" type="noConversion"/>
  </si>
  <si>
    <t>查找字库资料，找到一个HZK16，在310上正常，oled传出来乱了，需要算法解决。</t>
    <phoneticPr fontId="10" type="noConversion"/>
  </si>
  <si>
    <t>GK01_1650A_1.01试产软件准备与验证</t>
    <phoneticPr fontId="10" type="noConversion"/>
  </si>
  <si>
    <t>完成</t>
    <phoneticPr fontId="10" type="noConversion"/>
  </si>
  <si>
    <t>GS-RAB-2018-T020 SK9402(4+64)印度JPR 最新反馈处理和转正</t>
    <phoneticPr fontId="10" type="noConversion"/>
  </si>
  <si>
    <t xml:space="preserve"> GS-RAB-2017-T098 SK9503 Radiant软件反馈处理和转正</t>
    <phoneticPr fontId="10" type="noConversion"/>
  </si>
  <si>
    <t>尼泊尔GK7602B高安软件测试</t>
    <phoneticPr fontId="10" type="noConversion"/>
  </si>
  <si>
    <t>GS-RAB-2018-T020 SK9402(4+64)印度JPR  软件转正， GS-RAB-2018-T030 SK9503(4+32)印度home cable兼容TUNER等需求， GS-RAB-2018-T029  SK9402(4+64)印度Rajesh Fun Square频点需求，GS-RAB-2018-T031 SK9402(4+64)多米尼加修改LOGO需求，GS-RAB-2018-T022 SK9402(4+64)印度RK Digital 反馈处理，GS-RAB-2017-T157.docx SK9402 SM CABLE反馈处理</t>
    <phoneticPr fontId="10" type="noConversion"/>
  </si>
  <si>
    <t>完成整机调试说明书，包括测试验证，U盘升级，IP-TS流播放等，完成装配清单及线材接线示意图，元件寻价</t>
    <phoneticPr fontId="10" type="noConversion"/>
  </si>
  <si>
    <t xml:space="preserve">开会讨论音柱试产资料及修改功放原理图 </t>
    <phoneticPr fontId="10" type="noConversion"/>
  </si>
  <si>
    <t>梳理M3529Boot加解密以及签名实现流程，移植Ali3529高安Boot</t>
    <phoneticPr fontId="10" type="noConversion"/>
  </si>
  <si>
    <t>广告终端库改进</t>
    <phoneticPr fontId="10" type="noConversion"/>
  </si>
  <si>
    <t>1.2018/03/05:到阳西出差的路上。2018/03/06:到阳西广电着手处理问题,和局方人员进行沟通以及问题的复现。</t>
    <phoneticPr fontId="10" type="noConversion"/>
  </si>
  <si>
    <t xml:space="preserve"> 1、跟踪定位视频广告无法播放的问题； 2、问题原因，源视频PCRPID和视频PID一致，在设置发送器时设定PCRPID和视频PID分开即会出现问题，已反映给马晓茗</t>
    <phoneticPr fontId="10" type="noConversion"/>
  </si>
  <si>
    <t>印度运营功能及开发计划讨论-广告库</t>
    <phoneticPr fontId="10" type="noConversion"/>
  </si>
  <si>
    <t>定位视频广告无法播放的问题</t>
    <phoneticPr fontId="10" type="noConversion"/>
  </si>
  <si>
    <t xml:space="preserve"> 1、讨论PMT模式、区域控制等需求的开发细节和工作量，具体如下： ​终端库工作量： 1、修改图片发送模式为标准PMT模式 5天 2、区域控制15天：  （1）添加TXT指定名称的文本格式文件下载3天；  （2）通过Json解析指定名称文本文件并找到广告ID和区域ID的对应关系 5天；  （3）提供本机区域ID设定接口，通过广告的区域ID进行解析，指定区域ID进行下载 4天；  （4）联调 3天；</t>
    <phoneticPr fontId="10" type="noConversion"/>
  </si>
  <si>
    <t>3529高安BOOT开发</t>
    <phoneticPr fontId="10" type="noConversion"/>
  </si>
  <si>
    <t>3529高安BOOT开发</t>
    <phoneticPr fontId="10" type="noConversion"/>
  </si>
  <si>
    <t>其他需求处理</t>
    <phoneticPr fontId="10" type="noConversion"/>
  </si>
  <si>
    <t>应急广播收扩机面板预研方案二：STM32+091寸OLED模块</t>
    <phoneticPr fontId="10" type="noConversion"/>
  </si>
  <si>
    <t>应急广播收扩机面板预研方案二：STM32+091寸OLED模块</t>
    <phoneticPr fontId="10" type="noConversion"/>
  </si>
  <si>
    <t>GS-RAB-2017-T128 SK9402 Aadhar Digital反馈处理,GS-RAB-2018-T020 SK9402(4+64)印度JPR 协助处理 LCN显示错误，搜索节目问题,GS-RAB-2017-T128 SK9402 Aadhar Digital测试版本转正</t>
    <phoneticPr fontId="10" type="noConversion"/>
  </si>
  <si>
    <t>GS-RAB-2018-T005 SK9402（8+64）ARASU 反馈处理</t>
    <phoneticPr fontId="10" type="noConversion"/>
  </si>
  <si>
    <t>其他需求</t>
    <phoneticPr fontId="10" type="noConversion"/>
  </si>
  <si>
    <t>GS-RAB-2018-T020 SK9402(4+64)印度JPR 软件转正测试,GS-RAB-2017-T098 SK9503 Radiant软件转正测试</t>
    <phoneticPr fontId="10" type="noConversion"/>
  </si>
  <si>
    <t>GS-RAB-2017-T166 SK9402 BTV软件转正测试,GS-RAB-2017-T128 SK9402 Aadhar Digital转正测试,GS-RAB-2018-T012 SK9503 JPR测试软件准出测试</t>
    <phoneticPr fontId="10" type="noConversion"/>
  </si>
  <si>
    <t>设计功放PCB</t>
    <phoneticPr fontId="10" type="noConversion"/>
  </si>
  <si>
    <t>评估技术可行性和工作量</t>
    <phoneticPr fontId="10" type="noConversion"/>
  </si>
  <si>
    <t>陈玉珂</t>
    <phoneticPr fontId="10" type="noConversion"/>
  </si>
  <si>
    <t>试产资料准备</t>
    <phoneticPr fontId="10" type="noConversion"/>
  </si>
  <si>
    <t>应急广播收扩机技术规则确认</t>
    <phoneticPr fontId="10" type="noConversion"/>
  </si>
  <si>
    <t>应急广播收扩机面板预研方案二：STM32+091寸OLED模块</t>
    <phoneticPr fontId="10" type="noConversion"/>
  </si>
  <si>
    <t>GS-RAB-2018-T005 SK9402（8+64）ARASU 反馈处理</t>
    <phoneticPr fontId="10" type="noConversion"/>
  </si>
  <si>
    <t xml:space="preserve"> GS-RAB-2018-T026 SK9402(4+64)印度JPR集成最新广告库需求</t>
    <phoneticPr fontId="10" type="noConversion"/>
  </si>
  <si>
    <t>home cable 和sm cable搜台问题解决</t>
    <phoneticPr fontId="10" type="noConversion"/>
  </si>
  <si>
    <t>尼泊尔GK7602B高安软件测试</t>
    <phoneticPr fontId="10" type="noConversion"/>
  </si>
  <si>
    <t>JPR广告测试</t>
    <phoneticPr fontId="10" type="noConversion"/>
  </si>
  <si>
    <t>阳西，阳春出差处理K957问题</t>
    <phoneticPr fontId="10" type="noConversion"/>
  </si>
  <si>
    <t>出差期间,2018/03/06晚上加班2个小时,2018/03/07晚上加班4个小时。</t>
    <phoneticPr fontId="10" type="noConversion"/>
  </si>
  <si>
    <t>其他需求处理</t>
    <phoneticPr fontId="10" type="noConversion"/>
  </si>
  <si>
    <t>验证3281安全机制</t>
    <phoneticPr fontId="10" type="noConversion"/>
  </si>
  <si>
    <t>GS-RAB-2018-T013 SK9402(4+64)印度SCN 转正测试，GS-RAB-2018-T031 SK9402(4+64)多米尼加修改LOGO需求转正测试</t>
    <phoneticPr fontId="10" type="noConversion"/>
  </si>
  <si>
    <t>广告终端库改进：修改图片接收模式为标准PMT模式可接收可变PID并兼容之前固定PID模式
目标：完成代码编写，提交测试版本；</t>
    <phoneticPr fontId="10" type="noConversion"/>
  </si>
  <si>
    <t>陈玉珂</t>
    <phoneticPr fontId="10" type="noConversion"/>
  </si>
  <si>
    <t>陈玉珂</t>
    <phoneticPr fontId="10" type="noConversion"/>
  </si>
  <si>
    <t xml:space="preserve">协助测试UART，现在MV310到STM32 UART数据不通 </t>
    <phoneticPr fontId="10" type="noConversion"/>
  </si>
  <si>
    <t>调试最后1块不能烧写，测试RST，晶振正常，测试DDR每一根数据线</t>
    <phoneticPr fontId="10" type="noConversion"/>
  </si>
  <si>
    <t>TC1639：TC-1650A应急广播音柱协助试产</t>
    <phoneticPr fontId="10" type="noConversion"/>
  </si>
  <si>
    <t>协助生产确认器件清单及器件规格</t>
    <phoneticPr fontId="10" type="noConversion"/>
  </si>
  <si>
    <t>应急广播收扩机面板预研方案一：STM32+LM16032</t>
    <phoneticPr fontId="10" type="noConversion"/>
  </si>
  <si>
    <t>应急广播收扩机面板预研方案二：STM32+091寸OLED模块</t>
    <phoneticPr fontId="10" type="noConversion"/>
  </si>
  <si>
    <t>新改的硬件收到，调试LED灯可以亮，显示不正常，怀疑是没有rst；测试D0-D7数据</t>
    <phoneticPr fontId="10" type="noConversion"/>
  </si>
  <si>
    <t>应急广播收扩机技术规格编制及修改</t>
    <phoneticPr fontId="10" type="noConversion"/>
  </si>
  <si>
    <t>应急广播收扩机技术规格编制及修改</t>
    <phoneticPr fontId="10" type="noConversion"/>
  </si>
  <si>
    <t>ALI3529，配合调试3529</t>
    <phoneticPr fontId="10" type="noConversion"/>
  </si>
  <si>
    <t>ALI3529，配合调试3529</t>
    <phoneticPr fontId="10" type="noConversion"/>
  </si>
  <si>
    <t>整体布板布线完成，还需要局部调整和线路加粗回路优化。电源模块询价，选择</t>
    <phoneticPr fontId="10" type="noConversion"/>
  </si>
  <si>
    <t>应急广播收扩机预研：100w功放PCB设计和元件选型</t>
    <phoneticPr fontId="10" type="noConversion"/>
  </si>
  <si>
    <t>TC1639：TC-1650A应急广播音柱协助试产</t>
    <phoneticPr fontId="10" type="noConversion"/>
  </si>
  <si>
    <t>TC1639：TC-1650A应急广播音柱协助试产</t>
    <phoneticPr fontId="10" type="noConversion"/>
  </si>
  <si>
    <t>GS-RAB-2018-T028 TC-1650A 应急广播音柱试产需求</t>
    <phoneticPr fontId="10" type="noConversion"/>
  </si>
  <si>
    <t>GS-RAB-2018-T028 TC-1650A 应急广播音柱试产需求</t>
    <phoneticPr fontId="10" type="noConversion"/>
  </si>
  <si>
    <t>完成</t>
    <phoneticPr fontId="10" type="noConversion"/>
  </si>
  <si>
    <t>根据生产修改装配音柱清单</t>
    <phoneticPr fontId="10" type="noConversion"/>
  </si>
  <si>
    <t>Jay Amba Network,Sristi,舒城等需求，homecable，ARASU，SM CABLE，bhoomika,Sbrds等软件反馈和转正</t>
    <phoneticPr fontId="10" type="noConversion"/>
  </si>
  <si>
    <t>GS-RAB-2018-T005 SK9402（8+64）ARASU 反馈处理和测试软件转正</t>
    <phoneticPr fontId="10" type="noConversion"/>
  </si>
  <si>
    <t>完成，提交T1测试版软件</t>
    <phoneticPr fontId="10" type="noConversion"/>
  </si>
  <si>
    <t>GS-RAB-2018-T013 SK9402(4+64)印度SCN 测试版本转正；GS-RAB-2018-T033 SK9402(4+64)印度Jay Amba Network修改LOGO，频点等需求</t>
    <phoneticPr fontId="10" type="noConversion"/>
  </si>
  <si>
    <t>完成，提交软件</t>
    <phoneticPr fontId="10" type="noConversion"/>
  </si>
  <si>
    <t>GS-RAB-2018-034 SK9402(4+64)印度Sristi兼容TUNER 更新CA库等需求</t>
    <phoneticPr fontId="10" type="noConversion"/>
  </si>
  <si>
    <t>3529高安BOOT开发</t>
    <phoneticPr fontId="10" type="noConversion"/>
  </si>
  <si>
    <t>验证工作基本完成</t>
    <phoneticPr fontId="10" type="noConversion"/>
  </si>
  <si>
    <t>ALI3281普安安全机制：M3281已出货普安顶盒补救措施</t>
    <phoneticPr fontId="10" type="noConversion"/>
  </si>
  <si>
    <t xml:space="preserve"> 1、完成PMT部分单元流PID的映射功能设计，自测试流程基本稳定； 2、同步Ali3202C方案、Ali3281方案、Hi3716M系列方案终端库版本至5.1.0.7T； 3、同步各方案代码工程； 4、撰写更新日志，PMT部分功能基本完成开发；5开始学习Json资料，为区域控制ID功能做准备；</t>
    <phoneticPr fontId="10" type="noConversion"/>
  </si>
  <si>
    <t>广告系统5.1：广告终端库改进</t>
    <phoneticPr fontId="10" type="noConversion"/>
  </si>
  <si>
    <t>Json基础接口集成中</t>
    <phoneticPr fontId="10" type="noConversion"/>
  </si>
  <si>
    <t>广告系统5.1：按区域进行广告发送与接收 - 广告库</t>
    <phoneticPr fontId="10" type="noConversion"/>
  </si>
  <si>
    <t>广告系统5.1：按区域进行广告发送与接收 - 广告库</t>
    <phoneticPr fontId="10" type="noConversion"/>
  </si>
  <si>
    <t>其他需求处理</t>
    <phoneticPr fontId="10" type="noConversion"/>
  </si>
  <si>
    <t>应急广播收扩机面板预研方案二：310上字库算法和自定协议 集成协议等实现</t>
    <phoneticPr fontId="10" type="noConversion"/>
  </si>
  <si>
    <t>调310与c8通信，定310与c8之间通信协议，310上实现091屏协议，汉字已能正常发送显示</t>
    <phoneticPr fontId="10" type="noConversion"/>
  </si>
  <si>
    <t>应急广播收扩机面板预研方案一：STM32+LM16032</t>
    <phoneticPr fontId="10" type="noConversion"/>
  </si>
  <si>
    <t>c8驱动显示器，能正常显示，表明方案可行。由于c8本身内存不足，接下来会采用在310上加字库及协议的方法操作显示屏，本项任务完成</t>
    <phoneticPr fontId="10" type="noConversion"/>
  </si>
  <si>
    <t>3.3v屏回来，测试，还是不能正常点亮，与厂商沟通</t>
    <phoneticPr fontId="10" type="noConversion"/>
  </si>
  <si>
    <t>GS-RAB-2018-T030 SK9503(4+32)印度home cable 反馈处理和 测试版本转正</t>
    <phoneticPr fontId="10" type="noConversion"/>
  </si>
  <si>
    <t>进行中</t>
    <phoneticPr fontId="10" type="noConversion"/>
  </si>
  <si>
    <t>GS-RAB-2018-T035 SK9506(8+32)舒城集成最新CA库、广告库等需求</t>
    <phoneticPr fontId="10" type="noConversion"/>
  </si>
  <si>
    <t>完成</t>
    <phoneticPr fontId="10" type="noConversion"/>
  </si>
  <si>
    <t>终端组日常信号管理等工作</t>
  </si>
  <si>
    <t>终端组日常信号管理等工作</t>
    <phoneticPr fontId="10" type="noConversion"/>
  </si>
  <si>
    <t>GS-RAB-2018-T013 SK9402(4+64)印度SCN 转正测试</t>
    <phoneticPr fontId="10" type="noConversion"/>
  </si>
  <si>
    <t>GS-RAB-2018-T013 SK9402(4+64)印度SCN 转正测试</t>
    <phoneticPr fontId="10" type="noConversion"/>
  </si>
  <si>
    <t>对外工作支持：尼泊尔GK7602B高安软件测试</t>
    <phoneticPr fontId="10" type="noConversion"/>
  </si>
  <si>
    <t>高安第一轮测试完毕</t>
    <phoneticPr fontId="10" type="noConversion"/>
  </si>
  <si>
    <t>第一轮广告算勉强测完，由于广告软件本身的一些问题，所以导致部分广告不能测试</t>
    <phoneticPr fontId="10" type="noConversion"/>
  </si>
  <si>
    <t>GS-RAB-2018-T026 SK9402(4+64)印度JPR</t>
    <phoneticPr fontId="10" type="noConversion"/>
  </si>
  <si>
    <t>GS-RAB-2018-T031 SK9402(4+64)多米尼加修改LOGO需求转正测试</t>
    <phoneticPr fontId="10" type="noConversion"/>
  </si>
  <si>
    <t>测试发现有两个问题必须要改</t>
    <phoneticPr fontId="10" type="noConversion"/>
  </si>
  <si>
    <t>GS-RAB-2017-T157.docx SK9503 SM CABLE转正测试</t>
    <phoneticPr fontId="10" type="noConversion"/>
  </si>
  <si>
    <t>GS-RAB-2018-T005 SK9402（8+64）ARASU  软件转正测试；GS-RAB-2018-T030 SK9503(4+32)印度home cable  测试版本转正</t>
    <phoneticPr fontId="10" type="noConversion"/>
  </si>
  <si>
    <t>GS-RAB-2018-T022 SK9402(4+64)印度RK Digital软件反馈处理；GS-RAB-2017-T157 SK9503 SM CABLE反馈处理测试版本转正</t>
    <phoneticPr fontId="10" type="noConversion"/>
  </si>
  <si>
    <t>GS-RAB-2018-T026 SK9402(4+64)印度JPR集成最新广告库需求</t>
    <phoneticPr fontId="10" type="noConversion"/>
  </si>
  <si>
    <t>其他工作</t>
    <phoneticPr fontId="10" type="noConversion"/>
  </si>
  <si>
    <t>基本完成，已发出评审并按意见进行修改</t>
    <phoneticPr fontId="10" type="noConversion"/>
  </si>
  <si>
    <t>3281无法锁信号问题查找，未解决；应急广播收扩机技术规格编制及修改</t>
    <phoneticPr fontId="10" type="noConversion"/>
  </si>
  <si>
    <t>应急广播收扩机预研：成本核算,样板验证等</t>
    <phoneticPr fontId="10" type="noConversion"/>
  </si>
  <si>
    <t>完成Arasu测试反馈缺陷的修改并发布</t>
    <phoneticPr fontId="10" type="noConversion"/>
  </si>
  <si>
    <t>验证修改第一轮测试出的缺陷</t>
    <phoneticPr fontId="10" type="noConversion"/>
  </si>
  <si>
    <t>GS-RAB-2017-T157 SK9503 SM CABLE转正测试；</t>
    <phoneticPr fontId="10" type="noConversion"/>
  </si>
  <si>
    <t>3529立项</t>
    <phoneticPr fontId="10" type="noConversion"/>
  </si>
  <si>
    <t>提升高安安全机制</t>
    <phoneticPr fontId="10" type="noConversion"/>
  </si>
  <si>
    <t>已出货ALI3281普安安全机制：技术规范整理讨论</t>
    <phoneticPr fontId="10" type="noConversion"/>
  </si>
  <si>
    <t>新生产ALI3281普安安全机制</t>
    <phoneticPr fontId="10" type="noConversion"/>
  </si>
  <si>
    <t>JPR 广告和舒城需求测试</t>
    <phoneticPr fontId="10" type="noConversion"/>
  </si>
  <si>
    <t>1、与华立视通确认tuner,VM101的规格；2、与生产确认整机装配清单，按生产要求做</t>
    <phoneticPr fontId="10" type="noConversion"/>
  </si>
  <si>
    <t>与结构设计一起讨论应急广播收扩机布局，风扇及通风设计，结构确定</t>
    <phoneticPr fontId="10" type="noConversion"/>
  </si>
  <si>
    <t>修改编写规格书，与软件确认规格</t>
    <phoneticPr fontId="10" type="noConversion"/>
  </si>
  <si>
    <t>谭红刚</t>
    <phoneticPr fontId="10" type="noConversion"/>
  </si>
  <si>
    <t>3529规格书</t>
    <phoneticPr fontId="10" type="noConversion"/>
  </si>
  <si>
    <t>谭红刚</t>
    <phoneticPr fontId="10" type="noConversion"/>
  </si>
  <si>
    <t>其他工作</t>
    <phoneticPr fontId="10" type="noConversion"/>
  </si>
  <si>
    <t>应急广播收扩机预研：100W功放设计方案评估</t>
    <phoneticPr fontId="10" type="noConversion"/>
  </si>
  <si>
    <t>完成功放板PCB</t>
    <phoneticPr fontId="10" type="noConversion"/>
  </si>
  <si>
    <t>bhoomika,reliance,,ACN,Dewshree需求，UCN，PDS，RKDIGITAL，RFS，fastway等反馈和转正</t>
    <phoneticPr fontId="10" type="noConversion"/>
  </si>
  <si>
    <t>目前已实现从loader进行USB升级；但暂为增加版本控制与加密控制；（加班处理）</t>
    <phoneticPr fontId="10" type="noConversion"/>
  </si>
  <si>
    <t>3529规格书编写</t>
    <phoneticPr fontId="10" type="noConversion"/>
  </si>
  <si>
    <t>完成M3529技术规格书的修改</t>
    <phoneticPr fontId="10" type="noConversion"/>
  </si>
  <si>
    <t xml:space="preserve">1、根据Ali提供的签名流程，针对boot进行签名，开启高安验签流程；
2、当开启验签时，boot无法启动，验签失败，正在和Ali逐步排查问题
</t>
    <phoneticPr fontId="10" type="noConversion"/>
  </si>
  <si>
    <t>协助分析舒城软件更换3.15CA库导致的无法解扰问题；部门周会</t>
    <phoneticPr fontId="10" type="noConversion"/>
  </si>
  <si>
    <t>其他技术支持工作</t>
    <phoneticPr fontId="10" type="noConversion"/>
  </si>
  <si>
    <t>GS-RAB-2018-T022 SK9402(4+64)印度RK Digital 软件转正；GS-RAB-2017-T189 SK9402（4+64）SBRDS测试版本转正</t>
    <phoneticPr fontId="10" type="noConversion"/>
  </si>
  <si>
    <t>完成，提交正式版软件</t>
    <phoneticPr fontId="10" type="noConversion"/>
  </si>
  <si>
    <t>GS-RAB-2018-T038 SK9402(4+64)印度ACN Indore更换LOGO等需求；GS-RAB-2018-T025 SK9402(4+64)印度Podhigai Digital Services 反馈处理</t>
    <phoneticPr fontId="10" type="noConversion"/>
  </si>
  <si>
    <t>完成，提交测试版软件</t>
    <phoneticPr fontId="10" type="noConversion"/>
  </si>
  <si>
    <t>和ali沟通pc upgrade的验证结果,以及可能的解决方案.</t>
    <phoneticPr fontId="10" type="noConversion"/>
  </si>
  <si>
    <t>HK4100(8+128)印度reliance客户软件</t>
  </si>
  <si>
    <t>ALI3281普安安全机制：M3281已出货普安顶盒补救措施规格整理</t>
    <phoneticPr fontId="10" type="noConversion"/>
  </si>
  <si>
    <t>1、Json基础接口验证解析成功，完成集成；2、区域部分接口、数据结构、区域配置文件下载流程设计中；</t>
    <phoneticPr fontId="10" type="noConversion"/>
  </si>
  <si>
    <t>310已能操控LED，能成功接收按键消息；写收扩机规格书软件部分文档；修改310传送数据超界后乱码问题和长度不足上一个页面有残留的问题</t>
    <phoneticPr fontId="10" type="noConversion"/>
  </si>
  <si>
    <t>解决CA提示机卡绑定不匹配的问题</t>
    <phoneticPr fontId="10" type="noConversion"/>
  </si>
  <si>
    <t>GS-RAB-2018-T036 SK9402(4+64)印度Bhoomika Cable PVR功能相关需求</t>
    <phoneticPr fontId="10" type="noConversion"/>
  </si>
  <si>
    <t>GS-RAB-2018-T039 SK9503(4+32)印度ACN Indore更换LOGO等需求； GS-RAB-2018-T040 SK9402(4+64)印度Dewshree修改水印需求；GS-RAB-2018-T029  SK9402(4+64)印度Rajesh Fun Square 测试版本转正</t>
    <phoneticPr fontId="10" type="noConversion"/>
  </si>
  <si>
    <t>完成</t>
    <phoneticPr fontId="10" type="noConversion"/>
  </si>
  <si>
    <t>进行中</t>
    <phoneticPr fontId="10" type="noConversion"/>
  </si>
  <si>
    <t>GS-RAB-2018-T005 SK9402（8+64）ARASU 现场补发描述； GS-RAB-2018-T022 SK9402(4+64)印度RK Digital转正测试</t>
    <phoneticPr fontId="10" type="noConversion"/>
  </si>
  <si>
    <t xml:space="preserve"> GS-RAB-2018-T036 SK9402(4+64)印度Bhoomika Cable 准出测试；Fastway反馈验证；GS-RAB-2017-T189 SK9402（4+64）SBRDS转正测试；GS-RAB-2018-T013 SK9402(4+64)印度SCN 转正测试；GS-RAB-2017-T179 SK9402 Grand Gentle补发升级描述；</t>
    <phoneticPr fontId="10" type="noConversion"/>
  </si>
  <si>
    <t>GS-RAB-2018-T026 SK9402(4+64)印度JPR集成最新广告软件测试</t>
    <phoneticPr fontId="10" type="noConversion"/>
  </si>
  <si>
    <t>第二轮测试完毕</t>
    <phoneticPr fontId="10" type="noConversion"/>
  </si>
  <si>
    <t>共测试了3轮，改了两轮，由于时间限制，所以后两轮都是验证了缺陷和测试了升级</t>
    <phoneticPr fontId="10" type="noConversion"/>
  </si>
  <si>
    <t xml:space="preserve"> GS-RAB-2017-T147 SK9503 UCN现场反馈验证； GS-RAB-2018-T039 SK9503(4+32)印度ACN Indore准出测试</t>
    <phoneticPr fontId="10" type="noConversion"/>
  </si>
  <si>
    <t>GS-RAB-2018-T037 HK4100(8+128)印度reliance客户试产软件需求</t>
    <phoneticPr fontId="10" type="noConversion"/>
  </si>
  <si>
    <t>ALI3281普安安全机制：串口升级验证</t>
    <phoneticPr fontId="10" type="noConversion"/>
  </si>
  <si>
    <t>GS-RAB-2018-T029 SK9402(4+64)印度Rajesh Fun Square 测试版本转正测试</t>
    <phoneticPr fontId="10" type="noConversion"/>
  </si>
  <si>
    <t>GS-RAB-2018-T029 SK9402(4+64)印度Rajesh Fun Square 测试版本转正测试</t>
    <phoneticPr fontId="10" type="noConversion"/>
  </si>
  <si>
    <t>进行中</t>
    <phoneticPr fontId="10" type="noConversion"/>
  </si>
  <si>
    <t xml:space="preserve"> GS-RAB-2018-T037 HK4100(8+128)印度reliance客户试产软件需求</t>
    <phoneticPr fontId="10" type="noConversion"/>
  </si>
  <si>
    <t>GS-RAB-2018-T035 SK9506(8+32)舒城集成最新CA库、广告库等需求</t>
    <phoneticPr fontId="10" type="noConversion"/>
  </si>
  <si>
    <t>功放功率测试，更改增益，功率上不去，电感有啸叫，完成温度，短路，不完全短路等保护、已经功率测试。电感发热有点严重</t>
    <phoneticPr fontId="10" type="noConversion"/>
  </si>
  <si>
    <t>应急广播收扩机预研：收扩机散热设计及测试</t>
    <phoneticPr fontId="10" type="noConversion"/>
  </si>
  <si>
    <t>收扩机采用导热胶垫的散热测试，无法满足散热要求。必须采用导热硅脂直接贴散热器进行散热</t>
    <phoneticPr fontId="10" type="noConversion"/>
  </si>
  <si>
    <t>用SFE测试S，QPSK，8PSK，16PSK，32PSK，调试tuner指标，更改电源滤波，地回路，950，2150两个频点可以提高1DB</t>
    <phoneticPr fontId="10" type="noConversion"/>
  </si>
  <si>
    <t>3529立项开发</t>
  </si>
  <si>
    <t>应急广播收扩机项目媒体播放功能</t>
    <phoneticPr fontId="10" type="noConversion"/>
  </si>
  <si>
    <t>功放板PCB和清单的审核</t>
  </si>
  <si>
    <t xml:space="preserve">熟悉3529的代码结构和相关文档 </t>
    <phoneticPr fontId="10" type="noConversion"/>
  </si>
  <si>
    <t>3529项目：HK4100(8+128)印度reliance客户软件</t>
    <phoneticPr fontId="10" type="noConversion"/>
  </si>
  <si>
    <t>应急广播收扩机修改及项目立项</t>
    <phoneticPr fontId="10" type="noConversion"/>
  </si>
  <si>
    <t>3529和应急广播收扩机立项</t>
    <phoneticPr fontId="10" type="noConversion"/>
  </si>
  <si>
    <t>研发一部终端部门周报</t>
    <phoneticPr fontId="10" type="noConversion"/>
  </si>
  <si>
    <t>项目周报</t>
    <phoneticPr fontId="10" type="noConversion"/>
  </si>
  <si>
    <t>本周项目及重点工作进展综述</t>
    <phoneticPr fontId="10" type="noConversion"/>
  </si>
  <si>
    <t>本周完成情况</t>
    <phoneticPr fontId="10" type="noConversion"/>
  </si>
  <si>
    <t>起止时间</t>
    <phoneticPr fontId="10" type="noConversion"/>
  </si>
  <si>
    <t>当前进度</t>
    <phoneticPr fontId="10" type="noConversion"/>
  </si>
  <si>
    <t>偏差/问题/风险识别及措施</t>
    <phoneticPr fontId="10" type="noConversion"/>
  </si>
  <si>
    <t>总体进展</t>
    <phoneticPr fontId="10" type="noConversion"/>
  </si>
  <si>
    <t>ALI3202C印度DEN客户软件</t>
    <phoneticPr fontId="10" type="noConversion"/>
  </si>
  <si>
    <t>暂停</t>
    <phoneticPr fontId="10" type="noConversion"/>
  </si>
  <si>
    <t>2017-10-18~2018-1-29</t>
    <phoneticPr fontId="10" type="noConversion"/>
  </si>
  <si>
    <t>因外贸要求优先验证M3281已出货顶盒升级安全机制的工作，加上本项目一名研发工程师离职，导致第二轮测试缺陷暂无法按原计划修改，此项目将暂停一段时间，等M3281安全机制验证结束后，再恢复缺陷修改和测试发布。此期间已提交了最新的测试版本给印度客户，同步收集反馈意见。</t>
    <phoneticPr fontId="10" type="noConversion"/>
  </si>
  <si>
    <t>个人周报</t>
    <phoneticPr fontId="10" type="noConversion"/>
  </si>
  <si>
    <t>本周部门个人工作总结</t>
    <phoneticPr fontId="10" type="noConversion"/>
  </si>
  <si>
    <t>下周部门个人工作安排</t>
    <phoneticPr fontId="10" type="noConversion"/>
  </si>
  <si>
    <t>计划工时</t>
    <phoneticPr fontId="10" type="noConversion"/>
  </si>
  <si>
    <t>实际工时</t>
    <phoneticPr fontId="10" type="noConversion"/>
  </si>
  <si>
    <t>考评系数</t>
    <phoneticPr fontId="10" type="noConversion"/>
  </si>
  <si>
    <t>估算工时</t>
    <phoneticPr fontId="10" type="noConversion"/>
  </si>
  <si>
    <t>ALI3529，配合调试3529</t>
    <phoneticPr fontId="10" type="noConversion"/>
  </si>
  <si>
    <t>调试硬件，现在有4个板正常</t>
    <phoneticPr fontId="10" type="noConversion"/>
  </si>
  <si>
    <t xml:space="preserve">ALI3529硬件装配调试 </t>
    <phoneticPr fontId="10" type="noConversion"/>
  </si>
  <si>
    <t>应急广播收扩机面板预研方案一：STM32+LM16032</t>
    <phoneticPr fontId="10" type="noConversion"/>
  </si>
  <si>
    <t>焊接新做的面板等</t>
    <phoneticPr fontId="10" type="noConversion"/>
  </si>
  <si>
    <t>应急广播收扩机面板预研方案二配合</t>
    <phoneticPr fontId="10" type="noConversion"/>
  </si>
  <si>
    <t>应急广播收扩机面板增加飞梭功能</t>
    <phoneticPr fontId="10" type="noConversion"/>
  </si>
  <si>
    <t>调试屏的电平，发现电压不正常，需要重新换屏</t>
    <phoneticPr fontId="10" type="noConversion"/>
  </si>
  <si>
    <t>有源音柱试产资料审核等</t>
    <phoneticPr fontId="10" type="noConversion"/>
  </si>
  <si>
    <t>赵江鸿</t>
    <phoneticPr fontId="10" type="noConversion"/>
  </si>
  <si>
    <t>应急广播收扩机预研：功放原理图</t>
    <phoneticPr fontId="10" type="noConversion"/>
  </si>
  <si>
    <t>GS-RAB-2018-T028 TC-1650A 应急广播音柱试产需求</t>
    <phoneticPr fontId="10" type="noConversion"/>
  </si>
  <si>
    <t>应急广播收扩机预研：100w功放方案书修改</t>
    <phoneticPr fontId="10" type="noConversion"/>
  </si>
  <si>
    <t>完成</t>
    <phoneticPr fontId="10" type="noConversion"/>
  </si>
  <si>
    <t>功放原理图审核,PCB设计</t>
    <phoneticPr fontId="10" type="noConversion"/>
  </si>
  <si>
    <t>有源音柱试产准备：讨论试产的清单，线材等</t>
    <phoneticPr fontId="10" type="noConversion"/>
  </si>
  <si>
    <t>徐学风</t>
    <phoneticPr fontId="10" type="noConversion"/>
  </si>
  <si>
    <t>3529规格书整理</t>
    <phoneticPr fontId="10" type="noConversion"/>
  </si>
  <si>
    <t>有个初稿，还需要与软件负责人确认部分细节</t>
    <phoneticPr fontId="10" type="noConversion"/>
  </si>
  <si>
    <t>终端组需求及反馈接收，内容确认与沟通，工作分配，测试版本，正式版本进度跟进等</t>
    <phoneticPr fontId="10" type="noConversion"/>
  </si>
  <si>
    <t>终端组需求及反馈接收</t>
    <phoneticPr fontId="10" type="noConversion"/>
  </si>
  <si>
    <t>digispace Space cable, PDS,JPR,white field等需求及反馈处理；JPR最新反馈，Royal digital，RK digital等需求处理</t>
    <phoneticPr fontId="10" type="noConversion"/>
  </si>
  <si>
    <t>Redmine工作平台管理</t>
    <phoneticPr fontId="10" type="noConversion"/>
  </si>
  <si>
    <t>redmine平台任务分配登记，进度跟进等</t>
    <phoneticPr fontId="10" type="noConversion"/>
  </si>
  <si>
    <t>Ali3529规格书</t>
    <phoneticPr fontId="10" type="noConversion"/>
  </si>
  <si>
    <t>张定林</t>
    <phoneticPr fontId="10" type="noConversion"/>
  </si>
  <si>
    <t>GS-RAB-2018-T020 SK9402(4+64)印度JPR  协助处理 LCN显示错误，搜索节目问题</t>
    <phoneticPr fontId="10" type="noConversion"/>
  </si>
  <si>
    <t>协助处理 JPR LCN显示错误，JPR搜索漏节目以及前端复用器删除节目弹窗提示的问题</t>
    <phoneticPr fontId="10" type="noConversion"/>
  </si>
  <si>
    <t>Ali3529方案高安Boot的移植，开启签名验证</t>
    <phoneticPr fontId="10" type="noConversion"/>
  </si>
  <si>
    <t>技术支持：其他工作</t>
    <phoneticPr fontId="10" type="noConversion"/>
  </si>
  <si>
    <t>Ali3281普安升级成高安实现机制的讨论以及例会培训会等</t>
    <phoneticPr fontId="10" type="noConversion"/>
  </si>
  <si>
    <t>需求处理</t>
    <phoneticPr fontId="10" type="noConversion"/>
  </si>
  <si>
    <t>Arasu 更换UI可行性评估</t>
    <phoneticPr fontId="10" type="noConversion"/>
  </si>
  <si>
    <t>Arasu客户软件更换UI；解决大部分应用移植后的编译错误</t>
    <phoneticPr fontId="10" type="noConversion"/>
  </si>
  <si>
    <t>Arasu现场反馈</t>
    <phoneticPr fontId="10" type="noConversion"/>
  </si>
  <si>
    <t>进行中</t>
    <phoneticPr fontId="10" type="noConversion"/>
  </si>
  <si>
    <t>付明科</t>
    <phoneticPr fontId="10" type="noConversion"/>
  </si>
  <si>
    <t>GS-RAB-2018-T012 SK9503 JPR集成GOSPELL最新广告反馈处理</t>
    <phoneticPr fontId="10" type="noConversion"/>
  </si>
  <si>
    <t>完成</t>
    <phoneticPr fontId="10" type="noConversion"/>
  </si>
  <si>
    <t xml:space="preserve"> GS-RAB-2018-T026 SK9402(4+64)印度JPR集成最新广告库需求</t>
    <phoneticPr fontId="10" type="noConversion"/>
  </si>
  <si>
    <t>付明科</t>
  </si>
  <si>
    <t>K927多米尼加需求</t>
    <phoneticPr fontId="10" type="noConversion"/>
  </si>
  <si>
    <t>GS-RAB-2018-T021 SK9402(4+64)印度royal digital修改LOGO，频点等需求；GS-RAB-2018-T024 SK9402(4+64)印度Space cable修改LOGO，频点等需求</t>
    <phoneticPr fontId="10" type="noConversion"/>
  </si>
  <si>
    <t>完成需求全部内容，提交T1测试版软件</t>
    <phoneticPr fontId="10" type="noConversion"/>
  </si>
  <si>
    <t>3281普安顶盒安全机制：M3281已出货普安顶盒补救措施</t>
    <phoneticPr fontId="10" type="noConversion"/>
  </si>
  <si>
    <t>阳西，阳春出差</t>
    <phoneticPr fontId="10" type="noConversion"/>
  </si>
  <si>
    <t xml:space="preserve"> GS-RAB-2017-T157 SK9503 SM Cable现场反馈处理</t>
    <phoneticPr fontId="10" type="noConversion"/>
  </si>
  <si>
    <t>对外技术支持工作：阳西，阳春出差处理K957问题</t>
    <phoneticPr fontId="10" type="noConversion"/>
  </si>
  <si>
    <t>添加打印信息以及修改部分代码</t>
    <phoneticPr fontId="10" type="noConversion"/>
  </si>
  <si>
    <t>广告系统5.1：广告第二阶段开发-广告库功能</t>
    <phoneticPr fontId="10" type="noConversion"/>
  </si>
  <si>
    <t>广告系统5.1：广告第二阶段开发-广告库功能,通过pmt设置Pid</t>
    <phoneticPr fontId="10" type="noConversion"/>
  </si>
  <si>
    <t>广告系统5.1：JPR测试问题跟进-广告库</t>
    <phoneticPr fontId="10" type="noConversion"/>
  </si>
  <si>
    <t>广告系统5.1：广告库-修改应用软件设计书</t>
    <phoneticPr fontId="10" type="noConversion"/>
  </si>
  <si>
    <t>应急广播收扩机预研：C8驱动前面板显示预研</t>
    <phoneticPr fontId="10" type="noConversion"/>
  </si>
  <si>
    <t>与厂商沟通LM16032DDC-0B工作条件，在c8调试验证其显示，方案不可行</t>
    <phoneticPr fontId="10" type="noConversion"/>
  </si>
  <si>
    <t>应急广播收扩机面板预研方案二：STM32+091寸OLED模块</t>
    <phoneticPr fontId="10" type="noConversion"/>
  </si>
  <si>
    <t>GS-RAB-2018-T020 SK9402(4+64)印度JPR</t>
    <phoneticPr fontId="10" type="noConversion"/>
  </si>
  <si>
    <t>GS-RAB-2018-T023 SK9503(4+32)印度digispace修改LOGO，频点等需求</t>
    <phoneticPr fontId="10" type="noConversion"/>
  </si>
  <si>
    <t>其他需求处理</t>
    <phoneticPr fontId="10" type="noConversion"/>
  </si>
  <si>
    <t xml:space="preserve"> GS-RAB-2018-T025 SK9402(4+64)印度Podhigai Digital Services修改LOGO，频点等需求；GS-RAB-2018-T022 SK9402(4+64)印度RK Digital修改LOGO，频点等需求</t>
    <phoneticPr fontId="10" type="noConversion"/>
  </si>
  <si>
    <t>GS-RAB-2018-T020 SK9402(4+64)印度JPR  软件转正测试</t>
    <phoneticPr fontId="10" type="noConversion"/>
  </si>
  <si>
    <t>需求测试</t>
    <phoneticPr fontId="10" type="noConversion"/>
  </si>
  <si>
    <t>其他需求</t>
    <phoneticPr fontId="10" type="noConversion"/>
  </si>
  <si>
    <t>GS-RAB-2018-T023 SK9503(4+32)印度digispace修改LOGO，频点等需求；GS-RAB-2018-T025 SK9402(4+64)印度Podhigai Digital Services 测试版本准出；GS-RAB-2018-T022 SK9402(4+64)印度RK Digital测试版本准出；GS-RAB-2018-T021 SK9402(4+64)印度royal digital测试版本准出；</t>
    <phoneticPr fontId="10" type="noConversion"/>
  </si>
  <si>
    <t>杨美辉</t>
    <phoneticPr fontId="10" type="noConversion"/>
  </si>
  <si>
    <t>终端组日常信号管理等工作</t>
    <phoneticPr fontId="10" type="noConversion"/>
  </si>
  <si>
    <t>技术支持</t>
    <phoneticPr fontId="10" type="noConversion"/>
  </si>
  <si>
    <t>终端组日常信号管理等工作</t>
    <phoneticPr fontId="10" type="noConversion"/>
  </si>
  <si>
    <t>陈玉珂</t>
  </si>
  <si>
    <t>GS-RAB-2018-T012 SK9503 JPR测试软件准出测试</t>
    <phoneticPr fontId="10" type="noConversion"/>
  </si>
  <si>
    <t>进行中</t>
    <phoneticPr fontId="10" type="noConversion"/>
  </si>
  <si>
    <t>需求测试</t>
    <phoneticPr fontId="10" type="noConversion"/>
  </si>
  <si>
    <t>对外工作支持：印度ICC GK7601E 高安功能协助测试</t>
    <phoneticPr fontId="10" type="noConversion"/>
  </si>
  <si>
    <t>考评系数：</t>
    <phoneticPr fontId="10" type="noConversion"/>
  </si>
  <si>
    <t>本周完成的维护、极小项目、小规模预研等工作，按研发维护考评表进行考评。考评系数与分数对应关系如下：</t>
    <phoneticPr fontId="10" type="noConversion"/>
  </si>
  <si>
    <t>2.0:考评得分91~100；</t>
    <phoneticPr fontId="10" type="noConversion"/>
  </si>
  <si>
    <t>1.5:考评得分81~90；</t>
    <phoneticPr fontId="10" type="noConversion"/>
  </si>
  <si>
    <t>1.0:考评得分61~80；</t>
    <phoneticPr fontId="10" type="noConversion"/>
  </si>
  <si>
    <t>0.5:考评得分41~60；</t>
    <phoneticPr fontId="10" type="noConversion"/>
  </si>
  <si>
    <t>0:考评得分40以下。</t>
    <phoneticPr fontId="10" type="noConversion"/>
  </si>
  <si>
    <t>跨周/月的上述工作，在成果被确认之前，对个人申报已按时完成的任务，原则上按1.0进行考评；</t>
    <phoneticPr fontId="10" type="noConversion"/>
  </si>
  <si>
    <t>技术支持等无法以独立任务形式下达或难以估算工时的，在执行过程中，原则上按1.0进行考评，部门经理也可根据完成质量的高低，给与适当调整；</t>
    <phoneticPr fontId="10" type="noConversion"/>
  </si>
  <si>
    <t>项目任务在执行过程中，在阶段性的成果被确认之前，对个人申报已按时完成的任务，原则上按1.0进行考评；</t>
    <phoneticPr fontId="10" type="noConversion"/>
  </si>
  <si>
    <t>日常个人业务和技能学习、接受培训、例会等，不纳入考评。</t>
    <phoneticPr fontId="10" type="noConversion"/>
  </si>
  <si>
    <t>其它说明</t>
    <phoneticPr fontId="10" type="noConversion"/>
  </si>
  <si>
    <t>1.原则上每人每周具体可考评事项尽量不超过3件；</t>
    <phoneticPr fontId="10" type="noConversion"/>
  </si>
  <si>
    <t>2.估算工时：为分配任务时的估算值；计划工时：在估算工时的基础上，根据任务变化所进行调整后的工时，若无任务变化或估算不准确的情况，则估算工时就是计划工时；实际工时：完成该任务所发生的实际工时，含加班在内。每工作日有效工作时间计为6工时，与规模估算中的点对应；</t>
    <phoneticPr fontId="10" type="noConversion"/>
  </si>
  <si>
    <t>3.对于无法以独立任务下达或无法估算工时的技术支持、有较高难度和不确定性的分析验证等性质的工作，部门经理在认可其工作质量和工作效率后，有两种考评模式选择。一是按1.0进行考评，计划工时=实际工时（含加班）；二是调整考评系数，计划工时按有效工时（每个工作日6个工时）计。原则上不允许工时和考评都上调的情况。</t>
    <phoneticPr fontId="10" type="noConversion"/>
  </si>
  <si>
    <t>4.每周一由研发助理通过研发管理工具收集汇总上一周各项目及重点工作的进展及综述情况、部门人员实际工作进展及相关工时数据填写到本表；</t>
    <phoneticPr fontId="10" type="noConversion"/>
  </si>
  <si>
    <t>5.每周由部门经理或指定代理人组织召开部门例会，对本周工作进行总结评价，安排及调整后续工作；</t>
    <phoneticPr fontId="10" type="noConversion"/>
  </si>
  <si>
    <t>6.研发助理在本月最后一周结束后，根据前几周的评估结果生成员工月度绩效，部门经理可进行少量调整并补充评价意见。</t>
    <phoneticPr fontId="10" type="noConversion"/>
  </si>
  <si>
    <t>应急广播收扩机预研：100w功放PCB设计和元件选型</t>
    <phoneticPr fontId="10" type="noConversion"/>
  </si>
  <si>
    <t>应急广播收扩机预研：100W功放设计方案评估</t>
    <phoneticPr fontId="10" type="noConversion"/>
  </si>
  <si>
    <t>进行文档的整理以及开会讨论安全机制的后续工作</t>
    <phoneticPr fontId="10" type="noConversion"/>
  </si>
  <si>
    <t>ALI3281普安安全机制：串口升级验证</t>
    <phoneticPr fontId="10" type="noConversion"/>
  </si>
  <si>
    <t>GS-RAB-2018-T026 SK9402(4+64)印度JPR集成最新广告库需求</t>
    <phoneticPr fontId="10" type="noConversion"/>
  </si>
  <si>
    <t>验证修改第一轮测试出的缺陷；提交第二版测试并修改第二轮测试问题</t>
    <phoneticPr fontId="10" type="noConversion"/>
  </si>
  <si>
    <t>完成广告5.1.0.6移植，提交正式版软件。</t>
    <phoneticPr fontId="10" type="noConversion"/>
  </si>
  <si>
    <t>GS-RAB-2018-T020 SK9402(4+64)印度JPR</t>
    <phoneticPr fontId="10" type="noConversion"/>
  </si>
  <si>
    <t>完成Ali3529 高安boot的移植</t>
    <phoneticPr fontId="10" type="noConversion"/>
  </si>
  <si>
    <t>3529技术规格完善</t>
    <phoneticPr fontId="10" type="noConversion"/>
  </si>
  <si>
    <t>应急广播收扩机修改及项目立项</t>
    <phoneticPr fontId="10" type="noConversion"/>
  </si>
  <si>
    <t>修改讨论后的规格书，开会讨论布局及散热器设计；编制进度计划表和项目规格书</t>
    <phoneticPr fontId="10" type="noConversion"/>
  </si>
  <si>
    <t>咨询300W功放电源的选择，同采购确认</t>
    <phoneticPr fontId="10" type="noConversion"/>
  </si>
  <si>
    <t>优化tuner指标</t>
    <phoneticPr fontId="10" type="noConversion"/>
  </si>
  <si>
    <t>功放PCB第二版完成，更换滤波电感测试输出功率</t>
    <phoneticPr fontId="10" type="noConversion"/>
  </si>
  <si>
    <t>100w功放PCB评审及修改，功率测试到单通道40W功放就保护</t>
    <phoneticPr fontId="10" type="noConversion"/>
  </si>
  <si>
    <t>收扩机话筒输入板修改；应急广播收扩机讨论会，配合结构设计，修改话放线路子板布局等</t>
    <phoneticPr fontId="10" type="noConversion"/>
  </si>
  <si>
    <t>3529规格书讨论和修改</t>
    <phoneticPr fontId="10" type="noConversion"/>
  </si>
  <si>
    <t>多米尼加需求及反馈，JPR需求，Arasu现场测试软件，UCN反馈，ACN转正，RFS转正，阳西转正，fastway反馈等</t>
    <phoneticPr fontId="10" type="noConversion"/>
  </si>
  <si>
    <t>HK4100（ALI3529）印度Reliance高清高安卫星顶盒</t>
    <phoneticPr fontId="10" type="noConversion"/>
  </si>
  <si>
    <t>编写项目进度计划表，制定详细的进度计划；编制项目规格书</t>
    <phoneticPr fontId="10" type="noConversion"/>
  </si>
  <si>
    <t>Arasu现场特殊版本需求</t>
    <phoneticPr fontId="10" type="noConversion"/>
  </si>
  <si>
    <t>完成Arasu特殊软件需求</t>
    <phoneticPr fontId="10" type="noConversion"/>
  </si>
  <si>
    <t>HK4100（ALI3529）印度Reliance高清高安卫星顶盒项目规格书和进度计划表完成</t>
    <phoneticPr fontId="10" type="noConversion"/>
  </si>
  <si>
    <t>修改第二轮测试问题，新增视频及滚动速度功能，还需要调试</t>
    <phoneticPr fontId="10" type="noConversion"/>
  </si>
  <si>
    <t>GS-RAB-2018-T041 SK9402(4+64)多米尼加反馈处理</t>
    <phoneticPr fontId="10" type="noConversion"/>
  </si>
  <si>
    <t>完成T1,T2测试版本软件</t>
    <phoneticPr fontId="10" type="noConversion"/>
  </si>
  <si>
    <t>3529项目： HK4100(8+128)印度reliance客户软件</t>
  </si>
  <si>
    <t>重新编译demo程序+进行CI界面控制宏的打开+插入视密卡乱码问题处理+插入小卡显示smart card invalid提示；验证 demo程序的CI模块,验证demo PVR录制功能,验证结果可以工作；熟悉调整后的代码结构</t>
    <phoneticPr fontId="10" type="noConversion"/>
  </si>
  <si>
    <t xml:space="preserve"> GS-RAB-2017-T164 阳西K957软件转正</t>
    <phoneticPr fontId="10" type="noConversion"/>
  </si>
  <si>
    <t>3529项目： HK4100(8+128)印度reliance客户软件</t>
    <phoneticPr fontId="10" type="noConversion"/>
  </si>
  <si>
    <t xml:space="preserve"> 1、区域配置文件下载解析部分完善完毕，区域信息下载及关联部分流程设计中；</t>
    <phoneticPr fontId="10" type="noConversion"/>
  </si>
  <si>
    <t>测试代码已能正常播放</t>
    <phoneticPr fontId="10" type="noConversion"/>
  </si>
  <si>
    <t>091屏光标显示算法优化，界面优化，但是按键不全，只做了一部分，任务关闭</t>
    <phoneticPr fontId="10" type="noConversion"/>
  </si>
  <si>
    <t>应急广播收扩机项目媒体播放功能</t>
    <phoneticPr fontId="10" type="noConversion"/>
  </si>
  <si>
    <t>2017-T147 SK9503 UCN SK9503 反馈处理</t>
    <phoneticPr fontId="10" type="noConversion"/>
  </si>
  <si>
    <t>GS-RAB-2018-T043 SK9402(4+64)印度JPR软件需求</t>
    <phoneticPr fontId="10" type="noConversion"/>
  </si>
  <si>
    <t>GS-RAB-2018-T039 SK9503(4+32)印度ACN Indore 转正；GS-RAB-2018-T042 SK9402(4+64)质量部验收用软件需求</t>
    <phoneticPr fontId="10" type="noConversion"/>
  </si>
  <si>
    <t>进行中</t>
    <phoneticPr fontId="10" type="noConversion"/>
  </si>
  <si>
    <t>Arasu现场测指标用软件测试；JPR现场反馈验证；GS-RAB-2018-T022 SK9402(4+64)印度RK Digital转正测试；2017-T147 SK9503 UCN SK9503 测试软件准出测试；GS-RAB-2018-T041 SK9402(4+64)多米尼加反测试软件准出</t>
    <phoneticPr fontId="10" type="noConversion"/>
  </si>
  <si>
    <t>GS-RAB-2018-T035 SK9506(8+32)舒城集成最新CA库、广告库等需求准出测试</t>
    <phoneticPr fontId="10" type="noConversion"/>
  </si>
  <si>
    <t>GS-RAB-2018-T039 SK9503(4+32)印度ACN Indore 转正测试</t>
    <phoneticPr fontId="10" type="noConversion"/>
  </si>
  <si>
    <t>测试完成</t>
    <phoneticPr fontId="10" type="noConversion"/>
  </si>
  <si>
    <t>已发布</t>
    <phoneticPr fontId="10" type="noConversion"/>
  </si>
  <si>
    <t>测试第一轮，发现顶盒会自动重启以及电子钱包各种问题和其他问题，测试进行中</t>
    <phoneticPr fontId="10" type="noConversion"/>
  </si>
  <si>
    <t>技术支持： Farncombe认证的高安系统和机顶盒测试</t>
  </si>
  <si>
    <t>GS-RAB-2017-T164 阳西K957 软件转正</t>
    <phoneticPr fontId="10" type="noConversion"/>
  </si>
  <si>
    <t>技术支持： Farncombe认证的高安系统和机顶盒测试</t>
    <phoneticPr fontId="10" type="noConversion"/>
  </si>
  <si>
    <t>软件有问题，测试中断</t>
    <phoneticPr fontId="10" type="noConversion"/>
  </si>
  <si>
    <t>3529立项 规格书讨论整理等</t>
    <phoneticPr fontId="10" type="noConversion"/>
  </si>
  <si>
    <t>应急广播收扩机项目媒体播放功能</t>
    <phoneticPr fontId="10" type="noConversion"/>
  </si>
  <si>
    <t>应急广播收扩机项目：一键应急功能</t>
    <phoneticPr fontId="10" type="noConversion"/>
  </si>
  <si>
    <t>舒城需求</t>
    <phoneticPr fontId="10" type="noConversion"/>
  </si>
  <si>
    <t>GS-RAB-2018-T035 SK9506(8+32)舒城集成最新CA库、广告库等需求准出测试</t>
    <phoneticPr fontId="10" type="noConversion"/>
  </si>
  <si>
    <t>应急广播收扩机预研：100W的滤波电感更换等性能测试及PCB第二版</t>
    <phoneticPr fontId="10" type="noConversion"/>
  </si>
  <si>
    <t>应急广播收扩机预研：300w 增加电源，器件清单提交申购</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</si>
</sst>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_ "/>
    <numFmt numFmtId="177" formatCode="yy/mm/dd"/>
    <numFmt numFmtId="178" formatCode="0.0_);[Red]\(0.0\)"/>
    <numFmt numFmtId="179" formatCode="0.00_ "/>
    <numFmt numFmtId="180" formatCode="0_);[Red]\(0\)"/>
  </numFmts>
  <fonts count="19" x14ac:knownFonts="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b/>
      <sz val="10"/>
      <color indexed="8"/>
      <name val="宋体"/>
      <family val="3"/>
      <charset val="134"/>
    </font>
    <font>
      <b/>
      <sz val="10"/>
      <name val="宋体"/>
      <family val="3"/>
      <charset val="134"/>
    </font>
    <font>
      <b/>
      <sz val="16"/>
      <name val="宋体"/>
      <family val="3"/>
      <charset val="134"/>
    </font>
    <font>
      <sz val="9"/>
      <name val="宋体"/>
      <family val="3"/>
      <charset val="134"/>
    </font>
    <font>
      <b/>
      <sz val="12"/>
      <name val="宋体"/>
      <family val="3"/>
      <charset val="134"/>
    </font>
    <font>
      <sz val="10"/>
      <name val="宋体"/>
      <family val="3"/>
      <charset val="134"/>
    </font>
    <font>
      <sz val="10"/>
      <color indexed="8"/>
      <name val="宋体"/>
      <family val="2"/>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tint="-0.249977111117893"/>
        <bgColor indexed="64"/>
      </patternFill>
    </fill>
    <fill>
      <patternFill patternType="solid">
        <fgColor indexed="9"/>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bottom style="thin">
        <color indexed="64"/>
      </bottom>
      <diagonal/>
    </border>
    <border>
      <left/>
      <right style="double">
        <color indexed="64"/>
      </right>
      <top style="thin">
        <color indexed="64"/>
      </top>
      <bottom/>
      <diagonal/>
    </border>
    <border>
      <left/>
      <right style="thin">
        <color indexed="64"/>
      </right>
      <top style="thin">
        <color indexed="64"/>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38">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0" fillId="0" borderId="4" xfId="0" applyBorder="1">
      <alignment vertical="center"/>
    </xf>
    <xf numFmtId="0" fontId="0" fillId="0" borderId="0" xfId="0" applyAlignment="1">
      <alignment horizontal="center" vertical="center"/>
    </xf>
    <xf numFmtId="0" fontId="4" fillId="6" borderId="4" xfId="4" applyFont="1" applyFill="1" applyBorder="1" applyAlignment="1">
      <alignment vertical="center" wrapText="1"/>
    </xf>
    <xf numFmtId="176" fontId="4" fillId="4" borderId="4" xfId="2" applyNumberFormat="1" applyFont="1" applyFill="1" applyBorder="1" applyAlignment="1">
      <alignment horizontal="center" vertical="center" wrapText="1"/>
    </xf>
    <xf numFmtId="9" fontId="11" fillId="6" borderId="4" xfId="2" applyNumberFormat="1" applyFont="1" applyFill="1" applyBorder="1" applyAlignment="1">
      <alignment horizontal="center" vertical="center" wrapText="1"/>
    </xf>
    <xf numFmtId="0" fontId="11" fillId="6" borderId="4" xfId="2" applyFont="1" applyFill="1" applyBorder="1" applyAlignment="1" applyProtection="1">
      <alignment vertical="center" wrapText="1"/>
    </xf>
    <xf numFmtId="0" fontId="11" fillId="6" borderId="4" xfId="2" applyFont="1" applyFill="1" applyBorder="1" applyAlignment="1">
      <alignment vertical="center" wrapText="1"/>
    </xf>
    <xf numFmtId="0" fontId="11" fillId="6" borderId="4" xfId="2" applyFont="1" applyFill="1" applyBorder="1" applyAlignment="1">
      <alignment horizontal="center" vertical="center" wrapText="1"/>
    </xf>
    <xf numFmtId="0" fontId="0" fillId="0" borderId="0" xfId="0" applyFont="1" applyFill="1" applyAlignment="1">
      <alignment vertical="center"/>
    </xf>
    <xf numFmtId="0" fontId="0" fillId="0" borderId="0" xfId="0" applyFont="1" applyAlignment="1">
      <alignment vertical="center"/>
    </xf>
    <xf numFmtId="0" fontId="4" fillId="0" borderId="0" xfId="0" applyFont="1" applyBorder="1" applyAlignment="1" applyProtection="1">
      <alignment horizontal="left" vertical="center" wrapText="1"/>
    </xf>
    <xf numFmtId="176" fontId="4" fillId="0" borderId="0" xfId="4" applyNumberFormat="1" applyFont="1" applyBorder="1" applyAlignment="1">
      <alignment horizontal="center" vertical="center" wrapText="1"/>
    </xf>
    <xf numFmtId="176" fontId="4" fillId="0" borderId="0" xfId="2" applyNumberFormat="1" applyFont="1" applyBorder="1" applyAlignment="1">
      <alignment horizontal="center" vertical="center" wrapText="1"/>
    </xf>
    <xf numFmtId="176" fontId="4" fillId="0" borderId="0" xfId="4" applyNumberFormat="1" applyFont="1" applyBorder="1" applyAlignment="1">
      <alignment horizontal="left" vertical="center" wrapText="1"/>
    </xf>
    <xf numFmtId="176" fontId="4" fillId="0" borderId="0" xfId="2" applyNumberFormat="1" applyFont="1" applyFill="1" applyBorder="1" applyAlignment="1">
      <alignment horizontal="left" vertical="center" wrapText="1"/>
    </xf>
    <xf numFmtId="177" fontId="8" fillId="5" borderId="0" xfId="0" applyNumberFormat="1" applyFont="1" applyFill="1" applyBorder="1" applyAlignment="1">
      <alignment horizontal="center" vertical="center" wrapText="1"/>
    </xf>
    <xf numFmtId="0" fontId="4" fillId="0" borderId="0" xfId="4" applyFont="1" applyBorder="1" applyAlignment="1">
      <alignment vertical="center" wrapText="1"/>
    </xf>
    <xf numFmtId="0" fontId="4" fillId="2" borderId="14" xfId="2" applyFont="1" applyFill="1" applyBorder="1" applyAlignment="1" applyProtection="1">
      <alignment horizontal="center" vertical="center"/>
    </xf>
    <xf numFmtId="176" fontId="4" fillId="6" borderId="4" xfId="2" applyNumberFormat="1" applyFont="1" applyFill="1" applyBorder="1" applyAlignment="1">
      <alignment horizontal="center" vertical="center" wrapText="1"/>
    </xf>
    <xf numFmtId="0" fontId="4" fillId="6" borderId="4" xfId="4" applyFont="1" applyFill="1" applyBorder="1" applyAlignment="1">
      <alignment horizontal="left" vertical="center" wrapText="1"/>
    </xf>
    <xf numFmtId="0" fontId="0" fillId="0" borderId="0" xfId="0" applyBorder="1" applyAlignment="1">
      <alignment horizontal="center" vertical="center" wrapText="1"/>
    </xf>
    <xf numFmtId="0" fontId="4" fillId="0" borderId="0" xfId="2" applyFont="1" applyBorder="1">
      <alignment vertical="center"/>
    </xf>
    <xf numFmtId="177" fontId="4" fillId="0" borderId="0" xfId="0" applyNumberFormat="1" applyFont="1" applyFill="1" applyBorder="1" applyAlignment="1">
      <alignment horizontal="left" vertical="center"/>
    </xf>
    <xf numFmtId="0" fontId="4" fillId="0" borderId="0" xfId="2" applyFont="1" applyFill="1" applyBorder="1">
      <alignment vertical="center"/>
    </xf>
    <xf numFmtId="0" fontId="4" fillId="4" borderId="4" xfId="0" applyFont="1" applyFill="1" applyBorder="1" applyAlignment="1">
      <alignment horizontal="center" vertical="center"/>
    </xf>
    <xf numFmtId="179" fontId="4" fillId="4" borderId="4" xfId="0" applyNumberFormat="1" applyFont="1" applyFill="1" applyBorder="1" applyAlignment="1">
      <alignment horizontal="center" vertical="center"/>
    </xf>
    <xf numFmtId="177" fontId="8" fillId="5" borderId="0" xfId="0" applyNumberFormat="1" applyFont="1" applyFill="1" applyBorder="1" applyAlignment="1">
      <alignment horizontal="left" vertical="center"/>
    </xf>
    <xf numFmtId="0" fontId="4" fillId="0" borderId="0" xfId="2" applyFont="1" applyBorder="1" applyAlignment="1">
      <alignment vertical="center"/>
    </xf>
    <xf numFmtId="177" fontId="12" fillId="5" borderId="0" xfId="0" applyNumberFormat="1" applyFont="1" applyFill="1" applyBorder="1" applyAlignment="1">
      <alignment horizontal="left" vertical="center" wrapText="1"/>
    </xf>
    <xf numFmtId="0" fontId="13" fillId="0" borderId="0" xfId="2" applyFont="1" applyAlignment="1">
      <alignment horizontal="left" vertical="center"/>
    </xf>
    <xf numFmtId="0" fontId="11" fillId="6" borderId="3" xfId="2" applyFont="1" applyFill="1" applyBorder="1" applyAlignment="1">
      <alignment vertical="center" wrapText="1"/>
    </xf>
    <xf numFmtId="0" fontId="17" fillId="4" borderId="4" xfId="0" applyFont="1" applyFill="1" applyBorder="1" applyAlignment="1">
      <alignment horizontal="center" vertical="center"/>
    </xf>
    <xf numFmtId="0" fontId="17" fillId="0" borderId="4" xfId="0" applyFont="1" applyFill="1" applyBorder="1" applyAlignment="1">
      <alignment vertical="center"/>
    </xf>
    <xf numFmtId="179" fontId="17" fillId="0" borderId="4" xfId="0" applyNumberFormat="1" applyFont="1" applyFill="1" applyBorder="1" applyAlignment="1">
      <alignment vertical="center"/>
    </xf>
    <xf numFmtId="0" fontId="17" fillId="0" borderId="4" xfId="0" applyFont="1" applyFill="1" applyBorder="1" applyAlignment="1">
      <alignment vertical="center" wrapText="1"/>
    </xf>
    <xf numFmtId="0" fontId="17" fillId="0" borderId="0" xfId="2" applyFont="1" applyFill="1" applyAlignment="1">
      <alignment vertical="center"/>
    </xf>
    <xf numFmtId="0" fontId="17" fillId="0" borderId="0" xfId="2" applyFont="1" applyFill="1" applyAlignment="1">
      <alignment horizontal="center" vertical="center"/>
    </xf>
    <xf numFmtId="180" fontId="17" fillId="0" borderId="0" xfId="2" applyNumberFormat="1" applyFont="1" applyFill="1" applyAlignment="1">
      <alignment horizontal="center" vertical="center"/>
    </xf>
    <xf numFmtId="178" fontId="17" fillId="0" borderId="0" xfId="2" applyNumberFormat="1" applyFont="1" applyFill="1" applyAlignment="1">
      <alignment horizontal="left" vertical="center"/>
    </xf>
    <xf numFmtId="0" fontId="17" fillId="0" borderId="0" xfId="2" applyFont="1" applyFill="1" applyAlignment="1">
      <alignment horizontal="left" vertical="center"/>
    </xf>
    <xf numFmtId="0" fontId="4" fillId="0" borderId="0" xfId="2" applyFont="1" applyFill="1" applyAlignment="1">
      <alignment vertical="center"/>
    </xf>
    <xf numFmtId="0" fontId="18" fillId="0" borderId="0" xfId="0" applyFont="1" applyFill="1" applyAlignment="1">
      <alignment vertical="center"/>
    </xf>
    <xf numFmtId="0" fontId="4" fillId="6" borderId="4" xfId="0" applyFont="1" applyFill="1" applyBorder="1" applyAlignment="1" applyProtection="1">
      <alignment horizontal="left" vertical="center" wrapText="1"/>
    </xf>
    <xf numFmtId="176" fontId="4" fillId="6" borderId="4" xfId="2" applyNumberFormat="1" applyFont="1" applyFill="1" applyBorder="1" applyAlignment="1">
      <alignment horizontal="left" vertical="center" wrapText="1"/>
    </xf>
    <xf numFmtId="0" fontId="0" fillId="6" borderId="0" xfId="0" applyFill="1">
      <alignment vertical="center"/>
    </xf>
    <xf numFmtId="0" fontId="4" fillId="6" borderId="4" xfId="0" applyFont="1" applyFill="1" applyBorder="1" applyAlignment="1">
      <alignment horizontal="left" vertical="center" wrapText="1"/>
    </xf>
    <xf numFmtId="178" fontId="4" fillId="6" borderId="4" xfId="0" applyNumberFormat="1" applyFont="1" applyFill="1" applyBorder="1" applyAlignment="1">
      <alignment horizontal="center" vertical="center" wrapText="1"/>
    </xf>
    <xf numFmtId="0" fontId="13" fillId="0" borderId="12" xfId="0" applyFont="1" applyFill="1" applyBorder="1" applyAlignment="1">
      <alignment vertical="center"/>
    </xf>
    <xf numFmtId="0" fontId="13" fillId="0" borderId="11" xfId="0" applyFont="1" applyFill="1" applyBorder="1" applyAlignment="1">
      <alignment vertical="center"/>
    </xf>
    <xf numFmtId="0" fontId="4" fillId="0" borderId="4" xfId="0" applyFont="1" applyFill="1" applyBorder="1" applyAlignment="1">
      <alignment horizontal="center" vertical="center"/>
    </xf>
    <xf numFmtId="0" fontId="4" fillId="0" borderId="4" xfId="0" applyFont="1" applyFill="1" applyBorder="1" applyAlignment="1">
      <alignment vertical="center"/>
    </xf>
    <xf numFmtId="176" fontId="17" fillId="0" borderId="4" xfId="0" applyNumberFormat="1" applyFont="1" applyFill="1" applyBorder="1" applyAlignment="1">
      <alignment vertical="center"/>
    </xf>
    <xf numFmtId="0" fontId="17" fillId="0" borderId="4" xfId="0" applyFont="1" applyFill="1" applyBorder="1" applyAlignment="1">
      <alignment horizontal="center" vertical="center"/>
    </xf>
    <xf numFmtId="179" fontId="17" fillId="0" borderId="4" xfId="0" applyNumberFormat="1" applyFont="1" applyFill="1" applyBorder="1" applyAlignment="1">
      <alignment horizontal="center" vertical="center"/>
    </xf>
    <xf numFmtId="0" fontId="0" fillId="0" borderId="0" xfId="0" applyFont="1" applyFill="1" applyAlignment="1">
      <alignment horizontal="center" vertical="center"/>
    </xf>
    <xf numFmtId="179" fontId="0" fillId="0" borderId="0" xfId="0" applyNumberFormat="1" applyFont="1" applyFill="1" applyAlignment="1">
      <alignment horizontal="center" vertical="center"/>
    </xf>
    <xf numFmtId="0" fontId="4" fillId="2" borderId="4" xfId="2" applyFont="1" applyFill="1" applyBorder="1" applyAlignment="1" applyProtection="1">
      <alignment horizontal="center" vertical="center" wrapText="1"/>
    </xf>
    <xf numFmtId="0" fontId="11" fillId="6" borderId="4" xfId="2" applyFont="1" applyFill="1" applyBorder="1" applyAlignment="1">
      <alignment horizontal="left" vertical="center" wrapText="1"/>
    </xf>
    <xf numFmtId="0" fontId="4" fillId="2" borderId="4" xfId="2" applyFont="1" applyFill="1" applyBorder="1" applyAlignment="1" applyProtection="1">
      <alignment horizontal="center" vertical="center" wrapText="1"/>
    </xf>
    <xf numFmtId="0" fontId="11" fillId="6" borderId="4" xfId="2" applyFont="1" applyFill="1" applyBorder="1" applyAlignment="1">
      <alignment horizontal="left" vertical="center" wrapText="1"/>
    </xf>
    <xf numFmtId="0" fontId="4" fillId="6" borderId="8" xfId="4" applyFont="1" applyFill="1" applyBorder="1" applyAlignment="1">
      <alignment vertical="center" wrapText="1"/>
    </xf>
    <xf numFmtId="0" fontId="4" fillId="2" borderId="4" xfId="2" applyFont="1" applyFill="1" applyBorder="1" applyAlignment="1" applyProtection="1">
      <alignment horizontal="center" vertical="center" wrapText="1"/>
    </xf>
    <xf numFmtId="0" fontId="11" fillId="6" borderId="4" xfId="2" applyFont="1" applyFill="1" applyBorder="1" applyAlignment="1">
      <alignment horizontal="left" vertical="center" wrapText="1"/>
    </xf>
    <xf numFmtId="0" fontId="4" fillId="2" borderId="4" xfId="2" applyFont="1" applyFill="1" applyBorder="1" applyAlignment="1" applyProtection="1">
      <alignment horizontal="center" vertical="center" wrapText="1"/>
    </xf>
    <xf numFmtId="0" fontId="11" fillId="6" borderId="4" xfId="2" applyFont="1" applyFill="1" applyBorder="1" applyAlignment="1">
      <alignment horizontal="left" vertical="center" wrapText="1"/>
    </xf>
    <xf numFmtId="0" fontId="0" fillId="6" borderId="4" xfId="0" applyFill="1" applyBorder="1">
      <alignment vertical="center"/>
    </xf>
    <xf numFmtId="0" fontId="4" fillId="2" borderId="4" xfId="2" applyFont="1" applyFill="1" applyBorder="1" applyAlignment="1" applyProtection="1">
      <alignment horizontal="center" vertical="center" wrapText="1"/>
    </xf>
    <xf numFmtId="0" fontId="11" fillId="6" borderId="4" xfId="2" applyFont="1" applyFill="1" applyBorder="1" applyAlignment="1">
      <alignment horizontal="left" vertical="center" wrapText="1"/>
    </xf>
    <xf numFmtId="0" fontId="4" fillId="6" borderId="4" xfId="2" applyFont="1" applyFill="1" applyBorder="1" applyAlignment="1">
      <alignment horizontal="left" vertical="center" wrapText="1"/>
    </xf>
    <xf numFmtId="0" fontId="4" fillId="6" borderId="1" xfId="4" applyFont="1" applyFill="1" applyBorder="1" applyAlignment="1">
      <alignment vertical="center" wrapText="1"/>
    </xf>
    <xf numFmtId="176" fontId="4" fillId="0" borderId="4" xfId="2" applyNumberFormat="1" applyFont="1" applyFill="1" applyBorder="1" applyAlignment="1">
      <alignment horizontal="center" vertical="center" wrapText="1"/>
    </xf>
    <xf numFmtId="0" fontId="14" fillId="0" borderId="5" xfId="0" applyFont="1" applyFill="1" applyBorder="1" applyAlignment="1">
      <alignment horizontal="center" vertical="center"/>
    </xf>
    <xf numFmtId="0" fontId="16" fillId="0" borderId="12" xfId="0" applyFont="1" applyFill="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0" fontId="2" fillId="0" borderId="10" xfId="2" applyFont="1" applyBorder="1" applyAlignment="1" applyProtection="1">
      <alignment horizontal="center" vertical="center"/>
    </xf>
    <xf numFmtId="0" fontId="2" fillId="0" borderId="9" xfId="2" applyFont="1" applyBorder="1" applyAlignment="1" applyProtection="1">
      <alignment horizontal="center" vertical="center"/>
    </xf>
    <xf numFmtId="0" fontId="2" fillId="0" borderId="13" xfId="2" applyFont="1" applyBorder="1" applyAlignment="1" applyProtection="1">
      <alignment horizontal="center" vertical="center"/>
    </xf>
    <xf numFmtId="177" fontId="4" fillId="0" borderId="5" xfId="2" applyNumberFormat="1" applyFont="1" applyBorder="1" applyAlignment="1" applyProtection="1">
      <alignment horizontal="center" vertical="center"/>
    </xf>
    <xf numFmtId="0" fontId="0" fillId="0" borderId="4" xfId="0" applyBorder="1" applyAlignment="1">
      <alignment horizontal="center" vertical="center" wrapText="1"/>
    </xf>
    <xf numFmtId="0" fontId="11" fillId="6" borderId="4" xfId="2" applyFont="1" applyFill="1" applyBorder="1" applyAlignment="1">
      <alignment horizontal="left" vertical="center" wrapText="1"/>
    </xf>
    <xf numFmtId="0" fontId="11" fillId="4" borderId="4" xfId="2" applyFont="1" applyFill="1" applyBorder="1" applyAlignment="1" applyProtection="1">
      <alignment horizontal="center" vertical="center" wrapText="1"/>
    </xf>
    <xf numFmtId="0" fontId="11" fillId="4" borderId="4" xfId="2" applyFont="1" applyFill="1" applyBorder="1" applyAlignment="1">
      <alignment horizontal="center" vertical="center" wrapText="1"/>
    </xf>
    <xf numFmtId="177" fontId="8" fillId="6" borderId="5" xfId="0" applyNumberFormat="1" applyFont="1" applyFill="1" applyBorder="1" applyAlignment="1">
      <alignment horizontal="center" vertical="center" wrapText="1"/>
    </xf>
    <xf numFmtId="177" fontId="8" fillId="6" borderId="8" xfId="0" applyNumberFormat="1" applyFont="1" applyFill="1" applyBorder="1" applyAlignment="1">
      <alignment horizontal="center" vertical="center" wrapText="1"/>
    </xf>
    <xf numFmtId="177" fontId="8" fillId="6" borderId="6" xfId="0" applyNumberFormat="1" applyFont="1" applyFill="1" applyBorder="1" applyAlignment="1">
      <alignment horizontal="center" vertical="center" wrapText="1"/>
    </xf>
    <xf numFmtId="0" fontId="4" fillId="0" borderId="0" xfId="2" applyFont="1" applyAlignment="1">
      <alignment horizontal="left" vertical="center" wrapText="1"/>
    </xf>
    <xf numFmtId="0" fontId="0" fillId="0" borderId="6" xfId="0" applyBorder="1" applyAlignment="1">
      <alignment horizontal="center" vertical="center" wrapText="1"/>
    </xf>
    <xf numFmtId="177" fontId="8" fillId="6" borderId="4" xfId="0" applyNumberFormat="1" applyFont="1" applyFill="1" applyBorder="1" applyAlignment="1">
      <alignment horizontal="center" vertical="center" wrapText="1"/>
    </xf>
  </cellXfs>
  <cellStyles count="5">
    <cellStyle name="常规" xfId="0" builtinId="0"/>
    <cellStyle name="常规 2" xfId="2"/>
    <cellStyle name="常规 2 2" xfId="4"/>
    <cellStyle name="常规 3" xfId="1"/>
    <cellStyle name="常规 4" xfId="3"/>
  </cellStyles>
  <dxfs count="30">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Y21"/>
  <sheetViews>
    <sheetView showGridLines="0" workbookViewId="0">
      <selection activeCell="L10" sqref="L10"/>
    </sheetView>
  </sheetViews>
  <sheetFormatPr defaultRowHeight="13.5" x14ac:dyDescent="0.15"/>
  <cols>
    <col min="1" max="1" width="3.875" style="35" customWidth="1"/>
    <col min="2" max="2" width="9" style="35"/>
    <col min="3" max="5" width="9" style="81"/>
    <col min="6" max="6" width="11.375" style="82" customWidth="1"/>
    <col min="7" max="7" width="9" style="35"/>
    <col min="8" max="8" width="16.5" style="35" customWidth="1"/>
    <col min="9" max="9" width="11.5" style="35" customWidth="1"/>
    <col min="10" max="10" width="8.75" style="35" customWidth="1"/>
    <col min="11" max="259" width="9" style="35"/>
    <col min="260" max="260" width="3.875" style="35" customWidth="1"/>
    <col min="261" max="261" width="9" style="35"/>
    <col min="262" max="262" width="11.375" style="35" customWidth="1"/>
    <col min="263" max="263" width="9" style="35"/>
    <col min="264" max="264" width="20.625" style="35" customWidth="1"/>
    <col min="265" max="265" width="11.5" style="35" customWidth="1"/>
    <col min="266" max="266" width="8.75" style="35" customWidth="1"/>
    <col min="267" max="515" width="9" style="35"/>
    <col min="516" max="516" width="3.875" style="35" customWidth="1"/>
    <col min="517" max="517" width="9" style="35"/>
    <col min="518" max="518" width="11.375" style="35" customWidth="1"/>
    <col min="519" max="519" width="9" style="35"/>
    <col min="520" max="520" width="20.625" style="35" customWidth="1"/>
    <col min="521" max="521" width="11.5" style="35" customWidth="1"/>
    <col min="522" max="522" width="8.75" style="35" customWidth="1"/>
    <col min="523" max="771" width="9" style="35"/>
    <col min="772" max="772" width="3.875" style="35" customWidth="1"/>
    <col min="773" max="773" width="9" style="35"/>
    <col min="774" max="774" width="11.375" style="35" customWidth="1"/>
    <col min="775" max="775" width="9" style="35"/>
    <col min="776" max="776" width="20.625" style="35" customWidth="1"/>
    <col min="777" max="777" width="11.5" style="35" customWidth="1"/>
    <col min="778" max="778" width="8.75" style="35" customWidth="1"/>
    <col min="779" max="1027" width="9" style="35"/>
    <col min="1028" max="1028" width="3.875" style="35" customWidth="1"/>
    <col min="1029" max="1029" width="9" style="35"/>
    <col min="1030" max="1030" width="11.375" style="35" customWidth="1"/>
    <col min="1031" max="1031" width="9" style="35"/>
    <col min="1032" max="1032" width="20.625" style="35" customWidth="1"/>
    <col min="1033" max="1033" width="11.5" style="35" customWidth="1"/>
    <col min="1034" max="1034" width="8.75" style="35" customWidth="1"/>
    <col min="1035" max="1283" width="9" style="35"/>
    <col min="1284" max="1284" width="3.875" style="35" customWidth="1"/>
    <col min="1285" max="1285" width="9" style="35"/>
    <col min="1286" max="1286" width="11.375" style="35" customWidth="1"/>
    <col min="1287" max="1287" width="9" style="35"/>
    <col min="1288" max="1288" width="20.625" style="35" customWidth="1"/>
    <col min="1289" max="1289" width="11.5" style="35" customWidth="1"/>
    <col min="1290" max="1290" width="8.75" style="35" customWidth="1"/>
    <col min="1291" max="1539" width="9" style="35"/>
    <col min="1540" max="1540" width="3.875" style="35" customWidth="1"/>
    <col min="1541" max="1541" width="9" style="35"/>
    <col min="1542" max="1542" width="11.375" style="35" customWidth="1"/>
    <col min="1543" max="1543" width="9" style="35"/>
    <col min="1544" max="1544" width="20.625" style="35" customWidth="1"/>
    <col min="1545" max="1545" width="11.5" style="35" customWidth="1"/>
    <col min="1546" max="1546" width="8.75" style="35" customWidth="1"/>
    <col min="1547" max="1795" width="9" style="35"/>
    <col min="1796" max="1796" width="3.875" style="35" customWidth="1"/>
    <col min="1797" max="1797" width="9" style="35"/>
    <col min="1798" max="1798" width="11.375" style="35" customWidth="1"/>
    <col min="1799" max="1799" width="9" style="35"/>
    <col min="1800" max="1800" width="20.625" style="35" customWidth="1"/>
    <col min="1801" max="1801" width="11.5" style="35" customWidth="1"/>
    <col min="1802" max="1802" width="8.75" style="35" customWidth="1"/>
    <col min="1803" max="2051" width="9" style="35"/>
    <col min="2052" max="2052" width="3.875" style="35" customWidth="1"/>
    <col min="2053" max="2053" width="9" style="35"/>
    <col min="2054" max="2054" width="11.375" style="35" customWidth="1"/>
    <col min="2055" max="2055" width="9" style="35"/>
    <col min="2056" max="2056" width="20.625" style="35" customWidth="1"/>
    <col min="2057" max="2057" width="11.5" style="35" customWidth="1"/>
    <col min="2058" max="2058" width="8.75" style="35" customWidth="1"/>
    <col min="2059" max="2307" width="9" style="35"/>
    <col min="2308" max="2308" width="3.875" style="35" customWidth="1"/>
    <col min="2309" max="2309" width="9" style="35"/>
    <col min="2310" max="2310" width="11.375" style="35" customWidth="1"/>
    <col min="2311" max="2311" width="9" style="35"/>
    <col min="2312" max="2312" width="20.625" style="35" customWidth="1"/>
    <col min="2313" max="2313" width="11.5" style="35" customWidth="1"/>
    <col min="2314" max="2314" width="8.75" style="35" customWidth="1"/>
    <col min="2315" max="2563" width="9" style="35"/>
    <col min="2564" max="2564" width="3.875" style="35" customWidth="1"/>
    <col min="2565" max="2565" width="9" style="35"/>
    <col min="2566" max="2566" width="11.375" style="35" customWidth="1"/>
    <col min="2567" max="2567" width="9" style="35"/>
    <col min="2568" max="2568" width="20.625" style="35" customWidth="1"/>
    <col min="2569" max="2569" width="11.5" style="35" customWidth="1"/>
    <col min="2570" max="2570" width="8.75" style="35" customWidth="1"/>
    <col min="2571" max="2819" width="9" style="35"/>
    <col min="2820" max="2820" width="3.875" style="35" customWidth="1"/>
    <col min="2821" max="2821" width="9" style="35"/>
    <col min="2822" max="2822" width="11.375" style="35" customWidth="1"/>
    <col min="2823" max="2823" width="9" style="35"/>
    <col min="2824" max="2824" width="20.625" style="35" customWidth="1"/>
    <col min="2825" max="2825" width="11.5" style="35" customWidth="1"/>
    <col min="2826" max="2826" width="8.75" style="35" customWidth="1"/>
    <col min="2827" max="3075" width="9" style="35"/>
    <col min="3076" max="3076" width="3.875" style="35" customWidth="1"/>
    <col min="3077" max="3077" width="9" style="35"/>
    <col min="3078" max="3078" width="11.375" style="35" customWidth="1"/>
    <col min="3079" max="3079" width="9" style="35"/>
    <col min="3080" max="3080" width="20.625" style="35" customWidth="1"/>
    <col min="3081" max="3081" width="11.5" style="35" customWidth="1"/>
    <col min="3082" max="3082" width="8.75" style="35" customWidth="1"/>
    <col min="3083" max="3331" width="9" style="35"/>
    <col min="3332" max="3332" width="3.875" style="35" customWidth="1"/>
    <col min="3333" max="3333" width="9" style="35"/>
    <col min="3334" max="3334" width="11.375" style="35" customWidth="1"/>
    <col min="3335" max="3335" width="9" style="35"/>
    <col min="3336" max="3336" width="20.625" style="35" customWidth="1"/>
    <col min="3337" max="3337" width="11.5" style="35" customWidth="1"/>
    <col min="3338" max="3338" width="8.75" style="35" customWidth="1"/>
    <col min="3339" max="3587" width="9" style="35"/>
    <col min="3588" max="3588" width="3.875" style="35" customWidth="1"/>
    <col min="3589" max="3589" width="9" style="35"/>
    <col min="3590" max="3590" width="11.375" style="35" customWidth="1"/>
    <col min="3591" max="3591" width="9" style="35"/>
    <col min="3592" max="3592" width="20.625" style="35" customWidth="1"/>
    <col min="3593" max="3593" width="11.5" style="35" customWidth="1"/>
    <col min="3594" max="3594" width="8.75" style="35" customWidth="1"/>
    <col min="3595" max="3843" width="9" style="35"/>
    <col min="3844" max="3844" width="3.875" style="35" customWidth="1"/>
    <col min="3845" max="3845" width="9" style="35"/>
    <col min="3846" max="3846" width="11.375" style="35" customWidth="1"/>
    <col min="3847" max="3847" width="9" style="35"/>
    <col min="3848" max="3848" width="20.625" style="35" customWidth="1"/>
    <col min="3849" max="3849" width="11.5" style="35" customWidth="1"/>
    <col min="3850" max="3850" width="8.75" style="35" customWidth="1"/>
    <col min="3851" max="4099" width="9" style="35"/>
    <col min="4100" max="4100" width="3.875" style="35" customWidth="1"/>
    <col min="4101" max="4101" width="9" style="35"/>
    <col min="4102" max="4102" width="11.375" style="35" customWidth="1"/>
    <col min="4103" max="4103" width="9" style="35"/>
    <col min="4104" max="4104" width="20.625" style="35" customWidth="1"/>
    <col min="4105" max="4105" width="11.5" style="35" customWidth="1"/>
    <col min="4106" max="4106" width="8.75" style="35" customWidth="1"/>
    <col min="4107" max="4355" width="9" style="35"/>
    <col min="4356" max="4356" width="3.875" style="35" customWidth="1"/>
    <col min="4357" max="4357" width="9" style="35"/>
    <col min="4358" max="4358" width="11.375" style="35" customWidth="1"/>
    <col min="4359" max="4359" width="9" style="35"/>
    <col min="4360" max="4360" width="20.625" style="35" customWidth="1"/>
    <col min="4361" max="4361" width="11.5" style="35" customWidth="1"/>
    <col min="4362" max="4362" width="8.75" style="35" customWidth="1"/>
    <col min="4363" max="4611" width="9" style="35"/>
    <col min="4612" max="4612" width="3.875" style="35" customWidth="1"/>
    <col min="4613" max="4613" width="9" style="35"/>
    <col min="4614" max="4614" width="11.375" style="35" customWidth="1"/>
    <col min="4615" max="4615" width="9" style="35"/>
    <col min="4616" max="4616" width="20.625" style="35" customWidth="1"/>
    <col min="4617" max="4617" width="11.5" style="35" customWidth="1"/>
    <col min="4618" max="4618" width="8.75" style="35" customWidth="1"/>
    <col min="4619" max="4867" width="9" style="35"/>
    <col min="4868" max="4868" width="3.875" style="35" customWidth="1"/>
    <col min="4869" max="4869" width="9" style="35"/>
    <col min="4870" max="4870" width="11.375" style="35" customWidth="1"/>
    <col min="4871" max="4871" width="9" style="35"/>
    <col min="4872" max="4872" width="20.625" style="35" customWidth="1"/>
    <col min="4873" max="4873" width="11.5" style="35" customWidth="1"/>
    <col min="4874" max="4874" width="8.75" style="35" customWidth="1"/>
    <col min="4875" max="5123" width="9" style="35"/>
    <col min="5124" max="5124" width="3.875" style="35" customWidth="1"/>
    <col min="5125" max="5125" width="9" style="35"/>
    <col min="5126" max="5126" width="11.375" style="35" customWidth="1"/>
    <col min="5127" max="5127" width="9" style="35"/>
    <col min="5128" max="5128" width="20.625" style="35" customWidth="1"/>
    <col min="5129" max="5129" width="11.5" style="35" customWidth="1"/>
    <col min="5130" max="5130" width="8.75" style="35" customWidth="1"/>
    <col min="5131" max="5379" width="9" style="35"/>
    <col min="5380" max="5380" width="3.875" style="35" customWidth="1"/>
    <col min="5381" max="5381" width="9" style="35"/>
    <col min="5382" max="5382" width="11.375" style="35" customWidth="1"/>
    <col min="5383" max="5383" width="9" style="35"/>
    <col min="5384" max="5384" width="20.625" style="35" customWidth="1"/>
    <col min="5385" max="5385" width="11.5" style="35" customWidth="1"/>
    <col min="5386" max="5386" width="8.75" style="35" customWidth="1"/>
    <col min="5387" max="5635" width="9" style="35"/>
    <col min="5636" max="5636" width="3.875" style="35" customWidth="1"/>
    <col min="5637" max="5637" width="9" style="35"/>
    <col min="5638" max="5638" width="11.375" style="35" customWidth="1"/>
    <col min="5639" max="5639" width="9" style="35"/>
    <col min="5640" max="5640" width="20.625" style="35" customWidth="1"/>
    <col min="5641" max="5641" width="11.5" style="35" customWidth="1"/>
    <col min="5642" max="5642" width="8.75" style="35" customWidth="1"/>
    <col min="5643" max="5891" width="9" style="35"/>
    <col min="5892" max="5892" width="3.875" style="35" customWidth="1"/>
    <col min="5893" max="5893" width="9" style="35"/>
    <col min="5894" max="5894" width="11.375" style="35" customWidth="1"/>
    <col min="5895" max="5895" width="9" style="35"/>
    <col min="5896" max="5896" width="20.625" style="35" customWidth="1"/>
    <col min="5897" max="5897" width="11.5" style="35" customWidth="1"/>
    <col min="5898" max="5898" width="8.75" style="35" customWidth="1"/>
    <col min="5899" max="6147" width="9" style="35"/>
    <col min="6148" max="6148" width="3.875" style="35" customWidth="1"/>
    <col min="6149" max="6149" width="9" style="35"/>
    <col min="6150" max="6150" width="11.375" style="35" customWidth="1"/>
    <col min="6151" max="6151" width="9" style="35"/>
    <col min="6152" max="6152" width="20.625" style="35" customWidth="1"/>
    <col min="6153" max="6153" width="11.5" style="35" customWidth="1"/>
    <col min="6154" max="6154" width="8.75" style="35" customWidth="1"/>
    <col min="6155" max="6403" width="9" style="35"/>
    <col min="6404" max="6404" width="3.875" style="35" customWidth="1"/>
    <col min="6405" max="6405" width="9" style="35"/>
    <col min="6406" max="6406" width="11.375" style="35" customWidth="1"/>
    <col min="6407" max="6407" width="9" style="35"/>
    <col min="6408" max="6408" width="20.625" style="35" customWidth="1"/>
    <col min="6409" max="6409" width="11.5" style="35" customWidth="1"/>
    <col min="6410" max="6410" width="8.75" style="35" customWidth="1"/>
    <col min="6411" max="6659" width="9" style="35"/>
    <col min="6660" max="6660" width="3.875" style="35" customWidth="1"/>
    <col min="6661" max="6661" width="9" style="35"/>
    <col min="6662" max="6662" width="11.375" style="35" customWidth="1"/>
    <col min="6663" max="6663" width="9" style="35"/>
    <col min="6664" max="6664" width="20.625" style="35" customWidth="1"/>
    <col min="6665" max="6665" width="11.5" style="35" customWidth="1"/>
    <col min="6666" max="6666" width="8.75" style="35" customWidth="1"/>
    <col min="6667" max="6915" width="9" style="35"/>
    <col min="6916" max="6916" width="3.875" style="35" customWidth="1"/>
    <col min="6917" max="6917" width="9" style="35"/>
    <col min="6918" max="6918" width="11.375" style="35" customWidth="1"/>
    <col min="6919" max="6919" width="9" style="35"/>
    <col min="6920" max="6920" width="20.625" style="35" customWidth="1"/>
    <col min="6921" max="6921" width="11.5" style="35" customWidth="1"/>
    <col min="6922" max="6922" width="8.75" style="35" customWidth="1"/>
    <col min="6923" max="7171" width="9" style="35"/>
    <col min="7172" max="7172" width="3.875" style="35" customWidth="1"/>
    <col min="7173" max="7173" width="9" style="35"/>
    <col min="7174" max="7174" width="11.375" style="35" customWidth="1"/>
    <col min="7175" max="7175" width="9" style="35"/>
    <col min="7176" max="7176" width="20.625" style="35" customWidth="1"/>
    <col min="7177" max="7177" width="11.5" style="35" customWidth="1"/>
    <col min="7178" max="7178" width="8.75" style="35" customWidth="1"/>
    <col min="7179" max="7427" width="9" style="35"/>
    <col min="7428" max="7428" width="3.875" style="35" customWidth="1"/>
    <col min="7429" max="7429" width="9" style="35"/>
    <col min="7430" max="7430" width="11.375" style="35" customWidth="1"/>
    <col min="7431" max="7431" width="9" style="35"/>
    <col min="7432" max="7432" width="20.625" style="35" customWidth="1"/>
    <col min="7433" max="7433" width="11.5" style="35" customWidth="1"/>
    <col min="7434" max="7434" width="8.75" style="35" customWidth="1"/>
    <col min="7435" max="7683" width="9" style="35"/>
    <col min="7684" max="7684" width="3.875" style="35" customWidth="1"/>
    <col min="7685" max="7685" width="9" style="35"/>
    <col min="7686" max="7686" width="11.375" style="35" customWidth="1"/>
    <col min="7687" max="7687" width="9" style="35"/>
    <col min="7688" max="7688" width="20.625" style="35" customWidth="1"/>
    <col min="7689" max="7689" width="11.5" style="35" customWidth="1"/>
    <col min="7690" max="7690" width="8.75" style="35" customWidth="1"/>
    <col min="7691" max="7939" width="9" style="35"/>
    <col min="7940" max="7940" width="3.875" style="35" customWidth="1"/>
    <col min="7941" max="7941" width="9" style="35"/>
    <col min="7942" max="7942" width="11.375" style="35" customWidth="1"/>
    <col min="7943" max="7943" width="9" style="35"/>
    <col min="7944" max="7944" width="20.625" style="35" customWidth="1"/>
    <col min="7945" max="7945" width="11.5" style="35" customWidth="1"/>
    <col min="7946" max="7946" width="8.75" style="35" customWidth="1"/>
    <col min="7947" max="8195" width="9" style="35"/>
    <col min="8196" max="8196" width="3.875" style="35" customWidth="1"/>
    <col min="8197" max="8197" width="9" style="35"/>
    <col min="8198" max="8198" width="11.375" style="35" customWidth="1"/>
    <col min="8199" max="8199" width="9" style="35"/>
    <col min="8200" max="8200" width="20.625" style="35" customWidth="1"/>
    <col min="8201" max="8201" width="11.5" style="35" customWidth="1"/>
    <col min="8202" max="8202" width="8.75" style="35" customWidth="1"/>
    <col min="8203" max="8451" width="9" style="35"/>
    <col min="8452" max="8452" width="3.875" style="35" customWidth="1"/>
    <col min="8453" max="8453" width="9" style="35"/>
    <col min="8454" max="8454" width="11.375" style="35" customWidth="1"/>
    <col min="8455" max="8455" width="9" style="35"/>
    <col min="8456" max="8456" width="20.625" style="35" customWidth="1"/>
    <col min="8457" max="8457" width="11.5" style="35" customWidth="1"/>
    <col min="8458" max="8458" width="8.75" style="35" customWidth="1"/>
    <col min="8459" max="8707" width="9" style="35"/>
    <col min="8708" max="8708" width="3.875" style="35" customWidth="1"/>
    <col min="8709" max="8709" width="9" style="35"/>
    <col min="8710" max="8710" width="11.375" style="35" customWidth="1"/>
    <col min="8711" max="8711" width="9" style="35"/>
    <col min="8712" max="8712" width="20.625" style="35" customWidth="1"/>
    <col min="8713" max="8713" width="11.5" style="35" customWidth="1"/>
    <col min="8714" max="8714" width="8.75" style="35" customWidth="1"/>
    <col min="8715" max="8963" width="9" style="35"/>
    <col min="8964" max="8964" width="3.875" style="35" customWidth="1"/>
    <col min="8965" max="8965" width="9" style="35"/>
    <col min="8966" max="8966" width="11.375" style="35" customWidth="1"/>
    <col min="8967" max="8967" width="9" style="35"/>
    <col min="8968" max="8968" width="20.625" style="35" customWidth="1"/>
    <col min="8969" max="8969" width="11.5" style="35" customWidth="1"/>
    <col min="8970" max="8970" width="8.75" style="35" customWidth="1"/>
    <col min="8971" max="9219" width="9" style="35"/>
    <col min="9220" max="9220" width="3.875" style="35" customWidth="1"/>
    <col min="9221" max="9221" width="9" style="35"/>
    <col min="9222" max="9222" width="11.375" style="35" customWidth="1"/>
    <col min="9223" max="9223" width="9" style="35"/>
    <col min="9224" max="9224" width="20.625" style="35" customWidth="1"/>
    <col min="9225" max="9225" width="11.5" style="35" customWidth="1"/>
    <col min="9226" max="9226" width="8.75" style="35" customWidth="1"/>
    <col min="9227" max="9475" width="9" style="35"/>
    <col min="9476" max="9476" width="3.875" style="35" customWidth="1"/>
    <col min="9477" max="9477" width="9" style="35"/>
    <col min="9478" max="9478" width="11.375" style="35" customWidth="1"/>
    <col min="9479" max="9479" width="9" style="35"/>
    <col min="9480" max="9480" width="20.625" style="35" customWidth="1"/>
    <col min="9481" max="9481" width="11.5" style="35" customWidth="1"/>
    <col min="9482" max="9482" width="8.75" style="35" customWidth="1"/>
    <col min="9483" max="9731" width="9" style="35"/>
    <col min="9732" max="9732" width="3.875" style="35" customWidth="1"/>
    <col min="9733" max="9733" width="9" style="35"/>
    <col min="9734" max="9734" width="11.375" style="35" customWidth="1"/>
    <col min="9735" max="9735" width="9" style="35"/>
    <col min="9736" max="9736" width="20.625" style="35" customWidth="1"/>
    <col min="9737" max="9737" width="11.5" style="35" customWidth="1"/>
    <col min="9738" max="9738" width="8.75" style="35" customWidth="1"/>
    <col min="9739" max="9987" width="9" style="35"/>
    <col min="9988" max="9988" width="3.875" style="35" customWidth="1"/>
    <col min="9989" max="9989" width="9" style="35"/>
    <col min="9990" max="9990" width="11.375" style="35" customWidth="1"/>
    <col min="9991" max="9991" width="9" style="35"/>
    <col min="9992" max="9992" width="20.625" style="35" customWidth="1"/>
    <col min="9993" max="9993" width="11.5" style="35" customWidth="1"/>
    <col min="9994" max="9994" width="8.75" style="35" customWidth="1"/>
    <col min="9995" max="10243" width="9" style="35"/>
    <col min="10244" max="10244" width="3.875" style="35" customWidth="1"/>
    <col min="10245" max="10245" width="9" style="35"/>
    <col min="10246" max="10246" width="11.375" style="35" customWidth="1"/>
    <col min="10247" max="10247" width="9" style="35"/>
    <col min="10248" max="10248" width="20.625" style="35" customWidth="1"/>
    <col min="10249" max="10249" width="11.5" style="35" customWidth="1"/>
    <col min="10250" max="10250" width="8.75" style="35" customWidth="1"/>
    <col min="10251" max="10499" width="9" style="35"/>
    <col min="10500" max="10500" width="3.875" style="35" customWidth="1"/>
    <col min="10501" max="10501" width="9" style="35"/>
    <col min="10502" max="10502" width="11.375" style="35" customWidth="1"/>
    <col min="10503" max="10503" width="9" style="35"/>
    <col min="10504" max="10504" width="20.625" style="35" customWidth="1"/>
    <col min="10505" max="10505" width="11.5" style="35" customWidth="1"/>
    <col min="10506" max="10506" width="8.75" style="35" customWidth="1"/>
    <col min="10507" max="10755" width="9" style="35"/>
    <col min="10756" max="10756" width="3.875" style="35" customWidth="1"/>
    <col min="10757" max="10757" width="9" style="35"/>
    <col min="10758" max="10758" width="11.375" style="35" customWidth="1"/>
    <col min="10759" max="10759" width="9" style="35"/>
    <col min="10760" max="10760" width="20.625" style="35" customWidth="1"/>
    <col min="10761" max="10761" width="11.5" style="35" customWidth="1"/>
    <col min="10762" max="10762" width="8.75" style="35" customWidth="1"/>
    <col min="10763" max="11011" width="9" style="35"/>
    <col min="11012" max="11012" width="3.875" style="35" customWidth="1"/>
    <col min="11013" max="11013" width="9" style="35"/>
    <col min="11014" max="11014" width="11.375" style="35" customWidth="1"/>
    <col min="11015" max="11015" width="9" style="35"/>
    <col min="11016" max="11016" width="20.625" style="35" customWidth="1"/>
    <col min="11017" max="11017" width="11.5" style="35" customWidth="1"/>
    <col min="11018" max="11018" width="8.75" style="35" customWidth="1"/>
    <col min="11019" max="11267" width="9" style="35"/>
    <col min="11268" max="11268" width="3.875" style="35" customWidth="1"/>
    <col min="11269" max="11269" width="9" style="35"/>
    <col min="11270" max="11270" width="11.375" style="35" customWidth="1"/>
    <col min="11271" max="11271" width="9" style="35"/>
    <col min="11272" max="11272" width="20.625" style="35" customWidth="1"/>
    <col min="11273" max="11273" width="11.5" style="35" customWidth="1"/>
    <col min="11274" max="11274" width="8.75" style="35" customWidth="1"/>
    <col min="11275" max="11523" width="9" style="35"/>
    <col min="11524" max="11524" width="3.875" style="35" customWidth="1"/>
    <col min="11525" max="11525" width="9" style="35"/>
    <col min="11526" max="11526" width="11.375" style="35" customWidth="1"/>
    <col min="11527" max="11527" width="9" style="35"/>
    <col min="11528" max="11528" width="20.625" style="35" customWidth="1"/>
    <col min="11529" max="11529" width="11.5" style="35" customWidth="1"/>
    <col min="11530" max="11530" width="8.75" style="35" customWidth="1"/>
    <col min="11531" max="11779" width="9" style="35"/>
    <col min="11780" max="11780" width="3.875" style="35" customWidth="1"/>
    <col min="11781" max="11781" width="9" style="35"/>
    <col min="11782" max="11782" width="11.375" style="35" customWidth="1"/>
    <col min="11783" max="11783" width="9" style="35"/>
    <col min="11784" max="11784" width="20.625" style="35" customWidth="1"/>
    <col min="11785" max="11785" width="11.5" style="35" customWidth="1"/>
    <col min="11786" max="11786" width="8.75" style="35" customWidth="1"/>
    <col min="11787" max="12035" width="9" style="35"/>
    <col min="12036" max="12036" width="3.875" style="35" customWidth="1"/>
    <col min="12037" max="12037" width="9" style="35"/>
    <col min="12038" max="12038" width="11.375" style="35" customWidth="1"/>
    <col min="12039" max="12039" width="9" style="35"/>
    <col min="12040" max="12040" width="20.625" style="35" customWidth="1"/>
    <col min="12041" max="12041" width="11.5" style="35" customWidth="1"/>
    <col min="12042" max="12042" width="8.75" style="35" customWidth="1"/>
    <col min="12043" max="12291" width="9" style="35"/>
    <col min="12292" max="12292" width="3.875" style="35" customWidth="1"/>
    <col min="12293" max="12293" width="9" style="35"/>
    <col min="12294" max="12294" width="11.375" style="35" customWidth="1"/>
    <col min="12295" max="12295" width="9" style="35"/>
    <col min="12296" max="12296" width="20.625" style="35" customWidth="1"/>
    <col min="12297" max="12297" width="11.5" style="35" customWidth="1"/>
    <col min="12298" max="12298" width="8.75" style="35" customWidth="1"/>
    <col min="12299" max="12547" width="9" style="35"/>
    <col min="12548" max="12548" width="3.875" style="35" customWidth="1"/>
    <col min="12549" max="12549" width="9" style="35"/>
    <col min="12550" max="12550" width="11.375" style="35" customWidth="1"/>
    <col min="12551" max="12551" width="9" style="35"/>
    <col min="12552" max="12552" width="20.625" style="35" customWidth="1"/>
    <col min="12553" max="12553" width="11.5" style="35" customWidth="1"/>
    <col min="12554" max="12554" width="8.75" style="35" customWidth="1"/>
    <col min="12555" max="12803" width="9" style="35"/>
    <col min="12804" max="12804" width="3.875" style="35" customWidth="1"/>
    <col min="12805" max="12805" width="9" style="35"/>
    <col min="12806" max="12806" width="11.375" style="35" customWidth="1"/>
    <col min="12807" max="12807" width="9" style="35"/>
    <col min="12808" max="12808" width="20.625" style="35" customWidth="1"/>
    <col min="12809" max="12809" width="11.5" style="35" customWidth="1"/>
    <col min="12810" max="12810" width="8.75" style="35" customWidth="1"/>
    <col min="12811" max="13059" width="9" style="35"/>
    <col min="13060" max="13060" width="3.875" style="35" customWidth="1"/>
    <col min="13061" max="13061" width="9" style="35"/>
    <col min="13062" max="13062" width="11.375" style="35" customWidth="1"/>
    <col min="13063" max="13063" width="9" style="35"/>
    <col min="13064" max="13064" width="20.625" style="35" customWidth="1"/>
    <col min="13065" max="13065" width="11.5" style="35" customWidth="1"/>
    <col min="13066" max="13066" width="8.75" style="35" customWidth="1"/>
    <col min="13067" max="13315" width="9" style="35"/>
    <col min="13316" max="13316" width="3.875" style="35" customWidth="1"/>
    <col min="13317" max="13317" width="9" style="35"/>
    <col min="13318" max="13318" width="11.375" style="35" customWidth="1"/>
    <col min="13319" max="13319" width="9" style="35"/>
    <col min="13320" max="13320" width="20.625" style="35" customWidth="1"/>
    <col min="13321" max="13321" width="11.5" style="35" customWidth="1"/>
    <col min="13322" max="13322" width="8.75" style="35" customWidth="1"/>
    <col min="13323" max="13571" width="9" style="35"/>
    <col min="13572" max="13572" width="3.875" style="35" customWidth="1"/>
    <col min="13573" max="13573" width="9" style="35"/>
    <col min="13574" max="13574" width="11.375" style="35" customWidth="1"/>
    <col min="13575" max="13575" width="9" style="35"/>
    <col min="13576" max="13576" width="20.625" style="35" customWidth="1"/>
    <col min="13577" max="13577" width="11.5" style="35" customWidth="1"/>
    <col min="13578" max="13578" width="8.75" style="35" customWidth="1"/>
    <col min="13579" max="13827" width="9" style="35"/>
    <col min="13828" max="13828" width="3.875" style="35" customWidth="1"/>
    <col min="13829" max="13829" width="9" style="35"/>
    <col min="13830" max="13830" width="11.375" style="35" customWidth="1"/>
    <col min="13831" max="13831" width="9" style="35"/>
    <col min="13832" max="13832" width="20.625" style="35" customWidth="1"/>
    <col min="13833" max="13833" width="11.5" style="35" customWidth="1"/>
    <col min="13834" max="13834" width="8.75" style="35" customWidth="1"/>
    <col min="13835" max="14083" width="9" style="35"/>
    <col min="14084" max="14084" width="3.875" style="35" customWidth="1"/>
    <col min="14085" max="14085" width="9" style="35"/>
    <col min="14086" max="14086" width="11.375" style="35" customWidth="1"/>
    <col min="14087" max="14087" width="9" style="35"/>
    <col min="14088" max="14088" width="20.625" style="35" customWidth="1"/>
    <col min="14089" max="14089" width="11.5" style="35" customWidth="1"/>
    <col min="14090" max="14090" width="8.75" style="35" customWidth="1"/>
    <col min="14091" max="14339" width="9" style="35"/>
    <col min="14340" max="14340" width="3.875" style="35" customWidth="1"/>
    <col min="14341" max="14341" width="9" style="35"/>
    <col min="14342" max="14342" width="11.375" style="35" customWidth="1"/>
    <col min="14343" max="14343" width="9" style="35"/>
    <col min="14344" max="14344" width="20.625" style="35" customWidth="1"/>
    <col min="14345" max="14345" width="11.5" style="35" customWidth="1"/>
    <col min="14346" max="14346" width="8.75" style="35" customWidth="1"/>
    <col min="14347" max="14595" width="9" style="35"/>
    <col min="14596" max="14596" width="3.875" style="35" customWidth="1"/>
    <col min="14597" max="14597" width="9" style="35"/>
    <col min="14598" max="14598" width="11.375" style="35" customWidth="1"/>
    <col min="14599" max="14599" width="9" style="35"/>
    <col min="14600" max="14600" width="20.625" style="35" customWidth="1"/>
    <col min="14601" max="14601" width="11.5" style="35" customWidth="1"/>
    <col min="14602" max="14602" width="8.75" style="35" customWidth="1"/>
    <col min="14603" max="14851" width="9" style="35"/>
    <col min="14852" max="14852" width="3.875" style="35" customWidth="1"/>
    <col min="14853" max="14853" width="9" style="35"/>
    <col min="14854" max="14854" width="11.375" style="35" customWidth="1"/>
    <col min="14855" max="14855" width="9" style="35"/>
    <col min="14856" max="14856" width="20.625" style="35" customWidth="1"/>
    <col min="14857" max="14857" width="11.5" style="35" customWidth="1"/>
    <col min="14858" max="14858" width="8.75" style="35" customWidth="1"/>
    <col min="14859" max="15107" width="9" style="35"/>
    <col min="15108" max="15108" width="3.875" style="35" customWidth="1"/>
    <col min="15109" max="15109" width="9" style="35"/>
    <col min="15110" max="15110" width="11.375" style="35" customWidth="1"/>
    <col min="15111" max="15111" width="9" style="35"/>
    <col min="15112" max="15112" width="20.625" style="35" customWidth="1"/>
    <col min="15113" max="15113" width="11.5" style="35" customWidth="1"/>
    <col min="15114" max="15114" width="8.75" style="35" customWidth="1"/>
    <col min="15115" max="15363" width="9" style="35"/>
    <col min="15364" max="15364" width="3.875" style="35" customWidth="1"/>
    <col min="15365" max="15365" width="9" style="35"/>
    <col min="15366" max="15366" width="11.375" style="35" customWidth="1"/>
    <col min="15367" max="15367" width="9" style="35"/>
    <col min="15368" max="15368" width="20.625" style="35" customWidth="1"/>
    <col min="15369" max="15369" width="11.5" style="35" customWidth="1"/>
    <col min="15370" max="15370" width="8.75" style="35" customWidth="1"/>
    <col min="15371" max="15619" width="9" style="35"/>
    <col min="15620" max="15620" width="3.875" style="35" customWidth="1"/>
    <col min="15621" max="15621" width="9" style="35"/>
    <col min="15622" max="15622" width="11.375" style="35" customWidth="1"/>
    <col min="15623" max="15623" width="9" style="35"/>
    <col min="15624" max="15624" width="20.625" style="35" customWidth="1"/>
    <col min="15625" max="15625" width="11.5" style="35" customWidth="1"/>
    <col min="15626" max="15626" width="8.75" style="35" customWidth="1"/>
    <col min="15627" max="15875" width="9" style="35"/>
    <col min="15876" max="15876" width="3.875" style="35" customWidth="1"/>
    <col min="15877" max="15877" width="9" style="35"/>
    <col min="15878" max="15878" width="11.375" style="35" customWidth="1"/>
    <col min="15879" max="15879" width="9" style="35"/>
    <col min="15880" max="15880" width="20.625" style="35" customWidth="1"/>
    <col min="15881" max="15881" width="11.5" style="35" customWidth="1"/>
    <col min="15882" max="15882" width="8.75" style="35" customWidth="1"/>
    <col min="15883" max="16131" width="9" style="35"/>
    <col min="16132" max="16132" width="3.875" style="35" customWidth="1"/>
    <col min="16133" max="16133" width="9" style="35"/>
    <col min="16134" max="16134" width="11.375" style="35" customWidth="1"/>
    <col min="16135" max="16135" width="9" style="35"/>
    <col min="16136" max="16136" width="20.625" style="35" customWidth="1"/>
    <col min="16137" max="16137" width="11.5" style="35" customWidth="1"/>
    <col min="16138" max="16138" width="8.75" style="35" customWidth="1"/>
    <col min="16139" max="16384" width="9" style="35"/>
  </cols>
  <sheetData>
    <row r="1" spans="1:259" s="36" customFormat="1" ht="20.25" x14ac:dyDescent="0.15">
      <c r="A1" s="98" t="s">
        <v>290</v>
      </c>
      <c r="B1" s="98"/>
      <c r="C1" s="98"/>
      <c r="D1" s="98"/>
      <c r="E1" s="98"/>
      <c r="F1" s="98"/>
      <c r="G1" s="98"/>
      <c r="H1" s="98"/>
      <c r="I1" s="98"/>
      <c r="J1" s="98"/>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c r="BL1" s="35"/>
      <c r="BM1" s="35"/>
      <c r="BN1" s="35"/>
      <c r="BO1" s="35"/>
      <c r="BP1" s="35"/>
      <c r="BQ1" s="35"/>
      <c r="BR1" s="35"/>
      <c r="BS1" s="35"/>
      <c r="BT1" s="35"/>
      <c r="BU1" s="35"/>
      <c r="BV1" s="35"/>
      <c r="BW1" s="35"/>
      <c r="BX1" s="35"/>
      <c r="BY1" s="35"/>
      <c r="BZ1" s="35"/>
      <c r="CA1" s="35"/>
      <c r="CB1" s="35"/>
      <c r="CC1" s="35"/>
      <c r="CD1" s="35"/>
      <c r="CE1" s="35"/>
      <c r="CF1" s="35"/>
      <c r="CG1" s="35"/>
      <c r="CH1" s="35"/>
      <c r="CI1" s="35"/>
      <c r="CJ1" s="35"/>
      <c r="CK1" s="35"/>
      <c r="CL1" s="35"/>
      <c r="CM1" s="35"/>
      <c r="CN1" s="35"/>
      <c r="CO1" s="35"/>
      <c r="CP1" s="35"/>
      <c r="CQ1" s="35"/>
      <c r="CR1" s="35"/>
      <c r="CS1" s="35"/>
      <c r="CT1" s="35"/>
      <c r="CU1" s="35"/>
      <c r="CV1" s="35"/>
      <c r="CW1" s="35"/>
      <c r="CX1" s="35"/>
      <c r="CY1" s="35"/>
      <c r="CZ1" s="35"/>
      <c r="DA1" s="35"/>
      <c r="DB1" s="35"/>
      <c r="DC1" s="35"/>
      <c r="DD1" s="35"/>
      <c r="DE1" s="35"/>
      <c r="DF1" s="35"/>
      <c r="DG1" s="35"/>
      <c r="DH1" s="35"/>
      <c r="DI1" s="35"/>
      <c r="DJ1" s="35"/>
      <c r="DK1" s="35"/>
      <c r="DL1" s="35"/>
      <c r="DM1" s="35"/>
      <c r="DN1" s="35"/>
      <c r="DO1" s="35"/>
      <c r="DP1" s="35"/>
      <c r="DQ1" s="35"/>
      <c r="DR1" s="35"/>
      <c r="DS1" s="35"/>
      <c r="DT1" s="35"/>
      <c r="DU1" s="35"/>
      <c r="DV1" s="35"/>
      <c r="DW1" s="35"/>
      <c r="DX1" s="35"/>
      <c r="DY1" s="35"/>
      <c r="DZ1" s="35"/>
      <c r="EA1" s="35"/>
      <c r="EB1" s="35"/>
      <c r="EC1" s="35"/>
      <c r="ED1" s="35"/>
      <c r="EE1" s="35"/>
      <c r="EF1" s="35"/>
      <c r="EG1" s="35"/>
      <c r="EH1" s="35"/>
      <c r="EI1" s="35"/>
      <c r="EJ1" s="35"/>
      <c r="EK1" s="35"/>
      <c r="EL1" s="35"/>
      <c r="EM1" s="35"/>
      <c r="EN1" s="35"/>
      <c r="EO1" s="35"/>
      <c r="EP1" s="35"/>
      <c r="EQ1" s="35"/>
      <c r="ER1" s="35"/>
      <c r="ES1" s="35"/>
      <c r="ET1" s="35"/>
      <c r="EU1" s="35"/>
      <c r="EV1" s="35"/>
      <c r="EW1" s="35"/>
      <c r="EX1" s="35"/>
      <c r="EY1" s="35"/>
      <c r="EZ1" s="35"/>
      <c r="FA1" s="35"/>
      <c r="FB1" s="35"/>
      <c r="FC1" s="35"/>
      <c r="FD1" s="35"/>
      <c r="FE1" s="35"/>
      <c r="FF1" s="35"/>
      <c r="FG1" s="35"/>
      <c r="FH1" s="35"/>
      <c r="FI1" s="35"/>
      <c r="FJ1" s="35"/>
      <c r="FK1" s="35"/>
      <c r="FL1" s="35"/>
      <c r="FM1" s="35"/>
      <c r="FN1" s="35"/>
      <c r="FO1" s="35"/>
      <c r="FP1" s="35"/>
      <c r="FQ1" s="35"/>
      <c r="FR1" s="35"/>
      <c r="FS1" s="35"/>
      <c r="FT1" s="35"/>
      <c r="FU1" s="35"/>
      <c r="FV1" s="35"/>
      <c r="FW1" s="35"/>
      <c r="FX1" s="35"/>
      <c r="FY1" s="35"/>
      <c r="FZ1" s="35"/>
      <c r="GA1" s="35"/>
      <c r="GB1" s="35"/>
      <c r="GC1" s="35"/>
      <c r="GD1" s="35"/>
      <c r="GE1" s="35"/>
      <c r="GF1" s="35"/>
      <c r="GG1" s="35"/>
      <c r="GH1" s="35"/>
      <c r="GI1" s="35"/>
      <c r="GJ1" s="35"/>
      <c r="GK1" s="35"/>
      <c r="GL1" s="35"/>
      <c r="GM1" s="35"/>
      <c r="GN1" s="35"/>
      <c r="GO1" s="35"/>
      <c r="GP1" s="35"/>
      <c r="GQ1" s="35"/>
      <c r="GR1" s="35"/>
      <c r="GS1" s="35"/>
      <c r="GT1" s="35"/>
      <c r="GU1" s="35"/>
      <c r="GV1" s="35"/>
      <c r="GW1" s="35"/>
      <c r="GX1" s="35"/>
      <c r="GY1" s="35"/>
      <c r="GZ1" s="35"/>
      <c r="HA1" s="35"/>
      <c r="HB1" s="35"/>
      <c r="HC1" s="35"/>
      <c r="HD1" s="35"/>
      <c r="HE1" s="35"/>
      <c r="HF1" s="35"/>
      <c r="HG1" s="35"/>
      <c r="HH1" s="35"/>
      <c r="HI1" s="35"/>
      <c r="HJ1" s="35"/>
      <c r="HK1" s="35"/>
      <c r="HL1" s="35"/>
      <c r="HM1" s="35"/>
      <c r="HN1" s="35"/>
      <c r="HO1" s="35"/>
      <c r="HP1" s="35"/>
      <c r="HQ1" s="35"/>
      <c r="HR1" s="35"/>
      <c r="HS1" s="35"/>
      <c r="HT1" s="35"/>
      <c r="HU1" s="35"/>
      <c r="HV1" s="35"/>
      <c r="HW1" s="35"/>
      <c r="HX1" s="35"/>
      <c r="HY1" s="35"/>
      <c r="HZ1" s="35"/>
      <c r="IA1" s="35"/>
      <c r="IB1" s="35"/>
      <c r="IC1" s="35"/>
      <c r="ID1" s="35"/>
      <c r="IE1" s="35"/>
      <c r="IF1" s="35"/>
      <c r="IG1" s="35"/>
      <c r="IH1" s="35"/>
      <c r="II1" s="35"/>
      <c r="IJ1" s="35"/>
      <c r="IK1" s="35"/>
      <c r="IL1" s="35"/>
      <c r="IM1" s="35"/>
      <c r="IN1" s="35"/>
      <c r="IO1" s="35"/>
      <c r="IP1" s="35"/>
      <c r="IQ1" s="35"/>
      <c r="IR1" s="35"/>
      <c r="IS1" s="35"/>
      <c r="IT1" s="35"/>
      <c r="IU1" s="35"/>
      <c r="IV1" s="35"/>
      <c r="IW1" s="35"/>
      <c r="IX1" s="35"/>
      <c r="IY1" s="35"/>
    </row>
    <row r="2" spans="1:259" s="36" customFormat="1" ht="14.25" x14ac:dyDescent="0.15">
      <c r="A2" s="99" t="s">
        <v>291</v>
      </c>
      <c r="B2" s="99"/>
      <c r="C2" s="99"/>
      <c r="D2" s="99"/>
      <c r="E2" s="99"/>
      <c r="F2" s="99"/>
      <c r="G2" s="99"/>
      <c r="H2" s="99"/>
      <c r="I2" s="74" t="s">
        <v>292</v>
      </c>
      <c r="J2" s="7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c r="CG2" s="35"/>
      <c r="CH2" s="35"/>
      <c r="CI2" s="35"/>
      <c r="CJ2" s="35"/>
      <c r="CK2" s="35"/>
      <c r="CL2" s="35"/>
      <c r="CM2" s="35"/>
      <c r="CN2" s="35"/>
      <c r="CO2" s="35"/>
      <c r="CP2" s="35"/>
      <c r="CQ2" s="35"/>
      <c r="CR2" s="35"/>
      <c r="CS2" s="35"/>
      <c r="CT2" s="35"/>
      <c r="CU2" s="35"/>
      <c r="CV2" s="35"/>
      <c r="CW2" s="35"/>
      <c r="CX2" s="35"/>
      <c r="CY2" s="35"/>
      <c r="CZ2" s="35"/>
      <c r="DA2" s="35"/>
      <c r="DB2" s="35"/>
      <c r="DC2" s="35"/>
      <c r="DD2" s="35"/>
      <c r="DE2" s="35"/>
      <c r="DF2" s="35"/>
      <c r="DG2" s="35"/>
      <c r="DH2" s="35"/>
      <c r="DI2" s="35"/>
      <c r="DJ2" s="35"/>
      <c r="DK2" s="35"/>
      <c r="DL2" s="35"/>
      <c r="DM2" s="35"/>
      <c r="DN2" s="35"/>
      <c r="DO2" s="35"/>
      <c r="DP2" s="35"/>
      <c r="DQ2" s="35"/>
      <c r="DR2" s="35"/>
      <c r="DS2" s="35"/>
      <c r="DT2" s="35"/>
      <c r="DU2" s="35"/>
      <c r="DV2" s="35"/>
      <c r="DW2" s="35"/>
      <c r="DX2" s="35"/>
      <c r="DY2" s="35"/>
      <c r="DZ2" s="35"/>
      <c r="EA2" s="35"/>
      <c r="EB2" s="35"/>
      <c r="EC2" s="35"/>
      <c r="ED2" s="35"/>
      <c r="EE2" s="35"/>
      <c r="EF2" s="35"/>
      <c r="EG2" s="35"/>
      <c r="EH2" s="35"/>
      <c r="EI2" s="35"/>
      <c r="EJ2" s="35"/>
      <c r="EK2" s="35"/>
      <c r="EL2" s="35"/>
      <c r="EM2" s="35"/>
      <c r="EN2" s="35"/>
      <c r="EO2" s="35"/>
      <c r="EP2" s="35"/>
      <c r="EQ2" s="35"/>
      <c r="ER2" s="35"/>
      <c r="ES2" s="35"/>
      <c r="ET2" s="35"/>
      <c r="EU2" s="35"/>
      <c r="EV2" s="35"/>
      <c r="EW2" s="35"/>
      <c r="EX2" s="35"/>
      <c r="EY2" s="35"/>
      <c r="EZ2" s="35"/>
      <c r="FA2" s="35"/>
      <c r="FB2" s="35"/>
      <c r="FC2" s="35"/>
      <c r="FD2" s="35"/>
      <c r="FE2" s="35"/>
      <c r="FF2" s="35"/>
      <c r="FG2" s="35"/>
      <c r="FH2" s="35"/>
      <c r="FI2" s="35"/>
      <c r="FJ2" s="35"/>
      <c r="FK2" s="35"/>
      <c r="FL2" s="35"/>
      <c r="FM2" s="35"/>
      <c r="FN2" s="35"/>
      <c r="FO2" s="35"/>
      <c r="FP2" s="35"/>
      <c r="FQ2" s="35"/>
      <c r="FR2" s="35"/>
      <c r="FS2" s="35"/>
      <c r="FT2" s="35"/>
      <c r="FU2" s="35"/>
      <c r="FV2" s="35"/>
      <c r="FW2" s="35"/>
      <c r="FX2" s="35"/>
      <c r="FY2" s="35"/>
      <c r="FZ2" s="35"/>
      <c r="GA2" s="35"/>
      <c r="GB2" s="35"/>
      <c r="GC2" s="35"/>
      <c r="GD2" s="35"/>
      <c r="GE2" s="35"/>
      <c r="GF2" s="35"/>
      <c r="GG2" s="35"/>
      <c r="GH2" s="35"/>
      <c r="GI2" s="35"/>
      <c r="GJ2" s="35"/>
      <c r="GK2" s="35"/>
      <c r="GL2" s="35"/>
      <c r="GM2" s="35"/>
      <c r="GN2" s="35"/>
      <c r="GO2" s="35"/>
      <c r="GP2" s="35"/>
      <c r="GQ2" s="35"/>
      <c r="GR2" s="35"/>
      <c r="GS2" s="35"/>
      <c r="GT2" s="35"/>
      <c r="GU2" s="35"/>
      <c r="GV2" s="35"/>
      <c r="GW2" s="35"/>
      <c r="GX2" s="35"/>
      <c r="GY2" s="35"/>
      <c r="GZ2" s="35"/>
      <c r="HA2" s="35"/>
      <c r="HB2" s="35"/>
      <c r="HC2" s="35"/>
      <c r="HD2" s="35"/>
      <c r="HE2" s="35"/>
      <c r="HF2" s="35"/>
      <c r="HG2" s="35"/>
      <c r="HH2" s="35"/>
      <c r="HI2" s="35"/>
      <c r="HJ2" s="35"/>
      <c r="HK2" s="35"/>
      <c r="HL2" s="35"/>
      <c r="HM2" s="35"/>
      <c r="HN2" s="35"/>
      <c r="HO2" s="35"/>
      <c r="HP2" s="35"/>
      <c r="HQ2" s="35"/>
      <c r="HR2" s="35"/>
      <c r="HS2" s="35"/>
      <c r="HT2" s="35"/>
      <c r="HU2" s="35"/>
      <c r="HV2" s="35"/>
      <c r="HW2" s="35"/>
      <c r="HX2" s="35"/>
      <c r="HY2" s="35"/>
      <c r="HZ2" s="35"/>
      <c r="IA2" s="35"/>
      <c r="IB2" s="35"/>
      <c r="IC2" s="35"/>
      <c r="ID2" s="35"/>
      <c r="IE2" s="35"/>
      <c r="IF2" s="35"/>
      <c r="IG2" s="35"/>
      <c r="IH2" s="35"/>
      <c r="II2" s="35"/>
      <c r="IJ2" s="35"/>
      <c r="IK2" s="35"/>
      <c r="IL2" s="35"/>
      <c r="IM2" s="35"/>
      <c r="IN2" s="35"/>
      <c r="IO2" s="35"/>
      <c r="IP2" s="35"/>
      <c r="IQ2" s="35"/>
      <c r="IR2" s="35"/>
      <c r="IS2" s="35"/>
      <c r="IT2" s="35"/>
      <c r="IU2" s="35"/>
      <c r="IV2" s="35"/>
      <c r="IW2" s="35"/>
      <c r="IX2" s="35"/>
      <c r="IY2" s="35"/>
    </row>
    <row r="3" spans="1:259" s="36" customFormat="1" x14ac:dyDescent="0.15">
      <c r="A3" s="58" t="s">
        <v>0</v>
      </c>
      <c r="B3" s="51" t="s">
        <v>293</v>
      </c>
      <c r="C3" s="51" t="s">
        <v>294</v>
      </c>
      <c r="D3" s="51" t="s">
        <v>295</v>
      </c>
      <c r="E3" s="51" t="s">
        <v>296</v>
      </c>
      <c r="F3" s="52" t="s">
        <v>297</v>
      </c>
      <c r="G3" s="58" t="s">
        <v>254</v>
      </c>
      <c r="H3" s="58" t="s">
        <v>255</v>
      </c>
      <c r="I3" s="58" t="s">
        <v>256</v>
      </c>
      <c r="J3" s="58" t="s">
        <v>257</v>
      </c>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c r="CC3" s="35"/>
      <c r="CD3" s="35"/>
      <c r="CE3" s="35"/>
      <c r="CF3" s="35"/>
      <c r="CG3" s="35"/>
      <c r="CH3" s="35"/>
      <c r="CI3" s="35"/>
      <c r="CJ3" s="35"/>
      <c r="CK3" s="35"/>
      <c r="CL3" s="35"/>
      <c r="CM3" s="35"/>
      <c r="CN3" s="35"/>
      <c r="CO3" s="35"/>
      <c r="CP3" s="35"/>
      <c r="CQ3" s="35"/>
      <c r="CR3" s="35"/>
      <c r="CS3" s="35"/>
      <c r="CT3" s="35"/>
      <c r="CU3" s="35"/>
      <c r="CV3" s="35"/>
      <c r="CW3" s="35"/>
      <c r="CX3" s="35"/>
      <c r="CY3" s="35"/>
      <c r="CZ3" s="35"/>
      <c r="DA3" s="35"/>
      <c r="DB3" s="35"/>
      <c r="DC3" s="35"/>
      <c r="DD3" s="35"/>
      <c r="DE3" s="35"/>
      <c r="DF3" s="35"/>
      <c r="DG3" s="35"/>
      <c r="DH3" s="35"/>
      <c r="DI3" s="35"/>
      <c r="DJ3" s="35"/>
      <c r="DK3" s="35"/>
      <c r="DL3" s="35"/>
      <c r="DM3" s="35"/>
      <c r="DN3" s="35"/>
      <c r="DO3" s="35"/>
      <c r="DP3" s="35"/>
      <c r="DQ3" s="35"/>
      <c r="DR3" s="35"/>
      <c r="DS3" s="35"/>
      <c r="DT3" s="35"/>
      <c r="DU3" s="35"/>
      <c r="DV3" s="35"/>
      <c r="DW3" s="35"/>
      <c r="DX3" s="35"/>
      <c r="DY3" s="35"/>
      <c r="DZ3" s="35"/>
      <c r="EA3" s="35"/>
      <c r="EB3" s="35"/>
      <c r="EC3" s="35"/>
      <c r="ED3" s="35"/>
      <c r="EE3" s="35"/>
      <c r="EF3" s="35"/>
      <c r="EG3" s="35"/>
      <c r="EH3" s="35"/>
      <c r="EI3" s="35"/>
      <c r="EJ3" s="35"/>
      <c r="EK3" s="35"/>
      <c r="EL3" s="35"/>
      <c r="EM3" s="35"/>
      <c r="EN3" s="35"/>
      <c r="EO3" s="35"/>
      <c r="EP3" s="35"/>
      <c r="EQ3" s="35"/>
      <c r="ER3" s="35"/>
      <c r="ES3" s="35"/>
      <c r="ET3" s="35"/>
      <c r="EU3" s="35"/>
      <c r="EV3" s="35"/>
      <c r="EW3" s="35"/>
      <c r="EX3" s="35"/>
      <c r="EY3" s="35"/>
      <c r="EZ3" s="35"/>
      <c r="FA3" s="35"/>
      <c r="FB3" s="35"/>
      <c r="FC3" s="35"/>
      <c r="FD3" s="35"/>
      <c r="FE3" s="35"/>
      <c r="FF3" s="35"/>
      <c r="FG3" s="35"/>
      <c r="FH3" s="35"/>
      <c r="FI3" s="35"/>
      <c r="FJ3" s="35"/>
      <c r="FK3" s="35"/>
      <c r="FL3" s="35"/>
      <c r="FM3" s="35"/>
      <c r="FN3" s="35"/>
      <c r="FO3" s="35"/>
      <c r="FP3" s="35"/>
      <c r="FQ3" s="35"/>
      <c r="FR3" s="35"/>
      <c r="FS3" s="35"/>
      <c r="FT3" s="35"/>
      <c r="FU3" s="35"/>
      <c r="FV3" s="35"/>
      <c r="FW3" s="35"/>
      <c r="FX3" s="35"/>
      <c r="FY3" s="35"/>
      <c r="FZ3" s="35"/>
      <c r="GA3" s="35"/>
      <c r="GB3" s="35"/>
      <c r="GC3" s="35"/>
      <c r="GD3" s="35"/>
      <c r="GE3" s="35"/>
      <c r="GF3" s="35"/>
      <c r="GG3" s="35"/>
      <c r="GH3" s="35"/>
      <c r="GI3" s="35"/>
      <c r="GJ3" s="35"/>
      <c r="GK3" s="35"/>
      <c r="GL3" s="35"/>
      <c r="GM3" s="35"/>
      <c r="GN3" s="35"/>
      <c r="GO3" s="35"/>
      <c r="GP3" s="35"/>
      <c r="GQ3" s="35"/>
      <c r="GR3" s="35"/>
      <c r="GS3" s="35"/>
      <c r="GT3" s="35"/>
      <c r="GU3" s="35"/>
      <c r="GV3" s="35"/>
      <c r="GW3" s="35"/>
      <c r="GX3" s="35"/>
      <c r="GY3" s="35"/>
      <c r="GZ3" s="35"/>
      <c r="HA3" s="35"/>
      <c r="HB3" s="35"/>
      <c r="HC3" s="35"/>
      <c r="HD3" s="35"/>
      <c r="HE3" s="35"/>
      <c r="HF3" s="35"/>
      <c r="HG3" s="35"/>
      <c r="HH3" s="35"/>
      <c r="HI3" s="35"/>
      <c r="HJ3" s="35"/>
      <c r="HK3" s="35"/>
      <c r="HL3" s="35"/>
      <c r="HM3" s="35"/>
      <c r="HN3" s="35"/>
      <c r="HO3" s="35"/>
      <c r="HP3" s="35"/>
      <c r="HQ3" s="35"/>
      <c r="HR3" s="35"/>
      <c r="HS3" s="35"/>
      <c r="HT3" s="35"/>
      <c r="HU3" s="35"/>
      <c r="HV3" s="35"/>
      <c r="HW3" s="35"/>
      <c r="HX3" s="35"/>
      <c r="HY3" s="35"/>
      <c r="HZ3" s="35"/>
      <c r="IA3" s="35"/>
      <c r="IB3" s="35"/>
      <c r="IC3" s="35"/>
      <c r="ID3" s="35"/>
      <c r="IE3" s="35"/>
      <c r="IF3" s="35"/>
      <c r="IG3" s="35"/>
      <c r="IH3" s="35"/>
      <c r="II3" s="35"/>
      <c r="IJ3" s="35"/>
      <c r="IK3" s="35"/>
      <c r="IL3" s="35"/>
      <c r="IM3" s="35"/>
      <c r="IN3" s="35"/>
      <c r="IO3" s="35"/>
      <c r="IP3" s="35"/>
      <c r="IQ3" s="35"/>
      <c r="IR3" s="35"/>
      <c r="IS3" s="35"/>
      <c r="IT3" s="35"/>
      <c r="IU3" s="35"/>
      <c r="IV3" s="35"/>
      <c r="IW3" s="35"/>
      <c r="IX3" s="35"/>
      <c r="IY3" s="35"/>
    </row>
    <row r="4" spans="1:259" s="36" customFormat="1" x14ac:dyDescent="0.15">
      <c r="A4" s="76">
        <v>1</v>
      </c>
      <c r="B4" s="77" t="s">
        <v>269</v>
      </c>
      <c r="C4" s="79"/>
      <c r="D4" s="79"/>
      <c r="E4" s="79"/>
      <c r="F4" s="80" t="e">
        <f>(#REF!*#REF!+#REF!*#REF!+#REF!*#REF!+#REF!*#REF!+#REF!*#REF!)/75</f>
        <v>#REF!</v>
      </c>
      <c r="G4" s="60"/>
      <c r="H4" s="61"/>
      <c r="I4" s="60" t="e">
        <f>SUM(F4:G4)</f>
        <v>#REF!</v>
      </c>
      <c r="J4" s="78" t="e">
        <f>I4</f>
        <v>#REF!</v>
      </c>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35"/>
      <c r="DY4" s="35"/>
      <c r="DZ4" s="35"/>
      <c r="EA4" s="35"/>
      <c r="EB4" s="35"/>
      <c r="EC4" s="35"/>
      <c r="ED4" s="35"/>
      <c r="EE4" s="35"/>
      <c r="EF4" s="35"/>
      <c r="EG4" s="35"/>
      <c r="EH4" s="35"/>
      <c r="EI4" s="35"/>
      <c r="EJ4" s="35"/>
      <c r="EK4" s="35"/>
      <c r="EL4" s="35"/>
      <c r="EM4" s="35"/>
      <c r="EN4" s="35"/>
      <c r="EO4" s="35"/>
      <c r="EP4" s="35"/>
      <c r="EQ4" s="35"/>
      <c r="ER4" s="35"/>
      <c r="ES4" s="35"/>
      <c r="ET4" s="35"/>
      <c r="EU4" s="35"/>
      <c r="EV4" s="35"/>
      <c r="EW4" s="35"/>
      <c r="EX4" s="35"/>
      <c r="EY4" s="35"/>
      <c r="EZ4" s="35"/>
      <c r="FA4" s="35"/>
      <c r="FB4" s="35"/>
      <c r="FC4" s="35"/>
      <c r="FD4" s="35"/>
      <c r="FE4" s="35"/>
      <c r="FF4" s="35"/>
      <c r="FG4" s="35"/>
      <c r="FH4" s="35"/>
      <c r="FI4" s="35"/>
      <c r="FJ4" s="35"/>
      <c r="FK4" s="35"/>
      <c r="FL4" s="35"/>
      <c r="FM4" s="35"/>
      <c r="FN4" s="35"/>
      <c r="FO4" s="35"/>
      <c r="FP4" s="35"/>
      <c r="FQ4" s="35"/>
      <c r="FR4" s="35"/>
      <c r="FS4" s="35"/>
      <c r="FT4" s="35"/>
      <c r="FU4" s="35"/>
      <c r="FV4" s="35"/>
      <c r="FW4" s="35"/>
      <c r="FX4" s="35"/>
      <c r="FY4" s="35"/>
      <c r="FZ4" s="35"/>
      <c r="GA4" s="35"/>
      <c r="GB4" s="35"/>
      <c r="GC4" s="35"/>
      <c r="GD4" s="35"/>
      <c r="GE4" s="35"/>
      <c r="GF4" s="35"/>
      <c r="GG4" s="35"/>
      <c r="GH4" s="35"/>
      <c r="GI4" s="35"/>
      <c r="GJ4" s="35"/>
      <c r="GK4" s="35"/>
      <c r="GL4" s="35"/>
      <c r="GM4" s="35"/>
      <c r="GN4" s="35"/>
      <c r="GO4" s="35"/>
      <c r="GP4" s="35"/>
      <c r="GQ4" s="35"/>
      <c r="GR4" s="35"/>
      <c r="GS4" s="35"/>
      <c r="GT4" s="35"/>
      <c r="GU4" s="35"/>
      <c r="GV4" s="35"/>
      <c r="GW4" s="35"/>
      <c r="GX4" s="35"/>
      <c r="GY4" s="35"/>
      <c r="GZ4" s="35"/>
      <c r="HA4" s="35"/>
      <c r="HB4" s="35"/>
      <c r="HC4" s="35"/>
      <c r="HD4" s="35"/>
      <c r="HE4" s="35"/>
      <c r="HF4" s="35"/>
      <c r="HG4" s="35"/>
      <c r="HH4" s="35"/>
      <c r="HI4" s="35"/>
      <c r="HJ4" s="35"/>
      <c r="HK4" s="35"/>
      <c r="HL4" s="35"/>
      <c r="HM4" s="35"/>
      <c r="HN4" s="35"/>
      <c r="HO4" s="35"/>
      <c r="HP4" s="35"/>
      <c r="HQ4" s="35"/>
      <c r="HR4" s="35"/>
      <c r="HS4" s="35"/>
      <c r="HT4" s="35"/>
      <c r="HU4" s="35"/>
      <c r="HV4" s="35"/>
      <c r="HW4" s="35"/>
      <c r="HX4" s="35"/>
      <c r="HY4" s="35"/>
      <c r="HZ4" s="35"/>
      <c r="IA4" s="35"/>
      <c r="IB4" s="35"/>
      <c r="IC4" s="35"/>
      <c r="ID4" s="35"/>
      <c r="IE4" s="35"/>
      <c r="IF4" s="35"/>
      <c r="IG4" s="35"/>
      <c r="IH4" s="35"/>
      <c r="II4" s="35"/>
      <c r="IJ4" s="35"/>
      <c r="IK4" s="35"/>
      <c r="IL4" s="35"/>
      <c r="IM4" s="35"/>
      <c r="IN4" s="35"/>
      <c r="IO4" s="35"/>
      <c r="IP4" s="35"/>
      <c r="IQ4" s="35"/>
      <c r="IR4" s="35"/>
      <c r="IS4" s="35"/>
      <c r="IT4" s="35"/>
      <c r="IU4" s="35"/>
      <c r="IV4" s="35"/>
      <c r="IW4" s="35"/>
      <c r="IX4" s="35"/>
      <c r="IY4" s="35"/>
    </row>
    <row r="5" spans="1:259" s="36" customFormat="1" x14ac:dyDescent="0.15">
      <c r="A5" s="76">
        <v>2</v>
      </c>
      <c r="B5" s="77" t="s">
        <v>298</v>
      </c>
      <c r="C5" s="79"/>
      <c r="D5" s="79"/>
      <c r="E5" s="79"/>
      <c r="F5" s="80" t="e">
        <f>(#REF!*#REF!+#REF!*#REF!+#REF!*#REF!+#REF!*#REF!+#REF!*#REF!)/63</f>
        <v>#REF!</v>
      </c>
      <c r="G5" s="59"/>
      <c r="H5" s="61"/>
      <c r="I5" s="60" t="e">
        <f t="shared" ref="I5:I14" si="0">SUM(F5:G5)</f>
        <v>#REF!</v>
      </c>
      <c r="J5" s="78" t="e">
        <f t="shared" ref="J5:J13" si="1">I5</f>
        <v>#REF!</v>
      </c>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c r="BK5" s="35"/>
      <c r="BL5" s="35"/>
      <c r="BM5" s="35"/>
      <c r="BN5" s="35"/>
      <c r="BO5" s="35"/>
      <c r="BP5" s="35"/>
      <c r="BQ5" s="35"/>
      <c r="BR5" s="35"/>
      <c r="BS5" s="35"/>
      <c r="BT5" s="35"/>
      <c r="BU5" s="35"/>
      <c r="BV5" s="35"/>
      <c r="BW5" s="35"/>
      <c r="BX5" s="35"/>
      <c r="BY5" s="35"/>
      <c r="BZ5" s="35"/>
      <c r="CA5" s="35"/>
      <c r="CB5" s="35"/>
      <c r="CC5" s="35"/>
      <c r="CD5" s="35"/>
      <c r="CE5" s="35"/>
      <c r="CF5" s="35"/>
      <c r="CG5" s="35"/>
      <c r="CH5" s="35"/>
      <c r="CI5" s="35"/>
      <c r="CJ5" s="35"/>
      <c r="CK5" s="35"/>
      <c r="CL5" s="35"/>
      <c r="CM5" s="35"/>
      <c r="CN5" s="35"/>
      <c r="CO5" s="35"/>
      <c r="CP5" s="35"/>
      <c r="CQ5" s="35"/>
      <c r="CR5" s="35"/>
      <c r="CS5" s="35"/>
      <c r="CT5" s="35"/>
      <c r="CU5" s="35"/>
      <c r="CV5" s="35"/>
      <c r="CW5" s="35"/>
      <c r="CX5" s="35"/>
      <c r="CY5" s="35"/>
      <c r="CZ5" s="35"/>
      <c r="DA5" s="35"/>
      <c r="DB5" s="35"/>
      <c r="DC5" s="35"/>
      <c r="DD5" s="35"/>
      <c r="DE5" s="35"/>
      <c r="DF5" s="35"/>
      <c r="DG5" s="35"/>
      <c r="DH5" s="35"/>
      <c r="DI5" s="35"/>
      <c r="DJ5" s="35"/>
      <c r="DK5" s="35"/>
      <c r="DL5" s="35"/>
      <c r="DM5" s="35"/>
      <c r="DN5" s="35"/>
      <c r="DO5" s="35"/>
      <c r="DP5" s="35"/>
      <c r="DQ5" s="35"/>
      <c r="DR5" s="35"/>
      <c r="DS5" s="35"/>
      <c r="DT5" s="35"/>
      <c r="DU5" s="35"/>
      <c r="DV5" s="35"/>
      <c r="DW5" s="35"/>
      <c r="DX5" s="35"/>
      <c r="DY5" s="35"/>
      <c r="DZ5" s="35"/>
      <c r="EA5" s="35"/>
      <c r="EB5" s="35"/>
      <c r="EC5" s="35"/>
      <c r="ED5" s="35"/>
      <c r="EE5" s="35"/>
      <c r="EF5" s="35"/>
      <c r="EG5" s="35"/>
      <c r="EH5" s="35"/>
      <c r="EI5" s="35"/>
      <c r="EJ5" s="35"/>
      <c r="EK5" s="35"/>
      <c r="EL5" s="35"/>
      <c r="EM5" s="35"/>
      <c r="EN5" s="35"/>
      <c r="EO5" s="35"/>
      <c r="EP5" s="35"/>
      <c r="EQ5" s="35"/>
      <c r="ER5" s="35"/>
      <c r="ES5" s="35"/>
      <c r="ET5" s="35"/>
      <c r="EU5" s="35"/>
      <c r="EV5" s="35"/>
      <c r="EW5" s="35"/>
      <c r="EX5" s="35"/>
      <c r="EY5" s="35"/>
      <c r="EZ5" s="35"/>
      <c r="FA5" s="35"/>
      <c r="FB5" s="35"/>
      <c r="FC5" s="35"/>
      <c r="FD5" s="35"/>
      <c r="FE5" s="35"/>
      <c r="FF5" s="35"/>
      <c r="FG5" s="35"/>
      <c r="FH5" s="35"/>
      <c r="FI5" s="35"/>
      <c r="FJ5" s="35"/>
      <c r="FK5" s="35"/>
      <c r="FL5" s="35"/>
      <c r="FM5" s="35"/>
      <c r="FN5" s="35"/>
      <c r="FO5" s="35"/>
      <c r="FP5" s="35"/>
      <c r="FQ5" s="35"/>
      <c r="FR5" s="35"/>
      <c r="FS5" s="35"/>
      <c r="FT5" s="35"/>
      <c r="FU5" s="35"/>
      <c r="FV5" s="35"/>
      <c r="FW5" s="35"/>
      <c r="FX5" s="35"/>
      <c r="FY5" s="35"/>
      <c r="FZ5" s="35"/>
      <c r="GA5" s="35"/>
      <c r="GB5" s="35"/>
      <c r="GC5" s="35"/>
      <c r="GD5" s="35"/>
      <c r="GE5" s="35"/>
      <c r="GF5" s="35"/>
      <c r="GG5" s="35"/>
      <c r="GH5" s="35"/>
      <c r="GI5" s="35"/>
      <c r="GJ5" s="35"/>
      <c r="GK5" s="35"/>
      <c r="GL5" s="35"/>
      <c r="GM5" s="35"/>
      <c r="GN5" s="35"/>
      <c r="GO5" s="35"/>
      <c r="GP5" s="35"/>
      <c r="GQ5" s="35"/>
      <c r="GR5" s="35"/>
      <c r="GS5" s="35"/>
      <c r="GT5" s="35"/>
      <c r="GU5" s="35"/>
      <c r="GV5" s="35"/>
      <c r="GW5" s="35"/>
      <c r="GX5" s="35"/>
      <c r="GY5" s="35"/>
      <c r="GZ5" s="35"/>
      <c r="HA5" s="35"/>
      <c r="HB5" s="35"/>
      <c r="HC5" s="35"/>
      <c r="HD5" s="35"/>
      <c r="HE5" s="35"/>
      <c r="HF5" s="35"/>
      <c r="HG5" s="35"/>
      <c r="HH5" s="35"/>
      <c r="HI5" s="35"/>
      <c r="HJ5" s="35"/>
      <c r="HK5" s="35"/>
      <c r="HL5" s="35"/>
      <c r="HM5" s="35"/>
      <c r="HN5" s="35"/>
      <c r="HO5" s="35"/>
      <c r="HP5" s="35"/>
      <c r="HQ5" s="35"/>
      <c r="HR5" s="35"/>
      <c r="HS5" s="35"/>
      <c r="HT5" s="35"/>
      <c r="HU5" s="35"/>
      <c r="HV5" s="35"/>
      <c r="HW5" s="35"/>
      <c r="HX5" s="35"/>
      <c r="HY5" s="35"/>
      <c r="HZ5" s="35"/>
      <c r="IA5" s="35"/>
      <c r="IB5" s="35"/>
      <c r="IC5" s="35"/>
      <c r="ID5" s="35"/>
      <c r="IE5" s="35"/>
      <c r="IF5" s="35"/>
      <c r="IG5" s="35"/>
      <c r="IH5" s="35"/>
      <c r="II5" s="35"/>
      <c r="IJ5" s="35"/>
      <c r="IK5" s="35"/>
      <c r="IL5" s="35"/>
      <c r="IM5" s="35"/>
      <c r="IN5" s="35"/>
      <c r="IO5" s="35"/>
      <c r="IP5" s="35"/>
      <c r="IQ5" s="35"/>
      <c r="IR5" s="35"/>
      <c r="IS5" s="35"/>
      <c r="IT5" s="35"/>
      <c r="IU5" s="35"/>
      <c r="IV5" s="35"/>
      <c r="IW5" s="35"/>
      <c r="IX5" s="35"/>
      <c r="IY5" s="35"/>
    </row>
    <row r="6" spans="1:259" s="36" customFormat="1" x14ac:dyDescent="0.15">
      <c r="A6" s="76">
        <v>3</v>
      </c>
      <c r="B6" s="77" t="s">
        <v>299</v>
      </c>
      <c r="C6" s="79"/>
      <c r="D6" s="79"/>
      <c r="E6" s="79"/>
      <c r="F6" s="80" t="e">
        <f>(#REF!*#REF!+#REF!*#REF!+#REF!*#REF!+#REF!*#REF!+#REF!*#REF!+#REF!*#REF!)/72</f>
        <v>#REF!</v>
      </c>
      <c r="G6" s="59"/>
      <c r="H6" s="61"/>
      <c r="I6" s="60" t="e">
        <f t="shared" si="0"/>
        <v>#REF!</v>
      </c>
      <c r="J6" s="78" t="e">
        <f t="shared" si="1"/>
        <v>#REF!</v>
      </c>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5"/>
      <c r="BX6" s="35"/>
      <c r="BY6" s="35"/>
      <c r="BZ6" s="35"/>
      <c r="CA6" s="35"/>
      <c r="CB6" s="35"/>
      <c r="CC6" s="35"/>
      <c r="CD6" s="35"/>
      <c r="CE6" s="35"/>
      <c r="CF6" s="35"/>
      <c r="CG6" s="35"/>
      <c r="CH6" s="35"/>
      <c r="CI6" s="35"/>
      <c r="CJ6" s="35"/>
      <c r="CK6" s="35"/>
      <c r="CL6" s="35"/>
      <c r="CM6" s="35"/>
      <c r="CN6" s="35"/>
      <c r="CO6" s="35"/>
      <c r="CP6" s="35"/>
      <c r="CQ6" s="35"/>
      <c r="CR6" s="35"/>
      <c r="CS6" s="35"/>
      <c r="CT6" s="35"/>
      <c r="CU6" s="35"/>
      <c r="CV6" s="35"/>
      <c r="CW6" s="35"/>
      <c r="CX6" s="35"/>
      <c r="CY6" s="35"/>
      <c r="CZ6" s="35"/>
      <c r="DA6" s="35"/>
      <c r="DB6" s="35"/>
      <c r="DC6" s="35"/>
      <c r="DD6" s="35"/>
      <c r="DE6" s="35"/>
      <c r="DF6" s="35"/>
      <c r="DG6" s="35"/>
      <c r="DH6" s="35"/>
      <c r="DI6" s="35"/>
      <c r="DJ6" s="35"/>
      <c r="DK6" s="35"/>
      <c r="DL6" s="35"/>
      <c r="DM6" s="35"/>
      <c r="DN6" s="35"/>
      <c r="DO6" s="35"/>
      <c r="DP6" s="35"/>
      <c r="DQ6" s="35"/>
      <c r="DR6" s="35"/>
      <c r="DS6" s="35"/>
      <c r="DT6" s="35"/>
      <c r="DU6" s="35"/>
      <c r="DV6" s="35"/>
      <c r="DW6" s="35"/>
      <c r="DX6" s="35"/>
      <c r="DY6" s="35"/>
      <c r="DZ6" s="35"/>
      <c r="EA6" s="35"/>
      <c r="EB6" s="35"/>
      <c r="EC6" s="35"/>
      <c r="ED6" s="35"/>
      <c r="EE6" s="35"/>
      <c r="EF6" s="35"/>
      <c r="EG6" s="35"/>
      <c r="EH6" s="35"/>
      <c r="EI6" s="35"/>
      <c r="EJ6" s="35"/>
      <c r="EK6" s="35"/>
      <c r="EL6" s="35"/>
      <c r="EM6" s="35"/>
      <c r="EN6" s="35"/>
      <c r="EO6" s="35"/>
      <c r="EP6" s="35"/>
      <c r="EQ6" s="35"/>
      <c r="ER6" s="35"/>
      <c r="ES6" s="35"/>
      <c r="ET6" s="35"/>
      <c r="EU6" s="35"/>
      <c r="EV6" s="35"/>
      <c r="EW6" s="35"/>
      <c r="EX6" s="35"/>
      <c r="EY6" s="35"/>
      <c r="EZ6" s="35"/>
      <c r="FA6" s="35"/>
      <c r="FB6" s="35"/>
      <c r="FC6" s="35"/>
      <c r="FD6" s="35"/>
      <c r="FE6" s="35"/>
      <c r="FF6" s="35"/>
      <c r="FG6" s="35"/>
      <c r="FH6" s="35"/>
      <c r="FI6" s="35"/>
      <c r="FJ6" s="35"/>
      <c r="FK6" s="35"/>
      <c r="FL6" s="35"/>
      <c r="FM6" s="35"/>
      <c r="FN6" s="35"/>
      <c r="FO6" s="35"/>
      <c r="FP6" s="35"/>
      <c r="FQ6" s="35"/>
      <c r="FR6" s="35"/>
      <c r="FS6" s="35"/>
      <c r="FT6" s="35"/>
      <c r="FU6" s="35"/>
      <c r="FV6" s="35"/>
      <c r="FW6" s="35"/>
      <c r="FX6" s="35"/>
      <c r="FY6" s="35"/>
      <c r="FZ6" s="35"/>
      <c r="GA6" s="35"/>
      <c r="GB6" s="35"/>
      <c r="GC6" s="35"/>
      <c r="GD6" s="35"/>
      <c r="GE6" s="35"/>
      <c r="GF6" s="35"/>
      <c r="GG6" s="35"/>
      <c r="GH6" s="35"/>
      <c r="GI6" s="35"/>
      <c r="GJ6" s="35"/>
      <c r="GK6" s="35"/>
      <c r="GL6" s="35"/>
      <c r="GM6" s="35"/>
      <c r="GN6" s="35"/>
      <c r="GO6" s="35"/>
      <c r="GP6" s="35"/>
      <c r="GQ6" s="35"/>
      <c r="GR6" s="35"/>
      <c r="GS6" s="35"/>
      <c r="GT6" s="35"/>
      <c r="GU6" s="35"/>
      <c r="GV6" s="35"/>
      <c r="GW6" s="35"/>
      <c r="GX6" s="35"/>
      <c r="GY6" s="35"/>
      <c r="GZ6" s="35"/>
      <c r="HA6" s="35"/>
      <c r="HB6" s="35"/>
      <c r="HC6" s="35"/>
      <c r="HD6" s="35"/>
      <c r="HE6" s="35"/>
      <c r="HF6" s="35"/>
      <c r="HG6" s="35"/>
      <c r="HH6" s="35"/>
      <c r="HI6" s="35"/>
      <c r="HJ6" s="35"/>
      <c r="HK6" s="35"/>
      <c r="HL6" s="35"/>
      <c r="HM6" s="35"/>
      <c r="HN6" s="35"/>
      <c r="HO6" s="35"/>
      <c r="HP6" s="35"/>
      <c r="HQ6" s="35"/>
      <c r="HR6" s="35"/>
      <c r="HS6" s="35"/>
      <c r="HT6" s="35"/>
      <c r="HU6" s="35"/>
      <c r="HV6" s="35"/>
      <c r="HW6" s="35"/>
      <c r="HX6" s="35"/>
      <c r="HY6" s="35"/>
      <c r="HZ6" s="35"/>
      <c r="IA6" s="35"/>
      <c r="IB6" s="35"/>
      <c r="IC6" s="35"/>
      <c r="ID6" s="35"/>
      <c r="IE6" s="35"/>
      <c r="IF6" s="35"/>
      <c r="IG6" s="35"/>
      <c r="IH6" s="35"/>
      <c r="II6" s="35"/>
      <c r="IJ6" s="35"/>
      <c r="IK6" s="35"/>
      <c r="IL6" s="35"/>
      <c r="IM6" s="35"/>
      <c r="IN6" s="35"/>
      <c r="IO6" s="35"/>
      <c r="IP6" s="35"/>
      <c r="IQ6" s="35"/>
      <c r="IR6" s="35"/>
      <c r="IS6" s="35"/>
      <c r="IT6" s="35"/>
      <c r="IU6" s="35"/>
      <c r="IV6" s="35"/>
      <c r="IW6" s="35"/>
      <c r="IX6" s="35"/>
      <c r="IY6" s="35"/>
    </row>
    <row r="7" spans="1:259" s="36" customFormat="1" x14ac:dyDescent="0.15">
      <c r="A7" s="76">
        <v>4</v>
      </c>
      <c r="B7" s="77" t="s">
        <v>300</v>
      </c>
      <c r="C7" s="79"/>
      <c r="D7" s="79"/>
      <c r="E7" s="79"/>
      <c r="F7" s="80" t="e">
        <f>(#REF!*#REF!+#REF!*#REF!+#REF!*#REF!+#REF!*#REF!+#REF!+#REF!+#REF!*#REF!)/57</f>
        <v>#REF!</v>
      </c>
      <c r="G7" s="59"/>
      <c r="H7" s="61"/>
      <c r="I7" s="60" t="e">
        <f t="shared" si="0"/>
        <v>#REF!</v>
      </c>
      <c r="J7" s="78" t="e">
        <f t="shared" si="1"/>
        <v>#REF!</v>
      </c>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c r="FT7" s="35"/>
      <c r="FU7" s="35"/>
      <c r="FV7" s="35"/>
      <c r="FW7" s="35"/>
      <c r="FX7" s="35"/>
      <c r="FY7" s="35"/>
      <c r="FZ7" s="35"/>
      <c r="GA7" s="35"/>
      <c r="GB7" s="35"/>
      <c r="GC7" s="35"/>
      <c r="GD7" s="35"/>
      <c r="GE7" s="35"/>
      <c r="GF7" s="35"/>
      <c r="GG7" s="35"/>
      <c r="GH7" s="35"/>
      <c r="GI7" s="35"/>
      <c r="GJ7" s="35"/>
      <c r="GK7" s="35"/>
      <c r="GL7" s="35"/>
      <c r="GM7" s="35"/>
      <c r="GN7" s="35"/>
      <c r="GO7" s="35"/>
      <c r="GP7" s="35"/>
      <c r="GQ7" s="35"/>
      <c r="GR7" s="35"/>
      <c r="GS7" s="35"/>
      <c r="GT7" s="35"/>
      <c r="GU7" s="35"/>
      <c r="GV7" s="35"/>
      <c r="GW7" s="35"/>
      <c r="GX7" s="35"/>
      <c r="GY7" s="35"/>
      <c r="GZ7" s="35"/>
      <c r="HA7" s="35"/>
      <c r="HB7" s="35"/>
      <c r="HC7" s="35"/>
      <c r="HD7" s="35"/>
      <c r="HE7" s="35"/>
      <c r="HF7" s="35"/>
      <c r="HG7" s="35"/>
      <c r="HH7" s="35"/>
      <c r="HI7" s="35"/>
      <c r="HJ7" s="35"/>
      <c r="HK7" s="35"/>
      <c r="HL7" s="35"/>
      <c r="HM7" s="35"/>
      <c r="HN7" s="35"/>
      <c r="HO7" s="35"/>
      <c r="HP7" s="35"/>
      <c r="HQ7" s="35"/>
      <c r="HR7" s="35"/>
      <c r="HS7" s="35"/>
      <c r="HT7" s="35"/>
      <c r="HU7" s="35"/>
      <c r="HV7" s="35"/>
      <c r="HW7" s="35"/>
      <c r="HX7" s="35"/>
      <c r="HY7" s="35"/>
      <c r="HZ7" s="35"/>
      <c r="IA7" s="35"/>
      <c r="IB7" s="35"/>
      <c r="IC7" s="35"/>
      <c r="ID7" s="35"/>
      <c r="IE7" s="35"/>
      <c r="IF7" s="35"/>
      <c r="IG7" s="35"/>
      <c r="IH7" s="35"/>
      <c r="II7" s="35"/>
      <c r="IJ7" s="35"/>
      <c r="IK7" s="35"/>
      <c r="IL7" s="35"/>
      <c r="IM7" s="35"/>
      <c r="IN7" s="35"/>
      <c r="IO7" s="35"/>
      <c r="IP7" s="35"/>
      <c r="IQ7" s="35"/>
      <c r="IR7" s="35"/>
      <c r="IS7" s="35"/>
      <c r="IT7" s="35"/>
      <c r="IU7" s="35"/>
      <c r="IV7" s="35"/>
      <c r="IW7" s="35"/>
      <c r="IX7" s="35"/>
      <c r="IY7" s="35"/>
    </row>
    <row r="8" spans="1:259" s="36" customFormat="1" x14ac:dyDescent="0.15">
      <c r="A8" s="76">
        <v>5</v>
      </c>
      <c r="B8" s="77" t="s">
        <v>301</v>
      </c>
      <c r="C8" s="79"/>
      <c r="D8" s="79"/>
      <c r="E8" s="79"/>
      <c r="F8" s="80" t="e">
        <f>(#REF!*#REF!+#REF!*#REF!+#REF!*#REF!+#REF!*#REF!+#REF!*#REF!+#REF!*#REF!)/60</f>
        <v>#REF!</v>
      </c>
      <c r="G8" s="59"/>
      <c r="H8" s="61"/>
      <c r="I8" s="60" t="e">
        <f t="shared" si="0"/>
        <v>#REF!</v>
      </c>
      <c r="J8" s="78" t="e">
        <f t="shared" si="1"/>
        <v>#REF!</v>
      </c>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c r="CR8" s="35"/>
      <c r="CS8" s="35"/>
      <c r="CT8" s="35"/>
      <c r="CU8" s="35"/>
      <c r="CV8" s="35"/>
      <c r="CW8" s="35"/>
      <c r="CX8" s="35"/>
      <c r="CY8" s="35"/>
      <c r="CZ8" s="35"/>
      <c r="DA8" s="35"/>
      <c r="DB8" s="35"/>
      <c r="DC8" s="35"/>
      <c r="DD8" s="35"/>
      <c r="DE8" s="35"/>
      <c r="DF8" s="35"/>
      <c r="DG8" s="35"/>
      <c r="DH8" s="35"/>
      <c r="DI8" s="35"/>
      <c r="DJ8" s="35"/>
      <c r="DK8" s="35"/>
      <c r="DL8" s="35"/>
      <c r="DM8" s="35"/>
      <c r="DN8" s="35"/>
      <c r="DO8" s="35"/>
      <c r="DP8" s="35"/>
      <c r="DQ8" s="35"/>
      <c r="DR8" s="35"/>
      <c r="DS8" s="35"/>
      <c r="DT8" s="35"/>
      <c r="DU8" s="35"/>
      <c r="DV8" s="35"/>
      <c r="DW8" s="35"/>
      <c r="DX8" s="35"/>
      <c r="DY8" s="35"/>
      <c r="DZ8" s="35"/>
      <c r="EA8" s="35"/>
      <c r="EB8" s="35"/>
      <c r="EC8" s="35"/>
      <c r="ED8" s="35"/>
      <c r="EE8" s="35"/>
      <c r="EF8" s="35"/>
      <c r="EG8" s="35"/>
      <c r="EH8" s="35"/>
      <c r="EI8" s="35"/>
      <c r="EJ8" s="35"/>
      <c r="EK8" s="35"/>
      <c r="EL8" s="35"/>
      <c r="EM8" s="35"/>
      <c r="EN8" s="35"/>
      <c r="EO8" s="35"/>
      <c r="EP8" s="35"/>
      <c r="EQ8" s="35"/>
      <c r="ER8" s="35"/>
      <c r="ES8" s="35"/>
      <c r="ET8" s="35"/>
      <c r="EU8" s="35"/>
      <c r="EV8" s="35"/>
      <c r="EW8" s="35"/>
      <c r="EX8" s="35"/>
      <c r="EY8" s="35"/>
      <c r="EZ8" s="35"/>
      <c r="FA8" s="35"/>
      <c r="FB8" s="35"/>
      <c r="FC8" s="35"/>
      <c r="FD8" s="35"/>
      <c r="FE8" s="35"/>
      <c r="FF8" s="35"/>
      <c r="FG8" s="35"/>
      <c r="FH8" s="35"/>
      <c r="FI8" s="35"/>
      <c r="FJ8" s="35"/>
      <c r="FK8" s="35"/>
      <c r="FL8" s="35"/>
      <c r="FM8" s="35"/>
      <c r="FN8" s="35"/>
      <c r="FO8" s="35"/>
      <c r="FP8" s="35"/>
      <c r="FQ8" s="35"/>
      <c r="FR8" s="35"/>
      <c r="FS8" s="35"/>
      <c r="FT8" s="35"/>
      <c r="FU8" s="35"/>
      <c r="FV8" s="35"/>
      <c r="FW8" s="35"/>
      <c r="FX8" s="35"/>
      <c r="FY8" s="35"/>
      <c r="FZ8" s="35"/>
      <c r="GA8" s="35"/>
      <c r="GB8" s="35"/>
      <c r="GC8" s="35"/>
      <c r="GD8" s="35"/>
      <c r="GE8" s="35"/>
      <c r="GF8" s="35"/>
      <c r="GG8" s="35"/>
      <c r="GH8" s="35"/>
      <c r="GI8" s="35"/>
      <c r="GJ8" s="35"/>
      <c r="GK8" s="35"/>
      <c r="GL8" s="35"/>
      <c r="GM8" s="35"/>
      <c r="GN8" s="35"/>
      <c r="GO8" s="35"/>
      <c r="GP8" s="35"/>
      <c r="GQ8" s="35"/>
      <c r="GR8" s="35"/>
      <c r="GS8" s="35"/>
      <c r="GT8" s="35"/>
      <c r="GU8" s="35"/>
      <c r="GV8" s="35"/>
      <c r="GW8" s="35"/>
      <c r="GX8" s="35"/>
      <c r="GY8" s="35"/>
      <c r="GZ8" s="35"/>
      <c r="HA8" s="35"/>
      <c r="HB8" s="35"/>
      <c r="HC8" s="35"/>
      <c r="HD8" s="35"/>
      <c r="HE8" s="35"/>
      <c r="HF8" s="35"/>
      <c r="HG8" s="35"/>
      <c r="HH8" s="35"/>
      <c r="HI8" s="35"/>
      <c r="HJ8" s="35"/>
      <c r="HK8" s="35"/>
      <c r="HL8" s="35"/>
      <c r="HM8" s="35"/>
      <c r="HN8" s="35"/>
      <c r="HO8" s="35"/>
      <c r="HP8" s="35"/>
      <c r="HQ8" s="35"/>
      <c r="HR8" s="35"/>
      <c r="HS8" s="35"/>
      <c r="HT8" s="35"/>
      <c r="HU8" s="35"/>
      <c r="HV8" s="35"/>
      <c r="HW8" s="35"/>
      <c r="HX8" s="35"/>
      <c r="HY8" s="35"/>
      <c r="HZ8" s="35"/>
      <c r="IA8" s="35"/>
      <c r="IB8" s="35"/>
      <c r="IC8" s="35"/>
      <c r="ID8" s="35"/>
      <c r="IE8" s="35"/>
      <c r="IF8" s="35"/>
      <c r="IG8" s="35"/>
      <c r="IH8" s="35"/>
      <c r="II8" s="35"/>
      <c r="IJ8" s="35"/>
      <c r="IK8" s="35"/>
      <c r="IL8" s="35"/>
      <c r="IM8" s="35"/>
      <c r="IN8" s="35"/>
      <c r="IO8" s="35"/>
      <c r="IP8" s="35"/>
      <c r="IQ8" s="35"/>
      <c r="IR8" s="35"/>
      <c r="IS8" s="35"/>
      <c r="IT8" s="35"/>
      <c r="IU8" s="35"/>
      <c r="IV8" s="35"/>
      <c r="IW8" s="35"/>
      <c r="IX8" s="35"/>
      <c r="IY8" s="35"/>
    </row>
    <row r="9" spans="1:259" s="36" customFormat="1" x14ac:dyDescent="0.15">
      <c r="A9" s="76">
        <v>6</v>
      </c>
      <c r="B9" s="77" t="s">
        <v>302</v>
      </c>
      <c r="C9" s="79"/>
      <c r="D9" s="79"/>
      <c r="E9" s="79"/>
      <c r="F9" s="80" t="e">
        <f>(#REF!*#REF!+#REF!*#REF!+#REF!*#REF!+#REF!*#REF!+#REF!*#REF!+#REF!*#REF!)/66</f>
        <v>#REF!</v>
      </c>
      <c r="G9" s="59"/>
      <c r="H9" s="61"/>
      <c r="I9" s="60" t="e">
        <f t="shared" si="0"/>
        <v>#REF!</v>
      </c>
      <c r="J9" s="78" t="e">
        <f t="shared" si="1"/>
        <v>#REF!</v>
      </c>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c r="CR9" s="35"/>
      <c r="CS9" s="35"/>
      <c r="CT9" s="35"/>
      <c r="CU9" s="35"/>
      <c r="CV9" s="35"/>
      <c r="CW9" s="35"/>
      <c r="CX9" s="35"/>
      <c r="CY9" s="35"/>
      <c r="CZ9" s="35"/>
      <c r="DA9" s="35"/>
      <c r="DB9" s="35"/>
      <c r="DC9" s="35"/>
      <c r="DD9" s="35"/>
      <c r="DE9" s="35"/>
      <c r="DF9" s="35"/>
      <c r="DG9" s="35"/>
      <c r="DH9" s="35"/>
      <c r="DI9" s="35"/>
      <c r="DJ9" s="35"/>
      <c r="DK9" s="35"/>
      <c r="DL9" s="35"/>
      <c r="DM9" s="35"/>
      <c r="DN9" s="35"/>
      <c r="DO9" s="35"/>
      <c r="DP9" s="35"/>
      <c r="DQ9" s="35"/>
      <c r="DR9" s="35"/>
      <c r="DS9" s="35"/>
      <c r="DT9" s="35"/>
      <c r="DU9" s="35"/>
      <c r="DV9" s="35"/>
      <c r="DW9" s="35"/>
      <c r="DX9" s="35"/>
      <c r="DY9" s="35"/>
      <c r="DZ9" s="35"/>
      <c r="EA9" s="35"/>
      <c r="EB9" s="35"/>
      <c r="EC9" s="35"/>
      <c r="ED9" s="35"/>
      <c r="EE9" s="35"/>
      <c r="EF9" s="35"/>
      <c r="EG9" s="35"/>
      <c r="EH9" s="35"/>
      <c r="EI9" s="35"/>
      <c r="EJ9" s="35"/>
      <c r="EK9" s="35"/>
      <c r="EL9" s="35"/>
      <c r="EM9" s="35"/>
      <c r="EN9" s="35"/>
      <c r="EO9" s="35"/>
      <c r="EP9" s="35"/>
      <c r="EQ9" s="35"/>
      <c r="ER9" s="35"/>
      <c r="ES9" s="35"/>
      <c r="ET9" s="35"/>
      <c r="EU9" s="35"/>
      <c r="EV9" s="35"/>
      <c r="EW9" s="35"/>
      <c r="EX9" s="35"/>
      <c r="EY9" s="35"/>
      <c r="EZ9" s="35"/>
      <c r="FA9" s="35"/>
      <c r="FB9" s="35"/>
      <c r="FC9" s="35"/>
      <c r="FD9" s="35"/>
      <c r="FE9" s="35"/>
      <c r="FF9" s="35"/>
      <c r="FG9" s="35"/>
      <c r="FH9" s="35"/>
      <c r="FI9" s="35"/>
      <c r="FJ9" s="35"/>
      <c r="FK9" s="35"/>
      <c r="FL9" s="35"/>
      <c r="FM9" s="35"/>
      <c r="FN9" s="35"/>
      <c r="FO9" s="35"/>
      <c r="FP9" s="35"/>
      <c r="FQ9" s="35"/>
      <c r="FR9" s="35"/>
      <c r="FS9" s="35"/>
      <c r="FT9" s="35"/>
      <c r="FU9" s="35"/>
      <c r="FV9" s="35"/>
      <c r="FW9" s="35"/>
      <c r="FX9" s="35"/>
      <c r="FY9" s="35"/>
      <c r="FZ9" s="35"/>
      <c r="GA9" s="35"/>
      <c r="GB9" s="35"/>
      <c r="GC9" s="35"/>
      <c r="GD9" s="35"/>
      <c r="GE9" s="35"/>
      <c r="GF9" s="35"/>
      <c r="GG9" s="35"/>
      <c r="GH9" s="35"/>
      <c r="GI9" s="35"/>
      <c r="GJ9" s="35"/>
      <c r="GK9" s="35"/>
      <c r="GL9" s="35"/>
      <c r="GM9" s="35"/>
      <c r="GN9" s="35"/>
      <c r="GO9" s="35"/>
      <c r="GP9" s="35"/>
      <c r="GQ9" s="35"/>
      <c r="GR9" s="35"/>
      <c r="GS9" s="35"/>
      <c r="GT9" s="35"/>
      <c r="GU9" s="35"/>
      <c r="GV9" s="35"/>
      <c r="GW9" s="35"/>
      <c r="GX9" s="35"/>
      <c r="GY9" s="35"/>
      <c r="GZ9" s="35"/>
      <c r="HA9" s="35"/>
      <c r="HB9" s="35"/>
      <c r="HC9" s="35"/>
      <c r="HD9" s="35"/>
      <c r="HE9" s="35"/>
      <c r="HF9" s="35"/>
      <c r="HG9" s="35"/>
      <c r="HH9" s="35"/>
      <c r="HI9" s="35"/>
      <c r="HJ9" s="35"/>
      <c r="HK9" s="35"/>
      <c r="HL9" s="35"/>
      <c r="HM9" s="35"/>
      <c r="HN9" s="35"/>
      <c r="HO9" s="35"/>
      <c r="HP9" s="35"/>
      <c r="HQ9" s="35"/>
      <c r="HR9" s="35"/>
      <c r="HS9" s="35"/>
      <c r="HT9" s="35"/>
      <c r="HU9" s="35"/>
      <c r="HV9" s="35"/>
      <c r="HW9" s="35"/>
      <c r="HX9" s="35"/>
      <c r="HY9" s="35"/>
      <c r="HZ9" s="35"/>
      <c r="IA9" s="35"/>
      <c r="IB9" s="35"/>
      <c r="IC9" s="35"/>
      <c r="ID9" s="35"/>
      <c r="IE9" s="35"/>
      <c r="IF9" s="35"/>
      <c r="IG9" s="35"/>
      <c r="IH9" s="35"/>
      <c r="II9" s="35"/>
      <c r="IJ9" s="35"/>
      <c r="IK9" s="35"/>
      <c r="IL9" s="35"/>
      <c r="IM9" s="35"/>
      <c r="IN9" s="35"/>
      <c r="IO9" s="35"/>
      <c r="IP9" s="35"/>
      <c r="IQ9" s="35"/>
      <c r="IR9" s="35"/>
      <c r="IS9" s="35"/>
      <c r="IT9" s="35"/>
      <c r="IU9" s="35"/>
      <c r="IV9" s="35"/>
      <c r="IW9" s="35"/>
      <c r="IX9" s="35"/>
      <c r="IY9" s="35"/>
    </row>
    <row r="10" spans="1:259" s="36" customFormat="1" x14ac:dyDescent="0.15">
      <c r="A10" s="76">
        <v>7</v>
      </c>
      <c r="B10" s="77" t="s">
        <v>303</v>
      </c>
      <c r="C10" s="79"/>
      <c r="D10" s="79"/>
      <c r="E10" s="79"/>
      <c r="F10" s="80" t="e">
        <f>(#REF!*#REF!+#REF!*#REF!+#REF!*#REF!+#REF!*#REF!)/72</f>
        <v>#REF!</v>
      </c>
      <c r="G10" s="59"/>
      <c r="H10" s="61"/>
      <c r="I10" s="60" t="e">
        <f t="shared" si="0"/>
        <v>#REF!</v>
      </c>
      <c r="J10" s="78" t="e">
        <f t="shared" si="1"/>
        <v>#REF!</v>
      </c>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35"/>
      <c r="DR10" s="35"/>
      <c r="DS10" s="35"/>
      <c r="DT10" s="35"/>
      <c r="DU10" s="35"/>
      <c r="DV10" s="35"/>
      <c r="DW10" s="35"/>
      <c r="DX10" s="35"/>
      <c r="DY10" s="35"/>
      <c r="DZ10" s="35"/>
      <c r="EA10" s="35"/>
      <c r="EB10" s="35"/>
      <c r="EC10" s="35"/>
      <c r="ED10" s="35"/>
      <c r="EE10" s="35"/>
      <c r="EF10" s="35"/>
      <c r="EG10" s="35"/>
      <c r="EH10" s="35"/>
      <c r="EI10" s="35"/>
      <c r="EJ10" s="35"/>
      <c r="EK10" s="35"/>
      <c r="EL10" s="35"/>
      <c r="EM10" s="35"/>
      <c r="EN10" s="35"/>
      <c r="EO10" s="35"/>
      <c r="EP10" s="35"/>
      <c r="EQ10" s="35"/>
      <c r="ER10" s="35"/>
      <c r="ES10" s="35"/>
      <c r="ET10" s="35"/>
      <c r="EU10" s="35"/>
      <c r="EV10" s="35"/>
      <c r="EW10" s="35"/>
      <c r="EX10" s="35"/>
      <c r="EY10" s="35"/>
      <c r="EZ10" s="35"/>
      <c r="FA10" s="35"/>
      <c r="FB10" s="35"/>
      <c r="FC10" s="35"/>
      <c r="FD10" s="35"/>
      <c r="FE10" s="35"/>
      <c r="FF10" s="35"/>
      <c r="FG10" s="35"/>
      <c r="FH10" s="35"/>
      <c r="FI10" s="35"/>
      <c r="FJ10" s="35"/>
      <c r="FK10" s="35"/>
      <c r="FL10" s="35"/>
      <c r="FM10" s="35"/>
      <c r="FN10" s="35"/>
      <c r="FO10" s="35"/>
      <c r="FP10" s="35"/>
      <c r="FQ10" s="35"/>
      <c r="FR10" s="35"/>
      <c r="FS10" s="35"/>
      <c r="FT10" s="35"/>
      <c r="FU10" s="35"/>
      <c r="FV10" s="35"/>
      <c r="FW10" s="35"/>
      <c r="FX10" s="35"/>
      <c r="FY10" s="35"/>
      <c r="FZ10" s="35"/>
      <c r="GA10" s="35"/>
      <c r="GB10" s="35"/>
      <c r="GC10" s="35"/>
      <c r="GD10" s="35"/>
      <c r="GE10" s="35"/>
      <c r="GF10" s="35"/>
      <c r="GG10" s="35"/>
      <c r="GH10" s="35"/>
      <c r="GI10" s="35"/>
      <c r="GJ10" s="35"/>
      <c r="GK10" s="35"/>
      <c r="GL10" s="35"/>
      <c r="GM10" s="35"/>
      <c r="GN10" s="35"/>
      <c r="GO10" s="35"/>
      <c r="GP10" s="35"/>
      <c r="GQ10" s="35"/>
      <c r="GR10" s="35"/>
      <c r="GS10" s="35"/>
      <c r="GT10" s="35"/>
      <c r="GU10" s="35"/>
      <c r="GV10" s="35"/>
      <c r="GW10" s="35"/>
      <c r="GX10" s="35"/>
      <c r="GY10" s="35"/>
      <c r="GZ10" s="35"/>
      <c r="HA10" s="35"/>
      <c r="HB10" s="35"/>
      <c r="HC10" s="35"/>
      <c r="HD10" s="35"/>
      <c r="HE10" s="35"/>
      <c r="HF10" s="35"/>
      <c r="HG10" s="35"/>
      <c r="HH10" s="35"/>
      <c r="HI10" s="35"/>
      <c r="HJ10" s="35"/>
      <c r="HK10" s="35"/>
      <c r="HL10" s="35"/>
      <c r="HM10" s="35"/>
      <c r="HN10" s="35"/>
      <c r="HO10" s="35"/>
      <c r="HP10" s="35"/>
      <c r="HQ10" s="35"/>
      <c r="HR10" s="35"/>
      <c r="HS10" s="35"/>
      <c r="HT10" s="35"/>
      <c r="HU10" s="35"/>
      <c r="HV10" s="35"/>
      <c r="HW10" s="35"/>
      <c r="HX10" s="35"/>
      <c r="HY10" s="35"/>
      <c r="HZ10" s="35"/>
      <c r="IA10" s="35"/>
      <c r="IB10" s="35"/>
      <c r="IC10" s="35"/>
      <c r="ID10" s="35"/>
      <c r="IE10" s="35"/>
      <c r="IF10" s="35"/>
      <c r="IG10" s="35"/>
      <c r="IH10" s="35"/>
      <c r="II10" s="35"/>
      <c r="IJ10" s="35"/>
      <c r="IK10" s="35"/>
      <c r="IL10" s="35"/>
      <c r="IM10" s="35"/>
      <c r="IN10" s="35"/>
      <c r="IO10" s="35"/>
      <c r="IP10" s="35"/>
      <c r="IQ10" s="35"/>
      <c r="IR10" s="35"/>
      <c r="IS10" s="35"/>
      <c r="IT10" s="35"/>
      <c r="IU10" s="35"/>
      <c r="IV10" s="35"/>
      <c r="IW10" s="35"/>
      <c r="IX10" s="35"/>
      <c r="IY10" s="35"/>
    </row>
    <row r="11" spans="1:259" s="36" customFormat="1" x14ac:dyDescent="0.15">
      <c r="A11" s="76">
        <v>8</v>
      </c>
      <c r="B11" s="77" t="s">
        <v>304</v>
      </c>
      <c r="C11" s="79"/>
      <c r="D11" s="79"/>
      <c r="E11" s="79"/>
      <c r="F11" s="80" t="e">
        <f>(#REF!*#REF!+#REF!*#REF!+#REF!*#REF!+#REF!*#REF!+#REF!*#REF!)/66</f>
        <v>#REF!</v>
      </c>
      <c r="G11" s="59"/>
      <c r="H11" s="61"/>
      <c r="I11" s="60" t="e">
        <f t="shared" si="0"/>
        <v>#REF!</v>
      </c>
      <c r="J11" s="78" t="e">
        <f t="shared" si="1"/>
        <v>#REF!</v>
      </c>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35"/>
      <c r="CU11" s="35"/>
      <c r="CV11" s="35"/>
      <c r="CW11" s="35"/>
      <c r="CX11" s="35"/>
      <c r="CY11" s="35"/>
      <c r="CZ11" s="35"/>
      <c r="DA11" s="35"/>
      <c r="DB11" s="35"/>
      <c r="DC11" s="35"/>
      <c r="DD11" s="35"/>
      <c r="DE11" s="35"/>
      <c r="DF11" s="35"/>
      <c r="DG11" s="35"/>
      <c r="DH11" s="35"/>
      <c r="DI11" s="35"/>
      <c r="DJ11" s="35"/>
      <c r="DK11" s="35"/>
      <c r="DL11" s="35"/>
      <c r="DM11" s="35"/>
      <c r="DN11" s="35"/>
      <c r="DO11" s="35"/>
      <c r="DP11" s="35"/>
      <c r="DQ11" s="35"/>
      <c r="DR11" s="35"/>
      <c r="DS11" s="35"/>
      <c r="DT11" s="35"/>
      <c r="DU11" s="35"/>
      <c r="DV11" s="35"/>
      <c r="DW11" s="35"/>
      <c r="DX11" s="35"/>
      <c r="DY11" s="35"/>
      <c r="DZ11" s="35"/>
      <c r="EA11" s="35"/>
      <c r="EB11" s="35"/>
      <c r="EC11" s="35"/>
      <c r="ED11" s="35"/>
      <c r="EE11" s="35"/>
      <c r="EF11" s="35"/>
      <c r="EG11" s="35"/>
      <c r="EH11" s="35"/>
      <c r="EI11" s="35"/>
      <c r="EJ11" s="35"/>
      <c r="EK11" s="35"/>
      <c r="EL11" s="35"/>
      <c r="EM11" s="35"/>
      <c r="EN11" s="35"/>
      <c r="EO11" s="35"/>
      <c r="EP11" s="35"/>
      <c r="EQ11" s="35"/>
      <c r="ER11" s="35"/>
      <c r="ES11" s="35"/>
      <c r="ET11" s="35"/>
      <c r="EU11" s="35"/>
      <c r="EV11" s="35"/>
      <c r="EW11" s="35"/>
      <c r="EX11" s="35"/>
      <c r="EY11" s="35"/>
      <c r="EZ11" s="35"/>
      <c r="FA11" s="35"/>
      <c r="FB11" s="35"/>
      <c r="FC11" s="35"/>
      <c r="FD11" s="35"/>
      <c r="FE11" s="35"/>
      <c r="FF11" s="35"/>
      <c r="FG11" s="35"/>
      <c r="FH11" s="35"/>
      <c r="FI11" s="35"/>
      <c r="FJ11" s="35"/>
      <c r="FK11" s="35"/>
      <c r="FL11" s="35"/>
      <c r="FM11" s="35"/>
      <c r="FN11" s="35"/>
      <c r="FO11" s="35"/>
      <c r="FP11" s="35"/>
      <c r="FQ11" s="35"/>
      <c r="FR11" s="35"/>
      <c r="FS11" s="35"/>
      <c r="FT11" s="35"/>
      <c r="FU11" s="35"/>
      <c r="FV11" s="35"/>
      <c r="FW11" s="35"/>
      <c r="FX11" s="35"/>
      <c r="FY11" s="35"/>
      <c r="FZ11" s="35"/>
      <c r="GA11" s="35"/>
      <c r="GB11" s="35"/>
      <c r="GC11" s="35"/>
      <c r="GD11" s="35"/>
      <c r="GE11" s="35"/>
      <c r="GF11" s="35"/>
      <c r="GG11" s="35"/>
      <c r="GH11" s="35"/>
      <c r="GI11" s="35"/>
      <c r="GJ11" s="35"/>
      <c r="GK11" s="35"/>
      <c r="GL11" s="35"/>
      <c r="GM11" s="35"/>
      <c r="GN11" s="35"/>
      <c r="GO11" s="35"/>
      <c r="GP11" s="35"/>
      <c r="GQ11" s="35"/>
      <c r="GR11" s="35"/>
      <c r="GS11" s="35"/>
      <c r="GT11" s="35"/>
      <c r="GU11" s="35"/>
      <c r="GV11" s="35"/>
      <c r="GW11" s="35"/>
      <c r="GX11" s="35"/>
      <c r="GY11" s="35"/>
      <c r="GZ11" s="35"/>
      <c r="HA11" s="35"/>
      <c r="HB11" s="35"/>
      <c r="HC11" s="35"/>
      <c r="HD11" s="35"/>
      <c r="HE11" s="35"/>
      <c r="HF11" s="35"/>
      <c r="HG11" s="35"/>
      <c r="HH11" s="35"/>
      <c r="HI11" s="35"/>
      <c r="HJ11" s="35"/>
      <c r="HK11" s="35"/>
      <c r="HL11" s="35"/>
      <c r="HM11" s="35"/>
      <c r="HN11" s="35"/>
      <c r="HO11" s="35"/>
      <c r="HP11" s="35"/>
      <c r="HQ11" s="35"/>
      <c r="HR11" s="35"/>
      <c r="HS11" s="35"/>
      <c r="HT11" s="35"/>
      <c r="HU11" s="35"/>
      <c r="HV11" s="35"/>
      <c r="HW11" s="35"/>
      <c r="HX11" s="35"/>
      <c r="HY11" s="35"/>
      <c r="HZ11" s="35"/>
      <c r="IA11" s="35"/>
      <c r="IB11" s="35"/>
      <c r="IC11" s="35"/>
      <c r="ID11" s="35"/>
      <c r="IE11" s="35"/>
      <c r="IF11" s="35"/>
      <c r="IG11" s="35"/>
      <c r="IH11" s="35"/>
      <c r="II11" s="35"/>
      <c r="IJ11" s="35"/>
      <c r="IK11" s="35"/>
      <c r="IL11" s="35"/>
      <c r="IM11" s="35"/>
      <c r="IN11" s="35"/>
      <c r="IO11" s="35"/>
      <c r="IP11" s="35"/>
      <c r="IQ11" s="35"/>
      <c r="IR11" s="35"/>
      <c r="IS11" s="35"/>
      <c r="IT11" s="35"/>
      <c r="IU11" s="35"/>
      <c r="IV11" s="35"/>
      <c r="IW11" s="35"/>
      <c r="IX11" s="35"/>
      <c r="IY11" s="35"/>
    </row>
    <row r="12" spans="1:259" s="36" customFormat="1" x14ac:dyDescent="0.15">
      <c r="A12" s="76">
        <v>9</v>
      </c>
      <c r="B12" s="77" t="s">
        <v>274</v>
      </c>
      <c r="C12" s="79"/>
      <c r="D12" s="79"/>
      <c r="E12" s="79"/>
      <c r="F12" s="80" t="e">
        <f>(#REF!*#REF!+#REF!*#REF!)/57</f>
        <v>#REF!</v>
      </c>
      <c r="G12" s="59"/>
      <c r="H12" s="61"/>
      <c r="I12" s="60" t="e">
        <f t="shared" si="0"/>
        <v>#REF!</v>
      </c>
      <c r="J12" s="78" t="e">
        <f t="shared" si="1"/>
        <v>#REF!</v>
      </c>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35"/>
      <c r="DN12" s="35"/>
      <c r="DO12" s="35"/>
      <c r="DP12" s="35"/>
      <c r="DQ12" s="35"/>
      <c r="DR12" s="35"/>
      <c r="DS12" s="35"/>
      <c r="DT12" s="35"/>
      <c r="DU12" s="35"/>
      <c r="DV12" s="35"/>
      <c r="DW12" s="35"/>
      <c r="DX12" s="35"/>
      <c r="DY12" s="35"/>
      <c r="DZ12" s="35"/>
      <c r="EA12" s="35"/>
      <c r="EB12" s="35"/>
      <c r="EC12" s="35"/>
      <c r="ED12" s="35"/>
      <c r="EE12" s="35"/>
      <c r="EF12" s="35"/>
      <c r="EG12" s="35"/>
      <c r="EH12" s="35"/>
      <c r="EI12" s="35"/>
      <c r="EJ12" s="35"/>
      <c r="EK12" s="35"/>
      <c r="EL12" s="35"/>
      <c r="EM12" s="35"/>
      <c r="EN12" s="35"/>
      <c r="EO12" s="35"/>
      <c r="EP12" s="35"/>
      <c r="EQ12" s="35"/>
      <c r="ER12" s="35"/>
      <c r="ES12" s="35"/>
      <c r="ET12" s="35"/>
      <c r="EU12" s="35"/>
      <c r="EV12" s="35"/>
      <c r="EW12" s="35"/>
      <c r="EX12" s="35"/>
      <c r="EY12" s="35"/>
      <c r="EZ12" s="35"/>
      <c r="FA12" s="35"/>
      <c r="FB12" s="35"/>
      <c r="FC12" s="35"/>
      <c r="FD12" s="35"/>
      <c r="FE12" s="35"/>
      <c r="FF12" s="35"/>
      <c r="FG12" s="35"/>
      <c r="FH12" s="35"/>
      <c r="FI12" s="35"/>
      <c r="FJ12" s="35"/>
      <c r="FK12" s="35"/>
      <c r="FL12" s="35"/>
      <c r="FM12" s="35"/>
      <c r="FN12" s="35"/>
      <c r="FO12" s="35"/>
      <c r="FP12" s="35"/>
      <c r="FQ12" s="35"/>
      <c r="FR12" s="35"/>
      <c r="FS12" s="35"/>
      <c r="FT12" s="35"/>
      <c r="FU12" s="35"/>
      <c r="FV12" s="35"/>
      <c r="FW12" s="35"/>
      <c r="FX12" s="35"/>
      <c r="FY12" s="35"/>
      <c r="FZ12" s="35"/>
      <c r="GA12" s="35"/>
      <c r="GB12" s="35"/>
      <c r="GC12" s="35"/>
      <c r="GD12" s="35"/>
      <c r="GE12" s="35"/>
      <c r="GF12" s="35"/>
      <c r="GG12" s="35"/>
      <c r="GH12" s="35"/>
      <c r="GI12" s="35"/>
      <c r="GJ12" s="35"/>
      <c r="GK12" s="35"/>
      <c r="GL12" s="35"/>
      <c r="GM12" s="35"/>
      <c r="GN12" s="35"/>
      <c r="GO12" s="35"/>
      <c r="GP12" s="35"/>
      <c r="GQ12" s="35"/>
      <c r="GR12" s="35"/>
      <c r="GS12" s="35"/>
      <c r="GT12" s="35"/>
      <c r="GU12" s="35"/>
      <c r="GV12" s="35"/>
      <c r="GW12" s="35"/>
      <c r="GX12" s="35"/>
      <c r="GY12" s="35"/>
      <c r="GZ12" s="35"/>
      <c r="HA12" s="35"/>
      <c r="HB12" s="35"/>
      <c r="HC12" s="35"/>
      <c r="HD12" s="35"/>
      <c r="HE12" s="35"/>
      <c r="HF12" s="35"/>
      <c r="HG12" s="35"/>
      <c r="HH12" s="35"/>
      <c r="HI12" s="35"/>
      <c r="HJ12" s="35"/>
      <c r="HK12" s="35"/>
      <c r="HL12" s="35"/>
      <c r="HM12" s="35"/>
      <c r="HN12" s="35"/>
      <c r="HO12" s="35"/>
      <c r="HP12" s="35"/>
      <c r="HQ12" s="35"/>
      <c r="HR12" s="35"/>
      <c r="HS12" s="35"/>
      <c r="HT12" s="35"/>
      <c r="HU12" s="35"/>
      <c r="HV12" s="35"/>
      <c r="HW12" s="35"/>
      <c r="HX12" s="35"/>
      <c r="HY12" s="35"/>
      <c r="HZ12" s="35"/>
      <c r="IA12" s="35"/>
      <c r="IB12" s="35"/>
      <c r="IC12" s="35"/>
      <c r="ID12" s="35"/>
      <c r="IE12" s="35"/>
      <c r="IF12" s="35"/>
      <c r="IG12" s="35"/>
      <c r="IH12" s="35"/>
      <c r="II12" s="35"/>
      <c r="IJ12" s="35"/>
      <c r="IK12" s="35"/>
      <c r="IL12" s="35"/>
      <c r="IM12" s="35"/>
      <c r="IN12" s="35"/>
      <c r="IO12" s="35"/>
      <c r="IP12" s="35"/>
      <c r="IQ12" s="35"/>
      <c r="IR12" s="35"/>
      <c r="IS12" s="35"/>
      <c r="IT12" s="35"/>
      <c r="IU12" s="35"/>
      <c r="IV12" s="35"/>
      <c r="IW12" s="35"/>
      <c r="IX12" s="35"/>
      <c r="IY12" s="35"/>
    </row>
    <row r="13" spans="1:259" s="36" customFormat="1" x14ac:dyDescent="0.15">
      <c r="A13" s="76">
        <v>10</v>
      </c>
      <c r="B13" s="77" t="s">
        <v>305</v>
      </c>
      <c r="C13" s="79"/>
      <c r="D13" s="79"/>
      <c r="E13" s="79"/>
      <c r="F13" s="80" t="e">
        <f>(#REF!*#REF!+#REF!*#REF!+#REF!*#REF!+#REF!*#REF!+#REF!*#REF!+#REF!*#REF!)/78</f>
        <v>#REF!</v>
      </c>
      <c r="G13" s="59"/>
      <c r="H13" s="61"/>
      <c r="I13" s="60" t="e">
        <f t="shared" si="0"/>
        <v>#REF!</v>
      </c>
      <c r="J13" s="78" t="e">
        <f t="shared" si="1"/>
        <v>#REF!</v>
      </c>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c r="IW13" s="35"/>
      <c r="IX13" s="35"/>
      <c r="IY13" s="35"/>
    </row>
    <row r="14" spans="1:259" s="36" customFormat="1" x14ac:dyDescent="0.15">
      <c r="A14" s="76">
        <v>11</v>
      </c>
      <c r="B14" s="77" t="s">
        <v>306</v>
      </c>
      <c r="C14" s="79"/>
      <c r="D14" s="79"/>
      <c r="E14" s="79"/>
      <c r="F14" s="80" t="e">
        <f>(#REF!*#REF!+#REF!*#REF!+#REF!*#REF!+#REF!*#REF!+#REF!*#REF!+#REF!*#REF!+#REF!*#REF!)/66</f>
        <v>#REF!</v>
      </c>
      <c r="G14" s="59"/>
      <c r="H14" s="61"/>
      <c r="I14" s="60" t="e">
        <f t="shared" si="0"/>
        <v>#REF!</v>
      </c>
      <c r="J14" s="78" t="e">
        <f>I14</f>
        <v>#REF!</v>
      </c>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c r="DC14" s="35"/>
      <c r="DD14" s="35"/>
      <c r="DE14" s="35"/>
      <c r="DF14" s="35"/>
      <c r="DG14" s="35"/>
      <c r="DH14" s="35"/>
      <c r="DI14" s="35"/>
      <c r="DJ14" s="35"/>
      <c r="DK14" s="35"/>
      <c r="DL14" s="35"/>
      <c r="DM14" s="35"/>
      <c r="DN14" s="35"/>
      <c r="DO14" s="35"/>
      <c r="DP14" s="35"/>
      <c r="DQ14" s="35"/>
      <c r="DR14" s="35"/>
      <c r="DS14" s="35"/>
      <c r="DT14" s="35"/>
      <c r="DU14" s="35"/>
      <c r="DV14" s="35"/>
      <c r="DW14" s="35"/>
      <c r="DX14" s="35"/>
      <c r="DY14" s="35"/>
      <c r="DZ14" s="35"/>
      <c r="EA14" s="35"/>
      <c r="EB14" s="35"/>
      <c r="EC14" s="35"/>
      <c r="ED14" s="35"/>
      <c r="EE14" s="35"/>
      <c r="EF14" s="35"/>
      <c r="EG14" s="35"/>
      <c r="EH14" s="35"/>
      <c r="EI14" s="35"/>
      <c r="EJ14" s="35"/>
      <c r="EK14" s="35"/>
      <c r="EL14" s="35"/>
      <c r="EM14" s="35"/>
      <c r="EN14" s="35"/>
      <c r="EO14" s="35"/>
      <c r="EP14" s="35"/>
      <c r="EQ14" s="35"/>
      <c r="ER14" s="35"/>
      <c r="ES14" s="35"/>
      <c r="ET14" s="35"/>
      <c r="EU14" s="35"/>
      <c r="EV14" s="35"/>
      <c r="EW14" s="35"/>
      <c r="EX14" s="35"/>
      <c r="EY14" s="35"/>
      <c r="EZ14" s="35"/>
      <c r="FA14" s="35"/>
      <c r="FB14" s="35"/>
      <c r="FC14" s="35"/>
      <c r="FD14" s="35"/>
      <c r="FE14" s="35"/>
      <c r="FF14" s="35"/>
      <c r="FG14" s="35"/>
      <c r="FH14" s="35"/>
      <c r="FI14" s="35"/>
      <c r="FJ14" s="35"/>
      <c r="FK14" s="35"/>
      <c r="FL14" s="35"/>
      <c r="FM14" s="35"/>
      <c r="FN14" s="35"/>
      <c r="FO14" s="35"/>
      <c r="FP14" s="35"/>
      <c r="FQ14" s="35"/>
      <c r="FR14" s="35"/>
      <c r="FS14" s="35"/>
      <c r="FT14" s="35"/>
      <c r="FU14" s="35"/>
      <c r="FV14" s="35"/>
      <c r="FW14" s="35"/>
      <c r="FX14" s="35"/>
      <c r="FY14" s="35"/>
      <c r="FZ14" s="35"/>
      <c r="GA14" s="35"/>
      <c r="GB14" s="35"/>
      <c r="GC14" s="35"/>
      <c r="GD14" s="35"/>
      <c r="GE14" s="35"/>
      <c r="GF14" s="35"/>
      <c r="GG14" s="35"/>
      <c r="GH14" s="35"/>
      <c r="GI14" s="35"/>
      <c r="GJ14" s="35"/>
      <c r="GK14" s="35"/>
      <c r="GL14" s="35"/>
      <c r="GM14" s="35"/>
      <c r="GN14" s="35"/>
      <c r="GO14" s="35"/>
      <c r="GP14" s="35"/>
      <c r="GQ14" s="35"/>
      <c r="GR14" s="35"/>
      <c r="GS14" s="35"/>
      <c r="GT14" s="35"/>
      <c r="GU14" s="35"/>
      <c r="GV14" s="35"/>
      <c r="GW14" s="35"/>
      <c r="GX14" s="35"/>
      <c r="GY14" s="35"/>
      <c r="GZ14" s="35"/>
      <c r="HA14" s="35"/>
      <c r="HB14" s="35"/>
      <c r="HC14" s="35"/>
      <c r="HD14" s="35"/>
      <c r="HE14" s="35"/>
      <c r="HF14" s="35"/>
      <c r="HG14" s="35"/>
      <c r="HH14" s="35"/>
      <c r="HI14" s="35"/>
      <c r="HJ14" s="35"/>
      <c r="HK14" s="35"/>
      <c r="HL14" s="35"/>
      <c r="HM14" s="35"/>
      <c r="HN14" s="35"/>
      <c r="HO14" s="35"/>
      <c r="HP14" s="35"/>
      <c r="HQ14" s="35"/>
      <c r="HR14" s="35"/>
      <c r="HS14" s="35"/>
      <c r="HT14" s="35"/>
      <c r="HU14" s="35"/>
      <c r="HV14" s="35"/>
      <c r="HW14" s="35"/>
      <c r="HX14" s="35"/>
      <c r="HY14" s="35"/>
      <c r="HZ14" s="35"/>
      <c r="IA14" s="35"/>
      <c r="IB14" s="35"/>
      <c r="IC14" s="35"/>
      <c r="ID14" s="35"/>
      <c r="IE14" s="35"/>
      <c r="IF14" s="35"/>
      <c r="IG14" s="35"/>
      <c r="IH14" s="35"/>
      <c r="II14" s="35"/>
      <c r="IJ14" s="35"/>
      <c r="IK14" s="35"/>
      <c r="IL14" s="35"/>
      <c r="IM14" s="35"/>
      <c r="IN14" s="35"/>
      <c r="IO14" s="35"/>
      <c r="IP14" s="35"/>
      <c r="IQ14" s="35"/>
      <c r="IR14" s="35"/>
      <c r="IS14" s="35"/>
      <c r="IT14" s="35"/>
      <c r="IU14" s="35"/>
      <c r="IV14" s="35"/>
      <c r="IW14" s="35"/>
      <c r="IX14" s="35"/>
      <c r="IY14" s="35"/>
    </row>
    <row r="15" spans="1:259" s="36" customFormat="1" x14ac:dyDescent="0.15">
      <c r="A15" s="35"/>
      <c r="B15" s="35"/>
      <c r="C15" s="81"/>
      <c r="D15" s="81"/>
      <c r="E15" s="81"/>
      <c r="F15" s="82"/>
      <c r="G15" s="35"/>
      <c r="H15" s="35"/>
      <c r="I15" s="35"/>
      <c r="J15" s="35"/>
    </row>
    <row r="16" spans="1:259" s="36" customFormat="1" x14ac:dyDescent="0.15">
      <c r="A16" s="62" t="s">
        <v>258</v>
      </c>
      <c r="B16" s="63"/>
      <c r="C16" s="63"/>
      <c r="D16" s="63"/>
      <c r="E16" s="63"/>
      <c r="F16" s="63"/>
      <c r="G16" s="63"/>
      <c r="H16" s="64"/>
      <c r="I16" s="64"/>
      <c r="J16" s="63"/>
      <c r="K16" s="65"/>
      <c r="L16" s="66"/>
      <c r="M16" s="66"/>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c r="DC16" s="35"/>
      <c r="DD16" s="35"/>
      <c r="DE16" s="35"/>
      <c r="DF16" s="35"/>
      <c r="DG16" s="35"/>
      <c r="DH16" s="35"/>
      <c r="DI16" s="35"/>
      <c r="DJ16" s="35"/>
      <c r="DK16" s="35"/>
      <c r="DL16" s="35"/>
      <c r="DM16" s="35"/>
      <c r="DN16" s="35"/>
      <c r="DO16" s="35"/>
      <c r="DP16" s="35"/>
      <c r="DQ16" s="35"/>
      <c r="DR16" s="35"/>
      <c r="DS16" s="35"/>
      <c r="DT16" s="35"/>
      <c r="DU16" s="35"/>
      <c r="DV16" s="35"/>
      <c r="DW16" s="35"/>
      <c r="DX16" s="35"/>
      <c r="DY16" s="35"/>
      <c r="DZ16" s="35"/>
      <c r="EA16" s="35"/>
      <c r="EB16" s="35"/>
      <c r="EC16" s="35"/>
      <c r="ED16" s="35"/>
      <c r="EE16" s="35"/>
      <c r="EF16" s="35"/>
      <c r="EG16" s="35"/>
      <c r="EH16" s="35"/>
      <c r="EI16" s="35"/>
      <c r="EJ16" s="35"/>
      <c r="EK16" s="35"/>
      <c r="EL16" s="35"/>
      <c r="EM16" s="35"/>
      <c r="EN16" s="35"/>
      <c r="EO16" s="35"/>
      <c r="EP16" s="35"/>
      <c r="EQ16" s="35"/>
      <c r="ER16" s="35"/>
      <c r="ES16" s="35"/>
      <c r="ET16" s="35"/>
      <c r="EU16" s="35"/>
      <c r="EV16" s="35"/>
      <c r="EW16" s="35"/>
      <c r="EX16" s="35"/>
      <c r="EY16" s="35"/>
      <c r="EZ16" s="35"/>
      <c r="FA16" s="35"/>
      <c r="FB16" s="35"/>
      <c r="FC16" s="35"/>
      <c r="FD16" s="35"/>
      <c r="FE16" s="35"/>
      <c r="FF16" s="35"/>
      <c r="FG16" s="35"/>
      <c r="FH16" s="35"/>
      <c r="FI16" s="35"/>
      <c r="FJ16" s="35"/>
      <c r="FK16" s="35"/>
      <c r="FL16" s="35"/>
      <c r="FM16" s="35"/>
      <c r="FN16" s="35"/>
      <c r="FO16" s="35"/>
      <c r="FP16" s="35"/>
      <c r="FQ16" s="35"/>
      <c r="FR16" s="35"/>
      <c r="FS16" s="35"/>
      <c r="FT16" s="35"/>
      <c r="FU16" s="35"/>
      <c r="FV16" s="35"/>
      <c r="FW16" s="35"/>
      <c r="FX16" s="35"/>
      <c r="FY16" s="35"/>
      <c r="FZ16" s="35"/>
      <c r="GA16" s="35"/>
      <c r="GB16" s="35"/>
      <c r="GC16" s="35"/>
      <c r="GD16" s="35"/>
      <c r="GE16" s="35"/>
      <c r="GF16" s="35"/>
      <c r="GG16" s="35"/>
      <c r="GH16" s="35"/>
      <c r="GI16" s="35"/>
      <c r="GJ16" s="35"/>
      <c r="GK16" s="35"/>
      <c r="GL16" s="35"/>
      <c r="GM16" s="35"/>
      <c r="GN16" s="35"/>
      <c r="GO16" s="35"/>
      <c r="GP16" s="35"/>
      <c r="GQ16" s="35"/>
      <c r="GR16" s="35"/>
      <c r="GS16" s="35"/>
      <c r="GT16" s="35"/>
      <c r="GU16" s="35"/>
      <c r="GV16" s="35"/>
      <c r="GW16" s="35"/>
      <c r="GX16" s="35"/>
      <c r="GY16" s="35"/>
      <c r="GZ16" s="35"/>
      <c r="HA16" s="35"/>
      <c r="HB16" s="35"/>
      <c r="HC16" s="35"/>
      <c r="HD16" s="35"/>
      <c r="HE16" s="35"/>
      <c r="HF16" s="35"/>
      <c r="HG16" s="35"/>
      <c r="HH16" s="35"/>
      <c r="HI16" s="35"/>
      <c r="HJ16" s="35"/>
      <c r="HK16" s="35"/>
      <c r="HL16" s="35"/>
      <c r="HM16" s="35"/>
      <c r="HN16" s="35"/>
      <c r="HO16" s="35"/>
      <c r="HP16" s="35"/>
      <c r="HQ16" s="35"/>
      <c r="HR16" s="35"/>
      <c r="HS16" s="35"/>
      <c r="HT16" s="35"/>
      <c r="HU16" s="35"/>
      <c r="HV16" s="35"/>
      <c r="HW16" s="35"/>
      <c r="HX16" s="35"/>
      <c r="HY16" s="35"/>
      <c r="HZ16" s="35"/>
      <c r="IA16" s="35"/>
      <c r="IB16" s="35"/>
      <c r="IC16" s="35"/>
      <c r="ID16" s="35"/>
      <c r="IE16" s="35"/>
      <c r="IF16" s="35"/>
      <c r="IG16" s="35"/>
      <c r="IH16" s="35"/>
      <c r="II16" s="35"/>
      <c r="IJ16" s="35"/>
      <c r="IK16" s="35"/>
      <c r="IL16" s="35"/>
      <c r="IM16" s="35"/>
      <c r="IN16" s="35"/>
      <c r="IO16" s="35"/>
      <c r="IP16" s="35"/>
      <c r="IQ16" s="35"/>
      <c r="IR16" s="35"/>
      <c r="IS16" s="35"/>
      <c r="IT16" s="35"/>
      <c r="IU16" s="35"/>
      <c r="IV16" s="35"/>
      <c r="IW16" s="35"/>
      <c r="IX16" s="35"/>
      <c r="IY16" s="35"/>
    </row>
    <row r="17" spans="1:259" s="36" customFormat="1" x14ac:dyDescent="0.15">
      <c r="A17" s="67" t="s">
        <v>307</v>
      </c>
      <c r="B17" s="63"/>
      <c r="C17" s="63"/>
      <c r="D17" s="63"/>
      <c r="E17" s="63"/>
      <c r="F17" s="63"/>
      <c r="G17" s="63"/>
      <c r="H17" s="64"/>
      <c r="I17" s="64"/>
      <c r="J17" s="63"/>
      <c r="K17" s="65"/>
      <c r="L17" s="66"/>
      <c r="M17" s="66"/>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c r="DC17" s="35"/>
      <c r="DD17" s="35"/>
      <c r="DE17" s="35"/>
      <c r="DF17" s="35"/>
      <c r="DG17" s="35"/>
      <c r="DH17" s="35"/>
      <c r="DI17" s="35"/>
      <c r="DJ17" s="35"/>
      <c r="DK17" s="35"/>
      <c r="DL17" s="35"/>
      <c r="DM17" s="35"/>
      <c r="DN17" s="35"/>
      <c r="DO17" s="35"/>
      <c r="DP17" s="35"/>
      <c r="DQ17" s="35"/>
      <c r="DR17" s="35"/>
      <c r="DS17" s="35"/>
      <c r="DT17" s="35"/>
      <c r="DU17" s="35"/>
      <c r="DV17" s="35"/>
      <c r="DW17" s="35"/>
      <c r="DX17" s="35"/>
      <c r="DY17" s="35"/>
      <c r="DZ17" s="35"/>
      <c r="EA17" s="35"/>
      <c r="EB17" s="35"/>
      <c r="EC17" s="35"/>
      <c r="ED17" s="35"/>
      <c r="EE17" s="35"/>
      <c r="EF17" s="35"/>
      <c r="EG17" s="35"/>
      <c r="EH17" s="35"/>
      <c r="EI17" s="35"/>
      <c r="EJ17" s="35"/>
      <c r="EK17" s="35"/>
      <c r="EL17" s="35"/>
      <c r="EM17" s="35"/>
      <c r="EN17" s="35"/>
      <c r="EO17" s="35"/>
      <c r="EP17" s="35"/>
      <c r="EQ17" s="35"/>
      <c r="ER17" s="35"/>
      <c r="ES17" s="35"/>
      <c r="ET17" s="35"/>
      <c r="EU17" s="35"/>
      <c r="EV17" s="35"/>
      <c r="EW17" s="35"/>
      <c r="EX17" s="35"/>
      <c r="EY17" s="35"/>
      <c r="EZ17" s="35"/>
      <c r="FA17" s="35"/>
      <c r="FB17" s="35"/>
      <c r="FC17" s="35"/>
      <c r="FD17" s="35"/>
      <c r="FE17" s="35"/>
      <c r="FF17" s="35"/>
      <c r="FG17" s="35"/>
      <c r="FH17" s="35"/>
      <c r="FI17" s="35"/>
      <c r="FJ17" s="35"/>
      <c r="FK17" s="35"/>
      <c r="FL17" s="35"/>
      <c r="FM17" s="35"/>
      <c r="FN17" s="35"/>
      <c r="FO17" s="35"/>
      <c r="FP17" s="35"/>
      <c r="FQ17" s="35"/>
      <c r="FR17" s="35"/>
      <c r="FS17" s="35"/>
      <c r="FT17" s="35"/>
      <c r="FU17" s="35"/>
      <c r="FV17" s="35"/>
      <c r="FW17" s="35"/>
      <c r="FX17" s="35"/>
      <c r="FY17" s="35"/>
      <c r="FZ17" s="35"/>
      <c r="GA17" s="35"/>
      <c r="GB17" s="35"/>
      <c r="GC17" s="35"/>
      <c r="GD17" s="35"/>
      <c r="GE17" s="35"/>
      <c r="GF17" s="35"/>
      <c r="GG17" s="35"/>
      <c r="GH17" s="35"/>
      <c r="GI17" s="35"/>
      <c r="GJ17" s="35"/>
      <c r="GK17" s="35"/>
      <c r="GL17" s="35"/>
      <c r="GM17" s="35"/>
      <c r="GN17" s="35"/>
      <c r="GO17" s="35"/>
      <c r="GP17" s="35"/>
      <c r="GQ17" s="35"/>
      <c r="GR17" s="35"/>
      <c r="GS17" s="35"/>
      <c r="GT17" s="35"/>
      <c r="GU17" s="35"/>
      <c r="GV17" s="35"/>
      <c r="GW17" s="35"/>
      <c r="GX17" s="35"/>
      <c r="GY17" s="35"/>
      <c r="GZ17" s="35"/>
      <c r="HA17" s="35"/>
      <c r="HB17" s="35"/>
      <c r="HC17" s="35"/>
      <c r="HD17" s="35"/>
      <c r="HE17" s="35"/>
      <c r="HF17" s="35"/>
      <c r="HG17" s="35"/>
      <c r="HH17" s="35"/>
      <c r="HI17" s="35"/>
      <c r="HJ17" s="35"/>
      <c r="HK17" s="35"/>
      <c r="HL17" s="35"/>
      <c r="HM17" s="35"/>
      <c r="HN17" s="35"/>
      <c r="HO17" s="35"/>
      <c r="HP17" s="35"/>
      <c r="HQ17" s="35"/>
      <c r="HR17" s="35"/>
      <c r="HS17" s="35"/>
      <c r="HT17" s="35"/>
      <c r="HU17" s="35"/>
      <c r="HV17" s="35"/>
      <c r="HW17" s="35"/>
      <c r="HX17" s="35"/>
      <c r="HY17" s="35"/>
      <c r="HZ17" s="35"/>
      <c r="IA17" s="35"/>
      <c r="IB17" s="35"/>
      <c r="IC17" s="35"/>
      <c r="ID17" s="35"/>
      <c r="IE17" s="35"/>
      <c r="IF17" s="35"/>
      <c r="IG17" s="35"/>
      <c r="IH17" s="35"/>
      <c r="II17" s="35"/>
      <c r="IJ17" s="35"/>
      <c r="IK17" s="35"/>
      <c r="IL17" s="35"/>
      <c r="IM17" s="35"/>
      <c r="IN17" s="35"/>
      <c r="IO17" s="35"/>
      <c r="IP17" s="35"/>
      <c r="IQ17" s="35"/>
      <c r="IR17" s="35"/>
      <c r="IS17" s="35"/>
      <c r="IT17" s="35"/>
      <c r="IU17" s="35"/>
      <c r="IV17" s="35"/>
      <c r="IW17" s="35"/>
      <c r="IX17" s="35"/>
      <c r="IY17" s="35"/>
    </row>
    <row r="18" spans="1:259" s="36" customFormat="1" x14ac:dyDescent="0.15">
      <c r="A18" s="67" t="s">
        <v>308</v>
      </c>
      <c r="B18" s="63"/>
      <c r="C18" s="63"/>
      <c r="D18" s="63"/>
      <c r="E18" s="63"/>
      <c r="F18" s="63"/>
      <c r="G18" s="63"/>
      <c r="H18" s="64"/>
      <c r="I18" s="64"/>
      <c r="J18" s="63"/>
      <c r="K18" s="65"/>
      <c r="L18" s="66"/>
      <c r="M18" s="66"/>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c r="DC18" s="35"/>
      <c r="DD18" s="35"/>
      <c r="DE18" s="35"/>
      <c r="DF18" s="35"/>
      <c r="DG18" s="35"/>
      <c r="DH18" s="35"/>
      <c r="DI18" s="35"/>
      <c r="DJ18" s="35"/>
      <c r="DK18" s="35"/>
      <c r="DL18" s="35"/>
      <c r="DM18" s="35"/>
      <c r="DN18" s="35"/>
      <c r="DO18" s="35"/>
      <c r="DP18" s="35"/>
      <c r="DQ18" s="35"/>
      <c r="DR18" s="35"/>
      <c r="DS18" s="35"/>
      <c r="DT18" s="35"/>
      <c r="DU18" s="35"/>
      <c r="DV18" s="35"/>
      <c r="DW18" s="35"/>
      <c r="DX18" s="35"/>
      <c r="DY18" s="35"/>
      <c r="DZ18" s="35"/>
      <c r="EA18" s="35"/>
      <c r="EB18" s="35"/>
      <c r="EC18" s="35"/>
      <c r="ED18" s="35"/>
      <c r="EE18" s="35"/>
      <c r="EF18" s="35"/>
      <c r="EG18" s="35"/>
      <c r="EH18" s="35"/>
      <c r="EI18" s="35"/>
      <c r="EJ18" s="35"/>
      <c r="EK18" s="35"/>
      <c r="EL18" s="35"/>
      <c r="EM18" s="35"/>
      <c r="EN18" s="35"/>
      <c r="EO18" s="35"/>
      <c r="EP18" s="35"/>
      <c r="EQ18" s="35"/>
      <c r="ER18" s="35"/>
      <c r="ES18" s="35"/>
      <c r="ET18" s="35"/>
      <c r="EU18" s="35"/>
      <c r="EV18" s="35"/>
      <c r="EW18" s="35"/>
      <c r="EX18" s="35"/>
      <c r="EY18" s="35"/>
      <c r="EZ18" s="35"/>
      <c r="FA18" s="35"/>
      <c r="FB18" s="35"/>
      <c r="FC18" s="35"/>
      <c r="FD18" s="35"/>
      <c r="FE18" s="35"/>
      <c r="FF18" s="35"/>
      <c r="FG18" s="35"/>
      <c r="FH18" s="35"/>
      <c r="FI18" s="35"/>
      <c r="FJ18" s="35"/>
      <c r="FK18" s="35"/>
      <c r="FL18" s="35"/>
      <c r="FM18" s="35"/>
      <c r="FN18" s="35"/>
      <c r="FO18" s="35"/>
      <c r="FP18" s="35"/>
      <c r="FQ18" s="35"/>
      <c r="FR18" s="35"/>
      <c r="FS18" s="35"/>
      <c r="FT18" s="35"/>
      <c r="FU18" s="35"/>
      <c r="FV18" s="35"/>
      <c r="FW18" s="35"/>
      <c r="FX18" s="35"/>
      <c r="FY18" s="35"/>
      <c r="FZ18" s="35"/>
      <c r="GA18" s="35"/>
      <c r="GB18" s="35"/>
      <c r="GC18" s="35"/>
      <c r="GD18" s="35"/>
      <c r="GE18" s="35"/>
      <c r="GF18" s="35"/>
      <c r="GG18" s="35"/>
      <c r="GH18" s="35"/>
      <c r="GI18" s="35"/>
      <c r="GJ18" s="35"/>
      <c r="GK18" s="35"/>
      <c r="GL18" s="35"/>
      <c r="GM18" s="35"/>
      <c r="GN18" s="35"/>
      <c r="GO18" s="35"/>
      <c r="GP18" s="35"/>
      <c r="GQ18" s="35"/>
      <c r="GR18" s="35"/>
      <c r="GS18" s="35"/>
      <c r="GT18" s="35"/>
      <c r="GU18" s="35"/>
      <c r="GV18" s="35"/>
      <c r="GW18" s="35"/>
      <c r="GX18" s="35"/>
      <c r="GY18" s="35"/>
      <c r="GZ18" s="35"/>
      <c r="HA18" s="35"/>
      <c r="HB18" s="35"/>
      <c r="HC18" s="35"/>
      <c r="HD18" s="35"/>
      <c r="HE18" s="35"/>
      <c r="HF18" s="35"/>
      <c r="HG18" s="35"/>
      <c r="HH18" s="35"/>
      <c r="HI18" s="35"/>
      <c r="HJ18" s="35"/>
      <c r="HK18" s="35"/>
      <c r="HL18" s="35"/>
      <c r="HM18" s="35"/>
      <c r="HN18" s="35"/>
      <c r="HO18" s="35"/>
      <c r="HP18" s="35"/>
      <c r="HQ18" s="35"/>
      <c r="HR18" s="35"/>
      <c r="HS18" s="35"/>
      <c r="HT18" s="35"/>
      <c r="HU18" s="35"/>
      <c r="HV18" s="35"/>
      <c r="HW18" s="35"/>
      <c r="HX18" s="35"/>
      <c r="HY18" s="35"/>
      <c r="HZ18" s="35"/>
      <c r="IA18" s="35"/>
      <c r="IB18" s="35"/>
      <c r="IC18" s="35"/>
      <c r="ID18" s="35"/>
      <c r="IE18" s="35"/>
      <c r="IF18" s="35"/>
      <c r="IG18" s="35"/>
      <c r="IH18" s="35"/>
      <c r="II18" s="35"/>
      <c r="IJ18" s="35"/>
      <c r="IK18" s="35"/>
      <c r="IL18" s="35"/>
      <c r="IM18" s="35"/>
      <c r="IN18" s="35"/>
      <c r="IO18" s="35"/>
      <c r="IP18" s="35"/>
      <c r="IQ18" s="35"/>
      <c r="IR18" s="35"/>
      <c r="IS18" s="35"/>
      <c r="IT18" s="35"/>
      <c r="IU18" s="35"/>
      <c r="IV18" s="35"/>
      <c r="IW18" s="35"/>
      <c r="IX18" s="35"/>
      <c r="IY18" s="35"/>
    </row>
    <row r="19" spans="1:259" s="36" customFormat="1" x14ac:dyDescent="0.15">
      <c r="A19" s="62" t="s">
        <v>309</v>
      </c>
      <c r="B19" s="63"/>
      <c r="C19" s="63"/>
      <c r="D19" s="63"/>
      <c r="E19" s="63"/>
      <c r="F19" s="63"/>
      <c r="G19" s="63"/>
      <c r="H19" s="64"/>
      <c r="I19" s="64"/>
      <c r="J19" s="63"/>
      <c r="K19" s="65"/>
      <c r="L19" s="66"/>
      <c r="M19" s="66"/>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5"/>
      <c r="DD19" s="35"/>
      <c r="DE19" s="35"/>
      <c r="DF19" s="35"/>
      <c r="DG19" s="35"/>
      <c r="DH19" s="35"/>
      <c r="DI19" s="35"/>
      <c r="DJ19" s="35"/>
      <c r="DK19" s="35"/>
      <c r="DL19" s="35"/>
      <c r="DM19" s="35"/>
      <c r="DN19" s="35"/>
      <c r="DO19" s="35"/>
      <c r="DP19" s="35"/>
      <c r="DQ19" s="35"/>
      <c r="DR19" s="35"/>
      <c r="DS19" s="35"/>
      <c r="DT19" s="35"/>
      <c r="DU19" s="35"/>
      <c r="DV19" s="35"/>
      <c r="DW19" s="35"/>
      <c r="DX19" s="35"/>
      <c r="DY19" s="35"/>
      <c r="DZ19" s="35"/>
      <c r="EA19" s="35"/>
      <c r="EB19" s="35"/>
      <c r="EC19" s="35"/>
      <c r="ED19" s="35"/>
      <c r="EE19" s="35"/>
      <c r="EF19" s="35"/>
      <c r="EG19" s="35"/>
      <c r="EH19" s="35"/>
      <c r="EI19" s="35"/>
      <c r="EJ19" s="35"/>
      <c r="EK19" s="35"/>
      <c r="EL19" s="35"/>
      <c r="EM19" s="35"/>
      <c r="EN19" s="35"/>
      <c r="EO19" s="35"/>
      <c r="EP19" s="35"/>
      <c r="EQ19" s="35"/>
      <c r="ER19" s="35"/>
      <c r="ES19" s="35"/>
      <c r="ET19" s="35"/>
      <c r="EU19" s="35"/>
      <c r="EV19" s="35"/>
      <c r="EW19" s="35"/>
      <c r="EX19" s="35"/>
      <c r="EY19" s="35"/>
      <c r="EZ19" s="35"/>
      <c r="FA19" s="35"/>
      <c r="FB19" s="35"/>
      <c r="FC19" s="35"/>
      <c r="FD19" s="35"/>
      <c r="FE19" s="35"/>
      <c r="FF19" s="35"/>
      <c r="FG19" s="35"/>
      <c r="FH19" s="35"/>
      <c r="FI19" s="35"/>
      <c r="FJ19" s="35"/>
      <c r="FK19" s="35"/>
      <c r="FL19" s="35"/>
      <c r="FM19" s="35"/>
      <c r="FN19" s="35"/>
      <c r="FO19" s="35"/>
      <c r="FP19" s="35"/>
      <c r="FQ19" s="35"/>
      <c r="FR19" s="35"/>
      <c r="FS19" s="35"/>
      <c r="FT19" s="35"/>
      <c r="FU19" s="35"/>
      <c r="FV19" s="35"/>
      <c r="FW19" s="35"/>
      <c r="FX19" s="35"/>
      <c r="FY19" s="35"/>
      <c r="FZ19" s="35"/>
      <c r="GA19" s="35"/>
      <c r="GB19" s="35"/>
      <c r="GC19" s="35"/>
      <c r="GD19" s="35"/>
      <c r="GE19" s="35"/>
      <c r="GF19" s="35"/>
      <c r="GG19" s="35"/>
      <c r="GH19" s="35"/>
      <c r="GI19" s="35"/>
      <c r="GJ19" s="35"/>
      <c r="GK19" s="35"/>
      <c r="GL19" s="35"/>
      <c r="GM19" s="35"/>
      <c r="GN19" s="35"/>
      <c r="GO19" s="35"/>
      <c r="GP19" s="35"/>
      <c r="GQ19" s="35"/>
      <c r="GR19" s="35"/>
      <c r="GS19" s="35"/>
      <c r="GT19" s="35"/>
      <c r="GU19" s="35"/>
      <c r="GV19" s="35"/>
      <c r="GW19" s="35"/>
      <c r="GX19" s="35"/>
      <c r="GY19" s="35"/>
      <c r="GZ19" s="35"/>
      <c r="HA19" s="35"/>
      <c r="HB19" s="35"/>
      <c r="HC19" s="35"/>
      <c r="HD19" s="35"/>
      <c r="HE19" s="35"/>
      <c r="HF19" s="35"/>
      <c r="HG19" s="35"/>
      <c r="HH19" s="35"/>
      <c r="HI19" s="35"/>
      <c r="HJ19" s="35"/>
      <c r="HK19" s="35"/>
      <c r="HL19" s="35"/>
      <c r="HM19" s="35"/>
      <c r="HN19" s="35"/>
      <c r="HO19" s="35"/>
      <c r="HP19" s="35"/>
      <c r="HQ19" s="35"/>
      <c r="HR19" s="35"/>
      <c r="HS19" s="35"/>
      <c r="HT19" s="35"/>
      <c r="HU19" s="35"/>
      <c r="HV19" s="35"/>
      <c r="HW19" s="35"/>
      <c r="HX19" s="35"/>
      <c r="HY19" s="35"/>
      <c r="HZ19" s="35"/>
      <c r="IA19" s="35"/>
      <c r="IB19" s="35"/>
      <c r="IC19" s="35"/>
      <c r="ID19" s="35"/>
      <c r="IE19" s="35"/>
      <c r="IF19" s="35"/>
      <c r="IG19" s="35"/>
      <c r="IH19" s="35"/>
      <c r="II19" s="35"/>
      <c r="IJ19" s="35"/>
      <c r="IK19" s="35"/>
      <c r="IL19" s="35"/>
      <c r="IM19" s="35"/>
      <c r="IN19" s="35"/>
      <c r="IO19" s="35"/>
      <c r="IP19" s="35"/>
      <c r="IQ19" s="35"/>
      <c r="IR19" s="35"/>
      <c r="IS19" s="35"/>
      <c r="IT19" s="35"/>
      <c r="IU19" s="35"/>
      <c r="IV19" s="35"/>
      <c r="IW19" s="35"/>
      <c r="IX19" s="35"/>
      <c r="IY19" s="35"/>
    </row>
    <row r="20" spans="1:259" s="36" customFormat="1" x14ac:dyDescent="0.15">
      <c r="A20" s="67" t="s">
        <v>310</v>
      </c>
      <c r="B20" s="63"/>
      <c r="C20" s="63"/>
      <c r="D20" s="63"/>
      <c r="E20" s="63"/>
      <c r="F20" s="63"/>
      <c r="G20" s="63"/>
      <c r="H20" s="64"/>
      <c r="I20" s="64"/>
      <c r="J20" s="63"/>
      <c r="K20" s="65"/>
      <c r="L20" s="66"/>
      <c r="M20" s="66"/>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c r="DC20" s="35"/>
      <c r="DD20" s="35"/>
      <c r="DE20" s="35"/>
      <c r="DF20" s="35"/>
      <c r="DG20" s="35"/>
      <c r="DH20" s="35"/>
      <c r="DI20" s="35"/>
      <c r="DJ20" s="35"/>
      <c r="DK20" s="35"/>
      <c r="DL20" s="35"/>
      <c r="DM20" s="35"/>
      <c r="DN20" s="35"/>
      <c r="DO20" s="35"/>
      <c r="DP20" s="35"/>
      <c r="DQ20" s="35"/>
      <c r="DR20" s="35"/>
      <c r="DS20" s="35"/>
      <c r="DT20" s="35"/>
      <c r="DU20" s="35"/>
      <c r="DV20" s="35"/>
      <c r="DW20" s="35"/>
      <c r="DX20" s="35"/>
      <c r="DY20" s="35"/>
      <c r="DZ20" s="35"/>
      <c r="EA20" s="35"/>
      <c r="EB20" s="35"/>
      <c r="EC20" s="35"/>
      <c r="ED20" s="35"/>
      <c r="EE20" s="35"/>
      <c r="EF20" s="35"/>
      <c r="EG20" s="35"/>
      <c r="EH20" s="35"/>
      <c r="EI20" s="35"/>
      <c r="EJ20" s="35"/>
      <c r="EK20" s="35"/>
      <c r="EL20" s="35"/>
      <c r="EM20" s="35"/>
      <c r="EN20" s="35"/>
      <c r="EO20" s="35"/>
      <c r="EP20" s="35"/>
      <c r="EQ20" s="35"/>
      <c r="ER20" s="35"/>
      <c r="ES20" s="35"/>
      <c r="ET20" s="35"/>
      <c r="EU20" s="35"/>
      <c r="EV20" s="35"/>
      <c r="EW20" s="35"/>
      <c r="EX20" s="35"/>
      <c r="EY20" s="35"/>
      <c r="EZ20" s="35"/>
      <c r="FA20" s="35"/>
      <c r="FB20" s="35"/>
      <c r="FC20" s="35"/>
      <c r="FD20" s="35"/>
      <c r="FE20" s="35"/>
      <c r="FF20" s="35"/>
      <c r="FG20" s="35"/>
      <c r="FH20" s="35"/>
      <c r="FI20" s="35"/>
      <c r="FJ20" s="35"/>
      <c r="FK20" s="35"/>
      <c r="FL20" s="35"/>
      <c r="FM20" s="35"/>
      <c r="FN20" s="35"/>
      <c r="FO20" s="35"/>
      <c r="FP20" s="35"/>
      <c r="FQ20" s="35"/>
      <c r="FR20" s="35"/>
      <c r="FS20" s="35"/>
      <c r="FT20" s="35"/>
      <c r="FU20" s="35"/>
      <c r="FV20" s="35"/>
      <c r="FW20" s="35"/>
      <c r="FX20" s="35"/>
      <c r="FY20" s="35"/>
      <c r="FZ20" s="35"/>
      <c r="GA20" s="35"/>
      <c r="GB20" s="35"/>
      <c r="GC20" s="35"/>
      <c r="GD20" s="35"/>
      <c r="GE20" s="35"/>
      <c r="GF20" s="35"/>
      <c r="GG20" s="35"/>
      <c r="GH20" s="35"/>
      <c r="GI20" s="35"/>
      <c r="GJ20" s="35"/>
      <c r="GK20" s="35"/>
      <c r="GL20" s="35"/>
      <c r="GM20" s="35"/>
      <c r="GN20" s="35"/>
      <c r="GO20" s="35"/>
      <c r="GP20" s="35"/>
      <c r="GQ20" s="35"/>
      <c r="GR20" s="35"/>
      <c r="GS20" s="35"/>
      <c r="GT20" s="35"/>
      <c r="GU20" s="35"/>
      <c r="GV20" s="35"/>
      <c r="GW20" s="35"/>
      <c r="GX20" s="35"/>
      <c r="GY20" s="35"/>
      <c r="GZ20" s="35"/>
      <c r="HA20" s="35"/>
      <c r="HB20" s="35"/>
      <c r="HC20" s="35"/>
      <c r="HD20" s="35"/>
      <c r="HE20" s="35"/>
      <c r="HF20" s="35"/>
      <c r="HG20" s="35"/>
      <c r="HH20" s="35"/>
      <c r="HI20" s="35"/>
      <c r="HJ20" s="35"/>
      <c r="HK20" s="35"/>
      <c r="HL20" s="35"/>
      <c r="HM20" s="35"/>
      <c r="HN20" s="35"/>
      <c r="HO20" s="35"/>
      <c r="HP20" s="35"/>
      <c r="HQ20" s="35"/>
      <c r="HR20" s="35"/>
      <c r="HS20" s="35"/>
      <c r="HT20" s="35"/>
      <c r="HU20" s="35"/>
      <c r="HV20" s="35"/>
      <c r="HW20" s="35"/>
      <c r="HX20" s="35"/>
      <c r="HY20" s="35"/>
      <c r="HZ20" s="35"/>
      <c r="IA20" s="35"/>
      <c r="IB20" s="35"/>
      <c r="IC20" s="35"/>
      <c r="ID20" s="35"/>
      <c r="IE20" s="35"/>
      <c r="IF20" s="35"/>
      <c r="IG20" s="35"/>
      <c r="IH20" s="35"/>
      <c r="II20" s="35"/>
      <c r="IJ20" s="35"/>
      <c r="IK20" s="35"/>
      <c r="IL20" s="35"/>
      <c r="IM20" s="35"/>
      <c r="IN20" s="35"/>
      <c r="IO20" s="35"/>
      <c r="IP20" s="35"/>
      <c r="IQ20" s="35"/>
      <c r="IR20" s="35"/>
      <c r="IS20" s="35"/>
      <c r="IT20" s="35"/>
      <c r="IU20" s="35"/>
      <c r="IV20" s="35"/>
      <c r="IW20" s="35"/>
      <c r="IX20" s="35"/>
      <c r="IY20" s="35"/>
    </row>
    <row r="21" spans="1:259" x14ac:dyDescent="0.15">
      <c r="A21" s="68" t="s">
        <v>311</v>
      </c>
    </row>
  </sheetData>
  <mergeCells count="2">
    <mergeCell ref="A1:J1"/>
    <mergeCell ref="A2:H2"/>
  </mergeCells>
  <phoneticPr fontId="10"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topLeftCell="B28" workbookViewId="0">
      <selection activeCell="I38" sqref="I38"/>
    </sheetView>
  </sheetViews>
  <sheetFormatPr defaultRowHeight="13.5" x14ac:dyDescent="0.15"/>
  <cols>
    <col min="1" max="1" width="5.125" customWidth="1"/>
    <col min="2" max="2" width="12.25" customWidth="1"/>
    <col min="3" max="3" width="37" customWidth="1"/>
    <col min="4" max="4" width="7.75" customWidth="1"/>
    <col min="5" max="5" width="5.125" customWidth="1"/>
    <col min="6" max="6" width="33" customWidth="1"/>
    <col min="7" max="7" width="4.75" customWidth="1"/>
    <col min="8" max="8" width="10.125" customWidth="1"/>
    <col min="9" max="9" width="36.75" customWidth="1"/>
    <col min="10" max="10" width="5.875" customWidth="1"/>
  </cols>
  <sheetData>
    <row r="1" spans="1:10" ht="20.25" x14ac:dyDescent="0.15">
      <c r="B1" s="124" t="s">
        <v>268</v>
      </c>
      <c r="C1" s="125"/>
      <c r="D1" s="125"/>
      <c r="E1" s="125"/>
      <c r="F1" s="125"/>
      <c r="G1" s="126"/>
      <c r="H1" s="44" t="s">
        <v>2</v>
      </c>
      <c r="I1" s="127">
        <v>43185</v>
      </c>
      <c r="J1" s="127"/>
    </row>
    <row r="2" spans="1:10" x14ac:dyDescent="0.15">
      <c r="A2" s="128" t="s">
        <v>260</v>
      </c>
      <c r="B2" s="117" t="s">
        <v>248</v>
      </c>
      <c r="C2" s="117"/>
      <c r="D2" s="117"/>
      <c r="E2" s="117"/>
      <c r="F2" s="117"/>
      <c r="G2" s="117"/>
      <c r="H2" s="117"/>
      <c r="I2" s="117"/>
      <c r="J2" s="117"/>
    </row>
    <row r="3" spans="1:10" ht="24" x14ac:dyDescent="0.15">
      <c r="A3" s="128"/>
      <c r="B3" s="88" t="s">
        <v>8</v>
      </c>
      <c r="C3" s="88" t="s">
        <v>247</v>
      </c>
      <c r="D3" s="88" t="s">
        <v>263</v>
      </c>
      <c r="E3" s="88" t="s">
        <v>253</v>
      </c>
      <c r="F3" s="88" t="s">
        <v>251</v>
      </c>
      <c r="G3" s="88" t="s">
        <v>252</v>
      </c>
      <c r="H3" s="88" t="s">
        <v>8</v>
      </c>
      <c r="I3" s="117" t="s">
        <v>11</v>
      </c>
      <c r="J3" s="117"/>
    </row>
    <row r="4" spans="1:10" ht="91.5" customHeight="1" x14ac:dyDescent="0.15">
      <c r="A4" s="128"/>
      <c r="B4" s="32" t="s">
        <v>266</v>
      </c>
      <c r="C4" s="89" t="s">
        <v>284</v>
      </c>
      <c r="D4" s="33" t="s">
        <v>267</v>
      </c>
      <c r="E4" s="31">
        <v>0.9</v>
      </c>
      <c r="F4" s="89" t="s">
        <v>283</v>
      </c>
      <c r="G4" s="33" t="s">
        <v>282</v>
      </c>
      <c r="H4" s="32" t="s">
        <v>266</v>
      </c>
      <c r="I4" s="129" t="s">
        <v>284</v>
      </c>
      <c r="J4" s="129"/>
    </row>
    <row r="5" spans="1:10" ht="19.5" customHeight="1" x14ac:dyDescent="0.15">
      <c r="A5" s="128"/>
      <c r="B5" s="32"/>
      <c r="C5" s="89"/>
      <c r="D5" s="57"/>
      <c r="E5" s="31"/>
      <c r="F5" s="89"/>
      <c r="G5" s="33"/>
      <c r="H5" s="32"/>
      <c r="I5" s="129"/>
      <c r="J5" s="129"/>
    </row>
    <row r="6" spans="1:10" x14ac:dyDescent="0.15">
      <c r="A6" s="128"/>
      <c r="B6" s="32"/>
      <c r="C6" s="89"/>
      <c r="D6" s="33"/>
      <c r="E6" s="31"/>
      <c r="F6" s="89"/>
      <c r="G6" s="33"/>
      <c r="H6" s="32"/>
      <c r="I6" s="129"/>
      <c r="J6" s="129"/>
    </row>
    <row r="7" spans="1:10" x14ac:dyDescent="0.15">
      <c r="A7" s="128"/>
      <c r="B7" s="32"/>
      <c r="C7" s="89"/>
      <c r="D7" s="33"/>
      <c r="E7" s="31"/>
      <c r="F7" s="89"/>
      <c r="G7" s="33"/>
      <c r="H7" s="32"/>
      <c r="I7" s="129"/>
      <c r="J7" s="129"/>
    </row>
    <row r="8" spans="1:10" x14ac:dyDescent="0.15">
      <c r="A8" s="128"/>
      <c r="B8" s="32"/>
      <c r="C8" s="89"/>
      <c r="D8" s="33"/>
      <c r="E8" s="34"/>
      <c r="F8" s="89"/>
      <c r="G8" s="33"/>
      <c r="H8" s="33"/>
      <c r="I8" s="129"/>
      <c r="J8" s="129"/>
    </row>
    <row r="9" spans="1:10" x14ac:dyDescent="0.15">
      <c r="A9" s="128" t="s">
        <v>261</v>
      </c>
      <c r="B9" s="130" t="s">
        <v>249</v>
      </c>
      <c r="C9" s="130"/>
      <c r="D9" s="130"/>
      <c r="E9" s="130"/>
      <c r="F9" s="130"/>
      <c r="G9" s="130"/>
      <c r="H9" s="131" t="s">
        <v>250</v>
      </c>
      <c r="I9" s="131"/>
      <c r="J9" s="131"/>
    </row>
    <row r="10" spans="1:10" ht="24" x14ac:dyDescent="0.15">
      <c r="A10" s="128"/>
      <c r="B10" s="88" t="s">
        <v>25</v>
      </c>
      <c r="C10" s="88" t="s">
        <v>26</v>
      </c>
      <c r="D10" s="30" t="s">
        <v>259</v>
      </c>
      <c r="E10" s="30" t="s">
        <v>262</v>
      </c>
      <c r="F10" s="88" t="s">
        <v>29</v>
      </c>
      <c r="G10" s="88" t="s">
        <v>265</v>
      </c>
      <c r="H10" s="88" t="s">
        <v>25</v>
      </c>
      <c r="I10" s="88" t="s">
        <v>26</v>
      </c>
      <c r="J10" s="88" t="s">
        <v>264</v>
      </c>
    </row>
    <row r="11" spans="1:10" s="71" customFormat="1" ht="40.5" customHeight="1" x14ac:dyDescent="0.15">
      <c r="A11" s="128"/>
      <c r="B11" s="133" t="s">
        <v>463</v>
      </c>
      <c r="C11" s="29" t="s">
        <v>464</v>
      </c>
      <c r="D11" s="45"/>
      <c r="E11" s="45">
        <v>13</v>
      </c>
      <c r="F11" s="69" t="s">
        <v>506</v>
      </c>
      <c r="G11" s="70">
        <v>1</v>
      </c>
      <c r="H11" s="133" t="s">
        <v>465</v>
      </c>
      <c r="I11" s="72" t="s">
        <v>512</v>
      </c>
      <c r="J11" s="45">
        <v>24</v>
      </c>
    </row>
    <row r="12" spans="1:10" s="71" customFormat="1" ht="26.25" customHeight="1" x14ac:dyDescent="0.15">
      <c r="A12" s="128"/>
      <c r="B12" s="133"/>
      <c r="C12" s="29" t="s">
        <v>398</v>
      </c>
      <c r="D12" s="45">
        <v>24</v>
      </c>
      <c r="E12" s="45">
        <v>12</v>
      </c>
      <c r="F12" s="69" t="s">
        <v>462</v>
      </c>
      <c r="G12" s="70">
        <v>1</v>
      </c>
      <c r="H12" s="133" t="s">
        <v>269</v>
      </c>
      <c r="I12" s="92"/>
      <c r="J12" s="92"/>
    </row>
    <row r="13" spans="1:10" s="71" customFormat="1" ht="26.25" customHeight="1" x14ac:dyDescent="0.15">
      <c r="A13" s="128"/>
      <c r="B13" s="133"/>
      <c r="C13" s="29" t="s">
        <v>393</v>
      </c>
      <c r="D13" s="45">
        <v>24</v>
      </c>
      <c r="E13" s="45">
        <v>3</v>
      </c>
      <c r="F13" s="69" t="s">
        <v>460</v>
      </c>
      <c r="G13" s="70">
        <v>1</v>
      </c>
      <c r="H13" s="133"/>
      <c r="I13" s="72"/>
      <c r="J13" s="45"/>
    </row>
    <row r="14" spans="1:10" s="71" customFormat="1" ht="26.25" customHeight="1" x14ac:dyDescent="0.15">
      <c r="A14" s="128"/>
      <c r="B14" s="134"/>
      <c r="C14" s="29" t="s">
        <v>466</v>
      </c>
      <c r="D14" s="45">
        <v>30</v>
      </c>
      <c r="E14" s="45">
        <v>6</v>
      </c>
      <c r="F14" s="69" t="s">
        <v>461</v>
      </c>
      <c r="G14" s="70">
        <v>1</v>
      </c>
      <c r="H14" s="134" t="s">
        <v>269</v>
      </c>
      <c r="I14" s="72"/>
      <c r="J14" s="45"/>
    </row>
    <row r="15" spans="1:10" s="71" customFormat="1" ht="46.5" customHeight="1" x14ac:dyDescent="0.15">
      <c r="A15" s="128"/>
      <c r="B15" s="132" t="s">
        <v>286</v>
      </c>
      <c r="C15" s="29" t="s">
        <v>624</v>
      </c>
      <c r="D15" s="45">
        <v>24</v>
      </c>
      <c r="E15" s="45">
        <v>4</v>
      </c>
      <c r="F15" s="69" t="s">
        <v>468</v>
      </c>
      <c r="G15" s="70">
        <v>1</v>
      </c>
      <c r="H15" s="132" t="s">
        <v>286</v>
      </c>
      <c r="I15" s="72" t="s">
        <v>467</v>
      </c>
      <c r="J15" s="45"/>
    </row>
    <row r="16" spans="1:10" s="71" customFormat="1" ht="39" customHeight="1" x14ac:dyDescent="0.15">
      <c r="A16" s="128"/>
      <c r="B16" s="133"/>
      <c r="C16" s="29" t="s">
        <v>625</v>
      </c>
      <c r="D16" s="45">
        <v>30</v>
      </c>
      <c r="E16" s="45">
        <v>23</v>
      </c>
      <c r="F16" s="69" t="s">
        <v>503</v>
      </c>
      <c r="G16" s="70">
        <v>1</v>
      </c>
      <c r="H16" s="133"/>
      <c r="I16" s="72" t="s">
        <v>509</v>
      </c>
      <c r="J16" s="45"/>
    </row>
    <row r="17" spans="1:10" s="71" customFormat="1" ht="38.25" customHeight="1" x14ac:dyDescent="0.15">
      <c r="A17" s="128"/>
      <c r="B17" s="133"/>
      <c r="C17" s="29" t="s">
        <v>504</v>
      </c>
      <c r="D17" s="45">
        <v>3</v>
      </c>
      <c r="E17" s="45">
        <v>3</v>
      </c>
      <c r="F17" s="69" t="s">
        <v>505</v>
      </c>
      <c r="G17" s="70">
        <v>1</v>
      </c>
      <c r="H17" s="133"/>
      <c r="I17" s="72"/>
      <c r="J17" s="45"/>
    </row>
    <row r="18" spans="1:10" ht="46.5" customHeight="1" x14ac:dyDescent="0.15">
      <c r="A18" s="128"/>
      <c r="B18" s="132" t="s">
        <v>287</v>
      </c>
      <c r="C18" s="29" t="s">
        <v>278</v>
      </c>
      <c r="D18" s="45"/>
      <c r="E18" s="45">
        <v>30</v>
      </c>
      <c r="F18" s="72" t="s">
        <v>469</v>
      </c>
      <c r="G18" s="70">
        <v>1</v>
      </c>
      <c r="H18" s="132" t="s">
        <v>287</v>
      </c>
      <c r="I18" s="72" t="s">
        <v>278</v>
      </c>
      <c r="J18" s="45">
        <v>27</v>
      </c>
    </row>
    <row r="19" spans="1:10" ht="37.5" customHeight="1" x14ac:dyDescent="0.15">
      <c r="A19" s="128"/>
      <c r="B19" s="133"/>
      <c r="C19" s="29"/>
      <c r="D19" s="45"/>
      <c r="E19" s="45"/>
      <c r="F19" s="72"/>
      <c r="G19" s="70"/>
      <c r="H19" s="133"/>
      <c r="I19" s="72" t="s">
        <v>513</v>
      </c>
      <c r="J19" s="45">
        <v>3</v>
      </c>
    </row>
    <row r="20" spans="1:10" ht="36" customHeight="1" x14ac:dyDescent="0.15">
      <c r="A20" s="128"/>
      <c r="B20" s="133"/>
      <c r="C20" s="29"/>
      <c r="D20" s="45"/>
      <c r="E20" s="45"/>
      <c r="F20" s="72"/>
      <c r="G20" s="29"/>
      <c r="H20" s="133" t="s">
        <v>271</v>
      </c>
      <c r="I20" s="72"/>
      <c r="J20" s="45"/>
    </row>
    <row r="21" spans="1:10" ht="34.5" customHeight="1" x14ac:dyDescent="0.15">
      <c r="A21" s="128"/>
      <c r="B21" s="132" t="s">
        <v>288</v>
      </c>
      <c r="C21" s="29" t="s">
        <v>501</v>
      </c>
      <c r="D21" s="45"/>
      <c r="E21" s="45">
        <v>18</v>
      </c>
      <c r="F21" s="72" t="s">
        <v>470</v>
      </c>
      <c r="G21" s="70">
        <v>1</v>
      </c>
      <c r="H21" s="132" t="s">
        <v>288</v>
      </c>
      <c r="I21" s="72" t="s">
        <v>507</v>
      </c>
      <c r="J21" s="45"/>
    </row>
    <row r="22" spans="1:10" ht="48.75" customHeight="1" x14ac:dyDescent="0.15">
      <c r="A22" s="128"/>
      <c r="B22" s="133"/>
      <c r="C22" s="29" t="s">
        <v>416</v>
      </c>
      <c r="D22" s="45">
        <v>30</v>
      </c>
      <c r="E22" s="45">
        <v>6</v>
      </c>
      <c r="F22" s="72" t="s">
        <v>473</v>
      </c>
      <c r="G22" s="70">
        <v>1</v>
      </c>
      <c r="H22" s="133"/>
      <c r="I22" s="72" t="s">
        <v>496</v>
      </c>
      <c r="J22" s="45"/>
    </row>
    <row r="23" spans="1:10" ht="29.25" customHeight="1" x14ac:dyDescent="0.15">
      <c r="A23" s="128"/>
      <c r="B23" s="133"/>
      <c r="C23" s="29" t="s">
        <v>475</v>
      </c>
      <c r="D23" s="45"/>
      <c r="E23" s="45">
        <v>3</v>
      </c>
      <c r="F23" s="72" t="s">
        <v>474</v>
      </c>
      <c r="G23" s="70">
        <v>1</v>
      </c>
      <c r="H23" s="133"/>
      <c r="I23" s="72"/>
      <c r="J23" s="45"/>
    </row>
    <row r="24" spans="1:10" ht="32.25" customHeight="1" x14ac:dyDescent="0.15">
      <c r="A24" s="128"/>
      <c r="B24" s="134"/>
      <c r="C24" s="29" t="s">
        <v>471</v>
      </c>
      <c r="D24" s="45">
        <v>12</v>
      </c>
      <c r="E24" s="45">
        <v>9</v>
      </c>
      <c r="F24" s="72" t="s">
        <v>472</v>
      </c>
      <c r="G24" s="70">
        <v>1</v>
      </c>
      <c r="H24" s="134" t="s">
        <v>272</v>
      </c>
      <c r="J24" s="45"/>
    </row>
    <row r="25" spans="1:10" ht="33" customHeight="1" x14ac:dyDescent="0.15">
      <c r="A25" s="128"/>
      <c r="B25" s="132" t="s">
        <v>289</v>
      </c>
      <c r="C25" s="69" t="s">
        <v>628</v>
      </c>
      <c r="D25" s="45">
        <v>60</v>
      </c>
      <c r="E25" s="45">
        <v>15</v>
      </c>
      <c r="F25" s="72" t="s">
        <v>629</v>
      </c>
      <c r="G25" s="70">
        <v>1</v>
      </c>
      <c r="H25" s="132" t="s">
        <v>289</v>
      </c>
      <c r="I25" s="72" t="s">
        <v>447</v>
      </c>
      <c r="J25" s="45"/>
    </row>
    <row r="26" spans="1:10" ht="50.25" customHeight="1" x14ac:dyDescent="0.15">
      <c r="A26" s="128"/>
      <c r="B26" s="133"/>
      <c r="C26" s="69" t="s">
        <v>478</v>
      </c>
      <c r="D26" s="45">
        <v>6</v>
      </c>
      <c r="E26" s="45">
        <v>9</v>
      </c>
      <c r="F26" s="72" t="s">
        <v>479</v>
      </c>
      <c r="G26" s="70">
        <v>1</v>
      </c>
      <c r="H26" s="133"/>
      <c r="I26" s="72" t="s">
        <v>331</v>
      </c>
      <c r="J26" s="45"/>
    </row>
    <row r="27" spans="1:10" ht="42" customHeight="1" x14ac:dyDescent="0.15">
      <c r="A27" s="128"/>
      <c r="B27" s="136"/>
      <c r="C27" s="69" t="s">
        <v>476</v>
      </c>
      <c r="D27" s="45">
        <v>6</v>
      </c>
      <c r="E27" s="45">
        <v>6</v>
      </c>
      <c r="F27" s="72" t="s">
        <v>477</v>
      </c>
      <c r="G27" s="70">
        <v>1</v>
      </c>
      <c r="H27" s="136"/>
      <c r="I27" s="72"/>
      <c r="J27" s="45"/>
    </row>
    <row r="28" spans="1:10" ht="33" customHeight="1" x14ac:dyDescent="0.15">
      <c r="A28" s="128"/>
      <c r="B28" s="132" t="s">
        <v>277</v>
      </c>
      <c r="C28" s="69" t="s">
        <v>482</v>
      </c>
      <c r="D28" s="45">
        <v>12</v>
      </c>
      <c r="E28" s="45">
        <v>12</v>
      </c>
      <c r="F28" s="72" t="s">
        <v>626</v>
      </c>
      <c r="G28" s="70">
        <v>1</v>
      </c>
      <c r="H28" s="132" t="s">
        <v>277</v>
      </c>
      <c r="I28" s="72" t="s">
        <v>627</v>
      </c>
      <c r="J28" s="45">
        <v>9</v>
      </c>
    </row>
    <row r="29" spans="1:10" ht="33" customHeight="1" x14ac:dyDescent="0.15">
      <c r="A29" s="128"/>
      <c r="B29" s="133"/>
      <c r="C29" s="69" t="s">
        <v>497</v>
      </c>
      <c r="D29" s="45">
        <v>18</v>
      </c>
      <c r="E29" s="45">
        <v>9</v>
      </c>
      <c r="F29" s="72" t="s">
        <v>480</v>
      </c>
      <c r="G29" s="70">
        <v>1</v>
      </c>
      <c r="H29" s="133"/>
      <c r="I29" s="72" t="s">
        <v>481</v>
      </c>
      <c r="J29" s="45"/>
    </row>
    <row r="30" spans="1:10" ht="36" customHeight="1" x14ac:dyDescent="0.15">
      <c r="A30" s="128"/>
      <c r="B30" s="136"/>
      <c r="C30" s="69" t="s">
        <v>511</v>
      </c>
      <c r="D30" s="45"/>
      <c r="E30" s="45">
        <v>9</v>
      </c>
      <c r="F30" s="72" t="s">
        <v>510</v>
      </c>
      <c r="G30" s="70">
        <v>1</v>
      </c>
      <c r="H30" s="136"/>
      <c r="I30" s="72"/>
      <c r="J30" s="45"/>
    </row>
    <row r="31" spans="1:10" ht="44.25" customHeight="1" x14ac:dyDescent="0.15">
      <c r="A31" s="128"/>
      <c r="B31" s="132" t="s">
        <v>273</v>
      </c>
      <c r="C31" s="29" t="s">
        <v>422</v>
      </c>
      <c r="D31" s="45">
        <v>102</v>
      </c>
      <c r="E31" s="45">
        <v>30</v>
      </c>
      <c r="F31" s="72" t="s">
        <v>483</v>
      </c>
      <c r="G31" s="70">
        <v>1</v>
      </c>
      <c r="H31" s="132" t="s">
        <v>273</v>
      </c>
      <c r="I31" s="72" t="s">
        <v>422</v>
      </c>
      <c r="J31" s="45">
        <v>62</v>
      </c>
    </row>
    <row r="32" spans="1:10" ht="30" customHeight="1" x14ac:dyDescent="0.15">
      <c r="A32" s="128"/>
      <c r="B32" s="133"/>
      <c r="E32" s="45"/>
      <c r="F32" s="72"/>
      <c r="G32" s="70"/>
      <c r="H32" s="133"/>
      <c r="I32" s="27"/>
      <c r="J32" s="27"/>
    </row>
    <row r="33" spans="1:10" ht="29.25" customHeight="1" x14ac:dyDescent="0.15">
      <c r="A33" s="128"/>
      <c r="B33" s="133"/>
      <c r="C33" s="29"/>
      <c r="D33" s="45"/>
      <c r="E33" s="45"/>
      <c r="F33" s="72"/>
      <c r="G33" s="70"/>
      <c r="H33" s="133" t="s">
        <v>273</v>
      </c>
      <c r="I33" s="72"/>
      <c r="J33" s="45"/>
    </row>
    <row r="34" spans="1:10" ht="48.75" customHeight="1" x14ac:dyDescent="0.15">
      <c r="A34" s="128"/>
      <c r="B34" s="132" t="s">
        <v>274</v>
      </c>
      <c r="C34" s="29" t="s">
        <v>425</v>
      </c>
      <c r="D34" s="45">
        <v>60</v>
      </c>
      <c r="E34" s="45">
        <v>27</v>
      </c>
      <c r="F34" s="72" t="s">
        <v>484</v>
      </c>
      <c r="G34" s="70">
        <v>1</v>
      </c>
      <c r="H34" s="132" t="s">
        <v>274</v>
      </c>
      <c r="I34" s="29" t="s">
        <v>425</v>
      </c>
      <c r="J34" s="45">
        <v>12</v>
      </c>
    </row>
    <row r="35" spans="1:10" ht="30" customHeight="1" x14ac:dyDescent="0.15">
      <c r="A35" s="128"/>
      <c r="B35" s="133"/>
      <c r="C35" s="27"/>
      <c r="D35" s="27"/>
      <c r="E35" s="45"/>
      <c r="F35" s="72"/>
      <c r="G35" s="70"/>
      <c r="H35" s="133"/>
      <c r="I35" s="87" t="s">
        <v>508</v>
      </c>
      <c r="J35" s="45">
        <v>30</v>
      </c>
    </row>
    <row r="36" spans="1:10" ht="30.75" customHeight="1" x14ac:dyDescent="0.15">
      <c r="A36" s="128"/>
      <c r="B36" s="133"/>
      <c r="C36" s="29"/>
      <c r="D36" s="45"/>
      <c r="E36" s="45"/>
      <c r="F36" s="72"/>
      <c r="G36" s="70"/>
      <c r="H36" s="133" t="s">
        <v>274</v>
      </c>
      <c r="I36" s="72"/>
      <c r="J36" s="45"/>
    </row>
    <row r="37" spans="1:10" ht="32.25" customHeight="1" x14ac:dyDescent="0.15">
      <c r="A37" s="128"/>
      <c r="B37" s="132" t="s">
        <v>276</v>
      </c>
      <c r="C37" s="29" t="s">
        <v>486</v>
      </c>
      <c r="D37" s="45">
        <v>3</v>
      </c>
      <c r="E37" s="45">
        <v>6</v>
      </c>
      <c r="F37" s="72" t="s">
        <v>488</v>
      </c>
      <c r="G37" s="70">
        <v>1</v>
      </c>
      <c r="H37" s="132" t="s">
        <v>276</v>
      </c>
      <c r="I37" s="72" t="s">
        <v>331</v>
      </c>
      <c r="J37" s="45"/>
    </row>
    <row r="38" spans="1:10" ht="69.75" customHeight="1" x14ac:dyDescent="0.15">
      <c r="A38" s="128"/>
      <c r="B38" s="133"/>
      <c r="C38" s="29" t="s">
        <v>487</v>
      </c>
      <c r="D38" s="45">
        <v>9</v>
      </c>
      <c r="E38" s="45">
        <v>9</v>
      </c>
      <c r="F38" s="72" t="s">
        <v>488</v>
      </c>
      <c r="G38" s="70">
        <v>1</v>
      </c>
      <c r="H38" s="133"/>
      <c r="I38" s="72" t="s">
        <v>432</v>
      </c>
      <c r="J38" s="45"/>
    </row>
    <row r="39" spans="1:10" ht="30" customHeight="1" x14ac:dyDescent="0.15">
      <c r="A39" s="128"/>
      <c r="B39" s="133"/>
      <c r="C39" s="29" t="s">
        <v>502</v>
      </c>
      <c r="D39" s="45">
        <v>24</v>
      </c>
      <c r="E39" s="45">
        <v>18</v>
      </c>
      <c r="F39" s="72" t="s">
        <v>485</v>
      </c>
      <c r="G39" s="70">
        <v>1</v>
      </c>
      <c r="H39" s="133"/>
      <c r="I39" s="72"/>
      <c r="J39" s="45"/>
    </row>
    <row r="40" spans="1:10" ht="77.25" customHeight="1" x14ac:dyDescent="0.15">
      <c r="A40" s="128"/>
      <c r="B40" s="132" t="s">
        <v>275</v>
      </c>
      <c r="C40" s="29" t="s">
        <v>491</v>
      </c>
      <c r="D40" s="45">
        <v>18</v>
      </c>
      <c r="E40" s="45">
        <v>16</v>
      </c>
      <c r="F40" s="72" t="s">
        <v>488</v>
      </c>
      <c r="G40" s="70">
        <v>1</v>
      </c>
      <c r="H40" s="132" t="s">
        <v>275</v>
      </c>
      <c r="I40" s="29" t="s">
        <v>490</v>
      </c>
      <c r="J40" s="45">
        <v>6</v>
      </c>
    </row>
    <row r="41" spans="1:10" ht="50.25" customHeight="1" x14ac:dyDescent="0.15">
      <c r="A41" s="128"/>
      <c r="B41" s="133"/>
      <c r="C41" s="29" t="s">
        <v>490</v>
      </c>
      <c r="D41" s="45">
        <v>15</v>
      </c>
      <c r="E41" s="45">
        <v>8</v>
      </c>
      <c r="F41" s="72" t="s">
        <v>489</v>
      </c>
      <c r="G41" s="70">
        <v>1</v>
      </c>
      <c r="H41" s="133" t="s">
        <v>285</v>
      </c>
      <c r="I41" s="72" t="s">
        <v>434</v>
      </c>
      <c r="J41" s="45">
        <v>6</v>
      </c>
    </row>
    <row r="42" spans="1:10" ht="30.75" customHeight="1" x14ac:dyDescent="0.15">
      <c r="A42" s="128"/>
      <c r="B42" s="134"/>
      <c r="C42" s="29" t="s">
        <v>330</v>
      </c>
      <c r="D42" s="73"/>
      <c r="E42" s="73">
        <v>3</v>
      </c>
      <c r="F42" s="69" t="s">
        <v>280</v>
      </c>
      <c r="G42" s="70">
        <v>1</v>
      </c>
      <c r="H42" s="134" t="s">
        <v>275</v>
      </c>
      <c r="I42" s="72"/>
      <c r="J42" s="45"/>
    </row>
    <row r="43" spans="1:10" ht="39" customHeight="1" x14ac:dyDescent="0.15">
      <c r="A43" s="128"/>
      <c r="B43" s="137" t="s">
        <v>306</v>
      </c>
      <c r="C43" s="29" t="s">
        <v>492</v>
      </c>
      <c r="D43" s="45">
        <v>12</v>
      </c>
      <c r="E43" s="45">
        <v>12</v>
      </c>
      <c r="F43" s="46" t="s">
        <v>493</v>
      </c>
      <c r="G43" s="70">
        <v>1</v>
      </c>
      <c r="H43" s="137" t="s">
        <v>306</v>
      </c>
      <c r="I43" s="72" t="s">
        <v>499</v>
      </c>
      <c r="J43" s="45">
        <v>6</v>
      </c>
    </row>
    <row r="44" spans="1:10" ht="39" customHeight="1" x14ac:dyDescent="0.15">
      <c r="A44" s="128"/>
      <c r="B44" s="137"/>
      <c r="C44" s="29" t="s">
        <v>454</v>
      </c>
      <c r="D44" s="45">
        <v>12</v>
      </c>
      <c r="E44" s="45">
        <v>8</v>
      </c>
      <c r="F44" s="46" t="s">
        <v>494</v>
      </c>
      <c r="G44" s="70">
        <v>1</v>
      </c>
      <c r="H44" s="137"/>
      <c r="I44" s="72"/>
      <c r="J44" s="45"/>
    </row>
    <row r="45" spans="1:10" ht="39" customHeight="1" x14ac:dyDescent="0.15">
      <c r="A45" s="128"/>
      <c r="B45" s="137"/>
      <c r="C45" s="29" t="s">
        <v>498</v>
      </c>
      <c r="D45" s="45">
        <v>12</v>
      </c>
      <c r="E45" s="45">
        <v>6</v>
      </c>
      <c r="F45" s="46" t="s">
        <v>500</v>
      </c>
      <c r="G45" s="70">
        <v>1</v>
      </c>
      <c r="H45" s="137"/>
      <c r="I45" s="72"/>
      <c r="J45" s="45"/>
    </row>
    <row r="46" spans="1:10" ht="37.5" customHeight="1" x14ac:dyDescent="0.15">
      <c r="A46" s="128"/>
      <c r="B46" s="137"/>
      <c r="C46" s="29" t="s">
        <v>495</v>
      </c>
      <c r="D46" s="45">
        <v>4</v>
      </c>
      <c r="E46" s="45">
        <v>4</v>
      </c>
      <c r="F46" s="46" t="s">
        <v>488</v>
      </c>
      <c r="G46" s="70">
        <v>1</v>
      </c>
      <c r="H46" s="137"/>
      <c r="I46" s="72"/>
      <c r="J46" s="45"/>
    </row>
    <row r="47" spans="1:10" x14ac:dyDescent="0.15">
      <c r="A47" s="47"/>
      <c r="B47" s="55" t="s">
        <v>312</v>
      </c>
      <c r="C47" s="37"/>
      <c r="D47" s="38"/>
      <c r="E47" s="39"/>
      <c r="F47" s="40"/>
      <c r="G47" s="41"/>
      <c r="H47" s="42"/>
      <c r="I47" s="43"/>
      <c r="J47" s="39"/>
    </row>
    <row r="48" spans="1:10" x14ac:dyDescent="0.15">
      <c r="A48" s="47"/>
      <c r="B48" s="53" t="s">
        <v>313</v>
      </c>
      <c r="C48" s="37"/>
      <c r="D48" s="38"/>
      <c r="E48" s="39"/>
      <c r="F48" s="40"/>
      <c r="G48" s="41"/>
      <c r="H48" s="42"/>
      <c r="I48" s="43"/>
      <c r="J48" s="39"/>
    </row>
    <row r="49" spans="2:10" x14ac:dyDescent="0.15">
      <c r="B49" s="49" t="s">
        <v>314</v>
      </c>
      <c r="C49" s="37"/>
      <c r="D49" s="38"/>
      <c r="E49" s="39"/>
      <c r="F49" s="40"/>
      <c r="G49" s="41"/>
      <c r="H49" s="42"/>
      <c r="I49" s="43"/>
      <c r="J49" s="39"/>
    </row>
    <row r="50" spans="2:10" x14ac:dyDescent="0.15">
      <c r="B50" s="49" t="s">
        <v>315</v>
      </c>
      <c r="C50" s="37"/>
      <c r="D50" s="38"/>
      <c r="E50" s="39"/>
      <c r="F50" s="40"/>
      <c r="G50" s="41"/>
      <c r="H50" s="42"/>
      <c r="I50" s="43"/>
      <c r="J50" s="39"/>
    </row>
    <row r="51" spans="2:10" x14ac:dyDescent="0.15">
      <c r="B51" s="50" t="s">
        <v>316</v>
      </c>
      <c r="E51" s="28"/>
      <c r="F51" s="28"/>
    </row>
    <row r="52" spans="2:10" x14ac:dyDescent="0.15">
      <c r="B52" s="50" t="s">
        <v>317</v>
      </c>
      <c r="E52" s="28"/>
      <c r="F52" s="28"/>
    </row>
    <row r="53" spans="2:10" x14ac:dyDescent="0.15">
      <c r="B53" s="48" t="s">
        <v>318</v>
      </c>
      <c r="E53" s="28"/>
      <c r="F53" s="28"/>
    </row>
    <row r="54" spans="2:10" x14ac:dyDescent="0.15">
      <c r="B54" s="48" t="s">
        <v>319</v>
      </c>
      <c r="E54" s="28"/>
      <c r="F54" s="28"/>
    </row>
    <row r="55" spans="2:10" x14ac:dyDescent="0.15">
      <c r="B55" s="54" t="s">
        <v>320</v>
      </c>
      <c r="E55" s="28"/>
      <c r="F55" s="28"/>
    </row>
    <row r="56" spans="2:10" x14ac:dyDescent="0.15">
      <c r="B56" s="54" t="s">
        <v>321</v>
      </c>
      <c r="E56" s="28"/>
      <c r="F56" s="28"/>
    </row>
    <row r="57" spans="2:10" x14ac:dyDescent="0.15">
      <c r="B57" s="54" t="s">
        <v>322</v>
      </c>
      <c r="E57" s="28"/>
      <c r="F57" s="28"/>
    </row>
    <row r="58" spans="2:10" x14ac:dyDescent="0.15">
      <c r="B58" s="56" t="s">
        <v>323</v>
      </c>
      <c r="E58" s="28"/>
      <c r="F58" s="28"/>
    </row>
    <row r="59" spans="2:10" x14ac:dyDescent="0.15">
      <c r="B59" s="23" t="s">
        <v>324</v>
      </c>
      <c r="E59" s="28"/>
      <c r="F59" s="28"/>
    </row>
    <row r="60" spans="2:10" ht="26.25" customHeight="1" x14ac:dyDescent="0.15">
      <c r="B60" s="135" t="s">
        <v>325</v>
      </c>
      <c r="C60" s="135"/>
      <c r="D60" s="135"/>
      <c r="E60" s="135"/>
      <c r="F60" s="135"/>
      <c r="G60" s="135"/>
      <c r="H60" s="135"/>
      <c r="I60" s="135"/>
    </row>
    <row r="61" spans="2:10" ht="38.25" customHeight="1" x14ac:dyDescent="0.15">
      <c r="B61" s="135" t="s">
        <v>326</v>
      </c>
      <c r="C61" s="135"/>
      <c r="D61" s="135"/>
      <c r="E61" s="135"/>
      <c r="F61" s="135"/>
      <c r="G61" s="135"/>
      <c r="H61" s="135"/>
      <c r="I61" s="135"/>
    </row>
    <row r="62" spans="2:10" x14ac:dyDescent="0.15">
      <c r="B62" s="23" t="s">
        <v>327</v>
      </c>
      <c r="E62" s="28"/>
      <c r="F62" s="28"/>
    </row>
    <row r="63" spans="2:10" x14ac:dyDescent="0.15">
      <c r="B63" s="23" t="s">
        <v>328</v>
      </c>
      <c r="E63" s="28"/>
      <c r="F63" s="28"/>
    </row>
    <row r="64" spans="2:10" x14ac:dyDescent="0.15">
      <c r="B64" s="23" t="s">
        <v>329</v>
      </c>
      <c r="E64" s="28"/>
      <c r="F64" s="28"/>
    </row>
  </sheetData>
  <mergeCells count="38">
    <mergeCell ref="B1:G1"/>
    <mergeCell ref="I1:J1"/>
    <mergeCell ref="A2:A8"/>
    <mergeCell ref="B2:G2"/>
    <mergeCell ref="H2:J2"/>
    <mergeCell ref="I3:J3"/>
    <mergeCell ref="I4:J4"/>
    <mergeCell ref="I5:J5"/>
    <mergeCell ref="I6:J6"/>
    <mergeCell ref="I7:J7"/>
    <mergeCell ref="I8:J8"/>
    <mergeCell ref="A9:A46"/>
    <mergeCell ref="B9:G9"/>
    <mergeCell ref="H9:J9"/>
    <mergeCell ref="B11:B14"/>
    <mergeCell ref="H11:H14"/>
    <mergeCell ref="B15:B17"/>
    <mergeCell ref="H15:H17"/>
    <mergeCell ref="B18:B20"/>
    <mergeCell ref="H18:H20"/>
    <mergeCell ref="B21:B24"/>
    <mergeCell ref="H21:H24"/>
    <mergeCell ref="B25:B27"/>
    <mergeCell ref="H25:H27"/>
    <mergeCell ref="B28:B30"/>
    <mergeCell ref="H28:H30"/>
    <mergeCell ref="B61:I61"/>
    <mergeCell ref="B31:B33"/>
    <mergeCell ref="H31:H33"/>
    <mergeCell ref="B34:B36"/>
    <mergeCell ref="H34:H36"/>
    <mergeCell ref="B37:B39"/>
    <mergeCell ref="H37:H39"/>
    <mergeCell ref="B40:B42"/>
    <mergeCell ref="H40:H42"/>
    <mergeCell ref="B43:B46"/>
    <mergeCell ref="H43:H46"/>
    <mergeCell ref="B60:I60"/>
  </mergeCells>
  <phoneticPr fontId="10" type="noConversion"/>
  <conditionalFormatting sqref="H37 B21 B34:B35 B37 B40 B47:B50 H47:H50 H21 H34:H35 H40 B25:B26 B31:B32 B28:B29 H31:H32 H25:H26 H28:H29 B15:B19 H15:H19 B11 H11">
    <cfRule type="cellIs" dxfId="11" priority="4" stopIfTrue="1" operator="equal">
      <formula>"滞后"</formula>
    </cfRule>
    <cfRule type="cellIs" dxfId="10" priority="5" stopIfTrue="1" operator="equal">
      <formula>"已取消"</formula>
    </cfRule>
    <cfRule type="cellIs" dxfId="9" priority="6" stopIfTrue="1" operator="equal">
      <formula>"已关闭"</formula>
    </cfRule>
  </conditionalFormatting>
  <conditionalFormatting sqref="D42:E42">
    <cfRule type="cellIs" dxfId="8" priority="1" stopIfTrue="1" operator="equal">
      <formula>"已取消"</formula>
    </cfRule>
    <cfRule type="cellIs" dxfId="7" priority="2" stopIfTrue="1" operator="equal">
      <formula>"搁置中"</formula>
    </cfRule>
    <cfRule type="cellIs" dxfId="6" priority="3" stopIfTrue="1" operator="equal">
      <formula>"已提交"</formula>
    </cfRule>
  </conditionalFormatting>
  <dataValidations count="6">
    <dataValidation type="list" allowBlank="1" showInputMessage="1" showErrorMessage="1" sqref="H49:H50">
      <formula1>"明亮,谭红刚,徐学风,顾婧,张定林,郑永彬,胡龙,胡小春,付明科,杨美辉"</formula1>
    </dataValidation>
    <dataValidation type="list" allowBlank="1" showInputMessage="1" showErrorMessage="1" sqref="E4:E8">
      <formula1>"10%,20%,30%,40%,50%,60%,70%,80%,90%"</formula1>
    </dataValidation>
    <dataValidation type="list" allowBlank="1" showInputMessage="1" showErrorMessage="1" sqref="G4:G8">
      <formula1>"提前,正常,滞后,延误,暂停"</formula1>
    </dataValidation>
    <dataValidation imeMode="on" allowBlank="1" showInputMessage="1" showErrorMessage="1" sqref="F42 F18:F19 F21:F40"/>
    <dataValidation type="list" allowBlank="1" showInputMessage="1" showErrorMessage="1" sqref="B40 B37 B34:B35 B21 H40:H42 B28:B29 B31:B32 B25:B26 H31:H37 H28:H29 B15:B19 B11 H11:H26">
      <formula1>"谭红刚,赵江鸿,徐学风,张定林,付明科,杨美辉,明亮,古泰琦,冯文娟,张颢铧,杨美辉,陈玉珂"</formula1>
    </dataValidation>
    <dataValidation type="list" allowBlank="1" showInputMessage="1" showErrorMessage="1" sqref="G11:G50">
      <formula1>"2.0,1.5,1.0,0.5,0"</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abSelected="1" topLeftCell="A40" workbookViewId="0">
      <selection activeCell="G22" sqref="G22"/>
    </sheetView>
  </sheetViews>
  <sheetFormatPr defaultRowHeight="13.5" x14ac:dyDescent="0.15"/>
  <cols>
    <col min="1" max="1" width="5.125" customWidth="1"/>
    <col min="2" max="2" width="12.25" customWidth="1"/>
    <col min="3" max="3" width="37" customWidth="1"/>
    <col min="4" max="4" width="7.75" customWidth="1"/>
    <col min="5" max="5" width="5.125" customWidth="1"/>
    <col min="6" max="6" width="33" customWidth="1"/>
    <col min="7" max="7" width="4.75" customWidth="1"/>
    <col min="8" max="8" width="10.125" customWidth="1"/>
    <col min="9" max="9" width="36.75" customWidth="1"/>
    <col min="10" max="10" width="5.875" customWidth="1"/>
  </cols>
  <sheetData>
    <row r="1" spans="1:10" ht="20.25" x14ac:dyDescent="0.15">
      <c r="B1" s="124" t="s">
        <v>268</v>
      </c>
      <c r="C1" s="125"/>
      <c r="D1" s="125"/>
      <c r="E1" s="125"/>
      <c r="F1" s="125"/>
      <c r="G1" s="126"/>
      <c r="H1" s="44" t="s">
        <v>2</v>
      </c>
      <c r="I1" s="127">
        <v>43192</v>
      </c>
      <c r="J1" s="127"/>
    </row>
    <row r="2" spans="1:10" x14ac:dyDescent="0.15">
      <c r="A2" s="128" t="s">
        <v>260</v>
      </c>
      <c r="B2" s="117" t="s">
        <v>248</v>
      </c>
      <c r="C2" s="117"/>
      <c r="D2" s="117"/>
      <c r="E2" s="117"/>
      <c r="F2" s="117"/>
      <c r="G2" s="117"/>
      <c r="H2" s="117"/>
      <c r="I2" s="117"/>
      <c r="J2" s="117"/>
    </row>
    <row r="3" spans="1:10" ht="24" x14ac:dyDescent="0.15">
      <c r="A3" s="128"/>
      <c r="B3" s="93" t="s">
        <v>8</v>
      </c>
      <c r="C3" s="93" t="s">
        <v>247</v>
      </c>
      <c r="D3" s="93" t="s">
        <v>263</v>
      </c>
      <c r="E3" s="93" t="s">
        <v>253</v>
      </c>
      <c r="F3" s="93" t="s">
        <v>251</v>
      </c>
      <c r="G3" s="93" t="s">
        <v>252</v>
      </c>
      <c r="H3" s="93" t="s">
        <v>8</v>
      </c>
      <c r="I3" s="117" t="s">
        <v>11</v>
      </c>
      <c r="J3" s="117"/>
    </row>
    <row r="4" spans="1:10" ht="91.5" customHeight="1" x14ac:dyDescent="0.15">
      <c r="A4" s="128"/>
      <c r="B4" s="32" t="s">
        <v>266</v>
      </c>
      <c r="C4" s="94" t="s">
        <v>284</v>
      </c>
      <c r="D4" s="33" t="s">
        <v>267</v>
      </c>
      <c r="E4" s="31">
        <v>0.9</v>
      </c>
      <c r="F4" s="94" t="s">
        <v>283</v>
      </c>
      <c r="G4" s="33" t="s">
        <v>282</v>
      </c>
      <c r="H4" s="32" t="s">
        <v>266</v>
      </c>
      <c r="I4" s="129" t="s">
        <v>284</v>
      </c>
      <c r="J4" s="129"/>
    </row>
    <row r="5" spans="1:10" ht="19.5" customHeight="1" x14ac:dyDescent="0.15">
      <c r="A5" s="128"/>
      <c r="B5" s="32"/>
      <c r="C5" s="94"/>
      <c r="D5" s="57"/>
      <c r="E5" s="31"/>
      <c r="F5" s="94"/>
      <c r="G5" s="33"/>
      <c r="H5" s="32"/>
      <c r="I5" s="129"/>
      <c r="J5" s="129"/>
    </row>
    <row r="6" spans="1:10" x14ac:dyDescent="0.15">
      <c r="A6" s="128"/>
      <c r="B6" s="32"/>
      <c r="C6" s="94"/>
      <c r="D6" s="33"/>
      <c r="E6" s="31"/>
      <c r="F6" s="94"/>
      <c r="G6" s="33"/>
      <c r="H6" s="32"/>
      <c r="I6" s="129"/>
      <c r="J6" s="129"/>
    </row>
    <row r="7" spans="1:10" x14ac:dyDescent="0.15">
      <c r="A7" s="128"/>
      <c r="B7" s="32"/>
      <c r="C7" s="94"/>
      <c r="D7" s="33"/>
      <c r="E7" s="31"/>
      <c r="F7" s="94"/>
      <c r="G7" s="33"/>
      <c r="H7" s="32"/>
      <c r="I7" s="129"/>
      <c r="J7" s="129"/>
    </row>
    <row r="8" spans="1:10" x14ac:dyDescent="0.15">
      <c r="A8" s="128"/>
      <c r="B8" s="32"/>
      <c r="C8" s="94"/>
      <c r="D8" s="33"/>
      <c r="E8" s="34"/>
      <c r="F8" s="94"/>
      <c r="G8" s="33"/>
      <c r="H8" s="33"/>
      <c r="I8" s="129"/>
      <c r="J8" s="129"/>
    </row>
    <row r="9" spans="1:10" x14ac:dyDescent="0.15">
      <c r="A9" s="128" t="s">
        <v>261</v>
      </c>
      <c r="B9" s="130" t="s">
        <v>249</v>
      </c>
      <c r="C9" s="130"/>
      <c r="D9" s="130"/>
      <c r="E9" s="130"/>
      <c r="F9" s="130"/>
      <c r="G9" s="130"/>
      <c r="H9" s="131" t="s">
        <v>250</v>
      </c>
      <c r="I9" s="131"/>
      <c r="J9" s="131"/>
    </row>
    <row r="10" spans="1:10" ht="24" x14ac:dyDescent="0.15">
      <c r="A10" s="128"/>
      <c r="B10" s="93" t="s">
        <v>25</v>
      </c>
      <c r="C10" s="93" t="s">
        <v>26</v>
      </c>
      <c r="D10" s="30" t="s">
        <v>259</v>
      </c>
      <c r="E10" s="30" t="s">
        <v>262</v>
      </c>
      <c r="F10" s="93" t="s">
        <v>29</v>
      </c>
      <c r="G10" s="93" t="s">
        <v>265</v>
      </c>
      <c r="H10" s="93" t="s">
        <v>25</v>
      </c>
      <c r="I10" s="93" t="s">
        <v>26</v>
      </c>
      <c r="J10" s="93" t="s">
        <v>264</v>
      </c>
    </row>
    <row r="11" spans="1:10" s="71" customFormat="1" ht="40.5" customHeight="1" x14ac:dyDescent="0.15">
      <c r="A11" s="128"/>
      <c r="B11" s="133" t="s">
        <v>463</v>
      </c>
      <c r="C11" s="29" t="s">
        <v>464</v>
      </c>
      <c r="D11" s="45"/>
      <c r="E11" s="45">
        <v>3</v>
      </c>
      <c r="F11" s="69" t="s">
        <v>637</v>
      </c>
      <c r="G11" s="70">
        <v>1</v>
      </c>
      <c r="H11" s="133" t="s">
        <v>463</v>
      </c>
      <c r="I11" s="72" t="s">
        <v>512</v>
      </c>
      <c r="J11" s="45">
        <v>24</v>
      </c>
    </row>
    <row r="12" spans="1:10" s="71" customFormat="1" ht="26.25" customHeight="1" x14ac:dyDescent="0.15">
      <c r="A12" s="128"/>
      <c r="B12" s="133"/>
      <c r="C12" s="29" t="s">
        <v>634</v>
      </c>
      <c r="D12" s="45">
        <v>24</v>
      </c>
      <c r="E12" s="45">
        <v>21</v>
      </c>
      <c r="F12" s="69" t="s">
        <v>635</v>
      </c>
      <c r="G12" s="70">
        <v>1</v>
      </c>
      <c r="H12" s="133" t="s">
        <v>269</v>
      </c>
      <c r="I12" s="92"/>
      <c r="J12" s="92"/>
    </row>
    <row r="13" spans="1:10" s="71" customFormat="1" ht="26.25" customHeight="1" x14ac:dyDescent="0.15">
      <c r="A13" s="128"/>
      <c r="B13" s="133"/>
      <c r="C13" s="29" t="s">
        <v>448</v>
      </c>
      <c r="D13" s="45">
        <v>30</v>
      </c>
      <c r="E13" s="45">
        <v>3</v>
      </c>
      <c r="F13" s="69" t="s">
        <v>636</v>
      </c>
      <c r="G13" s="70">
        <v>1</v>
      </c>
      <c r="H13" s="133"/>
      <c r="I13" s="72"/>
      <c r="J13" s="45"/>
    </row>
    <row r="14" spans="1:10" s="71" customFormat="1" ht="37.5" customHeight="1" x14ac:dyDescent="0.15">
      <c r="A14" s="128"/>
      <c r="B14" s="132" t="s">
        <v>286</v>
      </c>
      <c r="C14" s="29" t="s">
        <v>678</v>
      </c>
      <c r="D14" s="45">
        <v>12</v>
      </c>
      <c r="E14" s="45">
        <v>12</v>
      </c>
      <c r="F14" s="69" t="s">
        <v>638</v>
      </c>
      <c r="G14" s="70">
        <v>1</v>
      </c>
      <c r="H14" s="132" t="s">
        <v>286</v>
      </c>
      <c r="I14" s="72" t="s">
        <v>679</v>
      </c>
      <c r="J14" s="45">
        <v>24</v>
      </c>
    </row>
    <row r="15" spans="1:10" s="71" customFormat="1" ht="39" customHeight="1" x14ac:dyDescent="0.15">
      <c r="A15" s="128"/>
      <c r="B15" s="133"/>
      <c r="C15" s="29" t="s">
        <v>467</v>
      </c>
      <c r="D15" s="45">
        <v>30</v>
      </c>
      <c r="E15" s="45">
        <v>5</v>
      </c>
      <c r="F15" s="69" t="s">
        <v>639</v>
      </c>
      <c r="G15" s="70">
        <v>1</v>
      </c>
      <c r="H15" s="133"/>
      <c r="I15" s="72"/>
      <c r="J15" s="45"/>
    </row>
    <row r="16" spans="1:10" s="71" customFormat="1" ht="38.25" customHeight="1" x14ac:dyDescent="0.15">
      <c r="A16" s="128"/>
      <c r="B16" s="133"/>
      <c r="C16" s="29" t="s">
        <v>448</v>
      </c>
      <c r="D16" s="45"/>
      <c r="E16" s="45">
        <v>13</v>
      </c>
      <c r="F16" s="69" t="s">
        <v>640</v>
      </c>
      <c r="G16" s="70">
        <v>1</v>
      </c>
      <c r="H16" s="133"/>
      <c r="I16" s="72"/>
      <c r="J16" s="45"/>
    </row>
    <row r="17" spans="1:10" ht="46.5" customHeight="1" x14ac:dyDescent="0.15">
      <c r="A17" s="128"/>
      <c r="B17" s="132" t="s">
        <v>287</v>
      </c>
      <c r="C17" s="29" t="s">
        <v>278</v>
      </c>
      <c r="D17" s="45"/>
      <c r="E17" s="45">
        <v>24</v>
      </c>
      <c r="F17" s="72" t="s">
        <v>642</v>
      </c>
      <c r="G17" s="70">
        <v>1</v>
      </c>
      <c r="H17" s="132" t="s">
        <v>287</v>
      </c>
      <c r="I17" s="72" t="s">
        <v>278</v>
      </c>
      <c r="J17" s="45">
        <v>15</v>
      </c>
    </row>
    <row r="18" spans="1:10" ht="37.5" customHeight="1" x14ac:dyDescent="0.15">
      <c r="A18" s="128"/>
      <c r="B18" s="133"/>
      <c r="C18" s="29" t="s">
        <v>673</v>
      </c>
      <c r="D18" s="45">
        <v>12</v>
      </c>
      <c r="E18" s="45">
        <v>6</v>
      </c>
      <c r="F18" s="72" t="s">
        <v>641</v>
      </c>
      <c r="G18" s="70">
        <v>1</v>
      </c>
      <c r="H18" s="133"/>
      <c r="I18" s="72" t="s">
        <v>513</v>
      </c>
      <c r="J18" s="45">
        <v>3</v>
      </c>
    </row>
    <row r="19" spans="1:10" ht="36" customHeight="1" x14ac:dyDescent="0.15">
      <c r="A19" s="128"/>
      <c r="B19" s="133"/>
      <c r="C19" s="29"/>
      <c r="D19" s="45"/>
      <c r="E19" s="45"/>
      <c r="F19" s="72"/>
      <c r="G19" s="29"/>
      <c r="H19" s="133" t="s">
        <v>271</v>
      </c>
      <c r="I19" s="72"/>
      <c r="J19" s="45"/>
    </row>
    <row r="20" spans="1:10" ht="34.5" customHeight="1" x14ac:dyDescent="0.15">
      <c r="A20" s="128"/>
      <c r="B20" s="132" t="s">
        <v>288</v>
      </c>
      <c r="C20" s="29" t="s">
        <v>643</v>
      </c>
      <c r="D20" s="45">
        <v>48</v>
      </c>
      <c r="E20" s="45">
        <v>24</v>
      </c>
      <c r="F20" s="72" t="s">
        <v>644</v>
      </c>
      <c r="G20" s="70">
        <v>1</v>
      </c>
      <c r="H20" s="132" t="s">
        <v>288</v>
      </c>
      <c r="I20" s="72" t="s">
        <v>647</v>
      </c>
      <c r="J20" s="45">
        <v>18</v>
      </c>
    </row>
    <row r="21" spans="1:10" ht="41.25" customHeight="1" x14ac:dyDescent="0.15">
      <c r="A21" s="128"/>
      <c r="B21" s="133"/>
      <c r="C21" s="29" t="s">
        <v>645</v>
      </c>
      <c r="D21" s="45">
        <v>3</v>
      </c>
      <c r="E21" s="45">
        <v>3</v>
      </c>
      <c r="F21" s="72" t="s">
        <v>646</v>
      </c>
      <c r="G21" s="70">
        <v>1</v>
      </c>
      <c r="H21" s="133"/>
      <c r="I21" s="72"/>
      <c r="J21" s="45"/>
    </row>
    <row r="22" spans="1:10" ht="29.25" customHeight="1" x14ac:dyDescent="0.15">
      <c r="A22" s="128"/>
      <c r="B22" s="133"/>
      <c r="C22" s="29"/>
      <c r="D22" s="45"/>
      <c r="E22" s="45"/>
      <c r="F22" s="72"/>
      <c r="G22" s="70"/>
      <c r="H22" s="133"/>
      <c r="I22" s="72"/>
      <c r="J22" s="45"/>
    </row>
    <row r="23" spans="1:10" ht="33" customHeight="1" x14ac:dyDescent="0.15">
      <c r="A23" s="128"/>
      <c r="B23" s="132" t="s">
        <v>289</v>
      </c>
      <c r="C23" s="69" t="s">
        <v>447</v>
      </c>
      <c r="D23" s="45">
        <v>60</v>
      </c>
      <c r="E23" s="45">
        <v>18</v>
      </c>
      <c r="F23" s="72" t="s">
        <v>648</v>
      </c>
      <c r="G23" s="70">
        <v>1</v>
      </c>
      <c r="H23" s="132" t="s">
        <v>289</v>
      </c>
      <c r="I23" s="72" t="s">
        <v>447</v>
      </c>
      <c r="J23" s="45"/>
    </row>
    <row r="24" spans="1:10" ht="38.25" customHeight="1" x14ac:dyDescent="0.15">
      <c r="A24" s="128"/>
      <c r="B24" s="133"/>
      <c r="C24" s="69" t="s">
        <v>649</v>
      </c>
      <c r="D24" s="45">
        <v>9</v>
      </c>
      <c r="E24" s="45">
        <v>12</v>
      </c>
      <c r="F24" s="72" t="s">
        <v>650</v>
      </c>
      <c r="G24" s="70">
        <v>1</v>
      </c>
      <c r="H24" s="133"/>
      <c r="I24" s="72" t="s">
        <v>331</v>
      </c>
      <c r="J24" s="45"/>
    </row>
    <row r="25" spans="1:10" ht="42" customHeight="1" x14ac:dyDescent="0.15">
      <c r="A25" s="128"/>
      <c r="B25" s="136"/>
      <c r="C25" s="69"/>
      <c r="D25" s="45"/>
      <c r="E25" s="45"/>
      <c r="F25" s="72"/>
      <c r="G25" s="70"/>
      <c r="H25" s="136"/>
      <c r="I25" s="72"/>
      <c r="J25" s="45"/>
    </row>
    <row r="26" spans="1:10" ht="33" customHeight="1" x14ac:dyDescent="0.15">
      <c r="A26" s="128"/>
      <c r="B26" s="132" t="s">
        <v>277</v>
      </c>
      <c r="C26" s="69" t="s">
        <v>653</v>
      </c>
      <c r="D26" s="45">
        <v>3</v>
      </c>
      <c r="E26" s="45">
        <v>1</v>
      </c>
      <c r="F26" s="72" t="s">
        <v>279</v>
      </c>
      <c r="G26" s="70">
        <v>1</v>
      </c>
      <c r="H26" s="132" t="s">
        <v>277</v>
      </c>
      <c r="I26" s="72" t="s">
        <v>651</v>
      </c>
      <c r="J26" s="45"/>
    </row>
    <row r="27" spans="1:10" ht="71.25" customHeight="1" x14ac:dyDescent="0.15">
      <c r="A27" s="128"/>
      <c r="B27" s="133"/>
      <c r="C27" s="69" t="s">
        <v>654</v>
      </c>
      <c r="D27" s="45"/>
      <c r="E27" s="45">
        <v>27</v>
      </c>
      <c r="F27" s="72" t="s">
        <v>652</v>
      </c>
      <c r="G27" s="70">
        <v>1</v>
      </c>
      <c r="H27" s="133"/>
      <c r="I27" s="72"/>
      <c r="J27" s="45"/>
    </row>
    <row r="28" spans="1:10" ht="20.25" customHeight="1" x14ac:dyDescent="0.15">
      <c r="A28" s="128"/>
      <c r="B28" s="136"/>
      <c r="C28" s="69"/>
      <c r="D28" s="45"/>
      <c r="E28" s="45"/>
      <c r="F28" s="72"/>
      <c r="G28" s="70"/>
      <c r="H28" s="136"/>
      <c r="I28" s="72"/>
      <c r="J28" s="45"/>
    </row>
    <row r="29" spans="1:10" ht="44.25" customHeight="1" x14ac:dyDescent="0.15">
      <c r="A29" s="128"/>
      <c r="B29" s="132" t="s">
        <v>273</v>
      </c>
      <c r="C29" s="29" t="s">
        <v>422</v>
      </c>
      <c r="D29" s="45">
        <v>102</v>
      </c>
      <c r="E29" s="45">
        <v>30</v>
      </c>
      <c r="F29" s="72" t="s">
        <v>655</v>
      </c>
      <c r="G29" s="70">
        <v>1</v>
      </c>
      <c r="H29" s="132" t="s">
        <v>273</v>
      </c>
      <c r="I29" s="72" t="s">
        <v>422</v>
      </c>
      <c r="J29" s="45">
        <v>32</v>
      </c>
    </row>
    <row r="30" spans="1:10" ht="30" customHeight="1" x14ac:dyDescent="0.15">
      <c r="A30" s="128"/>
      <c r="B30" s="133"/>
      <c r="C30" s="27"/>
      <c r="D30" s="27"/>
      <c r="E30" s="45"/>
      <c r="F30" s="72"/>
      <c r="G30" s="70"/>
      <c r="H30" s="133"/>
      <c r="I30" s="27"/>
      <c r="J30" s="27"/>
    </row>
    <row r="31" spans="1:10" ht="29.25" customHeight="1" x14ac:dyDescent="0.15">
      <c r="A31" s="128"/>
      <c r="B31" s="133"/>
      <c r="C31" s="29"/>
      <c r="D31" s="45"/>
      <c r="E31" s="45"/>
      <c r="F31" s="72"/>
      <c r="G31" s="70"/>
      <c r="H31" s="133" t="s">
        <v>273</v>
      </c>
      <c r="I31" s="72"/>
      <c r="J31" s="45"/>
    </row>
    <row r="32" spans="1:10" ht="48.75" customHeight="1" x14ac:dyDescent="0.15">
      <c r="A32" s="128"/>
      <c r="B32" s="132" t="s">
        <v>274</v>
      </c>
      <c r="C32" s="29" t="s">
        <v>425</v>
      </c>
      <c r="D32" s="45">
        <v>60</v>
      </c>
      <c r="E32" s="45">
        <v>12</v>
      </c>
      <c r="F32" s="72" t="s">
        <v>657</v>
      </c>
      <c r="G32" s="70">
        <v>1</v>
      </c>
      <c r="H32" s="132" t="s">
        <v>274</v>
      </c>
      <c r="I32" s="29" t="s">
        <v>674</v>
      </c>
      <c r="J32" s="45">
        <v>12</v>
      </c>
    </row>
    <row r="33" spans="1:10" ht="30" customHeight="1" x14ac:dyDescent="0.15">
      <c r="A33" s="128"/>
      <c r="B33" s="133"/>
      <c r="C33" s="29" t="s">
        <v>658</v>
      </c>
      <c r="D33" s="45">
        <v>30</v>
      </c>
      <c r="E33" s="45">
        <v>18</v>
      </c>
      <c r="F33" s="72" t="s">
        <v>656</v>
      </c>
      <c r="G33" s="70">
        <v>1</v>
      </c>
      <c r="H33" s="133"/>
      <c r="I33" s="29" t="s">
        <v>675</v>
      </c>
      <c r="J33" s="45">
        <v>12</v>
      </c>
    </row>
    <row r="34" spans="1:10" ht="30.75" customHeight="1" x14ac:dyDescent="0.15">
      <c r="A34" s="128"/>
      <c r="B34" s="133"/>
      <c r="C34" s="29"/>
      <c r="D34" s="45"/>
      <c r="E34" s="45"/>
      <c r="F34" s="72"/>
      <c r="G34" s="70"/>
      <c r="H34" s="133" t="s">
        <v>274</v>
      </c>
      <c r="I34" s="72"/>
      <c r="J34" s="45"/>
    </row>
    <row r="35" spans="1:10" ht="32.25" customHeight="1" x14ac:dyDescent="0.15">
      <c r="A35" s="128"/>
      <c r="B35" s="132" t="s">
        <v>276</v>
      </c>
      <c r="C35" s="29" t="s">
        <v>659</v>
      </c>
      <c r="D35" s="45">
        <v>15</v>
      </c>
      <c r="E35" s="45">
        <v>15</v>
      </c>
      <c r="F35" s="72" t="s">
        <v>281</v>
      </c>
      <c r="G35" s="70">
        <v>1</v>
      </c>
      <c r="H35" s="132" t="s">
        <v>276</v>
      </c>
      <c r="I35" s="72" t="s">
        <v>676</v>
      </c>
      <c r="J35" s="45">
        <v>6</v>
      </c>
    </row>
    <row r="36" spans="1:10" ht="43.5" customHeight="1" x14ac:dyDescent="0.15">
      <c r="A36" s="128"/>
      <c r="B36" s="133"/>
      <c r="C36" s="29" t="s">
        <v>661</v>
      </c>
      <c r="D36" s="45">
        <v>6</v>
      </c>
      <c r="E36" s="45">
        <v>6</v>
      </c>
      <c r="F36" s="72" t="s">
        <v>281</v>
      </c>
      <c r="G36" s="70">
        <v>1</v>
      </c>
      <c r="H36" s="133"/>
      <c r="I36" s="72" t="s">
        <v>660</v>
      </c>
      <c r="J36" s="45">
        <v>18</v>
      </c>
    </row>
    <row r="37" spans="1:10" ht="30" customHeight="1" x14ac:dyDescent="0.15">
      <c r="A37" s="128"/>
      <c r="B37" s="133"/>
      <c r="C37" s="29" t="s">
        <v>660</v>
      </c>
      <c r="D37" s="45"/>
      <c r="E37" s="45">
        <v>6</v>
      </c>
      <c r="F37" s="72" t="s">
        <v>485</v>
      </c>
      <c r="G37" s="70">
        <v>1</v>
      </c>
      <c r="H37" s="133"/>
      <c r="J37" s="45"/>
    </row>
    <row r="38" spans="1:10" ht="68.25" customHeight="1" x14ac:dyDescent="0.15">
      <c r="A38" s="128"/>
      <c r="B38" s="132" t="s">
        <v>275</v>
      </c>
      <c r="C38" s="29" t="s">
        <v>663</v>
      </c>
      <c r="D38" s="45">
        <v>19</v>
      </c>
      <c r="E38" s="45">
        <v>13</v>
      </c>
      <c r="F38" s="72" t="s">
        <v>281</v>
      </c>
      <c r="G38" s="70">
        <v>1</v>
      </c>
      <c r="H38" s="132" t="s">
        <v>275</v>
      </c>
      <c r="I38" s="29" t="s">
        <v>664</v>
      </c>
      <c r="J38" s="45">
        <v>6</v>
      </c>
    </row>
    <row r="39" spans="1:10" ht="42" customHeight="1" x14ac:dyDescent="0.15">
      <c r="A39" s="128"/>
      <c r="B39" s="133"/>
      <c r="C39" s="29" t="s">
        <v>677</v>
      </c>
      <c r="D39" s="45">
        <v>12</v>
      </c>
      <c r="E39" s="45">
        <v>6</v>
      </c>
      <c r="F39" s="72" t="s">
        <v>662</v>
      </c>
      <c r="G39" s="70">
        <v>1</v>
      </c>
      <c r="H39" s="133" t="s">
        <v>285</v>
      </c>
      <c r="I39" s="72" t="s">
        <v>434</v>
      </c>
      <c r="J39" s="45">
        <v>6</v>
      </c>
    </row>
    <row r="40" spans="1:10" ht="30.75" customHeight="1" x14ac:dyDescent="0.15">
      <c r="A40" s="128"/>
      <c r="B40" s="134"/>
      <c r="C40" s="29" t="s">
        <v>330</v>
      </c>
      <c r="D40" s="73"/>
      <c r="E40" s="73">
        <v>11</v>
      </c>
      <c r="F40" s="69" t="s">
        <v>280</v>
      </c>
      <c r="G40" s="70">
        <v>1</v>
      </c>
      <c r="H40" s="134" t="s">
        <v>275</v>
      </c>
      <c r="I40" s="72"/>
      <c r="J40" s="45"/>
    </row>
    <row r="41" spans="1:10" ht="39" customHeight="1" x14ac:dyDescent="0.15">
      <c r="A41" s="128"/>
      <c r="B41" s="137" t="s">
        <v>306</v>
      </c>
      <c r="C41" s="29" t="s">
        <v>670</v>
      </c>
      <c r="D41" s="45">
        <v>12</v>
      </c>
      <c r="E41" s="45">
        <v>9</v>
      </c>
      <c r="F41" s="46" t="s">
        <v>672</v>
      </c>
      <c r="G41" s="70">
        <v>1</v>
      </c>
      <c r="H41" s="137" t="s">
        <v>306</v>
      </c>
      <c r="I41" s="72" t="s">
        <v>669</v>
      </c>
      <c r="J41" s="45">
        <v>18</v>
      </c>
    </row>
    <row r="42" spans="1:10" ht="39" customHeight="1" x14ac:dyDescent="0.15">
      <c r="A42" s="128"/>
      <c r="B42" s="137"/>
      <c r="C42" s="29" t="s">
        <v>671</v>
      </c>
      <c r="D42" s="45"/>
      <c r="E42" s="45">
        <v>9</v>
      </c>
      <c r="F42" s="46" t="s">
        <v>668</v>
      </c>
      <c r="G42" s="70">
        <v>1</v>
      </c>
      <c r="H42" s="137"/>
      <c r="I42" s="72"/>
      <c r="J42" s="45"/>
    </row>
    <row r="43" spans="1:10" ht="39" customHeight="1" x14ac:dyDescent="0.15">
      <c r="A43" s="128"/>
      <c r="B43" s="137"/>
      <c r="C43" s="29" t="s">
        <v>498</v>
      </c>
      <c r="D43" s="45">
        <v>12</v>
      </c>
      <c r="E43" s="45">
        <v>6</v>
      </c>
      <c r="F43" s="46" t="s">
        <v>667</v>
      </c>
      <c r="G43" s="70">
        <v>1</v>
      </c>
      <c r="H43" s="137"/>
      <c r="I43" s="72"/>
      <c r="J43" s="45"/>
    </row>
    <row r="44" spans="1:10" ht="37.5" customHeight="1" x14ac:dyDescent="0.15">
      <c r="A44" s="128"/>
      <c r="B44" s="137"/>
      <c r="C44" s="29" t="s">
        <v>665</v>
      </c>
      <c r="D44" s="45">
        <v>12</v>
      </c>
      <c r="E44" s="45">
        <v>12</v>
      </c>
      <c r="F44" s="46" t="s">
        <v>666</v>
      </c>
      <c r="G44" s="70">
        <v>1</v>
      </c>
      <c r="H44" s="137"/>
      <c r="I44" s="72"/>
      <c r="J44" s="45"/>
    </row>
    <row r="45" spans="1:10" x14ac:dyDescent="0.15">
      <c r="A45" s="47"/>
      <c r="B45" s="55" t="s">
        <v>312</v>
      </c>
      <c r="C45" s="37"/>
      <c r="D45" s="38"/>
      <c r="E45" s="39"/>
      <c r="F45" s="40"/>
      <c r="G45" s="41"/>
      <c r="H45" s="42"/>
      <c r="I45" s="43"/>
      <c r="J45" s="39"/>
    </row>
    <row r="46" spans="1:10" x14ac:dyDescent="0.15">
      <c r="A46" s="47"/>
      <c r="B46" s="53" t="s">
        <v>313</v>
      </c>
      <c r="C46" s="37"/>
      <c r="D46" s="38"/>
      <c r="E46" s="39"/>
      <c r="F46" s="40"/>
      <c r="G46" s="41"/>
      <c r="H46" s="42"/>
      <c r="I46" s="43"/>
      <c r="J46" s="39"/>
    </row>
    <row r="47" spans="1:10" x14ac:dyDescent="0.15">
      <c r="B47" s="49" t="s">
        <v>314</v>
      </c>
      <c r="C47" s="37"/>
      <c r="D47" s="38"/>
      <c r="E47" s="39"/>
      <c r="F47" s="40"/>
      <c r="G47" s="41"/>
      <c r="H47" s="42"/>
      <c r="I47" s="43"/>
      <c r="J47" s="39"/>
    </row>
    <row r="48" spans="1:10" x14ac:dyDescent="0.15">
      <c r="B48" s="49" t="s">
        <v>315</v>
      </c>
      <c r="C48" s="37"/>
      <c r="D48" s="38"/>
      <c r="E48" s="39"/>
      <c r="F48" s="40"/>
      <c r="G48" s="41"/>
      <c r="H48" s="42"/>
      <c r="I48" s="43"/>
      <c r="J48" s="39"/>
    </row>
    <row r="49" spans="2:9" x14ac:dyDescent="0.15">
      <c r="B49" s="50" t="s">
        <v>316</v>
      </c>
      <c r="E49" s="28"/>
      <c r="F49" s="28"/>
    </row>
    <row r="50" spans="2:9" x14ac:dyDescent="0.15">
      <c r="B50" s="50" t="s">
        <v>317</v>
      </c>
      <c r="E50" s="28"/>
      <c r="F50" s="28"/>
    </row>
    <row r="51" spans="2:9" x14ac:dyDescent="0.15">
      <c r="B51" s="48" t="s">
        <v>318</v>
      </c>
      <c r="E51" s="28"/>
      <c r="F51" s="28"/>
    </row>
    <row r="52" spans="2:9" x14ac:dyDescent="0.15">
      <c r="B52" s="48" t="s">
        <v>319</v>
      </c>
      <c r="E52" s="28"/>
      <c r="F52" s="28"/>
    </row>
    <row r="53" spans="2:9" x14ac:dyDescent="0.15">
      <c r="B53" s="54" t="s">
        <v>320</v>
      </c>
      <c r="E53" s="28"/>
      <c r="F53" s="28"/>
    </row>
    <row r="54" spans="2:9" x14ac:dyDescent="0.15">
      <c r="B54" s="54" t="s">
        <v>321</v>
      </c>
      <c r="E54" s="28"/>
      <c r="F54" s="28"/>
    </row>
    <row r="55" spans="2:9" x14ac:dyDescent="0.15">
      <c r="B55" s="54" t="s">
        <v>322</v>
      </c>
      <c r="E55" s="28"/>
      <c r="F55" s="28"/>
    </row>
    <row r="56" spans="2:9" x14ac:dyDescent="0.15">
      <c r="B56" s="56" t="s">
        <v>323</v>
      </c>
      <c r="E56" s="28"/>
      <c r="F56" s="28"/>
    </row>
    <row r="57" spans="2:9" x14ac:dyDescent="0.15">
      <c r="B57" s="23" t="s">
        <v>324</v>
      </c>
      <c r="E57" s="28"/>
      <c r="F57" s="28"/>
    </row>
    <row r="58" spans="2:9" ht="26.25" customHeight="1" x14ac:dyDescent="0.15">
      <c r="B58" s="135" t="s">
        <v>325</v>
      </c>
      <c r="C58" s="135"/>
      <c r="D58" s="135"/>
      <c r="E58" s="135"/>
      <c r="F58" s="135"/>
      <c r="G58" s="135"/>
      <c r="H58" s="135"/>
      <c r="I58" s="135"/>
    </row>
    <row r="59" spans="2:9" ht="38.25" customHeight="1" x14ac:dyDescent="0.15">
      <c r="B59" s="135" t="s">
        <v>326</v>
      </c>
      <c r="C59" s="135"/>
      <c r="D59" s="135"/>
      <c r="E59" s="135"/>
      <c r="F59" s="135"/>
      <c r="G59" s="135"/>
      <c r="H59" s="135"/>
      <c r="I59" s="135"/>
    </row>
    <row r="60" spans="2:9" x14ac:dyDescent="0.15">
      <c r="B60" s="23" t="s">
        <v>327</v>
      </c>
      <c r="E60" s="28"/>
      <c r="F60" s="28"/>
    </row>
    <row r="61" spans="2:9" x14ac:dyDescent="0.15">
      <c r="B61" s="23" t="s">
        <v>328</v>
      </c>
      <c r="E61" s="28"/>
      <c r="F61" s="28"/>
    </row>
    <row r="62" spans="2:9" x14ac:dyDescent="0.15">
      <c r="B62" s="23" t="s">
        <v>329</v>
      </c>
      <c r="E62" s="28"/>
      <c r="F62" s="28"/>
    </row>
  </sheetData>
  <mergeCells count="38">
    <mergeCell ref="B1:G1"/>
    <mergeCell ref="I1:J1"/>
    <mergeCell ref="A2:A8"/>
    <mergeCell ref="B2:G2"/>
    <mergeCell ref="H2:J2"/>
    <mergeCell ref="I3:J3"/>
    <mergeCell ref="I4:J4"/>
    <mergeCell ref="I5:J5"/>
    <mergeCell ref="I6:J6"/>
    <mergeCell ref="I7:J7"/>
    <mergeCell ref="I8:J8"/>
    <mergeCell ref="A9:A44"/>
    <mergeCell ref="B9:G9"/>
    <mergeCell ref="H9:J9"/>
    <mergeCell ref="B11:B13"/>
    <mergeCell ref="H11:H13"/>
    <mergeCell ref="B14:B16"/>
    <mergeCell ref="H14:H16"/>
    <mergeCell ref="B17:B19"/>
    <mergeCell ref="H17:H19"/>
    <mergeCell ref="B20:B22"/>
    <mergeCell ref="H20:H22"/>
    <mergeCell ref="B23:B25"/>
    <mergeCell ref="H23:H25"/>
    <mergeCell ref="B26:B28"/>
    <mergeCell ref="H26:H28"/>
    <mergeCell ref="B59:I59"/>
    <mergeCell ref="B29:B31"/>
    <mergeCell ref="H29:H31"/>
    <mergeCell ref="B32:B34"/>
    <mergeCell ref="H32:H34"/>
    <mergeCell ref="B35:B37"/>
    <mergeCell ref="H35:H37"/>
    <mergeCell ref="B38:B40"/>
    <mergeCell ref="H38:H40"/>
    <mergeCell ref="B41:B44"/>
    <mergeCell ref="H41:H44"/>
    <mergeCell ref="B58:I58"/>
  </mergeCells>
  <phoneticPr fontId="10" type="noConversion"/>
  <conditionalFormatting sqref="H35 B20 B32:B33 B35 B38 B45:B48 H45:H48 H20 H32:H33 H38 B23:B24 B29:B30 B26:B27 H29:H30 H23:H24 H26:H27 B14:B18 H14:H18 B11 H11">
    <cfRule type="cellIs" dxfId="5" priority="4" stopIfTrue="1" operator="equal">
      <formula>"滞后"</formula>
    </cfRule>
    <cfRule type="cellIs" dxfId="4" priority="5" stopIfTrue="1" operator="equal">
      <formula>"已取消"</formula>
    </cfRule>
    <cfRule type="cellIs" dxfId="3" priority="6" stopIfTrue="1" operator="equal">
      <formula>"已关闭"</formula>
    </cfRule>
  </conditionalFormatting>
  <conditionalFormatting sqref="D40:E40">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6">
    <dataValidation type="list" allowBlank="1" showInputMessage="1" showErrorMessage="1" sqref="G11:G48">
      <formula1>"2.0,1.5,1.0,0.5,0"</formula1>
    </dataValidation>
    <dataValidation type="list" allowBlank="1" showInputMessage="1" showErrorMessage="1" sqref="B38 H11:H24 B11 B14:B18 H26:H27 H29:H35 B23:B24 B29:B30 B26:B27 H38:H40 B20 B32:B33 B35">
      <formula1>"谭红刚,赵江鸿,徐学风,张定林,付明科,杨美辉,明亮,古泰琦,冯文娟,张颢铧,杨美辉,陈玉珂"</formula1>
    </dataValidation>
    <dataValidation imeMode="on" allowBlank="1" showInputMessage="1" showErrorMessage="1" sqref="F40 F20:F38 F17:F18"/>
    <dataValidation type="list" allowBlank="1" showInputMessage="1" showErrorMessage="1" sqref="G4:G8">
      <formula1>"提前,正常,滞后,延误,暂停"</formula1>
    </dataValidation>
    <dataValidation type="list" allowBlank="1" showInputMessage="1" showErrorMessage="1" sqref="E4:E8">
      <formula1>"10%,20%,30%,40%,50%,60%,70%,80%,90%"</formula1>
    </dataValidation>
    <dataValidation type="list" allowBlank="1" showInputMessage="1" showErrorMessage="1" sqref="H47:H48">
      <formula1>"明亮,谭红刚,徐学风,顾婧,张定林,郑永彬,胡龙,胡小春,付明科,杨美辉"</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8"/>
  <sheetViews>
    <sheetView showGridLines="0" workbookViewId="0">
      <selection activeCell="K15" sqref="J14:K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8" t="s">
        <v>1</v>
      </c>
      <c r="B1" s="119"/>
      <c r="C1" s="119"/>
      <c r="D1" s="119"/>
      <c r="E1" s="119"/>
      <c r="F1" s="119"/>
      <c r="G1" s="120"/>
      <c r="H1" s="121" t="s">
        <v>2</v>
      </c>
      <c r="I1" s="121"/>
      <c r="J1" s="122">
        <v>41901</v>
      </c>
      <c r="K1" s="122"/>
      <c r="L1" s="25"/>
    </row>
    <row r="2" spans="1:12" x14ac:dyDescent="0.15">
      <c r="A2" s="1"/>
      <c r="B2" s="116" t="s">
        <v>3</v>
      </c>
      <c r="C2" s="104"/>
      <c r="D2" s="104"/>
      <c r="E2" s="104"/>
      <c r="F2" s="104"/>
      <c r="G2" s="105"/>
      <c r="H2" s="117" t="s">
        <v>4</v>
      </c>
      <c r="I2" s="117"/>
      <c r="J2" s="117"/>
      <c r="K2" s="117"/>
      <c r="L2" s="24"/>
    </row>
    <row r="3" spans="1:12" ht="42" customHeight="1" x14ac:dyDescent="0.15">
      <c r="A3" s="4" t="s">
        <v>5</v>
      </c>
      <c r="B3" s="112"/>
      <c r="C3" s="113"/>
      <c r="D3" s="113"/>
      <c r="E3" s="113"/>
      <c r="F3" s="113"/>
      <c r="G3" s="114"/>
      <c r="H3" s="115"/>
      <c r="I3" s="115"/>
      <c r="J3" s="115"/>
      <c r="K3" s="115"/>
      <c r="L3" s="24"/>
    </row>
    <row r="4" spans="1:12" x14ac:dyDescent="0.15">
      <c r="A4" s="116" t="s">
        <v>6</v>
      </c>
      <c r="B4" s="104"/>
      <c r="C4" s="104"/>
      <c r="D4" s="104"/>
      <c r="E4" s="104"/>
      <c r="F4" s="104"/>
      <c r="G4" s="105"/>
      <c r="H4" s="117" t="s">
        <v>7</v>
      </c>
      <c r="I4" s="117"/>
      <c r="J4" s="117"/>
      <c r="K4" s="117"/>
      <c r="L4" s="24"/>
    </row>
    <row r="5" spans="1:12" ht="24" x14ac:dyDescent="0.15">
      <c r="A5" s="5"/>
      <c r="B5" s="3" t="s">
        <v>8</v>
      </c>
      <c r="C5" s="116" t="s">
        <v>9</v>
      </c>
      <c r="D5" s="104"/>
      <c r="E5" s="104"/>
      <c r="F5" s="105"/>
      <c r="G5" s="6" t="s">
        <v>10</v>
      </c>
      <c r="H5" s="3" t="s">
        <v>8</v>
      </c>
      <c r="I5" s="117" t="s">
        <v>11</v>
      </c>
      <c r="J5" s="117"/>
      <c r="K5" s="117"/>
      <c r="L5" s="24"/>
    </row>
    <row r="6" spans="1:12" ht="33" customHeight="1" x14ac:dyDescent="0.15">
      <c r="A6" s="106" t="s">
        <v>12</v>
      </c>
      <c r="B6" s="7" t="s">
        <v>13</v>
      </c>
      <c r="C6" s="100" t="s">
        <v>14</v>
      </c>
      <c r="D6" s="101"/>
      <c r="E6" s="101"/>
      <c r="F6" s="102"/>
      <c r="G6" s="8"/>
      <c r="H6" s="7" t="s">
        <v>13</v>
      </c>
      <c r="I6" s="103" t="s">
        <v>15</v>
      </c>
      <c r="J6" s="103"/>
      <c r="K6" s="103"/>
      <c r="L6" s="24"/>
    </row>
    <row r="7" spans="1:12" ht="37.5" customHeight="1" x14ac:dyDescent="0.15">
      <c r="A7" s="107"/>
      <c r="B7" s="7" t="s">
        <v>16</v>
      </c>
      <c r="C7" s="100" t="s">
        <v>17</v>
      </c>
      <c r="D7" s="101"/>
      <c r="E7" s="101"/>
      <c r="F7" s="102"/>
      <c r="G7" s="8"/>
      <c r="H7" s="7" t="s">
        <v>16</v>
      </c>
      <c r="I7" s="103" t="s">
        <v>18</v>
      </c>
      <c r="J7" s="103"/>
      <c r="K7" s="103"/>
      <c r="L7" s="24"/>
    </row>
    <row r="8" spans="1:12" ht="29.25" customHeight="1" x14ac:dyDescent="0.15">
      <c r="A8" s="107"/>
      <c r="B8" s="7" t="s">
        <v>19</v>
      </c>
      <c r="C8" s="100" t="s">
        <v>20</v>
      </c>
      <c r="D8" s="101"/>
      <c r="E8" s="101"/>
      <c r="F8" s="102"/>
      <c r="G8" s="8"/>
      <c r="H8" s="7" t="s">
        <v>19</v>
      </c>
      <c r="I8" s="103" t="s">
        <v>21</v>
      </c>
      <c r="J8" s="103"/>
      <c r="K8" s="103"/>
      <c r="L8" s="24"/>
    </row>
    <row r="9" spans="1:12" ht="29.25" customHeight="1" x14ac:dyDescent="0.15">
      <c r="A9" s="107"/>
      <c r="B9" s="7" t="s">
        <v>22</v>
      </c>
      <c r="C9" s="100" t="s">
        <v>23</v>
      </c>
      <c r="D9" s="101"/>
      <c r="E9" s="101"/>
      <c r="F9" s="102"/>
      <c r="G9" s="8"/>
      <c r="H9" s="7" t="s">
        <v>22</v>
      </c>
      <c r="I9" s="103" t="s">
        <v>24</v>
      </c>
      <c r="J9" s="103"/>
      <c r="K9" s="103"/>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x14ac:dyDescent="0.15">
      <c r="A11" s="108" t="s">
        <v>31</v>
      </c>
      <c r="B11" s="10" t="s">
        <v>32</v>
      </c>
      <c r="C11" s="11" t="s">
        <v>33</v>
      </c>
      <c r="D11" s="12">
        <v>18</v>
      </c>
      <c r="E11" s="13"/>
      <c r="F11" s="11" t="s">
        <v>34</v>
      </c>
      <c r="G11" s="14">
        <v>1</v>
      </c>
      <c r="H11" s="110" t="s">
        <v>35</v>
      </c>
      <c r="I11" s="10" t="s">
        <v>32</v>
      </c>
      <c r="J11" s="11" t="s">
        <v>36</v>
      </c>
      <c r="K11" s="12">
        <v>6</v>
      </c>
      <c r="L11" s="22"/>
    </row>
    <row r="12" spans="1:12" ht="24" x14ac:dyDescent="0.15">
      <c r="A12" s="109"/>
      <c r="B12" s="10" t="s">
        <v>32</v>
      </c>
      <c r="C12" s="11" t="s">
        <v>37</v>
      </c>
      <c r="D12" s="12">
        <v>12</v>
      </c>
      <c r="E12" s="13"/>
      <c r="F12" s="11" t="s">
        <v>38</v>
      </c>
      <c r="G12" s="14">
        <v>1.5</v>
      </c>
      <c r="H12" s="111"/>
      <c r="I12" s="10" t="s">
        <v>32</v>
      </c>
      <c r="J12" s="11" t="s">
        <v>39</v>
      </c>
      <c r="K12" s="12">
        <v>24</v>
      </c>
      <c r="L12" s="22"/>
    </row>
    <row r="13" spans="1:12" x14ac:dyDescent="0.15">
      <c r="A13" s="109"/>
      <c r="B13" s="10"/>
      <c r="C13" s="16"/>
      <c r="D13" s="12"/>
      <c r="E13" s="13"/>
      <c r="F13" s="11"/>
      <c r="G13" s="14"/>
      <c r="H13" s="111"/>
      <c r="I13" s="10"/>
      <c r="J13" s="16"/>
      <c r="K13" s="12"/>
      <c r="L13" s="22"/>
    </row>
    <row r="14" spans="1:12" ht="24" x14ac:dyDescent="0.15">
      <c r="A14" s="109"/>
      <c r="B14" s="10" t="s">
        <v>40</v>
      </c>
      <c r="C14" s="16" t="s">
        <v>41</v>
      </c>
      <c r="D14" s="12">
        <v>30</v>
      </c>
      <c r="E14" s="13"/>
      <c r="F14" s="11" t="s">
        <v>42</v>
      </c>
      <c r="G14" s="14">
        <v>1.5</v>
      </c>
      <c r="H14" s="111"/>
      <c r="I14" s="10" t="s">
        <v>40</v>
      </c>
      <c r="J14" s="16" t="s">
        <v>43</v>
      </c>
      <c r="K14" s="12">
        <v>15</v>
      </c>
      <c r="L14" s="22"/>
    </row>
    <row r="15" spans="1:12" x14ac:dyDescent="0.15">
      <c r="A15" s="109"/>
      <c r="B15" s="10"/>
      <c r="C15" s="16"/>
      <c r="D15" s="12"/>
      <c r="E15" s="13"/>
      <c r="F15" s="11"/>
      <c r="G15" s="14"/>
      <c r="H15" s="111"/>
      <c r="I15" s="10" t="s">
        <v>40</v>
      </c>
      <c r="J15" s="16" t="s">
        <v>44</v>
      </c>
      <c r="K15" s="12">
        <v>15</v>
      </c>
      <c r="L15" s="22"/>
    </row>
    <row r="16" spans="1:12" x14ac:dyDescent="0.15">
      <c r="A16" s="109"/>
      <c r="B16" s="10"/>
      <c r="C16" s="11"/>
      <c r="D16" s="12"/>
      <c r="E16" s="13"/>
      <c r="F16" s="11"/>
      <c r="G16" s="14"/>
      <c r="H16" s="111"/>
      <c r="I16" s="10"/>
      <c r="J16" s="11"/>
      <c r="K16" s="12"/>
      <c r="L16" s="22"/>
    </row>
    <row r="17" spans="1:12" ht="24" x14ac:dyDescent="0.15">
      <c r="A17" s="109"/>
      <c r="B17" s="10" t="s">
        <v>45</v>
      </c>
      <c r="C17" s="16" t="s">
        <v>46</v>
      </c>
      <c r="D17" s="12">
        <v>30</v>
      </c>
      <c r="E17" s="13"/>
      <c r="F17" s="11"/>
      <c r="G17" s="14">
        <v>1</v>
      </c>
      <c r="H17" s="111"/>
      <c r="I17" s="10" t="s">
        <v>45</v>
      </c>
      <c r="J17" s="16" t="s">
        <v>47</v>
      </c>
      <c r="K17" s="12">
        <v>12</v>
      </c>
      <c r="L17" s="22"/>
    </row>
    <row r="18" spans="1:12" ht="24" x14ac:dyDescent="0.15">
      <c r="A18" s="109"/>
      <c r="B18" s="10" t="s">
        <v>45</v>
      </c>
      <c r="C18" s="16"/>
      <c r="D18" s="12"/>
      <c r="E18" s="13"/>
      <c r="F18" s="11"/>
      <c r="G18" s="14"/>
      <c r="H18" s="111"/>
      <c r="I18" s="10" t="s">
        <v>45</v>
      </c>
      <c r="J18" s="16" t="s">
        <v>48</v>
      </c>
      <c r="K18" s="12">
        <v>18</v>
      </c>
      <c r="L18" s="22"/>
    </row>
    <row r="19" spans="1:12" x14ac:dyDescent="0.15">
      <c r="A19" s="109"/>
      <c r="B19" s="10"/>
      <c r="C19" s="16"/>
      <c r="D19" s="12"/>
      <c r="E19" s="13"/>
      <c r="F19" s="11"/>
      <c r="G19" s="14"/>
      <c r="H19" s="111"/>
      <c r="I19" s="10"/>
      <c r="J19" s="16"/>
      <c r="K19" s="12"/>
      <c r="L19" s="22"/>
    </row>
    <row r="20" spans="1:12" ht="24" x14ac:dyDescent="0.15">
      <c r="A20" s="109"/>
      <c r="B20" s="10" t="s">
        <v>49</v>
      </c>
      <c r="C20" s="16" t="s">
        <v>50</v>
      </c>
      <c r="D20" s="12">
        <v>12</v>
      </c>
      <c r="E20" s="13"/>
      <c r="F20" s="11" t="s">
        <v>51</v>
      </c>
      <c r="G20" s="14">
        <v>1</v>
      </c>
      <c r="H20" s="111"/>
      <c r="I20" s="10" t="s">
        <v>49</v>
      </c>
      <c r="J20" s="16" t="s">
        <v>52</v>
      </c>
      <c r="K20" s="12">
        <v>12</v>
      </c>
      <c r="L20" s="22"/>
    </row>
    <row r="21" spans="1:12" ht="24" x14ac:dyDescent="0.15">
      <c r="A21" s="109"/>
      <c r="B21" s="10" t="s">
        <v>49</v>
      </c>
      <c r="C21" s="16" t="s">
        <v>53</v>
      </c>
      <c r="D21" s="12">
        <v>12</v>
      </c>
      <c r="E21" s="13"/>
      <c r="F21" s="11" t="s">
        <v>51</v>
      </c>
      <c r="G21" s="14">
        <v>1</v>
      </c>
      <c r="H21" s="111"/>
      <c r="I21" s="10" t="s">
        <v>49</v>
      </c>
      <c r="J21" s="16" t="s">
        <v>54</v>
      </c>
      <c r="K21" s="12">
        <v>6</v>
      </c>
      <c r="L21" s="22"/>
    </row>
    <row r="22" spans="1:12" ht="24" x14ac:dyDescent="0.15">
      <c r="A22" s="109"/>
      <c r="B22" s="10" t="s">
        <v>49</v>
      </c>
      <c r="C22" s="16" t="s">
        <v>55</v>
      </c>
      <c r="D22" s="12">
        <v>6</v>
      </c>
      <c r="E22" s="13"/>
      <c r="F22" s="11" t="s">
        <v>51</v>
      </c>
      <c r="G22" s="14">
        <v>1.5</v>
      </c>
      <c r="H22" s="111"/>
      <c r="I22" s="10" t="s">
        <v>49</v>
      </c>
      <c r="J22" s="16" t="s">
        <v>56</v>
      </c>
      <c r="K22" s="12">
        <v>12</v>
      </c>
      <c r="L22" s="22"/>
    </row>
    <row r="23" spans="1:12" x14ac:dyDescent="0.15">
      <c r="A23" s="109"/>
      <c r="B23" s="10"/>
      <c r="C23" s="16"/>
      <c r="D23" s="12"/>
      <c r="E23" s="13"/>
      <c r="F23" s="11"/>
      <c r="G23" s="14"/>
      <c r="H23" s="111"/>
      <c r="I23" s="10"/>
      <c r="J23" s="16"/>
      <c r="K23" s="12"/>
      <c r="L23" s="22"/>
    </row>
    <row r="24" spans="1:12" ht="24" x14ac:dyDescent="0.15">
      <c r="A24" s="109"/>
      <c r="B24" s="10" t="s">
        <v>57</v>
      </c>
      <c r="C24" s="11" t="s">
        <v>58</v>
      </c>
      <c r="D24" s="12">
        <v>12</v>
      </c>
      <c r="E24" s="13">
        <v>6</v>
      </c>
      <c r="F24" s="11" t="s">
        <v>42</v>
      </c>
      <c r="G24" s="14">
        <v>1</v>
      </c>
      <c r="H24" s="111"/>
      <c r="I24" s="10" t="s">
        <v>57</v>
      </c>
      <c r="J24" s="11" t="s">
        <v>59</v>
      </c>
      <c r="K24" s="12">
        <v>30</v>
      </c>
      <c r="L24" s="22"/>
    </row>
    <row r="25" spans="1:12" ht="24" x14ac:dyDescent="0.15">
      <c r="A25" s="109"/>
      <c r="B25" s="10" t="s">
        <v>57</v>
      </c>
      <c r="C25" s="11" t="s">
        <v>60</v>
      </c>
      <c r="D25" s="12">
        <v>18</v>
      </c>
      <c r="E25" s="13"/>
      <c r="F25" s="11" t="s">
        <v>42</v>
      </c>
      <c r="G25" s="14">
        <v>1.5</v>
      </c>
      <c r="H25" s="111"/>
      <c r="I25" s="10" t="s">
        <v>57</v>
      </c>
      <c r="J25" s="11" t="s">
        <v>61</v>
      </c>
      <c r="K25" s="12">
        <v>24</v>
      </c>
      <c r="L25" s="22"/>
    </row>
    <row r="26" spans="1:12" x14ac:dyDescent="0.15">
      <c r="A26" s="109"/>
      <c r="B26" s="10"/>
      <c r="C26" s="16"/>
      <c r="D26" s="12"/>
      <c r="E26" s="13"/>
      <c r="F26" s="11"/>
      <c r="G26" s="14"/>
      <c r="H26" s="111"/>
      <c r="I26" s="10"/>
      <c r="J26" s="16"/>
      <c r="K26" s="12"/>
      <c r="L26" s="22"/>
    </row>
    <row r="27" spans="1:12" ht="24" x14ac:dyDescent="0.15">
      <c r="A27" s="109"/>
      <c r="B27" s="10" t="s">
        <v>62</v>
      </c>
      <c r="C27" s="16" t="s">
        <v>63</v>
      </c>
      <c r="D27" s="12">
        <v>18</v>
      </c>
      <c r="E27" s="13"/>
      <c r="F27" s="11" t="s">
        <v>42</v>
      </c>
      <c r="G27" s="14">
        <v>1</v>
      </c>
      <c r="H27" s="111"/>
      <c r="I27" s="10" t="s">
        <v>62</v>
      </c>
      <c r="J27" s="16" t="s">
        <v>64</v>
      </c>
      <c r="K27" s="12">
        <v>30</v>
      </c>
      <c r="L27" s="22"/>
    </row>
    <row r="28" spans="1:12" ht="24" x14ac:dyDescent="0.15">
      <c r="A28" s="109"/>
      <c r="B28" s="10" t="s">
        <v>62</v>
      </c>
      <c r="C28" s="16" t="s">
        <v>65</v>
      </c>
      <c r="D28" s="12">
        <v>12</v>
      </c>
      <c r="E28" s="13"/>
      <c r="F28" s="11" t="s">
        <v>66</v>
      </c>
      <c r="G28" s="14">
        <v>1</v>
      </c>
      <c r="H28" s="111"/>
      <c r="I28" s="10"/>
      <c r="J28" s="16"/>
      <c r="K28" s="12"/>
      <c r="L28" s="22"/>
    </row>
    <row r="29" spans="1:12" x14ac:dyDescent="0.15">
      <c r="A29" s="109"/>
      <c r="B29" s="10"/>
      <c r="C29" s="11"/>
      <c r="D29" s="12"/>
      <c r="E29" s="13"/>
      <c r="F29" s="11"/>
      <c r="G29" s="14"/>
      <c r="H29" s="111"/>
      <c r="I29" s="10"/>
      <c r="J29" s="11"/>
      <c r="K29" s="12"/>
      <c r="L29" s="22"/>
    </row>
    <row r="30" spans="1:12" ht="24" x14ac:dyDescent="0.15">
      <c r="A30" s="109"/>
      <c r="B30" s="10" t="s">
        <v>67</v>
      </c>
      <c r="C30" s="11" t="s">
        <v>68</v>
      </c>
      <c r="D30" s="12"/>
      <c r="E30" s="13"/>
      <c r="F30" s="11" t="s">
        <v>69</v>
      </c>
      <c r="G30" s="14">
        <v>1.5</v>
      </c>
      <c r="H30" s="111"/>
      <c r="I30" s="10" t="s">
        <v>67</v>
      </c>
      <c r="J30" s="11" t="s">
        <v>68</v>
      </c>
      <c r="K30" s="12">
        <v>30</v>
      </c>
      <c r="L30" s="22"/>
    </row>
    <row r="31" spans="1:12" x14ac:dyDescent="0.15">
      <c r="A31" s="109"/>
      <c r="B31" s="10"/>
      <c r="C31" s="11"/>
      <c r="D31" s="12"/>
      <c r="E31" s="13"/>
      <c r="F31" s="11"/>
      <c r="G31" s="14"/>
      <c r="H31" s="111"/>
      <c r="I31" s="10"/>
      <c r="J31" s="11"/>
      <c r="K31" s="12"/>
      <c r="L31" s="22"/>
    </row>
    <row r="32" spans="1:12" x14ac:dyDescent="0.15">
      <c r="A32" s="109"/>
      <c r="B32" s="10"/>
      <c r="C32" s="16"/>
      <c r="D32" s="12"/>
      <c r="E32" s="13"/>
      <c r="F32" s="11"/>
      <c r="G32" s="14"/>
      <c r="H32" s="111"/>
      <c r="I32" s="10"/>
      <c r="J32" s="16"/>
      <c r="K32" s="12"/>
      <c r="L32" s="22"/>
    </row>
    <row r="33" spans="1:12" x14ac:dyDescent="0.15">
      <c r="A33" s="109"/>
      <c r="B33" s="10"/>
      <c r="C33" s="11"/>
      <c r="D33" s="12"/>
      <c r="E33" s="13"/>
      <c r="F33" s="11"/>
      <c r="G33" s="14"/>
      <c r="H33" s="111"/>
      <c r="I33" s="10" t="s">
        <v>70</v>
      </c>
      <c r="J33" s="11" t="s">
        <v>71</v>
      </c>
      <c r="K33" s="12">
        <v>12</v>
      </c>
      <c r="L33" s="22"/>
    </row>
    <row r="34" spans="1:12" ht="24" x14ac:dyDescent="0.15">
      <c r="A34" s="109"/>
      <c r="B34" s="10"/>
      <c r="C34" s="11"/>
      <c r="D34" s="12"/>
      <c r="E34" s="13"/>
      <c r="F34" s="11"/>
      <c r="G34" s="14"/>
      <c r="H34" s="111"/>
      <c r="I34" s="10" t="s">
        <v>70</v>
      </c>
      <c r="J34" s="11" t="s">
        <v>72</v>
      </c>
      <c r="K34" s="12">
        <v>12</v>
      </c>
      <c r="L34" s="22"/>
    </row>
    <row r="35" spans="1:12" x14ac:dyDescent="0.15">
      <c r="A35" s="109"/>
      <c r="B35" s="10"/>
      <c r="C35" s="11"/>
      <c r="D35" s="12"/>
      <c r="E35" s="13"/>
      <c r="F35" s="11"/>
      <c r="G35" s="14"/>
      <c r="H35" s="111"/>
      <c r="I35" s="10"/>
      <c r="J35" s="11"/>
      <c r="K35" s="12"/>
      <c r="L35" s="22"/>
    </row>
    <row r="36" spans="1:12" x14ac:dyDescent="0.15">
      <c r="A36" s="109"/>
      <c r="B36" s="10" t="s">
        <v>73</v>
      </c>
      <c r="C36" s="16"/>
      <c r="D36" s="12"/>
      <c r="E36" s="13"/>
      <c r="F36" s="11"/>
      <c r="G36" s="14"/>
      <c r="H36" s="111"/>
      <c r="I36" s="10" t="s">
        <v>73</v>
      </c>
      <c r="J36" s="16"/>
      <c r="K36" s="12"/>
      <c r="L36" s="22"/>
    </row>
    <row r="37" spans="1:12" x14ac:dyDescent="0.15">
      <c r="A37" s="109"/>
      <c r="B37" s="10"/>
      <c r="C37" s="16"/>
      <c r="D37" s="12"/>
      <c r="E37" s="13"/>
      <c r="F37" s="11"/>
      <c r="G37" s="14"/>
      <c r="H37" s="111"/>
      <c r="I37" s="10" t="s">
        <v>73</v>
      </c>
      <c r="J37" s="16"/>
      <c r="K37" s="12"/>
      <c r="L37" s="22"/>
    </row>
    <row r="38" spans="1:12" x14ac:dyDescent="0.15">
      <c r="A38" s="109"/>
      <c r="B38" s="10"/>
      <c r="C38" s="11"/>
      <c r="D38" s="12"/>
      <c r="E38" s="13"/>
      <c r="F38" s="11"/>
      <c r="G38" s="14"/>
      <c r="H38" s="111"/>
      <c r="I38" s="10"/>
      <c r="J38" s="11"/>
      <c r="K38" s="12"/>
      <c r="L38" s="22"/>
    </row>
    <row r="39" spans="1:12" x14ac:dyDescent="0.15">
      <c r="A39" s="109"/>
      <c r="B39" s="10"/>
      <c r="C39" s="11"/>
      <c r="D39" s="12"/>
      <c r="E39" s="13"/>
      <c r="F39" s="11"/>
      <c r="G39" s="17"/>
      <c r="H39" s="111"/>
      <c r="I39" s="10"/>
      <c r="J39" s="11"/>
      <c r="K39" s="12"/>
      <c r="L39" s="22"/>
    </row>
    <row r="40" spans="1:12" x14ac:dyDescent="0.15">
      <c r="A40" s="109"/>
      <c r="B40" s="10"/>
      <c r="C40" s="11"/>
      <c r="D40" s="12"/>
      <c r="E40" s="13"/>
      <c r="F40" s="11"/>
      <c r="G40" s="17"/>
      <c r="H40" s="111"/>
      <c r="I40" s="10"/>
      <c r="J40" s="11"/>
      <c r="K40" s="12"/>
      <c r="L40" s="22"/>
    </row>
    <row r="41" spans="1:12" x14ac:dyDescent="0.15">
      <c r="A41" s="109"/>
      <c r="B41" s="10"/>
      <c r="C41" s="16"/>
      <c r="D41" s="12"/>
      <c r="E41" s="13"/>
      <c r="F41" s="11"/>
      <c r="G41" s="17"/>
      <c r="H41" s="111"/>
      <c r="I41" s="10"/>
      <c r="J41" s="16"/>
      <c r="K41" s="12"/>
      <c r="L41" s="22"/>
    </row>
    <row r="42" spans="1:12" x14ac:dyDescent="0.15">
      <c r="A42" s="2"/>
      <c r="B42" s="18"/>
      <c r="C42" s="18"/>
      <c r="D42" s="18"/>
      <c r="E42" s="18"/>
      <c r="F42" s="2"/>
      <c r="G42" s="2"/>
      <c r="H42" s="2"/>
      <c r="I42" s="2"/>
      <c r="J42" s="104"/>
      <c r="K42" s="105"/>
      <c r="L42" s="22"/>
    </row>
    <row r="43" spans="1:12" x14ac:dyDescent="0.15">
      <c r="A43" s="24" t="s">
        <v>74</v>
      </c>
      <c r="B43" s="15"/>
      <c r="C43" s="19"/>
      <c r="D43" s="20"/>
      <c r="E43" s="21"/>
      <c r="F43" s="22"/>
      <c r="G43" s="23"/>
      <c r="H43" s="23" t="s">
        <v>75</v>
      </c>
      <c r="I43" s="23"/>
      <c r="J43" s="22"/>
      <c r="K43" s="22"/>
      <c r="L43" s="22"/>
    </row>
    <row r="44" spans="1:12" x14ac:dyDescent="0.15">
      <c r="A44" s="24" t="s">
        <v>76</v>
      </c>
      <c r="B44" s="15"/>
      <c r="C44" s="19"/>
      <c r="D44" s="20"/>
      <c r="E44" s="21"/>
      <c r="F44" s="22"/>
      <c r="G44" s="23"/>
      <c r="H44" s="23" t="s">
        <v>77</v>
      </c>
      <c r="I44" s="23"/>
      <c r="J44" s="22"/>
      <c r="K44" s="22"/>
      <c r="L44" s="22"/>
    </row>
    <row r="45" spans="1:12" x14ac:dyDescent="0.15">
      <c r="A45" s="24" t="s">
        <v>78</v>
      </c>
      <c r="B45" s="15"/>
      <c r="C45" s="19"/>
      <c r="D45" s="20"/>
      <c r="E45" s="21"/>
      <c r="F45" s="22"/>
      <c r="G45" s="23"/>
      <c r="H45" s="23" t="s">
        <v>79</v>
      </c>
      <c r="I45" s="23"/>
      <c r="J45" s="22"/>
      <c r="K45" s="22"/>
      <c r="L45" s="22"/>
    </row>
    <row r="46" spans="1:12" x14ac:dyDescent="0.15">
      <c r="A46" s="24" t="s">
        <v>80</v>
      </c>
      <c r="B46" s="15"/>
      <c r="C46" s="26"/>
      <c r="D46" s="20"/>
      <c r="E46" s="21"/>
      <c r="F46" s="22"/>
      <c r="G46" s="23"/>
      <c r="H46" s="23" t="s">
        <v>81</v>
      </c>
      <c r="I46" s="23"/>
      <c r="J46" s="22"/>
      <c r="K46" s="22"/>
      <c r="L46" s="22"/>
    </row>
    <row r="47" spans="1:12" x14ac:dyDescent="0.15">
      <c r="A47" s="24" t="s">
        <v>82</v>
      </c>
      <c r="B47" s="21"/>
      <c r="C47" s="21"/>
      <c r="D47" s="21"/>
      <c r="E47" s="21"/>
      <c r="F47" s="22"/>
      <c r="G47" s="23"/>
      <c r="H47" s="23" t="s">
        <v>83</v>
      </c>
      <c r="I47" s="23"/>
      <c r="J47" s="22"/>
      <c r="K47" s="22"/>
      <c r="L47" s="22"/>
    </row>
    <row r="48" spans="1:12" x14ac:dyDescent="0.15">
      <c r="A48" s="24" t="s">
        <v>84</v>
      </c>
      <c r="B48" s="22"/>
      <c r="C48" s="22"/>
      <c r="D48" s="22"/>
      <c r="E48" s="22"/>
      <c r="F48" s="22"/>
      <c r="G48" s="23"/>
      <c r="H48" s="23" t="s">
        <v>85</v>
      </c>
      <c r="I48" s="23"/>
      <c r="J48" s="22"/>
      <c r="K48" s="22"/>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0"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49"/>
  <sheetViews>
    <sheetView showGridLines="0" topLeftCell="A13" workbookViewId="0">
      <selection activeCell="J15" sqref="J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8" t="s">
        <v>1</v>
      </c>
      <c r="B1" s="119"/>
      <c r="C1" s="119"/>
      <c r="D1" s="119"/>
      <c r="E1" s="119"/>
      <c r="F1" s="119"/>
      <c r="G1" s="120"/>
      <c r="H1" s="121" t="s">
        <v>2</v>
      </c>
      <c r="I1" s="121"/>
      <c r="J1" s="122">
        <v>41908</v>
      </c>
      <c r="K1" s="122"/>
      <c r="L1" s="25"/>
    </row>
    <row r="2" spans="1:12" x14ac:dyDescent="0.15">
      <c r="A2" s="1"/>
      <c r="B2" s="116" t="s">
        <v>3</v>
      </c>
      <c r="C2" s="104"/>
      <c r="D2" s="104"/>
      <c r="E2" s="104"/>
      <c r="F2" s="104"/>
      <c r="G2" s="105"/>
      <c r="H2" s="117" t="s">
        <v>4</v>
      </c>
      <c r="I2" s="117"/>
      <c r="J2" s="117"/>
      <c r="K2" s="117"/>
      <c r="L2" s="24"/>
    </row>
    <row r="3" spans="1:12" ht="42" customHeight="1" x14ac:dyDescent="0.15">
      <c r="A3" s="4" t="s">
        <v>5</v>
      </c>
      <c r="B3" s="112"/>
      <c r="C3" s="113"/>
      <c r="D3" s="113"/>
      <c r="E3" s="113"/>
      <c r="F3" s="113"/>
      <c r="G3" s="114"/>
      <c r="H3" s="115"/>
      <c r="I3" s="115"/>
      <c r="J3" s="115"/>
      <c r="K3" s="115"/>
      <c r="L3" s="24"/>
    </row>
    <row r="4" spans="1:12" x14ac:dyDescent="0.15">
      <c r="A4" s="116" t="s">
        <v>6</v>
      </c>
      <c r="B4" s="104"/>
      <c r="C4" s="104"/>
      <c r="D4" s="104"/>
      <c r="E4" s="104"/>
      <c r="F4" s="104"/>
      <c r="G4" s="105"/>
      <c r="H4" s="117" t="s">
        <v>7</v>
      </c>
      <c r="I4" s="117"/>
      <c r="J4" s="117"/>
      <c r="K4" s="117"/>
      <c r="L4" s="24"/>
    </row>
    <row r="5" spans="1:12" ht="24" x14ac:dyDescent="0.15">
      <c r="A5" s="5"/>
      <c r="B5" s="3" t="s">
        <v>8</v>
      </c>
      <c r="C5" s="116" t="s">
        <v>9</v>
      </c>
      <c r="D5" s="104"/>
      <c r="E5" s="104"/>
      <c r="F5" s="105"/>
      <c r="G5" s="6" t="s">
        <v>10</v>
      </c>
      <c r="H5" s="3" t="s">
        <v>8</v>
      </c>
      <c r="I5" s="117" t="s">
        <v>11</v>
      </c>
      <c r="J5" s="117"/>
      <c r="K5" s="117"/>
      <c r="L5" s="24"/>
    </row>
    <row r="6" spans="1:12" ht="28.5" customHeight="1" x14ac:dyDescent="0.15">
      <c r="A6" s="106" t="s">
        <v>12</v>
      </c>
      <c r="B6" s="7" t="s">
        <v>13</v>
      </c>
      <c r="C6" s="100" t="s">
        <v>86</v>
      </c>
      <c r="D6" s="101"/>
      <c r="E6" s="101"/>
      <c r="F6" s="102"/>
      <c r="G6" s="8"/>
      <c r="H6" s="7" t="s">
        <v>13</v>
      </c>
      <c r="I6" s="103" t="s">
        <v>87</v>
      </c>
      <c r="J6" s="103"/>
      <c r="K6" s="103"/>
      <c r="L6" s="24"/>
    </row>
    <row r="7" spans="1:12" ht="37.5" customHeight="1" x14ac:dyDescent="0.15">
      <c r="A7" s="107"/>
      <c r="B7" s="7" t="s">
        <v>16</v>
      </c>
      <c r="C7" s="100" t="s">
        <v>88</v>
      </c>
      <c r="D7" s="101"/>
      <c r="E7" s="101"/>
      <c r="F7" s="102"/>
      <c r="G7" s="8"/>
      <c r="H7" s="7" t="s">
        <v>16</v>
      </c>
      <c r="I7" s="103" t="s">
        <v>89</v>
      </c>
      <c r="J7" s="103"/>
      <c r="K7" s="103"/>
      <c r="L7" s="24"/>
    </row>
    <row r="8" spans="1:12" ht="24" customHeight="1" x14ac:dyDescent="0.15">
      <c r="A8" s="107"/>
      <c r="B8" s="7" t="s">
        <v>19</v>
      </c>
      <c r="C8" s="100" t="s">
        <v>90</v>
      </c>
      <c r="D8" s="101"/>
      <c r="E8" s="101"/>
      <c r="F8" s="102"/>
      <c r="G8" s="8"/>
      <c r="H8" s="7" t="s">
        <v>19</v>
      </c>
      <c r="I8" s="103" t="s">
        <v>91</v>
      </c>
      <c r="J8" s="103"/>
      <c r="K8" s="103"/>
      <c r="L8" s="24"/>
    </row>
    <row r="9" spans="1:12" ht="18" customHeight="1" x14ac:dyDescent="0.15">
      <c r="A9" s="107"/>
      <c r="B9" s="7" t="s">
        <v>22</v>
      </c>
      <c r="C9" s="100" t="s">
        <v>24</v>
      </c>
      <c r="D9" s="101"/>
      <c r="E9" s="101"/>
      <c r="F9" s="102"/>
      <c r="G9" s="8"/>
      <c r="H9" s="7" t="s">
        <v>22</v>
      </c>
      <c r="I9" s="103" t="s">
        <v>92</v>
      </c>
      <c r="J9" s="103"/>
      <c r="K9" s="103"/>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x14ac:dyDescent="0.15">
      <c r="A11" s="108" t="s">
        <v>31</v>
      </c>
      <c r="B11" s="10" t="s">
        <v>32</v>
      </c>
      <c r="C11" s="11" t="s">
        <v>36</v>
      </c>
      <c r="D11" s="12">
        <v>18</v>
      </c>
      <c r="E11" s="13"/>
      <c r="F11" s="11" t="s">
        <v>38</v>
      </c>
      <c r="G11" s="14">
        <v>1</v>
      </c>
      <c r="H11" s="110" t="s">
        <v>35</v>
      </c>
      <c r="I11" s="10" t="s">
        <v>32</v>
      </c>
      <c r="J11" s="11" t="s">
        <v>93</v>
      </c>
      <c r="K11" s="12">
        <v>24</v>
      </c>
      <c r="L11" s="22"/>
    </row>
    <row r="12" spans="1:12" ht="24" x14ac:dyDescent="0.15">
      <c r="A12" s="109"/>
      <c r="B12" s="10" t="s">
        <v>32</v>
      </c>
      <c r="C12" s="11" t="s">
        <v>39</v>
      </c>
      <c r="D12" s="12">
        <v>6</v>
      </c>
      <c r="E12" s="13"/>
      <c r="F12" s="11" t="s">
        <v>94</v>
      </c>
      <c r="G12" s="14">
        <v>1</v>
      </c>
      <c r="H12" s="111"/>
      <c r="I12" s="10" t="s">
        <v>32</v>
      </c>
      <c r="J12" s="16" t="s">
        <v>95</v>
      </c>
      <c r="K12" s="12"/>
      <c r="L12" s="22"/>
    </row>
    <row r="13" spans="1:12" x14ac:dyDescent="0.15">
      <c r="A13" s="109"/>
      <c r="B13" s="10" t="s">
        <v>32</v>
      </c>
      <c r="C13" s="11" t="s">
        <v>96</v>
      </c>
      <c r="D13" s="12">
        <v>6</v>
      </c>
      <c r="E13" s="13"/>
      <c r="F13" s="11" t="s">
        <v>97</v>
      </c>
      <c r="G13" s="14">
        <v>1</v>
      </c>
      <c r="H13" s="111"/>
      <c r="I13" s="10"/>
      <c r="J13" s="16"/>
      <c r="K13" s="12"/>
      <c r="L13" s="22"/>
    </row>
    <row r="14" spans="1:12" x14ac:dyDescent="0.15">
      <c r="A14" s="109"/>
      <c r="B14" s="10"/>
      <c r="C14" s="16"/>
      <c r="D14" s="12"/>
      <c r="E14" s="13"/>
      <c r="F14" s="11"/>
      <c r="G14" s="14"/>
      <c r="H14" s="111"/>
      <c r="I14" s="10" t="s">
        <v>40</v>
      </c>
      <c r="J14" s="16" t="s">
        <v>98</v>
      </c>
      <c r="K14" s="12">
        <v>15</v>
      </c>
      <c r="L14" s="22"/>
    </row>
    <row r="15" spans="1:12" x14ac:dyDescent="0.15">
      <c r="A15" s="109"/>
      <c r="B15" s="10" t="s">
        <v>40</v>
      </c>
      <c r="C15" s="16" t="s">
        <v>43</v>
      </c>
      <c r="D15" s="12">
        <v>15</v>
      </c>
      <c r="E15" s="13"/>
      <c r="F15" s="11" t="s">
        <v>42</v>
      </c>
      <c r="G15" s="14">
        <v>1</v>
      </c>
      <c r="H15" s="111"/>
      <c r="I15" s="10" t="s">
        <v>40</v>
      </c>
      <c r="J15" s="16" t="s">
        <v>99</v>
      </c>
      <c r="K15" s="12">
        <v>9</v>
      </c>
      <c r="L15" s="22"/>
    </row>
    <row r="16" spans="1:12" x14ac:dyDescent="0.15">
      <c r="A16" s="109"/>
      <c r="B16" s="10" t="s">
        <v>40</v>
      </c>
      <c r="C16" s="16" t="s">
        <v>44</v>
      </c>
      <c r="D16" s="12">
        <v>15</v>
      </c>
      <c r="E16" s="13"/>
      <c r="F16" s="11" t="s">
        <v>100</v>
      </c>
      <c r="G16" s="14">
        <v>1</v>
      </c>
      <c r="H16" s="111"/>
      <c r="I16" s="10"/>
      <c r="J16" s="16"/>
      <c r="K16" s="12"/>
      <c r="L16" s="22"/>
    </row>
    <row r="17" spans="1:12" ht="24" x14ac:dyDescent="0.15">
      <c r="A17" s="109"/>
      <c r="B17" s="10"/>
      <c r="C17" s="11"/>
      <c r="D17" s="12"/>
      <c r="E17" s="13"/>
      <c r="F17" s="11"/>
      <c r="G17" s="14"/>
      <c r="H17" s="111"/>
      <c r="I17" s="10" t="s">
        <v>45</v>
      </c>
      <c r="J17" s="16" t="s">
        <v>101</v>
      </c>
      <c r="K17" s="12">
        <v>24</v>
      </c>
      <c r="L17" s="22"/>
    </row>
    <row r="18" spans="1:12" ht="24" x14ac:dyDescent="0.15">
      <c r="A18" s="109"/>
      <c r="B18" s="10" t="s">
        <v>45</v>
      </c>
      <c r="C18" s="16" t="s">
        <v>102</v>
      </c>
      <c r="D18" s="12">
        <v>27</v>
      </c>
      <c r="E18" s="13"/>
      <c r="F18" s="11" t="s">
        <v>103</v>
      </c>
      <c r="G18" s="14">
        <v>1</v>
      </c>
      <c r="H18" s="111"/>
      <c r="I18" s="10" t="s">
        <v>45</v>
      </c>
      <c r="J18" s="16" t="s">
        <v>104</v>
      </c>
      <c r="K18" s="12"/>
      <c r="L18" s="22"/>
    </row>
    <row r="19" spans="1:12" x14ac:dyDescent="0.15">
      <c r="A19" s="109"/>
      <c r="B19" s="10" t="s">
        <v>45</v>
      </c>
      <c r="C19" s="16" t="s">
        <v>105</v>
      </c>
      <c r="D19" s="12">
        <v>3</v>
      </c>
      <c r="E19" s="13"/>
      <c r="F19" s="11" t="s">
        <v>42</v>
      </c>
      <c r="G19" s="14">
        <v>1</v>
      </c>
      <c r="H19" s="111"/>
      <c r="I19" s="10"/>
      <c r="J19" s="16"/>
      <c r="K19" s="12"/>
      <c r="L19" s="22"/>
    </row>
    <row r="20" spans="1:12" ht="24" x14ac:dyDescent="0.15">
      <c r="A20" s="109"/>
      <c r="B20" s="10"/>
      <c r="C20" s="16"/>
      <c r="D20" s="12"/>
      <c r="E20" s="13"/>
      <c r="F20" s="11"/>
      <c r="G20" s="14"/>
      <c r="H20" s="111"/>
      <c r="I20" s="10" t="s">
        <v>49</v>
      </c>
      <c r="J20" s="16" t="s">
        <v>106</v>
      </c>
      <c r="K20" s="12">
        <v>12</v>
      </c>
      <c r="L20" s="22"/>
    </row>
    <row r="21" spans="1:12" ht="24" x14ac:dyDescent="0.15">
      <c r="A21" s="109"/>
      <c r="B21" s="10" t="s">
        <v>49</v>
      </c>
      <c r="C21" s="16" t="s">
        <v>54</v>
      </c>
      <c r="D21" s="12">
        <v>6</v>
      </c>
      <c r="E21" s="13"/>
      <c r="F21" s="11" t="s">
        <v>42</v>
      </c>
      <c r="G21" s="14">
        <v>1</v>
      </c>
      <c r="H21" s="111"/>
      <c r="I21" s="10" t="s">
        <v>49</v>
      </c>
      <c r="J21" s="16" t="s">
        <v>107</v>
      </c>
      <c r="K21" s="12">
        <v>12</v>
      </c>
      <c r="L21" s="22"/>
    </row>
    <row r="22" spans="1:12" ht="24" x14ac:dyDescent="0.15">
      <c r="A22" s="109"/>
      <c r="B22" s="10" t="s">
        <v>49</v>
      </c>
      <c r="C22" s="16" t="s">
        <v>56</v>
      </c>
      <c r="D22" s="12">
        <v>12</v>
      </c>
      <c r="E22" s="13"/>
      <c r="F22" s="11" t="s">
        <v>108</v>
      </c>
      <c r="G22" s="14">
        <v>1</v>
      </c>
      <c r="H22" s="111"/>
      <c r="I22" s="10"/>
      <c r="J22" s="16"/>
      <c r="K22" s="12"/>
      <c r="L22" s="22"/>
    </row>
    <row r="23" spans="1:12" ht="36" x14ac:dyDescent="0.15">
      <c r="A23" s="109"/>
      <c r="B23" s="10" t="s">
        <v>49</v>
      </c>
      <c r="C23" s="16" t="s">
        <v>109</v>
      </c>
      <c r="D23" s="12">
        <v>6</v>
      </c>
      <c r="E23" s="13"/>
      <c r="F23" s="11" t="s">
        <v>42</v>
      </c>
      <c r="G23" s="14">
        <v>1</v>
      </c>
      <c r="H23" s="111"/>
      <c r="I23" s="10" t="s">
        <v>57</v>
      </c>
      <c r="J23" s="11" t="s">
        <v>110</v>
      </c>
      <c r="K23" s="12">
        <v>12</v>
      </c>
      <c r="L23" s="22"/>
    </row>
    <row r="24" spans="1:12" x14ac:dyDescent="0.15">
      <c r="A24" s="109"/>
      <c r="B24" s="10"/>
      <c r="C24" s="16"/>
      <c r="D24" s="12"/>
      <c r="E24" s="13"/>
      <c r="F24" s="11"/>
      <c r="G24" s="14"/>
      <c r="H24" s="111"/>
      <c r="I24" s="10" t="s">
        <v>57</v>
      </c>
      <c r="J24" s="11" t="s">
        <v>111</v>
      </c>
      <c r="K24" s="12">
        <v>12</v>
      </c>
      <c r="L24" s="22"/>
    </row>
    <row r="25" spans="1:12" ht="24.75" customHeight="1" x14ac:dyDescent="0.15">
      <c r="A25" s="109"/>
      <c r="B25" s="10" t="s">
        <v>57</v>
      </c>
      <c r="C25" s="11" t="s">
        <v>112</v>
      </c>
      <c r="D25" s="12">
        <v>30</v>
      </c>
      <c r="E25" s="13"/>
      <c r="F25" s="11" t="s">
        <v>42</v>
      </c>
      <c r="G25" s="14">
        <v>1.5</v>
      </c>
      <c r="H25" s="111"/>
      <c r="I25" s="10"/>
      <c r="J25" s="16"/>
      <c r="K25" s="12"/>
      <c r="L25" s="22"/>
    </row>
    <row r="26" spans="1:12" x14ac:dyDescent="0.15">
      <c r="A26" s="109"/>
      <c r="B26" s="10"/>
      <c r="C26" s="16"/>
      <c r="D26" s="12"/>
      <c r="E26" s="13"/>
      <c r="F26" s="11"/>
      <c r="G26" s="14"/>
      <c r="H26" s="111"/>
      <c r="I26" s="10" t="s">
        <v>62</v>
      </c>
      <c r="J26" s="16" t="s">
        <v>113</v>
      </c>
      <c r="K26" s="12"/>
      <c r="L26" s="22"/>
    </row>
    <row r="27" spans="1:12" x14ac:dyDescent="0.15">
      <c r="A27" s="109"/>
      <c r="B27" s="10" t="s">
        <v>62</v>
      </c>
      <c r="C27" s="16" t="s">
        <v>114</v>
      </c>
      <c r="D27" s="12">
        <v>24</v>
      </c>
      <c r="E27" s="13"/>
      <c r="F27" s="11" t="s">
        <v>42</v>
      </c>
      <c r="G27" s="14">
        <v>1</v>
      </c>
      <c r="H27" s="111"/>
      <c r="I27" s="10"/>
      <c r="J27" s="11"/>
      <c r="K27" s="12"/>
      <c r="L27" s="22"/>
    </row>
    <row r="28" spans="1:12" ht="24" x14ac:dyDescent="0.15">
      <c r="A28" s="109"/>
      <c r="B28" s="10" t="s">
        <v>62</v>
      </c>
      <c r="C28" s="16" t="s">
        <v>115</v>
      </c>
      <c r="D28" s="12">
        <v>6</v>
      </c>
      <c r="E28" s="13"/>
      <c r="F28" s="11" t="s">
        <v>42</v>
      </c>
      <c r="G28" s="14">
        <v>1</v>
      </c>
      <c r="H28" s="111"/>
      <c r="I28" s="10" t="s">
        <v>67</v>
      </c>
      <c r="J28" s="11" t="s">
        <v>68</v>
      </c>
      <c r="K28" s="12">
        <v>24</v>
      </c>
      <c r="L28" s="22"/>
    </row>
    <row r="29" spans="1:12" x14ac:dyDescent="0.15">
      <c r="A29" s="109"/>
      <c r="B29" s="10"/>
      <c r="C29" s="11"/>
      <c r="D29" s="12"/>
      <c r="E29" s="13"/>
      <c r="F29" s="11"/>
      <c r="G29" s="14"/>
      <c r="H29" s="111"/>
      <c r="I29" s="10"/>
      <c r="J29" s="16"/>
      <c r="K29" s="12"/>
      <c r="L29" s="22"/>
    </row>
    <row r="30" spans="1:12" x14ac:dyDescent="0.15">
      <c r="A30" s="109"/>
      <c r="B30" s="10" t="s">
        <v>67</v>
      </c>
      <c r="C30" s="11" t="s">
        <v>116</v>
      </c>
      <c r="D30" s="12"/>
      <c r="E30" s="13"/>
      <c r="F30" s="11" t="s">
        <v>117</v>
      </c>
      <c r="G30" s="14"/>
      <c r="H30" s="111"/>
      <c r="I30" s="10" t="s">
        <v>70</v>
      </c>
      <c r="J30" s="11" t="s">
        <v>118</v>
      </c>
      <c r="K30" s="12">
        <v>6</v>
      </c>
      <c r="L30" s="22"/>
    </row>
    <row r="31" spans="1:12" ht="24" x14ac:dyDescent="0.15">
      <c r="A31" s="109"/>
      <c r="B31" s="10"/>
      <c r="C31" s="16"/>
      <c r="D31" s="12"/>
      <c r="E31" s="13"/>
      <c r="F31" s="11"/>
      <c r="G31" s="14"/>
      <c r="H31" s="111"/>
      <c r="I31" s="10" t="s">
        <v>70</v>
      </c>
      <c r="J31" s="11" t="s">
        <v>119</v>
      </c>
      <c r="K31" s="12">
        <v>18</v>
      </c>
      <c r="L31" s="22"/>
    </row>
    <row r="32" spans="1:12" ht="24" x14ac:dyDescent="0.15">
      <c r="A32" s="109"/>
      <c r="B32" s="10" t="s">
        <v>70</v>
      </c>
      <c r="C32" s="11" t="s">
        <v>120</v>
      </c>
      <c r="D32" s="12">
        <v>30</v>
      </c>
      <c r="E32" s="13"/>
      <c r="F32" s="11"/>
      <c r="G32" s="14">
        <v>1</v>
      </c>
      <c r="H32" s="111"/>
      <c r="I32" s="10"/>
      <c r="J32" s="11"/>
      <c r="K32" s="12"/>
      <c r="L32" s="22"/>
    </row>
    <row r="33" spans="1:12" ht="48" x14ac:dyDescent="0.15">
      <c r="A33" s="109"/>
      <c r="B33" s="10" t="s">
        <v>70</v>
      </c>
      <c r="C33" s="11" t="s">
        <v>121</v>
      </c>
      <c r="D33" s="12"/>
      <c r="E33" s="13"/>
      <c r="F33" s="11"/>
      <c r="G33" s="14"/>
      <c r="H33" s="111"/>
      <c r="I33" s="10" t="s">
        <v>73</v>
      </c>
      <c r="J33" s="16"/>
      <c r="K33" s="12"/>
      <c r="L33" s="22"/>
    </row>
    <row r="34" spans="1:12" x14ac:dyDescent="0.15">
      <c r="A34" s="109"/>
      <c r="B34" s="10"/>
      <c r="C34" s="11"/>
      <c r="D34" s="12"/>
      <c r="E34" s="13"/>
      <c r="F34" s="11"/>
      <c r="G34" s="14"/>
      <c r="H34" s="111"/>
      <c r="I34" s="10" t="s">
        <v>73</v>
      </c>
      <c r="J34" s="16"/>
      <c r="K34" s="12"/>
      <c r="L34" s="22"/>
    </row>
    <row r="35" spans="1:12" x14ac:dyDescent="0.15">
      <c r="A35" s="109"/>
      <c r="B35" s="10" t="s">
        <v>73</v>
      </c>
      <c r="C35" s="16"/>
      <c r="D35" s="12"/>
      <c r="E35" s="13"/>
      <c r="F35" s="11"/>
      <c r="G35" s="14"/>
      <c r="H35" s="111"/>
      <c r="I35" s="10"/>
      <c r="J35" s="16"/>
      <c r="K35" s="12"/>
      <c r="L35" s="22"/>
    </row>
    <row r="36" spans="1:12" x14ac:dyDescent="0.15">
      <c r="A36" s="109"/>
      <c r="B36" s="10"/>
      <c r="C36" s="16"/>
      <c r="D36" s="12"/>
      <c r="E36" s="13"/>
      <c r="F36" s="11"/>
      <c r="G36" s="14"/>
      <c r="H36" s="111"/>
      <c r="I36" s="10"/>
      <c r="J36" s="16"/>
      <c r="K36" s="12"/>
      <c r="L36" s="22"/>
    </row>
    <row r="37" spans="1:12" x14ac:dyDescent="0.15">
      <c r="A37" s="109"/>
      <c r="B37" s="10"/>
      <c r="C37" s="11"/>
      <c r="D37" s="12"/>
      <c r="E37" s="13"/>
      <c r="F37" s="11"/>
      <c r="G37" s="14"/>
      <c r="H37" s="111"/>
      <c r="I37" s="2"/>
      <c r="J37" s="104"/>
      <c r="K37" s="105"/>
      <c r="L37" s="22"/>
    </row>
    <row r="38" spans="1:12" x14ac:dyDescent="0.15">
      <c r="A38" s="109"/>
      <c r="B38" s="10"/>
      <c r="C38" s="11"/>
      <c r="D38" s="12"/>
      <c r="E38" s="13"/>
      <c r="F38" s="11"/>
      <c r="G38" s="17"/>
      <c r="H38" s="111"/>
      <c r="I38" s="23"/>
      <c r="J38" s="22"/>
      <c r="K38" s="22"/>
      <c r="L38" s="22"/>
    </row>
    <row r="39" spans="1:12" x14ac:dyDescent="0.15">
      <c r="A39" s="109"/>
      <c r="B39" s="10"/>
      <c r="C39" s="11"/>
      <c r="D39" s="12"/>
      <c r="E39" s="13"/>
      <c r="F39" s="11"/>
      <c r="G39" s="17"/>
      <c r="H39" s="111"/>
      <c r="I39" s="23"/>
      <c r="J39" s="22"/>
      <c r="K39" s="22"/>
      <c r="L39" s="22"/>
    </row>
    <row r="40" spans="1:12" x14ac:dyDescent="0.15">
      <c r="A40" s="109"/>
      <c r="B40" s="10"/>
      <c r="C40" s="16"/>
      <c r="D40" s="12"/>
      <c r="E40" s="13"/>
      <c r="F40" s="11"/>
      <c r="G40" s="17"/>
      <c r="H40" s="111"/>
      <c r="I40" s="23"/>
      <c r="J40" s="22"/>
      <c r="K40" s="22"/>
      <c r="L40" s="22"/>
    </row>
    <row r="41" spans="1:12" x14ac:dyDescent="0.15">
      <c r="A41" s="109"/>
      <c r="B41" s="18"/>
      <c r="C41" s="18"/>
      <c r="D41" s="18"/>
      <c r="E41" s="18"/>
      <c r="F41" s="2"/>
      <c r="G41" s="2"/>
      <c r="H41" s="111"/>
      <c r="I41" s="23"/>
      <c r="J41" s="22"/>
      <c r="K41" s="22"/>
      <c r="L41" s="22"/>
    </row>
    <row r="42" spans="1:12" x14ac:dyDescent="0.15">
      <c r="A42" s="109"/>
      <c r="B42" s="15"/>
      <c r="C42" s="19"/>
      <c r="D42" s="20"/>
      <c r="E42" s="21"/>
      <c r="F42" s="22"/>
      <c r="G42" s="23"/>
      <c r="H42" s="111"/>
      <c r="I42" s="23"/>
      <c r="J42" s="22"/>
      <c r="K42" s="22"/>
      <c r="L42" s="22"/>
    </row>
    <row r="43" spans="1:12" x14ac:dyDescent="0.15">
      <c r="A43" s="2"/>
      <c r="B43" s="15"/>
      <c r="C43" s="19"/>
      <c r="D43" s="20"/>
      <c r="E43" s="21"/>
      <c r="F43" s="22"/>
      <c r="G43" s="23"/>
      <c r="H43" s="2"/>
      <c r="I43" s="23"/>
      <c r="J43" s="22"/>
      <c r="K43" s="22"/>
      <c r="L43" s="22"/>
    </row>
    <row r="44" spans="1:12" x14ac:dyDescent="0.15">
      <c r="A44" s="24" t="s">
        <v>74</v>
      </c>
      <c r="B44" s="15"/>
      <c r="C44" s="19"/>
      <c r="D44" s="20"/>
      <c r="E44" s="21"/>
      <c r="F44" s="22"/>
      <c r="G44" s="23"/>
      <c r="H44" s="23" t="s">
        <v>75</v>
      </c>
      <c r="L44" s="22"/>
    </row>
    <row r="45" spans="1:12" x14ac:dyDescent="0.15">
      <c r="A45" s="24" t="s">
        <v>76</v>
      </c>
      <c r="B45" s="15"/>
      <c r="C45" s="26"/>
      <c r="D45" s="20"/>
      <c r="E45" s="21"/>
      <c r="F45" s="22"/>
      <c r="G45" s="23"/>
      <c r="H45" s="23" t="s">
        <v>77</v>
      </c>
      <c r="L45" s="22"/>
    </row>
    <row r="46" spans="1:12" x14ac:dyDescent="0.15">
      <c r="A46" s="24" t="s">
        <v>78</v>
      </c>
      <c r="B46" s="21"/>
      <c r="C46" s="21"/>
      <c r="D46" s="21"/>
      <c r="E46" s="21"/>
      <c r="F46" s="22"/>
      <c r="G46" s="23"/>
      <c r="H46" s="23" t="s">
        <v>79</v>
      </c>
      <c r="L46" s="22"/>
    </row>
    <row r="47" spans="1:12" x14ac:dyDescent="0.15">
      <c r="A47" s="24" t="s">
        <v>80</v>
      </c>
      <c r="B47" s="22"/>
      <c r="C47" s="22"/>
      <c r="D47" s="22"/>
      <c r="E47" s="22"/>
      <c r="F47" s="22"/>
      <c r="G47" s="23"/>
      <c r="H47" s="23" t="s">
        <v>81</v>
      </c>
      <c r="L47" s="22"/>
    </row>
    <row r="48" spans="1:12" x14ac:dyDescent="0.15">
      <c r="A48" s="24" t="s">
        <v>82</v>
      </c>
      <c r="H48" s="23" t="s">
        <v>83</v>
      </c>
      <c r="L48" s="22"/>
    </row>
    <row r="49" spans="1:12" x14ac:dyDescent="0.15">
      <c r="A49" s="24" t="s">
        <v>84</v>
      </c>
      <c r="H49" s="23" t="s">
        <v>85</v>
      </c>
      <c r="L4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0"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58"/>
  <sheetViews>
    <sheetView workbookViewId="0"/>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8" t="s">
        <v>1</v>
      </c>
      <c r="B1" s="119"/>
      <c r="C1" s="119"/>
      <c r="D1" s="119"/>
      <c r="E1" s="119"/>
      <c r="F1" s="119"/>
      <c r="G1" s="120"/>
      <c r="H1" s="121" t="s">
        <v>2</v>
      </c>
      <c r="I1" s="121"/>
      <c r="J1" s="122">
        <v>41922</v>
      </c>
      <c r="K1" s="122"/>
      <c r="L1" s="25"/>
    </row>
    <row r="2" spans="1:12" x14ac:dyDescent="0.15">
      <c r="A2" s="1"/>
      <c r="B2" s="116" t="s">
        <v>3</v>
      </c>
      <c r="C2" s="104"/>
      <c r="D2" s="104"/>
      <c r="E2" s="104"/>
      <c r="F2" s="104"/>
      <c r="G2" s="105"/>
      <c r="H2" s="117" t="s">
        <v>4</v>
      </c>
      <c r="I2" s="117"/>
      <c r="J2" s="117"/>
      <c r="K2" s="117"/>
      <c r="L2" s="24"/>
    </row>
    <row r="3" spans="1:12" ht="42" customHeight="1" x14ac:dyDescent="0.15">
      <c r="A3" s="4" t="s">
        <v>5</v>
      </c>
      <c r="B3" s="112"/>
      <c r="C3" s="113"/>
      <c r="D3" s="113"/>
      <c r="E3" s="113"/>
      <c r="F3" s="113"/>
      <c r="G3" s="114"/>
      <c r="H3" s="115"/>
      <c r="I3" s="115"/>
      <c r="J3" s="115"/>
      <c r="K3" s="115"/>
      <c r="L3" s="24"/>
    </row>
    <row r="4" spans="1:12" x14ac:dyDescent="0.15">
      <c r="A4" s="116" t="s">
        <v>6</v>
      </c>
      <c r="B4" s="104"/>
      <c r="C4" s="104"/>
      <c r="D4" s="104"/>
      <c r="E4" s="104"/>
      <c r="F4" s="104"/>
      <c r="G4" s="105"/>
      <c r="H4" s="117" t="s">
        <v>7</v>
      </c>
      <c r="I4" s="117"/>
      <c r="J4" s="117"/>
      <c r="K4" s="117"/>
      <c r="L4" s="24"/>
    </row>
    <row r="5" spans="1:12" ht="24" x14ac:dyDescent="0.15">
      <c r="A5" s="5"/>
      <c r="B5" s="3" t="s">
        <v>8</v>
      </c>
      <c r="C5" s="116" t="s">
        <v>9</v>
      </c>
      <c r="D5" s="104"/>
      <c r="E5" s="104"/>
      <c r="F5" s="105"/>
      <c r="G5" s="6" t="s">
        <v>10</v>
      </c>
      <c r="H5" s="3" t="s">
        <v>8</v>
      </c>
      <c r="I5" s="117" t="s">
        <v>11</v>
      </c>
      <c r="J5" s="117"/>
      <c r="K5" s="117"/>
      <c r="L5" s="24"/>
    </row>
    <row r="6" spans="1:12" ht="39.75" customHeight="1" x14ac:dyDescent="0.15">
      <c r="A6" s="106" t="s">
        <v>12</v>
      </c>
      <c r="B6" s="7" t="s">
        <v>13</v>
      </c>
      <c r="C6" s="100" t="s">
        <v>122</v>
      </c>
      <c r="D6" s="101"/>
      <c r="E6" s="101"/>
      <c r="F6" s="102"/>
      <c r="G6" s="8"/>
      <c r="H6" s="7" t="s">
        <v>13</v>
      </c>
      <c r="I6" s="103" t="s">
        <v>123</v>
      </c>
      <c r="J6" s="103"/>
      <c r="K6" s="103"/>
      <c r="L6" s="24"/>
    </row>
    <row r="7" spans="1:12" ht="37.5" customHeight="1" x14ac:dyDescent="0.15">
      <c r="A7" s="107"/>
      <c r="B7" s="7" t="s">
        <v>16</v>
      </c>
      <c r="C7" s="100" t="s">
        <v>124</v>
      </c>
      <c r="D7" s="101"/>
      <c r="E7" s="101"/>
      <c r="F7" s="102"/>
      <c r="G7" s="8"/>
      <c r="H7" s="7" t="s">
        <v>16</v>
      </c>
      <c r="I7" s="103" t="s">
        <v>125</v>
      </c>
      <c r="J7" s="103"/>
      <c r="K7" s="103"/>
      <c r="L7" s="24"/>
    </row>
    <row r="8" spans="1:12" ht="24" customHeight="1" x14ac:dyDescent="0.15">
      <c r="A8" s="107"/>
      <c r="B8" s="7" t="s">
        <v>19</v>
      </c>
      <c r="C8" s="100" t="s">
        <v>126</v>
      </c>
      <c r="D8" s="101"/>
      <c r="E8" s="101"/>
      <c r="F8" s="102"/>
      <c r="G8" s="8"/>
      <c r="H8" s="7" t="s">
        <v>19</v>
      </c>
      <c r="I8" s="103" t="s">
        <v>127</v>
      </c>
      <c r="J8" s="103"/>
      <c r="K8" s="103"/>
      <c r="L8" s="24"/>
    </row>
    <row r="9" spans="1:12" ht="18" customHeight="1" x14ac:dyDescent="0.15">
      <c r="A9" s="107"/>
      <c r="B9" s="7" t="s">
        <v>22</v>
      </c>
      <c r="C9" s="100" t="s">
        <v>128</v>
      </c>
      <c r="D9" s="101"/>
      <c r="E9" s="101"/>
      <c r="F9" s="102"/>
      <c r="G9" s="8"/>
      <c r="H9" s="7" t="s">
        <v>22</v>
      </c>
      <c r="I9" s="103" t="s">
        <v>129</v>
      </c>
      <c r="J9" s="103"/>
      <c r="K9" s="103"/>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36" x14ac:dyDescent="0.15">
      <c r="A11" s="108" t="s">
        <v>31</v>
      </c>
      <c r="B11" s="10" t="s">
        <v>32</v>
      </c>
      <c r="C11" s="11" t="s">
        <v>130</v>
      </c>
      <c r="D11" s="12">
        <v>18</v>
      </c>
      <c r="E11" s="13"/>
      <c r="F11" s="11" t="s">
        <v>131</v>
      </c>
      <c r="G11" s="14">
        <v>1</v>
      </c>
      <c r="H11" s="110" t="s">
        <v>35</v>
      </c>
      <c r="I11" s="10" t="s">
        <v>32</v>
      </c>
      <c r="J11" s="11" t="s">
        <v>132</v>
      </c>
      <c r="K11" s="12">
        <v>30</v>
      </c>
      <c r="L11" s="22"/>
    </row>
    <row r="12" spans="1:12" x14ac:dyDescent="0.15">
      <c r="A12" s="109"/>
      <c r="B12" s="10" t="s">
        <v>32</v>
      </c>
      <c r="C12" s="11" t="s">
        <v>133</v>
      </c>
      <c r="D12" s="12">
        <v>6</v>
      </c>
      <c r="E12" s="13"/>
      <c r="F12" s="11" t="s">
        <v>134</v>
      </c>
      <c r="G12" s="14">
        <v>1</v>
      </c>
      <c r="H12" s="111"/>
      <c r="I12" s="10"/>
      <c r="J12" s="16"/>
      <c r="K12" s="12"/>
      <c r="L12" s="22"/>
    </row>
    <row r="13" spans="1:12" x14ac:dyDescent="0.15">
      <c r="A13" s="109"/>
      <c r="B13" s="10"/>
      <c r="C13" s="11"/>
      <c r="D13" s="12"/>
      <c r="E13" s="13"/>
      <c r="F13" s="11"/>
      <c r="G13" s="14"/>
      <c r="H13" s="111"/>
      <c r="I13" s="10"/>
      <c r="J13" s="16"/>
      <c r="K13" s="12"/>
      <c r="L13" s="22"/>
    </row>
    <row r="14" spans="1:12" x14ac:dyDescent="0.15">
      <c r="A14" s="109"/>
      <c r="B14" s="10" t="s">
        <v>40</v>
      </c>
      <c r="C14" s="16" t="s">
        <v>135</v>
      </c>
      <c r="D14" s="12">
        <v>15</v>
      </c>
      <c r="E14" s="13"/>
      <c r="F14" s="11" t="s">
        <v>42</v>
      </c>
      <c r="G14" s="14">
        <v>1</v>
      </c>
      <c r="H14" s="111"/>
      <c r="I14" s="10" t="s">
        <v>40</v>
      </c>
      <c r="J14" s="16" t="s">
        <v>136</v>
      </c>
      <c r="K14" s="12">
        <v>30</v>
      </c>
      <c r="L14" s="22"/>
    </row>
    <row r="15" spans="1:12" x14ac:dyDescent="0.15">
      <c r="A15" s="109"/>
      <c r="B15" s="10" t="s">
        <v>40</v>
      </c>
      <c r="C15" s="16" t="s">
        <v>99</v>
      </c>
      <c r="D15" s="12">
        <v>9</v>
      </c>
      <c r="E15" s="13"/>
      <c r="F15" s="11" t="s">
        <v>42</v>
      </c>
      <c r="G15" s="14">
        <v>1</v>
      </c>
      <c r="H15" s="111"/>
      <c r="I15" s="10"/>
      <c r="J15" s="16"/>
      <c r="K15" s="12"/>
      <c r="L15" s="22"/>
    </row>
    <row r="16" spans="1:12" x14ac:dyDescent="0.15">
      <c r="A16" s="109"/>
      <c r="B16" s="10"/>
      <c r="C16" s="16"/>
      <c r="D16" s="12"/>
      <c r="E16" s="13"/>
      <c r="F16" s="11"/>
      <c r="G16" s="14"/>
      <c r="H16" s="111"/>
      <c r="I16" s="10"/>
      <c r="J16" s="16"/>
      <c r="K16" s="12"/>
      <c r="L16" s="22"/>
    </row>
    <row r="17" spans="1:12" ht="24" x14ac:dyDescent="0.15">
      <c r="A17" s="109"/>
      <c r="B17" s="10" t="s">
        <v>45</v>
      </c>
      <c r="C17" s="16" t="s">
        <v>137</v>
      </c>
      <c r="D17" s="12">
        <v>18</v>
      </c>
      <c r="E17" s="13"/>
      <c r="F17" s="11" t="s">
        <v>138</v>
      </c>
      <c r="G17" s="14">
        <v>1</v>
      </c>
      <c r="H17" s="111"/>
      <c r="I17" s="10" t="s">
        <v>45</v>
      </c>
      <c r="J17" s="16" t="s">
        <v>137</v>
      </c>
      <c r="K17" s="12">
        <v>12</v>
      </c>
      <c r="L17" s="22"/>
    </row>
    <row r="18" spans="1:12" ht="24" x14ac:dyDescent="0.15">
      <c r="A18" s="109"/>
      <c r="B18" s="10" t="s">
        <v>45</v>
      </c>
      <c r="C18" s="16" t="s">
        <v>139</v>
      </c>
      <c r="D18" s="12">
        <v>12</v>
      </c>
      <c r="E18" s="13"/>
      <c r="F18" s="11" t="s">
        <v>140</v>
      </c>
      <c r="G18" s="14">
        <v>1</v>
      </c>
      <c r="H18" s="111"/>
      <c r="I18" s="10" t="s">
        <v>45</v>
      </c>
      <c r="J18" s="16" t="s">
        <v>141</v>
      </c>
      <c r="K18" s="12">
        <v>18</v>
      </c>
      <c r="L18" s="22"/>
    </row>
    <row r="19" spans="1:12" x14ac:dyDescent="0.15">
      <c r="A19" s="109"/>
      <c r="B19" s="10"/>
      <c r="C19" s="16"/>
      <c r="D19" s="12"/>
      <c r="E19" s="13"/>
      <c r="F19" s="11"/>
      <c r="G19" s="14"/>
      <c r="H19" s="111"/>
      <c r="I19" s="10"/>
      <c r="J19" s="16"/>
      <c r="K19" s="12"/>
      <c r="L19" s="22"/>
    </row>
    <row r="20" spans="1:12" ht="36" x14ac:dyDescent="0.15">
      <c r="A20" s="109"/>
      <c r="B20" s="10" t="s">
        <v>49</v>
      </c>
      <c r="C20" s="16" t="s">
        <v>106</v>
      </c>
      <c r="D20" s="12">
        <v>12</v>
      </c>
      <c r="E20" s="13"/>
      <c r="F20" s="11" t="s">
        <v>42</v>
      </c>
      <c r="G20" s="14">
        <v>1.5</v>
      </c>
      <c r="H20" s="111"/>
      <c r="I20" s="10" t="s">
        <v>49</v>
      </c>
      <c r="J20" s="16" t="s">
        <v>142</v>
      </c>
      <c r="K20" s="12">
        <v>12</v>
      </c>
      <c r="L20" s="22"/>
    </row>
    <row r="21" spans="1:12" ht="24" x14ac:dyDescent="0.15">
      <c r="A21" s="109"/>
      <c r="B21" s="10" t="s">
        <v>49</v>
      </c>
      <c r="C21" s="16" t="s">
        <v>107</v>
      </c>
      <c r="D21" s="12">
        <v>12</v>
      </c>
      <c r="E21" s="13"/>
      <c r="F21" s="11" t="s">
        <v>143</v>
      </c>
      <c r="G21" s="14">
        <v>1</v>
      </c>
      <c r="H21" s="111"/>
      <c r="I21" s="10" t="s">
        <v>49</v>
      </c>
      <c r="J21" s="16" t="s">
        <v>144</v>
      </c>
      <c r="K21" s="12">
        <v>12</v>
      </c>
      <c r="L21" s="22"/>
    </row>
    <row r="22" spans="1:12" ht="48" x14ac:dyDescent="0.15">
      <c r="A22" s="109"/>
      <c r="B22" s="10" t="s">
        <v>49</v>
      </c>
      <c r="C22" s="16" t="s">
        <v>145</v>
      </c>
      <c r="D22" s="12">
        <v>6</v>
      </c>
      <c r="E22" s="13"/>
      <c r="F22" s="11" t="s">
        <v>146</v>
      </c>
      <c r="G22" s="14">
        <v>1</v>
      </c>
      <c r="H22" s="111"/>
      <c r="I22" s="10" t="s">
        <v>49</v>
      </c>
      <c r="J22" s="16" t="s">
        <v>147</v>
      </c>
      <c r="K22" s="12">
        <v>6</v>
      </c>
      <c r="L22" s="22"/>
    </row>
    <row r="23" spans="1:12" x14ac:dyDescent="0.15">
      <c r="A23" s="109"/>
      <c r="B23" s="10" t="s">
        <v>49</v>
      </c>
      <c r="C23" s="16" t="s">
        <v>148</v>
      </c>
      <c r="D23" s="12"/>
      <c r="E23" s="13"/>
      <c r="F23" s="11"/>
      <c r="G23" s="14"/>
      <c r="H23" s="111"/>
      <c r="I23" s="10"/>
      <c r="J23" s="11"/>
      <c r="K23" s="12"/>
      <c r="L23" s="22"/>
    </row>
    <row r="24" spans="1:12" ht="24" x14ac:dyDescent="0.15">
      <c r="A24" s="109"/>
      <c r="B24" s="10"/>
      <c r="C24" s="16"/>
      <c r="D24" s="12"/>
      <c r="E24" s="13"/>
      <c r="F24" s="11"/>
      <c r="G24" s="14"/>
      <c r="H24" s="111"/>
      <c r="I24" s="10" t="s">
        <v>57</v>
      </c>
      <c r="J24" s="16" t="s">
        <v>149</v>
      </c>
      <c r="K24" s="12">
        <v>12</v>
      </c>
      <c r="L24" s="22"/>
    </row>
    <row r="25" spans="1:12" ht="36" x14ac:dyDescent="0.15">
      <c r="A25" s="109"/>
      <c r="B25" s="10" t="s">
        <v>57</v>
      </c>
      <c r="C25" s="11" t="s">
        <v>150</v>
      </c>
      <c r="D25" s="12">
        <v>24</v>
      </c>
      <c r="E25" s="13"/>
      <c r="F25" s="11" t="s">
        <v>42</v>
      </c>
      <c r="G25" s="14">
        <v>1</v>
      </c>
      <c r="H25" s="111"/>
      <c r="I25" s="10" t="s">
        <v>57</v>
      </c>
      <c r="J25" s="11" t="s">
        <v>151</v>
      </c>
      <c r="K25" s="12">
        <v>18</v>
      </c>
      <c r="L25" s="22"/>
    </row>
    <row r="26" spans="1:12" x14ac:dyDescent="0.15">
      <c r="A26" s="109"/>
      <c r="B26" s="10"/>
      <c r="C26" s="16"/>
      <c r="D26" s="12"/>
      <c r="E26" s="13"/>
      <c r="F26" s="11"/>
      <c r="G26" s="14"/>
      <c r="H26" s="111"/>
      <c r="I26" s="10"/>
      <c r="J26" s="11"/>
      <c r="K26" s="12"/>
      <c r="L26" s="22"/>
    </row>
    <row r="27" spans="1:12" x14ac:dyDescent="0.15">
      <c r="A27" s="109"/>
      <c r="B27" s="10" t="s">
        <v>62</v>
      </c>
      <c r="C27" s="16" t="s">
        <v>152</v>
      </c>
      <c r="D27" s="12">
        <v>24</v>
      </c>
      <c r="E27" s="13"/>
      <c r="F27" s="11" t="s">
        <v>153</v>
      </c>
      <c r="G27" s="14">
        <v>1</v>
      </c>
      <c r="H27" s="111"/>
      <c r="I27" s="10" t="s">
        <v>62</v>
      </c>
      <c r="J27" s="16" t="s">
        <v>152</v>
      </c>
      <c r="K27" s="12">
        <v>30</v>
      </c>
      <c r="L27" s="22"/>
    </row>
    <row r="28" spans="1:12" ht="24.75" customHeight="1" x14ac:dyDescent="0.15">
      <c r="A28" s="109"/>
      <c r="B28" s="10"/>
      <c r="C28" s="16"/>
      <c r="D28" s="12"/>
      <c r="E28" s="13"/>
      <c r="F28" s="11"/>
      <c r="G28" s="14"/>
      <c r="H28" s="111"/>
      <c r="I28" s="10"/>
      <c r="J28" s="16"/>
      <c r="K28" s="12"/>
      <c r="L28" s="22"/>
    </row>
    <row r="29" spans="1:12" x14ac:dyDescent="0.15">
      <c r="A29" s="109"/>
      <c r="B29" s="10" t="s">
        <v>67</v>
      </c>
      <c r="C29" s="11" t="s">
        <v>154</v>
      </c>
      <c r="D29" s="12">
        <v>24</v>
      </c>
      <c r="E29" s="13"/>
      <c r="F29" s="11"/>
      <c r="G29" s="14">
        <v>1</v>
      </c>
      <c r="H29" s="111"/>
      <c r="I29" s="10" t="s">
        <v>67</v>
      </c>
      <c r="J29" s="11" t="s">
        <v>155</v>
      </c>
      <c r="K29" s="12">
        <v>30</v>
      </c>
      <c r="L29" s="22"/>
    </row>
    <row r="30" spans="1:12" x14ac:dyDescent="0.15">
      <c r="A30" s="109"/>
      <c r="B30" s="10"/>
      <c r="C30" s="16"/>
      <c r="D30" s="12"/>
      <c r="E30" s="13"/>
      <c r="F30" s="11"/>
      <c r="G30" s="14"/>
      <c r="H30" s="111"/>
      <c r="I30" s="10"/>
      <c r="J30" s="11"/>
      <c r="K30" s="12"/>
      <c r="L30" s="22"/>
    </row>
    <row r="31" spans="1:12" ht="24" x14ac:dyDescent="0.15">
      <c r="A31" s="109"/>
      <c r="B31" s="10" t="s">
        <v>70</v>
      </c>
      <c r="C31" s="11" t="s">
        <v>156</v>
      </c>
      <c r="D31" s="12">
        <v>18</v>
      </c>
      <c r="E31" s="13"/>
      <c r="F31" s="11"/>
      <c r="G31" s="14">
        <v>1</v>
      </c>
      <c r="H31" s="111"/>
      <c r="I31" s="10" t="s">
        <v>70</v>
      </c>
      <c r="J31" s="11" t="s">
        <v>157</v>
      </c>
      <c r="K31" s="12">
        <v>12</v>
      </c>
      <c r="L31" s="22"/>
    </row>
    <row r="32" spans="1:12" ht="24" x14ac:dyDescent="0.15">
      <c r="A32" s="109"/>
      <c r="B32" s="10" t="s">
        <v>70</v>
      </c>
      <c r="C32" s="11" t="s">
        <v>158</v>
      </c>
      <c r="D32" s="12">
        <v>12</v>
      </c>
      <c r="E32" s="13"/>
      <c r="F32" s="11"/>
      <c r="G32" s="14">
        <v>1</v>
      </c>
      <c r="H32" s="111"/>
      <c r="I32" s="10" t="s">
        <v>70</v>
      </c>
      <c r="J32" s="11" t="s">
        <v>159</v>
      </c>
      <c r="K32" s="12">
        <v>12</v>
      </c>
      <c r="L32" s="22"/>
    </row>
    <row r="33" spans="1:12" x14ac:dyDescent="0.15">
      <c r="A33" s="109"/>
      <c r="B33" s="10"/>
      <c r="C33" s="16"/>
      <c r="D33" s="12"/>
      <c r="E33" s="13"/>
      <c r="F33" s="11"/>
      <c r="G33" s="14"/>
      <c r="H33" s="111"/>
      <c r="I33" s="10" t="s">
        <v>70</v>
      </c>
      <c r="J33" s="11" t="s">
        <v>160</v>
      </c>
      <c r="K33" s="12">
        <v>6</v>
      </c>
      <c r="L33" s="22"/>
    </row>
    <row r="34" spans="1:12" x14ac:dyDescent="0.15">
      <c r="A34" s="109"/>
      <c r="B34" s="10"/>
      <c r="C34" s="16"/>
      <c r="D34" s="12"/>
      <c r="E34" s="13"/>
      <c r="F34" s="11"/>
      <c r="G34" s="14"/>
      <c r="H34" s="111"/>
      <c r="I34" s="10"/>
      <c r="J34" s="11"/>
      <c r="K34" s="12"/>
      <c r="L34" s="22"/>
    </row>
    <row r="35" spans="1:12" x14ac:dyDescent="0.15">
      <c r="A35" s="109"/>
      <c r="B35" s="10"/>
      <c r="C35" s="16"/>
      <c r="D35" s="12"/>
      <c r="E35" s="13"/>
      <c r="F35" s="11"/>
      <c r="G35" s="14"/>
      <c r="H35" s="111"/>
      <c r="I35" s="10"/>
      <c r="J35" s="11"/>
      <c r="K35" s="12"/>
      <c r="L35" s="22"/>
    </row>
    <row r="36" spans="1:12" x14ac:dyDescent="0.15">
      <c r="A36" s="109"/>
      <c r="B36" s="10"/>
      <c r="C36" s="11"/>
      <c r="D36" s="12"/>
      <c r="E36" s="13"/>
      <c r="F36" s="11"/>
      <c r="G36" s="14"/>
      <c r="H36" s="111"/>
      <c r="I36" s="10"/>
      <c r="J36" s="11"/>
      <c r="K36" s="12"/>
      <c r="L36" s="22"/>
    </row>
    <row r="37" spans="1:12" x14ac:dyDescent="0.15">
      <c r="A37" s="109"/>
      <c r="B37" s="10"/>
      <c r="C37" s="11"/>
      <c r="D37" s="12"/>
      <c r="E37" s="13"/>
      <c r="F37" s="11"/>
      <c r="G37" s="14"/>
      <c r="H37" s="111"/>
      <c r="I37" s="10"/>
      <c r="J37" s="11"/>
      <c r="K37" s="12"/>
      <c r="L37" s="22"/>
    </row>
    <row r="38" spans="1:12" x14ac:dyDescent="0.15">
      <c r="A38" s="109"/>
      <c r="B38" s="10"/>
      <c r="C38" s="16"/>
      <c r="D38" s="12"/>
      <c r="E38" s="13"/>
      <c r="F38" s="11"/>
      <c r="G38" s="14"/>
      <c r="H38" s="111"/>
      <c r="I38" s="10"/>
      <c r="J38" s="16"/>
      <c r="K38" s="12"/>
      <c r="L38" s="22"/>
    </row>
    <row r="39" spans="1:12" x14ac:dyDescent="0.15">
      <c r="A39" s="109"/>
      <c r="B39" s="10"/>
      <c r="C39" s="11"/>
      <c r="D39" s="12"/>
      <c r="E39" s="13"/>
      <c r="F39" s="11"/>
      <c r="G39" s="14"/>
      <c r="H39" s="111"/>
      <c r="I39" s="10"/>
      <c r="J39" s="16"/>
      <c r="K39" s="12"/>
      <c r="L39" s="22"/>
    </row>
    <row r="40" spans="1:12" x14ac:dyDescent="0.15">
      <c r="A40" s="109"/>
      <c r="B40" s="10"/>
      <c r="C40" s="11"/>
      <c r="D40" s="12"/>
      <c r="E40" s="13"/>
      <c r="F40" s="11"/>
      <c r="G40" s="14"/>
      <c r="H40" s="111"/>
      <c r="I40" s="10"/>
      <c r="J40" s="16"/>
      <c r="K40" s="12"/>
      <c r="L40" s="22"/>
    </row>
    <row r="41" spans="1:12" x14ac:dyDescent="0.15">
      <c r="A41" s="109"/>
      <c r="B41" s="10"/>
      <c r="C41" s="16"/>
      <c r="D41" s="12"/>
      <c r="E41" s="13"/>
      <c r="F41" s="11"/>
      <c r="G41" s="17"/>
      <c r="H41" s="111"/>
      <c r="I41" s="10"/>
      <c r="J41" s="16"/>
      <c r="K41" s="12"/>
      <c r="L41" s="22"/>
    </row>
    <row r="42" spans="1:12" x14ac:dyDescent="0.15">
      <c r="A42" s="109"/>
      <c r="B42" s="18"/>
      <c r="C42" s="18"/>
      <c r="D42" s="18"/>
      <c r="E42" s="18"/>
      <c r="F42" s="2"/>
      <c r="G42" s="2"/>
      <c r="H42" s="111"/>
      <c r="I42" s="2"/>
      <c r="J42" s="104"/>
      <c r="K42" s="105"/>
      <c r="L42" s="22"/>
    </row>
    <row r="43" spans="1:12" x14ac:dyDescent="0.15">
      <c r="A43" s="109"/>
      <c r="B43" s="15"/>
      <c r="C43" s="19"/>
      <c r="D43" s="20"/>
      <c r="E43" s="21"/>
      <c r="F43" s="22"/>
      <c r="G43" s="23"/>
      <c r="H43" s="111"/>
      <c r="I43" s="23"/>
      <c r="J43" s="22"/>
      <c r="K43" s="22"/>
      <c r="L43" s="22"/>
    </row>
    <row r="44" spans="1:12" x14ac:dyDescent="0.15">
      <c r="A44" s="109"/>
      <c r="B44" s="15"/>
      <c r="C44" s="19"/>
      <c r="D44" s="20"/>
      <c r="E44" s="21"/>
      <c r="F44" s="22"/>
      <c r="G44" s="23"/>
      <c r="H44" s="111"/>
      <c r="I44" s="23"/>
      <c r="J44" s="22"/>
      <c r="K44" s="22"/>
      <c r="L44" s="22"/>
    </row>
    <row r="45" spans="1:12" x14ac:dyDescent="0.15">
      <c r="A45" s="109"/>
      <c r="B45" s="15"/>
      <c r="C45" s="19"/>
      <c r="D45" s="20"/>
      <c r="E45" s="21"/>
      <c r="F45" s="22"/>
      <c r="G45" s="23"/>
      <c r="H45" s="111"/>
      <c r="I45" s="23"/>
      <c r="J45" s="22"/>
      <c r="K45" s="22"/>
      <c r="L45" s="22"/>
    </row>
    <row r="46" spans="1:12" x14ac:dyDescent="0.15">
      <c r="A46" s="109"/>
      <c r="B46" s="15"/>
      <c r="C46" s="26"/>
      <c r="D46" s="20"/>
      <c r="E46" s="21"/>
      <c r="F46" s="22"/>
      <c r="G46" s="23"/>
      <c r="H46" s="111"/>
      <c r="I46" s="23"/>
      <c r="J46" s="22"/>
      <c r="K46" s="22"/>
      <c r="L46" s="22"/>
    </row>
    <row r="47" spans="1:12" x14ac:dyDescent="0.15">
      <c r="A47" s="109"/>
      <c r="B47" s="21"/>
      <c r="C47" s="21"/>
      <c r="D47" s="21"/>
      <c r="E47" s="21"/>
      <c r="F47" s="22"/>
      <c r="G47" s="23"/>
      <c r="H47" s="111"/>
      <c r="I47" s="23"/>
      <c r="J47" s="22"/>
      <c r="K47" s="22"/>
      <c r="L47" s="22"/>
    </row>
    <row r="48" spans="1:12" x14ac:dyDescent="0.15">
      <c r="A48" s="109"/>
      <c r="B48" s="22"/>
      <c r="C48" s="22"/>
      <c r="D48" s="22"/>
      <c r="E48" s="22"/>
      <c r="F48" s="22"/>
      <c r="G48" s="23"/>
      <c r="H48" s="111"/>
      <c r="I48" s="23"/>
      <c r="J48" s="22"/>
      <c r="K48" s="22"/>
      <c r="L48" s="22"/>
    </row>
    <row r="49" spans="1:12" x14ac:dyDescent="0.15">
      <c r="A49" s="109"/>
      <c r="H49" s="111"/>
      <c r="L49" s="22"/>
    </row>
    <row r="50" spans="1:12" x14ac:dyDescent="0.15">
      <c r="A50" s="109"/>
      <c r="H50" s="111"/>
      <c r="L50" s="22"/>
    </row>
    <row r="51" spans="1:12" x14ac:dyDescent="0.15">
      <c r="A51" s="109"/>
      <c r="H51" s="111"/>
      <c r="L51" s="22"/>
    </row>
    <row r="52" spans="1:12" x14ac:dyDescent="0.15">
      <c r="A52" s="2"/>
      <c r="H52" s="2"/>
      <c r="L52" s="22"/>
    </row>
    <row r="53" spans="1:12" x14ac:dyDescent="0.15">
      <c r="A53" s="24" t="s">
        <v>74</v>
      </c>
      <c r="H53" s="23" t="s">
        <v>75</v>
      </c>
      <c r="L53" s="22"/>
    </row>
    <row r="54" spans="1:12" x14ac:dyDescent="0.15">
      <c r="A54" s="24" t="s">
        <v>76</v>
      </c>
      <c r="H54" s="23" t="s">
        <v>77</v>
      </c>
      <c r="L54" s="22"/>
    </row>
    <row r="55" spans="1:12" x14ac:dyDescent="0.15">
      <c r="A55" s="24" t="s">
        <v>78</v>
      </c>
      <c r="H55" s="23" t="s">
        <v>79</v>
      </c>
      <c r="L55" s="22"/>
    </row>
    <row r="56" spans="1:12" x14ac:dyDescent="0.15">
      <c r="A56" s="24" t="s">
        <v>80</v>
      </c>
      <c r="H56" s="23" t="s">
        <v>81</v>
      </c>
      <c r="L56" s="22"/>
    </row>
    <row r="57" spans="1:12" x14ac:dyDescent="0.15">
      <c r="A57" s="24" t="s">
        <v>82</v>
      </c>
      <c r="H57" s="23" t="s">
        <v>83</v>
      </c>
      <c r="L57" s="22"/>
    </row>
    <row r="58" spans="1:12" x14ac:dyDescent="0.15">
      <c r="A58" s="24" t="s">
        <v>84</v>
      </c>
      <c r="H58" s="23" t="s">
        <v>85</v>
      </c>
      <c r="L5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0"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59"/>
  <sheetViews>
    <sheetView showGridLines="0" topLeftCell="A7" workbookViewId="0">
      <selection activeCell="J11" sqref="J11:K13"/>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8" t="s">
        <v>1</v>
      </c>
      <c r="B1" s="119"/>
      <c r="C1" s="119"/>
      <c r="D1" s="119"/>
      <c r="E1" s="119"/>
      <c r="F1" s="119"/>
      <c r="G1" s="120"/>
      <c r="H1" s="121" t="s">
        <v>2</v>
      </c>
      <c r="I1" s="121"/>
      <c r="J1" s="122">
        <v>41929</v>
      </c>
      <c r="K1" s="122"/>
      <c r="L1" s="25"/>
    </row>
    <row r="2" spans="1:12" x14ac:dyDescent="0.15">
      <c r="A2" s="1"/>
      <c r="B2" s="116" t="s">
        <v>3</v>
      </c>
      <c r="C2" s="104"/>
      <c r="D2" s="104"/>
      <c r="E2" s="104"/>
      <c r="F2" s="104"/>
      <c r="G2" s="105"/>
      <c r="H2" s="117" t="s">
        <v>4</v>
      </c>
      <c r="I2" s="117"/>
      <c r="J2" s="117"/>
      <c r="K2" s="117"/>
      <c r="L2" s="24"/>
    </row>
    <row r="3" spans="1:12" ht="36" x14ac:dyDescent="0.15">
      <c r="A3" s="4" t="s">
        <v>5</v>
      </c>
      <c r="B3" s="112"/>
      <c r="C3" s="113"/>
      <c r="D3" s="113"/>
      <c r="E3" s="113"/>
      <c r="F3" s="113"/>
      <c r="G3" s="114"/>
      <c r="H3" s="123" t="s">
        <v>161</v>
      </c>
      <c r="I3" s="115"/>
      <c r="J3" s="115"/>
      <c r="K3" s="115"/>
      <c r="L3" s="24"/>
    </row>
    <row r="4" spans="1:12" x14ac:dyDescent="0.15">
      <c r="A4" s="116" t="s">
        <v>6</v>
      </c>
      <c r="B4" s="104"/>
      <c r="C4" s="104"/>
      <c r="D4" s="104"/>
      <c r="E4" s="104"/>
      <c r="F4" s="104"/>
      <c r="G4" s="105"/>
      <c r="H4" s="117" t="s">
        <v>7</v>
      </c>
      <c r="I4" s="117"/>
      <c r="J4" s="117"/>
      <c r="K4" s="117"/>
      <c r="L4" s="24"/>
    </row>
    <row r="5" spans="1:12" ht="24" x14ac:dyDescent="0.15">
      <c r="A5" s="5"/>
      <c r="B5" s="3" t="s">
        <v>8</v>
      </c>
      <c r="C5" s="116" t="s">
        <v>9</v>
      </c>
      <c r="D5" s="104"/>
      <c r="E5" s="104"/>
      <c r="F5" s="105"/>
      <c r="G5" s="6" t="s">
        <v>10</v>
      </c>
      <c r="H5" s="3" t="s">
        <v>8</v>
      </c>
      <c r="I5" s="117" t="s">
        <v>11</v>
      </c>
      <c r="J5" s="117"/>
      <c r="K5" s="117"/>
      <c r="L5" s="24"/>
    </row>
    <row r="6" spans="1:12" ht="39.75" customHeight="1" x14ac:dyDescent="0.15">
      <c r="A6" s="106" t="s">
        <v>12</v>
      </c>
      <c r="B6" s="7" t="s">
        <v>13</v>
      </c>
      <c r="C6" s="100" t="s">
        <v>162</v>
      </c>
      <c r="D6" s="101"/>
      <c r="E6" s="101"/>
      <c r="F6" s="102"/>
      <c r="G6" s="8"/>
      <c r="H6" s="7" t="s">
        <v>13</v>
      </c>
      <c r="I6" s="103" t="s">
        <v>163</v>
      </c>
      <c r="J6" s="103"/>
      <c r="K6" s="103"/>
      <c r="L6" s="24"/>
    </row>
    <row r="7" spans="1:12" ht="37.5" customHeight="1" x14ac:dyDescent="0.15">
      <c r="A7" s="107"/>
      <c r="B7" s="7" t="s">
        <v>16</v>
      </c>
      <c r="C7" s="100" t="s">
        <v>164</v>
      </c>
      <c r="D7" s="101"/>
      <c r="E7" s="101"/>
      <c r="F7" s="102"/>
      <c r="G7" s="8"/>
      <c r="H7" s="7" t="s">
        <v>16</v>
      </c>
      <c r="I7" s="103" t="s">
        <v>165</v>
      </c>
      <c r="J7" s="103"/>
      <c r="K7" s="103"/>
      <c r="L7" s="24"/>
    </row>
    <row r="8" spans="1:12" ht="24" customHeight="1" x14ac:dyDescent="0.15">
      <c r="A8" s="107"/>
      <c r="B8" s="7" t="s">
        <v>19</v>
      </c>
      <c r="C8" s="100" t="s">
        <v>166</v>
      </c>
      <c r="D8" s="101"/>
      <c r="E8" s="101"/>
      <c r="F8" s="102"/>
      <c r="G8" s="8"/>
      <c r="H8" s="7" t="s">
        <v>19</v>
      </c>
      <c r="I8" s="103" t="s">
        <v>167</v>
      </c>
      <c r="J8" s="103"/>
      <c r="K8" s="103"/>
      <c r="L8" s="24"/>
    </row>
    <row r="9" spans="1:12" ht="18" customHeight="1" x14ac:dyDescent="0.15">
      <c r="A9" s="107"/>
      <c r="B9" s="7" t="s">
        <v>22</v>
      </c>
      <c r="C9" s="100" t="s">
        <v>168</v>
      </c>
      <c r="D9" s="101"/>
      <c r="E9" s="101"/>
      <c r="F9" s="102"/>
      <c r="G9" s="8"/>
      <c r="H9" s="7" t="s">
        <v>22</v>
      </c>
      <c r="I9" s="103" t="s">
        <v>169</v>
      </c>
      <c r="J9" s="103"/>
      <c r="K9" s="103"/>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36" x14ac:dyDescent="0.15">
      <c r="A11" s="108" t="s">
        <v>31</v>
      </c>
      <c r="B11" s="10" t="s">
        <v>32</v>
      </c>
      <c r="C11" s="11" t="s">
        <v>132</v>
      </c>
      <c r="D11" s="12">
        <v>30</v>
      </c>
      <c r="E11" s="13"/>
      <c r="F11" s="11" t="s">
        <v>38</v>
      </c>
      <c r="G11" s="14">
        <v>1.5</v>
      </c>
      <c r="H11" s="110" t="s">
        <v>35</v>
      </c>
      <c r="I11" s="10" t="s">
        <v>32</v>
      </c>
      <c r="J11" s="11" t="s">
        <v>170</v>
      </c>
      <c r="K11" s="12">
        <v>12</v>
      </c>
      <c r="L11" s="22"/>
    </row>
    <row r="12" spans="1:12" x14ac:dyDescent="0.15">
      <c r="A12" s="109"/>
      <c r="B12" s="10"/>
      <c r="C12" s="11"/>
      <c r="D12" s="12"/>
      <c r="E12" s="13"/>
      <c r="F12" s="11"/>
      <c r="G12" s="14"/>
      <c r="H12" s="111"/>
      <c r="I12" s="10" t="s">
        <v>32</v>
      </c>
      <c r="J12" s="16" t="s">
        <v>171</v>
      </c>
      <c r="K12" s="12">
        <v>6</v>
      </c>
      <c r="L12" s="22"/>
    </row>
    <row r="13" spans="1:12" ht="36" x14ac:dyDescent="0.15">
      <c r="A13" s="109"/>
      <c r="B13" s="10"/>
      <c r="C13" s="11"/>
      <c r="D13" s="12"/>
      <c r="E13" s="13"/>
      <c r="F13" s="11"/>
      <c r="G13" s="14"/>
      <c r="H13" s="111"/>
      <c r="I13" s="10" t="s">
        <v>32</v>
      </c>
      <c r="J13" s="16" t="s">
        <v>172</v>
      </c>
      <c r="K13" s="12">
        <v>12</v>
      </c>
      <c r="L13" s="22"/>
    </row>
    <row r="14" spans="1:12" x14ac:dyDescent="0.15">
      <c r="A14" s="109"/>
      <c r="B14" s="10" t="s">
        <v>40</v>
      </c>
      <c r="C14" s="16" t="s">
        <v>136</v>
      </c>
      <c r="D14" s="12">
        <v>30</v>
      </c>
      <c r="E14" s="13"/>
      <c r="F14" s="11" t="s">
        <v>42</v>
      </c>
      <c r="G14" s="14">
        <v>1.5</v>
      </c>
      <c r="H14" s="111"/>
      <c r="I14" s="10" t="s">
        <v>40</v>
      </c>
      <c r="J14" s="16" t="s">
        <v>173</v>
      </c>
      <c r="K14" s="12">
        <v>6</v>
      </c>
      <c r="L14" s="22"/>
    </row>
    <row r="15" spans="1:12" ht="24" x14ac:dyDescent="0.15">
      <c r="A15" s="109"/>
      <c r="B15" s="10"/>
      <c r="C15" s="16"/>
      <c r="D15" s="12"/>
      <c r="E15" s="13"/>
      <c r="F15" s="11"/>
      <c r="G15" s="14"/>
      <c r="H15" s="111"/>
      <c r="I15" s="10" t="s">
        <v>40</v>
      </c>
      <c r="J15" s="16" t="s">
        <v>174</v>
      </c>
      <c r="K15" s="12">
        <v>24</v>
      </c>
      <c r="L15" s="22"/>
    </row>
    <row r="16" spans="1:12" ht="24" x14ac:dyDescent="0.15">
      <c r="A16" s="109"/>
      <c r="B16" s="10"/>
      <c r="C16" s="16"/>
      <c r="D16" s="12"/>
      <c r="E16" s="13"/>
      <c r="F16" s="11"/>
      <c r="G16" s="14"/>
      <c r="H16" s="111"/>
      <c r="I16" s="10" t="s">
        <v>40</v>
      </c>
      <c r="J16" s="16" t="s">
        <v>175</v>
      </c>
      <c r="K16" s="12"/>
      <c r="L16" s="22"/>
    </row>
    <row r="17" spans="1:12" ht="36" x14ac:dyDescent="0.15">
      <c r="A17" s="109"/>
      <c r="B17" s="10" t="s">
        <v>45</v>
      </c>
      <c r="C17" s="16" t="s">
        <v>176</v>
      </c>
      <c r="D17" s="12">
        <v>6</v>
      </c>
      <c r="E17" s="13"/>
      <c r="F17" s="11" t="s">
        <v>177</v>
      </c>
      <c r="G17" s="14">
        <v>1</v>
      </c>
      <c r="H17" s="111"/>
      <c r="I17" s="10" t="s">
        <v>45</v>
      </c>
      <c r="J17" s="16" t="s">
        <v>178</v>
      </c>
      <c r="K17" s="12">
        <v>12</v>
      </c>
      <c r="L17" s="22"/>
    </row>
    <row r="18" spans="1:12" x14ac:dyDescent="0.15">
      <c r="A18" s="109"/>
      <c r="B18" s="10" t="s">
        <v>45</v>
      </c>
      <c r="C18" s="16" t="s">
        <v>179</v>
      </c>
      <c r="D18" s="12">
        <v>24</v>
      </c>
      <c r="E18" s="13"/>
      <c r="F18" s="11" t="s">
        <v>180</v>
      </c>
      <c r="G18" s="14">
        <v>1</v>
      </c>
      <c r="H18" s="111"/>
      <c r="I18" s="10" t="s">
        <v>45</v>
      </c>
      <c r="J18" s="16" t="s">
        <v>181</v>
      </c>
      <c r="K18" s="12">
        <v>12</v>
      </c>
      <c r="L18" s="22"/>
    </row>
    <row r="19" spans="1:12" x14ac:dyDescent="0.15">
      <c r="A19" s="109"/>
      <c r="B19" s="10"/>
      <c r="C19" s="16"/>
      <c r="D19" s="12"/>
      <c r="E19" s="13"/>
      <c r="F19" s="11"/>
      <c r="G19" s="14"/>
      <c r="H19" s="111"/>
      <c r="I19" s="10" t="s">
        <v>45</v>
      </c>
      <c r="J19" s="16" t="s">
        <v>182</v>
      </c>
      <c r="K19" s="12">
        <v>6</v>
      </c>
      <c r="L19" s="22"/>
    </row>
    <row r="20" spans="1:12" ht="36" x14ac:dyDescent="0.15">
      <c r="A20" s="109"/>
      <c r="B20" s="10" t="s">
        <v>49</v>
      </c>
      <c r="C20" s="16" t="s">
        <v>142</v>
      </c>
      <c r="D20" s="12">
        <v>12</v>
      </c>
      <c r="E20" s="13"/>
      <c r="F20" s="11" t="s">
        <v>183</v>
      </c>
      <c r="G20" s="14">
        <v>1</v>
      </c>
      <c r="H20" s="111"/>
      <c r="I20" s="10" t="s">
        <v>49</v>
      </c>
      <c r="J20" s="16" t="s">
        <v>184</v>
      </c>
      <c r="K20" s="12">
        <v>12</v>
      </c>
      <c r="L20" s="22"/>
    </row>
    <row r="21" spans="1:12" x14ac:dyDescent="0.15">
      <c r="A21" s="109"/>
      <c r="B21" s="10" t="s">
        <v>49</v>
      </c>
      <c r="C21" s="16" t="s">
        <v>144</v>
      </c>
      <c r="D21" s="12">
        <v>12</v>
      </c>
      <c r="E21" s="13"/>
      <c r="F21" s="11" t="s">
        <v>51</v>
      </c>
      <c r="G21" s="14">
        <v>1</v>
      </c>
      <c r="H21" s="111"/>
      <c r="I21" s="10" t="s">
        <v>49</v>
      </c>
      <c r="J21" s="16" t="s">
        <v>185</v>
      </c>
      <c r="K21" s="12">
        <v>6</v>
      </c>
      <c r="L21" s="22"/>
    </row>
    <row r="22" spans="1:12" ht="36" x14ac:dyDescent="0.15">
      <c r="A22" s="109"/>
      <c r="B22" s="10" t="s">
        <v>49</v>
      </c>
      <c r="C22" s="16" t="s">
        <v>147</v>
      </c>
      <c r="D22" s="12"/>
      <c r="E22" s="13"/>
      <c r="F22" s="11" t="s">
        <v>186</v>
      </c>
      <c r="G22" s="14"/>
      <c r="H22" s="111"/>
      <c r="I22" s="10" t="s">
        <v>49</v>
      </c>
      <c r="J22" s="16" t="s">
        <v>187</v>
      </c>
      <c r="K22" s="12">
        <v>12</v>
      </c>
      <c r="L22" s="22"/>
    </row>
    <row r="23" spans="1:12" ht="24" x14ac:dyDescent="0.15">
      <c r="A23" s="109"/>
      <c r="B23" s="10" t="s">
        <v>49</v>
      </c>
      <c r="C23" s="16" t="s">
        <v>188</v>
      </c>
      <c r="D23" s="12">
        <v>6</v>
      </c>
      <c r="E23" s="13"/>
      <c r="F23" s="11" t="s">
        <v>189</v>
      </c>
      <c r="G23" s="14">
        <v>1</v>
      </c>
      <c r="H23" s="111"/>
      <c r="I23" s="10"/>
      <c r="J23" s="11"/>
      <c r="K23" s="12"/>
      <c r="L23" s="22"/>
    </row>
    <row r="24" spans="1:12" ht="24" x14ac:dyDescent="0.15">
      <c r="A24" s="109"/>
      <c r="B24" s="10"/>
      <c r="C24" s="16"/>
      <c r="D24" s="12"/>
      <c r="E24" s="13"/>
      <c r="F24" s="11"/>
      <c r="G24" s="14"/>
      <c r="H24" s="111"/>
      <c r="I24" s="10" t="s">
        <v>57</v>
      </c>
      <c r="J24" s="11" t="s">
        <v>190</v>
      </c>
      <c r="K24" s="12">
        <v>6</v>
      </c>
      <c r="L24" s="22"/>
    </row>
    <row r="25" spans="1:12" ht="36" x14ac:dyDescent="0.15">
      <c r="A25" s="109"/>
      <c r="B25" s="10" t="s">
        <v>57</v>
      </c>
      <c r="C25" s="16" t="s">
        <v>164</v>
      </c>
      <c r="D25" s="12">
        <v>30</v>
      </c>
      <c r="E25" s="13"/>
      <c r="F25" s="11" t="s">
        <v>42</v>
      </c>
      <c r="G25" s="14">
        <v>1.5</v>
      </c>
      <c r="H25" s="111"/>
      <c r="I25" s="10" t="s">
        <v>57</v>
      </c>
      <c r="J25" s="11" t="s">
        <v>191</v>
      </c>
      <c r="K25" s="12">
        <v>12</v>
      </c>
      <c r="L25" s="22"/>
    </row>
    <row r="26" spans="1:12" x14ac:dyDescent="0.15">
      <c r="A26" s="109"/>
      <c r="B26" s="10"/>
      <c r="C26" s="11"/>
      <c r="D26" s="12"/>
      <c r="E26" s="13"/>
      <c r="F26" s="11"/>
      <c r="G26" s="14"/>
      <c r="H26" s="111"/>
      <c r="I26" s="10" t="s">
        <v>57</v>
      </c>
      <c r="J26" s="11" t="s">
        <v>192</v>
      </c>
      <c r="K26" s="12">
        <v>12</v>
      </c>
      <c r="L26" s="22"/>
    </row>
    <row r="27" spans="1:12" x14ac:dyDescent="0.15">
      <c r="A27" s="109"/>
      <c r="B27" s="10"/>
      <c r="C27" s="16"/>
      <c r="D27" s="12"/>
      <c r="E27" s="13"/>
      <c r="F27" s="11"/>
      <c r="G27" s="14"/>
      <c r="H27" s="111"/>
      <c r="I27" s="10"/>
      <c r="J27" s="11"/>
      <c r="K27" s="12"/>
      <c r="L27" s="22"/>
    </row>
    <row r="28" spans="1:12" x14ac:dyDescent="0.15">
      <c r="A28" s="109"/>
      <c r="B28" s="10" t="s">
        <v>62</v>
      </c>
      <c r="C28" s="16" t="s">
        <v>152</v>
      </c>
      <c r="D28" s="12">
        <v>30</v>
      </c>
      <c r="E28" s="13"/>
      <c r="F28" s="11"/>
      <c r="G28" s="14">
        <v>1</v>
      </c>
      <c r="H28" s="111"/>
      <c r="I28" s="10" t="s">
        <v>62</v>
      </c>
      <c r="J28" s="16" t="s">
        <v>193</v>
      </c>
      <c r="K28" s="12"/>
      <c r="L28" s="22"/>
    </row>
    <row r="29" spans="1:12" ht="24.75" customHeight="1" x14ac:dyDescent="0.15">
      <c r="A29" s="109"/>
      <c r="B29" s="10"/>
      <c r="C29" s="16"/>
      <c r="D29" s="12"/>
      <c r="E29" s="13"/>
      <c r="F29" s="11"/>
      <c r="G29" s="14"/>
      <c r="H29" s="111"/>
      <c r="I29" s="10"/>
      <c r="J29" s="16"/>
      <c r="K29" s="12"/>
      <c r="L29" s="22"/>
    </row>
    <row r="30" spans="1:12" x14ac:dyDescent="0.15">
      <c r="A30" s="109"/>
      <c r="B30" s="10" t="s">
        <v>67</v>
      </c>
      <c r="C30" s="11" t="s">
        <v>194</v>
      </c>
      <c r="D30" s="12">
        <v>30</v>
      </c>
      <c r="E30" s="13"/>
      <c r="F30" s="11" t="s">
        <v>42</v>
      </c>
      <c r="G30" s="14">
        <v>1</v>
      </c>
      <c r="H30" s="111"/>
      <c r="I30" s="10" t="s">
        <v>67</v>
      </c>
      <c r="J30" s="11" t="s">
        <v>195</v>
      </c>
      <c r="K30" s="12">
        <v>18</v>
      </c>
      <c r="L30" s="22"/>
    </row>
    <row r="31" spans="1:12" x14ac:dyDescent="0.15">
      <c r="A31" s="109"/>
      <c r="B31" s="10"/>
      <c r="C31" s="16"/>
      <c r="D31" s="12"/>
      <c r="E31" s="13"/>
      <c r="F31" s="11"/>
      <c r="G31" s="14"/>
      <c r="H31" s="111"/>
      <c r="I31" s="10" t="s">
        <v>67</v>
      </c>
      <c r="J31" s="11" t="s">
        <v>196</v>
      </c>
      <c r="K31" s="12">
        <v>12</v>
      </c>
      <c r="L31" s="22"/>
    </row>
    <row r="32" spans="1:12" ht="36" x14ac:dyDescent="0.15">
      <c r="A32" s="109"/>
      <c r="B32" s="10" t="s">
        <v>70</v>
      </c>
      <c r="C32" s="11" t="s">
        <v>197</v>
      </c>
      <c r="D32" s="12">
        <v>24</v>
      </c>
      <c r="E32" s="13"/>
      <c r="F32" s="11"/>
      <c r="G32" s="14">
        <v>1</v>
      </c>
      <c r="H32" s="111"/>
      <c r="I32" s="10" t="s">
        <v>70</v>
      </c>
      <c r="J32" s="11" t="s">
        <v>198</v>
      </c>
      <c r="K32" s="12">
        <v>18</v>
      </c>
      <c r="L32" s="22"/>
    </row>
    <row r="33" spans="1:12" ht="36" x14ac:dyDescent="0.15">
      <c r="A33" s="109"/>
      <c r="B33" s="10" t="s">
        <v>70</v>
      </c>
      <c r="C33" s="11" t="s">
        <v>199</v>
      </c>
      <c r="D33" s="12">
        <v>6</v>
      </c>
      <c r="E33" s="13"/>
      <c r="F33" s="11"/>
      <c r="G33" s="14">
        <v>1</v>
      </c>
      <c r="H33" s="111"/>
      <c r="I33" s="10" t="s">
        <v>70</v>
      </c>
      <c r="J33" s="11" t="s">
        <v>200</v>
      </c>
      <c r="K33" s="12">
        <v>12</v>
      </c>
      <c r="L33" s="22"/>
    </row>
    <row r="34" spans="1:12" x14ac:dyDescent="0.15">
      <c r="A34" s="109"/>
      <c r="B34" s="10"/>
      <c r="C34" s="16"/>
      <c r="D34" s="12"/>
      <c r="E34" s="13"/>
      <c r="F34" s="11"/>
      <c r="G34" s="14"/>
      <c r="H34" s="111"/>
      <c r="I34" s="10"/>
      <c r="J34" s="11"/>
      <c r="K34" s="12"/>
      <c r="L34" s="22"/>
    </row>
    <row r="35" spans="1:12" x14ac:dyDescent="0.15">
      <c r="A35" s="109"/>
      <c r="B35" s="10"/>
      <c r="C35" s="16"/>
      <c r="D35" s="12"/>
      <c r="E35" s="13"/>
      <c r="F35" s="11"/>
      <c r="G35" s="14"/>
      <c r="H35" s="111"/>
      <c r="I35" s="10"/>
      <c r="J35" s="11"/>
      <c r="K35" s="12"/>
      <c r="L35" s="22"/>
    </row>
    <row r="36" spans="1:12" x14ac:dyDescent="0.15">
      <c r="A36" s="109"/>
      <c r="B36" s="10"/>
      <c r="C36" s="16"/>
      <c r="D36" s="12"/>
      <c r="E36" s="13"/>
      <c r="F36" s="11"/>
      <c r="G36" s="14"/>
      <c r="H36" s="111"/>
      <c r="I36" s="10"/>
      <c r="J36" s="11"/>
      <c r="K36" s="12"/>
      <c r="L36" s="22"/>
    </row>
    <row r="37" spans="1:12" x14ac:dyDescent="0.15">
      <c r="A37" s="109"/>
      <c r="B37" s="10"/>
      <c r="C37" s="11"/>
      <c r="D37" s="12"/>
      <c r="E37" s="13"/>
      <c r="F37" s="11"/>
      <c r="G37" s="14"/>
      <c r="H37" s="111"/>
      <c r="I37" s="10"/>
      <c r="J37" s="11"/>
      <c r="K37" s="12"/>
      <c r="L37" s="22"/>
    </row>
    <row r="38" spans="1:12" x14ac:dyDescent="0.15">
      <c r="A38" s="109"/>
      <c r="B38" s="10"/>
      <c r="C38" s="11"/>
      <c r="D38" s="12"/>
      <c r="E38" s="13"/>
      <c r="F38" s="11"/>
      <c r="G38" s="14"/>
      <c r="H38" s="111"/>
      <c r="I38" s="10"/>
      <c r="J38" s="11"/>
      <c r="K38" s="12"/>
      <c r="L38" s="22"/>
    </row>
    <row r="39" spans="1:12" x14ac:dyDescent="0.15">
      <c r="A39" s="109"/>
      <c r="B39" s="10"/>
      <c r="C39" s="16"/>
      <c r="D39" s="12"/>
      <c r="E39" s="13"/>
      <c r="F39" s="11"/>
      <c r="G39" s="14"/>
      <c r="H39" s="111"/>
      <c r="I39" s="10"/>
      <c r="J39" s="16"/>
      <c r="K39" s="12"/>
      <c r="L39" s="22"/>
    </row>
    <row r="40" spans="1:12" x14ac:dyDescent="0.15">
      <c r="A40" s="109"/>
      <c r="B40" s="10"/>
      <c r="C40" s="11"/>
      <c r="D40" s="12"/>
      <c r="E40" s="13"/>
      <c r="F40" s="11"/>
      <c r="G40" s="14"/>
      <c r="H40" s="111"/>
      <c r="I40" s="10"/>
      <c r="J40" s="16"/>
      <c r="K40" s="12"/>
      <c r="L40" s="22"/>
    </row>
    <row r="41" spans="1:12" x14ac:dyDescent="0.15">
      <c r="A41" s="109"/>
      <c r="B41" s="10"/>
      <c r="C41" s="11"/>
      <c r="D41" s="12"/>
      <c r="E41" s="13"/>
      <c r="F41" s="11"/>
      <c r="G41" s="14"/>
      <c r="H41" s="111"/>
      <c r="I41" s="10"/>
      <c r="J41" s="16"/>
      <c r="K41" s="12"/>
      <c r="L41" s="22"/>
    </row>
    <row r="42" spans="1:12" x14ac:dyDescent="0.15">
      <c r="A42" s="109"/>
      <c r="B42" s="10"/>
      <c r="C42" s="16"/>
      <c r="D42" s="12"/>
      <c r="E42" s="13"/>
      <c r="F42" s="11"/>
      <c r="G42" s="17"/>
      <c r="H42" s="111"/>
      <c r="I42" s="10"/>
      <c r="J42" s="16"/>
      <c r="K42" s="12"/>
      <c r="L42" s="22"/>
    </row>
    <row r="43" spans="1:12" x14ac:dyDescent="0.15">
      <c r="A43" s="109"/>
      <c r="B43" s="18"/>
      <c r="C43" s="18"/>
      <c r="D43" s="18"/>
      <c r="E43" s="18"/>
      <c r="F43" s="2"/>
      <c r="G43" s="2"/>
      <c r="H43" s="111"/>
      <c r="I43" s="2"/>
      <c r="J43" s="104"/>
      <c r="K43" s="105"/>
      <c r="L43" s="22"/>
    </row>
    <row r="44" spans="1:12" x14ac:dyDescent="0.15">
      <c r="A44" s="109"/>
      <c r="B44" s="15"/>
      <c r="C44" s="19"/>
      <c r="D44" s="20"/>
      <c r="E44" s="21"/>
      <c r="F44" s="22"/>
      <c r="G44" s="23"/>
      <c r="H44" s="111"/>
      <c r="I44" s="23"/>
      <c r="J44" s="22"/>
      <c r="K44" s="22"/>
      <c r="L44" s="22"/>
    </row>
    <row r="45" spans="1:12" x14ac:dyDescent="0.15">
      <c r="A45" s="109"/>
      <c r="B45" s="15"/>
      <c r="C45" s="19"/>
      <c r="D45" s="20"/>
      <c r="E45" s="21"/>
      <c r="F45" s="22"/>
      <c r="G45" s="23"/>
      <c r="H45" s="111"/>
      <c r="I45" s="23"/>
      <c r="J45" s="22"/>
      <c r="K45" s="22"/>
      <c r="L45" s="22"/>
    </row>
    <row r="46" spans="1:12" x14ac:dyDescent="0.15">
      <c r="A46" s="109"/>
      <c r="B46" s="15"/>
      <c r="C46" s="19"/>
      <c r="D46" s="20"/>
      <c r="E46" s="21"/>
      <c r="F46" s="22"/>
      <c r="G46" s="23"/>
      <c r="H46" s="111"/>
      <c r="I46" s="23"/>
      <c r="J46" s="22"/>
      <c r="K46" s="22"/>
      <c r="L46" s="22"/>
    </row>
    <row r="47" spans="1:12" x14ac:dyDescent="0.15">
      <c r="A47" s="109"/>
      <c r="B47" s="15"/>
      <c r="C47" s="26"/>
      <c r="D47" s="20"/>
      <c r="E47" s="21"/>
      <c r="F47" s="22"/>
      <c r="G47" s="23"/>
      <c r="H47" s="111"/>
      <c r="I47" s="23"/>
      <c r="J47" s="22"/>
      <c r="K47" s="22"/>
      <c r="L47" s="22"/>
    </row>
    <row r="48" spans="1:12" x14ac:dyDescent="0.15">
      <c r="A48" s="109"/>
      <c r="B48" s="21"/>
      <c r="C48" s="21"/>
      <c r="D48" s="21"/>
      <c r="E48" s="21"/>
      <c r="F48" s="22"/>
      <c r="G48" s="23"/>
      <c r="H48" s="111"/>
      <c r="I48" s="23"/>
      <c r="J48" s="22"/>
      <c r="K48" s="22"/>
      <c r="L48" s="22"/>
    </row>
    <row r="49" spans="1:12" x14ac:dyDescent="0.15">
      <c r="A49" s="109"/>
      <c r="B49" s="22"/>
      <c r="C49" s="22"/>
      <c r="D49" s="22"/>
      <c r="E49" s="22"/>
      <c r="F49" s="22"/>
      <c r="G49" s="23"/>
      <c r="H49" s="111"/>
      <c r="I49" s="23"/>
      <c r="J49" s="22"/>
      <c r="K49" s="22"/>
      <c r="L49" s="22"/>
    </row>
    <row r="50" spans="1:12" x14ac:dyDescent="0.15">
      <c r="A50" s="109"/>
      <c r="H50" s="111"/>
      <c r="L50" s="22"/>
    </row>
    <row r="51" spans="1:12" x14ac:dyDescent="0.15">
      <c r="A51" s="109"/>
      <c r="H51" s="111"/>
      <c r="L51" s="22"/>
    </row>
    <row r="52" spans="1:12" x14ac:dyDescent="0.15">
      <c r="A52" s="109"/>
      <c r="H52" s="111"/>
      <c r="L52" s="22"/>
    </row>
    <row r="53" spans="1:12" x14ac:dyDescent="0.15">
      <c r="A53" s="2"/>
      <c r="H53" s="2"/>
      <c r="L53" s="22"/>
    </row>
    <row r="54" spans="1:12" x14ac:dyDescent="0.15">
      <c r="A54" s="24" t="s">
        <v>74</v>
      </c>
      <c r="H54" s="23" t="s">
        <v>75</v>
      </c>
      <c r="L54" s="22"/>
    </row>
    <row r="55" spans="1:12" x14ac:dyDescent="0.15">
      <c r="A55" s="24" t="s">
        <v>76</v>
      </c>
      <c r="H55" s="23" t="s">
        <v>77</v>
      </c>
      <c r="L55" s="22"/>
    </row>
    <row r="56" spans="1:12" x14ac:dyDescent="0.15">
      <c r="A56" s="24" t="s">
        <v>78</v>
      </c>
      <c r="H56" s="23" t="s">
        <v>79</v>
      </c>
      <c r="L56" s="22"/>
    </row>
    <row r="57" spans="1:12" x14ac:dyDescent="0.15">
      <c r="A57" s="24" t="s">
        <v>80</v>
      </c>
      <c r="H57" s="23" t="s">
        <v>81</v>
      </c>
      <c r="L57" s="22"/>
    </row>
    <row r="58" spans="1:12" x14ac:dyDescent="0.15">
      <c r="A58" s="24" t="s">
        <v>82</v>
      </c>
      <c r="H58" s="23" t="s">
        <v>83</v>
      </c>
      <c r="L58" s="22"/>
    </row>
    <row r="59" spans="1:12" x14ac:dyDescent="0.15">
      <c r="A59" s="24" t="s">
        <v>84</v>
      </c>
      <c r="H59" s="23" t="s">
        <v>85</v>
      </c>
      <c r="L5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0"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48"/>
  <sheetViews>
    <sheetView showGridLines="0" topLeftCell="A31" workbookViewId="0">
      <selection activeCell="J34" sqref="J34"/>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8" t="s">
        <v>1</v>
      </c>
      <c r="B1" s="119"/>
      <c r="C1" s="119"/>
      <c r="D1" s="119"/>
      <c r="E1" s="119"/>
      <c r="F1" s="119"/>
      <c r="G1" s="120"/>
      <c r="H1" s="121" t="s">
        <v>2</v>
      </c>
      <c r="I1" s="121"/>
      <c r="J1" s="122">
        <v>41936</v>
      </c>
      <c r="K1" s="122"/>
      <c r="L1" s="25"/>
    </row>
    <row r="2" spans="1:12" x14ac:dyDescent="0.15">
      <c r="A2" s="1"/>
      <c r="B2" s="116" t="s">
        <v>3</v>
      </c>
      <c r="C2" s="104"/>
      <c r="D2" s="104"/>
      <c r="E2" s="104"/>
      <c r="F2" s="104"/>
      <c r="G2" s="105"/>
      <c r="H2" s="117" t="s">
        <v>4</v>
      </c>
      <c r="I2" s="117"/>
      <c r="J2" s="117"/>
      <c r="K2" s="117"/>
      <c r="L2" s="24"/>
    </row>
    <row r="3" spans="1:12" ht="36" x14ac:dyDescent="0.15">
      <c r="A3" s="4" t="s">
        <v>5</v>
      </c>
      <c r="B3" s="112"/>
      <c r="C3" s="113"/>
      <c r="D3" s="113"/>
      <c r="E3" s="113"/>
      <c r="F3" s="113"/>
      <c r="G3" s="114"/>
      <c r="H3" s="123"/>
      <c r="I3" s="115"/>
      <c r="J3" s="115"/>
      <c r="K3" s="115"/>
      <c r="L3" s="24"/>
    </row>
    <row r="4" spans="1:12" x14ac:dyDescent="0.15">
      <c r="A4" s="116" t="s">
        <v>6</v>
      </c>
      <c r="B4" s="104"/>
      <c r="C4" s="104"/>
      <c r="D4" s="104"/>
      <c r="E4" s="104"/>
      <c r="F4" s="104"/>
      <c r="G4" s="105"/>
      <c r="H4" s="117" t="s">
        <v>7</v>
      </c>
      <c r="I4" s="117"/>
      <c r="J4" s="117"/>
      <c r="K4" s="117"/>
      <c r="L4" s="24"/>
    </row>
    <row r="5" spans="1:12" ht="24" x14ac:dyDescent="0.15">
      <c r="A5" s="5"/>
      <c r="B5" s="3" t="s">
        <v>8</v>
      </c>
      <c r="C5" s="116" t="s">
        <v>9</v>
      </c>
      <c r="D5" s="104"/>
      <c r="E5" s="104"/>
      <c r="F5" s="105"/>
      <c r="G5" s="6" t="s">
        <v>10</v>
      </c>
      <c r="H5" s="3" t="s">
        <v>8</v>
      </c>
      <c r="I5" s="117" t="s">
        <v>11</v>
      </c>
      <c r="J5" s="117"/>
      <c r="K5" s="117"/>
      <c r="L5" s="24"/>
    </row>
    <row r="6" spans="1:12" ht="39.75" customHeight="1" x14ac:dyDescent="0.15">
      <c r="A6" s="106" t="s">
        <v>12</v>
      </c>
      <c r="B6" s="7" t="s">
        <v>13</v>
      </c>
      <c r="C6" s="100" t="s">
        <v>201</v>
      </c>
      <c r="D6" s="101"/>
      <c r="E6" s="101"/>
      <c r="F6" s="102"/>
      <c r="G6" s="8"/>
      <c r="H6" s="7" t="s">
        <v>13</v>
      </c>
      <c r="I6" s="103" t="s">
        <v>202</v>
      </c>
      <c r="J6" s="103"/>
      <c r="K6" s="103"/>
      <c r="L6" s="24"/>
    </row>
    <row r="7" spans="1:12" ht="71.25" customHeight="1" x14ac:dyDescent="0.15">
      <c r="A7" s="107"/>
      <c r="B7" s="7" t="s">
        <v>16</v>
      </c>
      <c r="C7" s="100" t="s">
        <v>203</v>
      </c>
      <c r="D7" s="101"/>
      <c r="E7" s="101"/>
      <c r="F7" s="102"/>
      <c r="G7" s="8"/>
      <c r="H7" s="7" t="s">
        <v>16</v>
      </c>
      <c r="I7" s="103" t="s">
        <v>204</v>
      </c>
      <c r="J7" s="103"/>
      <c r="K7" s="103"/>
      <c r="L7" s="24"/>
    </row>
    <row r="8" spans="1:12" ht="24" customHeight="1" x14ac:dyDescent="0.15">
      <c r="A8" s="107"/>
      <c r="B8" s="7" t="s">
        <v>19</v>
      </c>
      <c r="C8" s="100" t="s">
        <v>205</v>
      </c>
      <c r="D8" s="101"/>
      <c r="E8" s="101"/>
      <c r="F8" s="102"/>
      <c r="G8" s="8"/>
      <c r="H8" s="7" t="s">
        <v>19</v>
      </c>
      <c r="I8" s="103" t="s">
        <v>206</v>
      </c>
      <c r="J8" s="103"/>
      <c r="K8" s="103"/>
      <c r="L8" s="24"/>
    </row>
    <row r="9" spans="1:12" ht="33.75" customHeight="1" x14ac:dyDescent="0.15">
      <c r="A9" s="107"/>
      <c r="B9" s="7" t="s">
        <v>22</v>
      </c>
      <c r="C9" s="100" t="s">
        <v>207</v>
      </c>
      <c r="D9" s="101"/>
      <c r="E9" s="101"/>
      <c r="F9" s="102"/>
      <c r="G9" s="8"/>
      <c r="H9" s="7" t="s">
        <v>22</v>
      </c>
      <c r="I9" s="103" t="s">
        <v>208</v>
      </c>
      <c r="J9" s="103"/>
      <c r="K9" s="103"/>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24" x14ac:dyDescent="0.15">
      <c r="A11" s="109"/>
      <c r="B11" s="10" t="s">
        <v>32</v>
      </c>
      <c r="C11" s="11" t="s">
        <v>209</v>
      </c>
      <c r="D11" s="12">
        <v>12</v>
      </c>
      <c r="E11" s="13"/>
      <c r="F11" s="11" t="s">
        <v>210</v>
      </c>
      <c r="G11" s="14">
        <v>1.5</v>
      </c>
      <c r="H11" s="111"/>
      <c r="I11" s="10" t="s">
        <v>32</v>
      </c>
      <c r="J11" s="16" t="s">
        <v>211</v>
      </c>
      <c r="K11" s="12">
        <v>12</v>
      </c>
      <c r="L11" s="22"/>
    </row>
    <row r="12" spans="1:12" x14ac:dyDescent="0.15">
      <c r="A12" s="109"/>
      <c r="B12" s="10" t="s">
        <v>32</v>
      </c>
      <c r="C12" s="16" t="s">
        <v>171</v>
      </c>
      <c r="D12" s="12">
        <v>6</v>
      </c>
      <c r="E12" s="13"/>
      <c r="F12" s="11" t="s">
        <v>38</v>
      </c>
      <c r="G12" s="14">
        <v>1</v>
      </c>
      <c r="H12" s="111"/>
      <c r="I12" s="10" t="s">
        <v>32</v>
      </c>
      <c r="J12" s="16" t="s">
        <v>212</v>
      </c>
      <c r="K12" s="12">
        <v>6</v>
      </c>
      <c r="L12" s="22"/>
    </row>
    <row r="13" spans="1:12" ht="36" x14ac:dyDescent="0.15">
      <c r="A13" s="109"/>
      <c r="B13" s="10" t="s">
        <v>32</v>
      </c>
      <c r="C13" s="16" t="s">
        <v>172</v>
      </c>
      <c r="D13" s="12">
        <v>12</v>
      </c>
      <c r="E13" s="13"/>
      <c r="F13" s="11" t="s">
        <v>213</v>
      </c>
      <c r="G13" s="14">
        <v>1</v>
      </c>
      <c r="H13" s="111"/>
      <c r="I13" s="10" t="s">
        <v>32</v>
      </c>
      <c r="J13" s="16" t="s">
        <v>214</v>
      </c>
      <c r="K13" s="12">
        <v>12</v>
      </c>
      <c r="L13" s="22"/>
    </row>
    <row r="14" spans="1:12" x14ac:dyDescent="0.15">
      <c r="A14" s="109"/>
      <c r="B14" s="10"/>
      <c r="C14" s="16"/>
      <c r="D14" s="12"/>
      <c r="E14" s="13"/>
      <c r="F14" s="11"/>
      <c r="G14" s="14"/>
      <c r="H14" s="111"/>
      <c r="I14" s="10"/>
      <c r="J14" s="16"/>
      <c r="K14" s="12"/>
      <c r="L14" s="22"/>
    </row>
    <row r="15" spans="1:12" ht="24" x14ac:dyDescent="0.15">
      <c r="A15" s="109"/>
      <c r="B15" s="10" t="s">
        <v>40</v>
      </c>
      <c r="C15" s="16" t="s">
        <v>173</v>
      </c>
      <c r="D15" s="12">
        <v>6</v>
      </c>
      <c r="E15" s="13"/>
      <c r="F15" s="11" t="s">
        <v>215</v>
      </c>
      <c r="G15" s="14">
        <v>1</v>
      </c>
      <c r="H15" s="111"/>
      <c r="I15" s="10" t="s">
        <v>40</v>
      </c>
      <c r="J15" s="16" t="s">
        <v>216</v>
      </c>
      <c r="K15" s="12">
        <v>30</v>
      </c>
      <c r="L15" s="22"/>
    </row>
    <row r="16" spans="1:12" ht="24" x14ac:dyDescent="0.15">
      <c r="A16" s="109"/>
      <c r="B16" s="10" t="s">
        <v>40</v>
      </c>
      <c r="C16" s="16" t="s">
        <v>174</v>
      </c>
      <c r="D16" s="12">
        <v>24</v>
      </c>
      <c r="E16" s="13"/>
      <c r="F16" s="11" t="s">
        <v>217</v>
      </c>
      <c r="G16" s="14">
        <v>1</v>
      </c>
      <c r="H16" s="111"/>
      <c r="I16" s="10" t="s">
        <v>40</v>
      </c>
      <c r="J16" s="16" t="s">
        <v>218</v>
      </c>
      <c r="K16" s="12"/>
      <c r="L16" s="22"/>
    </row>
    <row r="17" spans="1:12" x14ac:dyDescent="0.15">
      <c r="A17" s="109"/>
      <c r="B17" s="10"/>
      <c r="C17" s="16"/>
      <c r="D17" s="12"/>
      <c r="E17" s="13"/>
      <c r="F17" s="11"/>
      <c r="G17" s="14"/>
      <c r="H17" s="111"/>
      <c r="I17" s="10"/>
      <c r="J17" s="16"/>
      <c r="K17" s="12"/>
      <c r="L17" s="22"/>
    </row>
    <row r="18" spans="1:12" ht="36" x14ac:dyDescent="0.15">
      <c r="A18" s="109"/>
      <c r="B18" s="10" t="s">
        <v>45</v>
      </c>
      <c r="C18" s="16" t="s">
        <v>219</v>
      </c>
      <c r="D18" s="12">
        <v>18</v>
      </c>
      <c r="E18" s="13"/>
      <c r="F18" s="11" t="s">
        <v>220</v>
      </c>
      <c r="G18" s="14">
        <v>1.5</v>
      </c>
      <c r="H18" s="111"/>
      <c r="I18" s="10" t="s">
        <v>45</v>
      </c>
      <c r="J18" s="16" t="s">
        <v>221</v>
      </c>
      <c r="K18" s="12">
        <v>18</v>
      </c>
      <c r="L18" s="22"/>
    </row>
    <row r="19" spans="1:12" ht="24" x14ac:dyDescent="0.15">
      <c r="A19" s="109"/>
      <c r="B19" s="10" t="s">
        <v>45</v>
      </c>
      <c r="C19" s="16" t="s">
        <v>222</v>
      </c>
      <c r="D19" s="12">
        <v>12</v>
      </c>
      <c r="E19" s="13"/>
      <c r="F19" s="11" t="s">
        <v>223</v>
      </c>
      <c r="G19" s="14">
        <v>1</v>
      </c>
      <c r="H19" s="111"/>
      <c r="I19" s="10" t="s">
        <v>45</v>
      </c>
      <c r="J19" s="16" t="s">
        <v>224</v>
      </c>
      <c r="K19" s="12">
        <v>12</v>
      </c>
      <c r="L19" s="22"/>
    </row>
    <row r="20" spans="1:12" x14ac:dyDescent="0.15">
      <c r="A20" s="109"/>
      <c r="B20" s="10"/>
      <c r="C20" s="16"/>
      <c r="D20" s="12"/>
      <c r="E20" s="13"/>
      <c r="F20" s="11"/>
      <c r="G20" s="14"/>
      <c r="H20" s="111"/>
      <c r="I20" s="10"/>
      <c r="J20" s="16"/>
      <c r="K20" s="12"/>
      <c r="L20" s="22"/>
    </row>
    <row r="21" spans="1:12" ht="36" x14ac:dyDescent="0.15">
      <c r="A21" s="109"/>
      <c r="B21" s="10" t="s">
        <v>49</v>
      </c>
      <c r="C21" s="16" t="s">
        <v>184</v>
      </c>
      <c r="D21" s="12">
        <v>12</v>
      </c>
      <c r="E21" s="13"/>
      <c r="F21" s="11" t="s">
        <v>225</v>
      </c>
      <c r="G21" s="14">
        <v>1.5</v>
      </c>
      <c r="H21" s="111"/>
      <c r="I21" s="10" t="s">
        <v>49</v>
      </c>
      <c r="J21" s="16" t="s">
        <v>185</v>
      </c>
      <c r="K21" s="12">
        <v>6</v>
      </c>
      <c r="L21" s="22"/>
    </row>
    <row r="22" spans="1:12" ht="36" x14ac:dyDescent="0.15">
      <c r="A22" s="109"/>
      <c r="B22" s="10" t="s">
        <v>49</v>
      </c>
      <c r="C22" s="16" t="s">
        <v>185</v>
      </c>
      <c r="D22" s="12">
        <v>6</v>
      </c>
      <c r="E22" s="13"/>
      <c r="F22" s="11" t="s">
        <v>226</v>
      </c>
      <c r="G22" s="14">
        <v>1</v>
      </c>
      <c r="H22" s="111"/>
      <c r="I22" s="10" t="s">
        <v>49</v>
      </c>
      <c r="J22" s="11" t="s">
        <v>227</v>
      </c>
      <c r="K22" s="12">
        <v>12</v>
      </c>
      <c r="L22" s="22"/>
    </row>
    <row r="23" spans="1:12" ht="36" x14ac:dyDescent="0.15">
      <c r="A23" s="109"/>
      <c r="B23" s="10" t="s">
        <v>49</v>
      </c>
      <c r="C23" s="16" t="s">
        <v>187</v>
      </c>
      <c r="D23" s="12">
        <v>12</v>
      </c>
      <c r="E23" s="13"/>
      <c r="F23" s="11" t="s">
        <v>228</v>
      </c>
      <c r="G23" s="14">
        <v>1.5</v>
      </c>
      <c r="H23" s="111"/>
      <c r="I23" s="10" t="s">
        <v>49</v>
      </c>
      <c r="J23" s="11" t="s">
        <v>229</v>
      </c>
      <c r="K23" s="12">
        <v>12</v>
      </c>
      <c r="L23" s="22"/>
    </row>
    <row r="24" spans="1:12" ht="24" x14ac:dyDescent="0.15">
      <c r="A24" s="109"/>
      <c r="B24" s="10" t="s">
        <v>49</v>
      </c>
      <c r="C24" s="11" t="s">
        <v>230</v>
      </c>
      <c r="D24" s="12">
        <v>6</v>
      </c>
      <c r="E24" s="13"/>
      <c r="F24" s="11" t="s">
        <v>51</v>
      </c>
      <c r="G24" s="14">
        <v>1</v>
      </c>
      <c r="H24" s="111"/>
      <c r="I24" s="10"/>
      <c r="J24" s="11"/>
      <c r="K24" s="12"/>
      <c r="L24" s="22"/>
    </row>
    <row r="25" spans="1:12" ht="24" x14ac:dyDescent="0.15">
      <c r="A25" s="109"/>
      <c r="B25" s="10" t="s">
        <v>49</v>
      </c>
      <c r="C25" s="16" t="s">
        <v>231</v>
      </c>
      <c r="D25" s="12"/>
      <c r="E25" s="13"/>
      <c r="F25" s="11"/>
      <c r="G25" s="14"/>
      <c r="H25" s="111"/>
      <c r="I25" s="10"/>
      <c r="J25" s="11"/>
      <c r="K25" s="12"/>
      <c r="L25" s="22"/>
    </row>
    <row r="26" spans="1:12" x14ac:dyDescent="0.15">
      <c r="A26" s="109"/>
      <c r="B26" s="10"/>
      <c r="C26" s="16"/>
      <c r="D26" s="12"/>
      <c r="E26" s="13"/>
      <c r="F26" s="11"/>
      <c r="G26" s="14"/>
      <c r="H26" s="111"/>
      <c r="I26" s="10"/>
      <c r="J26" s="11"/>
      <c r="K26" s="12"/>
      <c r="L26" s="22"/>
    </row>
    <row r="27" spans="1:12" ht="36" x14ac:dyDescent="0.15">
      <c r="A27" s="109"/>
      <c r="B27" s="10" t="s">
        <v>57</v>
      </c>
      <c r="C27" s="16" t="s">
        <v>232</v>
      </c>
      <c r="D27" s="12">
        <v>12</v>
      </c>
      <c r="E27" s="13"/>
      <c r="F27" s="11" t="s">
        <v>42</v>
      </c>
      <c r="G27" s="14">
        <v>1.5</v>
      </c>
      <c r="H27" s="111"/>
      <c r="I27" s="10" t="s">
        <v>57</v>
      </c>
      <c r="J27" s="16" t="s">
        <v>233</v>
      </c>
      <c r="K27" s="12">
        <v>24</v>
      </c>
      <c r="L27" s="22"/>
    </row>
    <row r="28" spans="1:12" ht="24.75" customHeight="1" x14ac:dyDescent="0.15">
      <c r="A28" s="109"/>
      <c r="B28" s="10" t="s">
        <v>57</v>
      </c>
      <c r="C28" s="16" t="s">
        <v>234</v>
      </c>
      <c r="D28" s="12">
        <v>18</v>
      </c>
      <c r="E28" s="13"/>
      <c r="F28" s="11" t="s">
        <v>42</v>
      </c>
      <c r="G28" s="14">
        <v>1</v>
      </c>
      <c r="H28" s="111"/>
      <c r="I28" s="10" t="s">
        <v>57</v>
      </c>
      <c r="J28" s="16" t="s">
        <v>235</v>
      </c>
      <c r="K28" s="12">
        <v>6</v>
      </c>
      <c r="L28" s="22"/>
    </row>
    <row r="29" spans="1:12" x14ac:dyDescent="0.15">
      <c r="A29" s="109"/>
      <c r="B29" s="10"/>
      <c r="C29" s="11"/>
      <c r="D29" s="12"/>
      <c r="E29" s="13"/>
      <c r="F29" s="11"/>
      <c r="G29" s="14"/>
      <c r="H29" s="111"/>
      <c r="I29" s="10"/>
      <c r="J29" s="11"/>
      <c r="K29" s="12"/>
      <c r="L29" s="22"/>
    </row>
    <row r="30" spans="1:12" ht="24" x14ac:dyDescent="0.15">
      <c r="A30" s="109"/>
      <c r="B30" s="10" t="s">
        <v>236</v>
      </c>
      <c r="C30" s="16" t="s">
        <v>237</v>
      </c>
      <c r="D30" s="12">
        <v>30</v>
      </c>
      <c r="E30" s="13"/>
      <c r="F30" s="11" t="s">
        <v>42</v>
      </c>
      <c r="G30" s="14">
        <v>1</v>
      </c>
      <c r="H30" s="111"/>
      <c r="I30" s="10" t="s">
        <v>236</v>
      </c>
      <c r="J30" s="11" t="s">
        <v>238</v>
      </c>
      <c r="K30" s="12">
        <v>30</v>
      </c>
      <c r="L30" s="22"/>
    </row>
    <row r="31" spans="1:12" x14ac:dyDescent="0.15">
      <c r="A31" s="109"/>
      <c r="B31" s="10"/>
      <c r="C31" s="11"/>
      <c r="D31" s="12"/>
      <c r="E31" s="13"/>
      <c r="F31" s="11"/>
      <c r="G31" s="14"/>
      <c r="H31" s="111"/>
      <c r="I31" s="10"/>
      <c r="J31" s="11"/>
      <c r="K31" s="12"/>
      <c r="L31" s="22"/>
    </row>
    <row r="32" spans="1:12" x14ac:dyDescent="0.15">
      <c r="A32" s="109"/>
      <c r="B32" s="10" t="s">
        <v>67</v>
      </c>
      <c r="C32" s="16" t="s">
        <v>239</v>
      </c>
      <c r="D32" s="12">
        <v>30</v>
      </c>
      <c r="E32" s="13"/>
      <c r="F32" s="11" t="s">
        <v>42</v>
      </c>
      <c r="G32" s="14">
        <v>1</v>
      </c>
      <c r="H32" s="111"/>
      <c r="I32" s="10" t="s">
        <v>67</v>
      </c>
      <c r="J32" s="11" t="s">
        <v>240</v>
      </c>
      <c r="K32" s="12">
        <v>12</v>
      </c>
      <c r="L32" s="22"/>
    </row>
    <row r="33" spans="1:12" x14ac:dyDescent="0.15">
      <c r="A33" s="109"/>
      <c r="B33" s="10"/>
      <c r="C33" s="16"/>
      <c r="D33" s="12"/>
      <c r="E33" s="13"/>
      <c r="F33" s="11"/>
      <c r="G33" s="14"/>
      <c r="H33" s="111"/>
      <c r="I33" s="10" t="s">
        <v>67</v>
      </c>
      <c r="J33" s="11" t="s">
        <v>241</v>
      </c>
      <c r="K33" s="12">
        <v>18</v>
      </c>
      <c r="L33" s="22"/>
    </row>
    <row r="34" spans="1:12" ht="60" x14ac:dyDescent="0.15">
      <c r="A34" s="109"/>
      <c r="B34" s="10" t="s">
        <v>70</v>
      </c>
      <c r="C34" s="16" t="s">
        <v>242</v>
      </c>
      <c r="D34" s="12"/>
      <c r="E34" s="13"/>
      <c r="F34" s="11"/>
      <c r="G34" s="14">
        <v>1</v>
      </c>
      <c r="H34" s="111"/>
      <c r="I34" s="10" t="s">
        <v>70</v>
      </c>
      <c r="J34" s="11" t="s">
        <v>243</v>
      </c>
      <c r="K34" s="12">
        <v>12</v>
      </c>
      <c r="L34" s="22"/>
    </row>
    <row r="35" spans="1:12" x14ac:dyDescent="0.15">
      <c r="A35" s="109"/>
      <c r="B35" s="10" t="s">
        <v>70</v>
      </c>
      <c r="C35" s="11" t="s">
        <v>244</v>
      </c>
      <c r="D35" s="12"/>
      <c r="E35" s="13"/>
      <c r="F35" s="11"/>
      <c r="G35" s="14">
        <v>1</v>
      </c>
      <c r="H35" s="111"/>
      <c r="I35" s="10" t="s">
        <v>70</v>
      </c>
      <c r="J35" s="11" t="s">
        <v>245</v>
      </c>
      <c r="K35" s="12">
        <v>18</v>
      </c>
      <c r="L35" s="22"/>
    </row>
    <row r="36" spans="1:12" x14ac:dyDescent="0.15">
      <c r="A36" s="109"/>
      <c r="B36" s="10"/>
      <c r="C36" s="11"/>
      <c r="D36" s="12"/>
      <c r="E36" s="13"/>
      <c r="F36" s="11"/>
      <c r="G36" s="14"/>
      <c r="H36" s="111"/>
      <c r="I36" s="10"/>
      <c r="J36" s="11"/>
      <c r="K36" s="12"/>
      <c r="L36" s="22"/>
    </row>
    <row r="37" spans="1:12" x14ac:dyDescent="0.15">
      <c r="A37" s="109"/>
      <c r="B37" s="10"/>
      <c r="C37" s="16"/>
      <c r="D37" s="12"/>
      <c r="E37" s="13"/>
      <c r="F37" s="11"/>
      <c r="G37" s="14"/>
      <c r="H37" s="111"/>
      <c r="I37" s="10" t="s">
        <v>73</v>
      </c>
      <c r="J37" s="16" t="s">
        <v>246</v>
      </c>
      <c r="K37" s="12"/>
      <c r="L37" s="22"/>
    </row>
    <row r="38" spans="1:12" x14ac:dyDescent="0.15">
      <c r="A38" s="109"/>
      <c r="B38" s="10"/>
      <c r="C38" s="11"/>
      <c r="D38" s="12"/>
      <c r="E38" s="13"/>
      <c r="F38" s="11"/>
      <c r="G38" s="14"/>
      <c r="H38" s="111"/>
      <c r="I38" s="10" t="s">
        <v>73</v>
      </c>
      <c r="J38" s="16"/>
      <c r="K38" s="12"/>
      <c r="L38" s="22"/>
    </row>
    <row r="39" spans="1:12" x14ac:dyDescent="0.15">
      <c r="A39" s="109"/>
      <c r="B39" s="10"/>
      <c r="C39" s="11"/>
      <c r="D39" s="12"/>
      <c r="E39" s="13"/>
      <c r="F39" s="11"/>
      <c r="G39" s="14"/>
      <c r="H39" s="111"/>
      <c r="I39" s="10"/>
      <c r="J39" s="16"/>
      <c r="K39" s="12"/>
      <c r="L39" s="22"/>
    </row>
    <row r="40" spans="1:12" x14ac:dyDescent="0.15">
      <c r="A40" s="109"/>
      <c r="B40" s="10"/>
      <c r="C40" s="16"/>
      <c r="D40" s="12"/>
      <c r="E40" s="13"/>
      <c r="F40" s="11"/>
      <c r="G40" s="17"/>
      <c r="H40" s="111"/>
      <c r="I40" s="10"/>
      <c r="J40" s="16"/>
      <c r="K40" s="12"/>
      <c r="L40" s="22"/>
    </row>
    <row r="41" spans="1:12" x14ac:dyDescent="0.15">
      <c r="A41" s="109"/>
      <c r="B41" s="18"/>
      <c r="C41" s="18"/>
      <c r="D41" s="18"/>
      <c r="E41" s="18"/>
      <c r="F41" s="2"/>
      <c r="G41" s="2"/>
      <c r="H41" s="111"/>
      <c r="I41" s="2"/>
      <c r="J41" s="104"/>
      <c r="K41" s="105"/>
      <c r="L41" s="22"/>
    </row>
    <row r="42" spans="1:12" x14ac:dyDescent="0.15">
      <c r="A42" s="109"/>
      <c r="B42" s="15"/>
      <c r="C42" s="19"/>
      <c r="D42" s="20"/>
      <c r="E42" s="21"/>
      <c r="F42" s="22"/>
      <c r="G42" s="23"/>
      <c r="H42" s="111"/>
      <c r="I42" s="23"/>
      <c r="J42" s="22"/>
      <c r="K42" s="22"/>
      <c r="L42" s="22"/>
    </row>
    <row r="43" spans="1:12" x14ac:dyDescent="0.15">
      <c r="A43" s="24" t="s">
        <v>74</v>
      </c>
      <c r="H43" s="23" t="s">
        <v>75</v>
      </c>
      <c r="L43" s="22"/>
    </row>
    <row r="44" spans="1:12" x14ac:dyDescent="0.15">
      <c r="A44" s="24" t="s">
        <v>76</v>
      </c>
      <c r="H44" s="23" t="s">
        <v>77</v>
      </c>
      <c r="L44" s="22"/>
    </row>
    <row r="45" spans="1:12" x14ac:dyDescent="0.15">
      <c r="A45" s="24" t="s">
        <v>78</v>
      </c>
      <c r="H45" s="23" t="s">
        <v>79</v>
      </c>
      <c r="L45" s="22"/>
    </row>
    <row r="46" spans="1:12" x14ac:dyDescent="0.15">
      <c r="A46" s="24" t="s">
        <v>80</v>
      </c>
      <c r="H46" s="23" t="s">
        <v>81</v>
      </c>
      <c r="L46" s="22"/>
    </row>
    <row r="47" spans="1:12" x14ac:dyDescent="0.15">
      <c r="A47" s="24" t="s">
        <v>82</v>
      </c>
      <c r="H47" s="23" t="s">
        <v>83</v>
      </c>
      <c r="L47" s="22"/>
    </row>
    <row r="48" spans="1:12" x14ac:dyDescent="0.15">
      <c r="A48" s="24" t="s">
        <v>84</v>
      </c>
      <c r="H48" s="23" t="s">
        <v>85</v>
      </c>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0"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22" workbookViewId="0">
      <selection activeCell="C43" sqref="C43"/>
    </sheetView>
  </sheetViews>
  <sheetFormatPr defaultRowHeight="13.5" x14ac:dyDescent="0.15"/>
  <cols>
    <col min="1" max="1" width="5.125" customWidth="1"/>
    <col min="2" max="2" width="12.25" customWidth="1"/>
    <col min="3" max="3" width="37" customWidth="1"/>
    <col min="4" max="4" width="7.75" customWidth="1"/>
    <col min="5" max="5" width="5.125" customWidth="1"/>
    <col min="6" max="6" width="33" customWidth="1"/>
    <col min="7" max="7" width="4.75" customWidth="1"/>
    <col min="8" max="8" width="10.125" customWidth="1"/>
    <col min="9" max="9" width="36.75" customWidth="1"/>
    <col min="10" max="10" width="5.875" customWidth="1"/>
  </cols>
  <sheetData>
    <row r="1" spans="1:10" ht="20.25" x14ac:dyDescent="0.15">
      <c r="B1" s="124" t="s">
        <v>514</v>
      </c>
      <c r="C1" s="125"/>
      <c r="D1" s="125"/>
      <c r="E1" s="125"/>
      <c r="F1" s="125"/>
      <c r="G1" s="126"/>
      <c r="H1" s="44" t="s">
        <v>2</v>
      </c>
      <c r="I1" s="127">
        <v>43164</v>
      </c>
      <c r="J1" s="127"/>
    </row>
    <row r="2" spans="1:10" x14ac:dyDescent="0.15">
      <c r="A2" s="128" t="s">
        <v>515</v>
      </c>
      <c r="B2" s="117" t="s">
        <v>516</v>
      </c>
      <c r="C2" s="117"/>
      <c r="D2" s="117"/>
      <c r="E2" s="117"/>
      <c r="F2" s="117"/>
      <c r="G2" s="117"/>
      <c r="H2" s="117"/>
      <c r="I2" s="117"/>
      <c r="J2" s="117"/>
    </row>
    <row r="3" spans="1:10" ht="24" x14ac:dyDescent="0.15">
      <c r="A3" s="128"/>
      <c r="B3" s="90" t="s">
        <v>8</v>
      </c>
      <c r="C3" s="90" t="s">
        <v>517</v>
      </c>
      <c r="D3" s="90" t="s">
        <v>518</v>
      </c>
      <c r="E3" s="90" t="s">
        <v>519</v>
      </c>
      <c r="F3" s="90" t="s">
        <v>520</v>
      </c>
      <c r="G3" s="90" t="s">
        <v>521</v>
      </c>
      <c r="H3" s="90" t="s">
        <v>8</v>
      </c>
      <c r="I3" s="117" t="s">
        <v>11</v>
      </c>
      <c r="J3" s="117"/>
    </row>
    <row r="4" spans="1:10" ht="91.5" customHeight="1" x14ac:dyDescent="0.15">
      <c r="A4" s="128"/>
      <c r="B4" s="32" t="s">
        <v>522</v>
      </c>
      <c r="C4" s="91" t="s">
        <v>523</v>
      </c>
      <c r="D4" s="33" t="s">
        <v>524</v>
      </c>
      <c r="E4" s="31">
        <v>0.9</v>
      </c>
      <c r="F4" s="91" t="s">
        <v>525</v>
      </c>
      <c r="G4" s="33" t="s">
        <v>282</v>
      </c>
      <c r="H4" s="32" t="s">
        <v>522</v>
      </c>
      <c r="I4" s="129" t="s">
        <v>523</v>
      </c>
      <c r="J4" s="129"/>
    </row>
    <row r="5" spans="1:10" ht="19.5" customHeight="1" x14ac:dyDescent="0.15">
      <c r="A5" s="128"/>
      <c r="B5" s="32"/>
      <c r="C5" s="91"/>
      <c r="D5" s="57"/>
      <c r="E5" s="31"/>
      <c r="F5" s="91"/>
      <c r="G5" s="33"/>
      <c r="H5" s="32"/>
      <c r="I5" s="129"/>
      <c r="J5" s="129"/>
    </row>
    <row r="6" spans="1:10" x14ac:dyDescent="0.15">
      <c r="A6" s="128"/>
      <c r="B6" s="32"/>
      <c r="C6" s="91"/>
      <c r="D6" s="33"/>
      <c r="E6" s="31"/>
      <c r="F6" s="91"/>
      <c r="G6" s="33"/>
      <c r="H6" s="32"/>
      <c r="I6" s="129"/>
      <c r="J6" s="129"/>
    </row>
    <row r="7" spans="1:10" x14ac:dyDescent="0.15">
      <c r="A7" s="128"/>
      <c r="B7" s="32"/>
      <c r="C7" s="91"/>
      <c r="D7" s="33"/>
      <c r="E7" s="31"/>
      <c r="F7" s="91"/>
      <c r="G7" s="33"/>
      <c r="H7" s="32"/>
      <c r="I7" s="129"/>
      <c r="J7" s="129"/>
    </row>
    <row r="8" spans="1:10" x14ac:dyDescent="0.15">
      <c r="A8" s="128"/>
      <c r="B8" s="32"/>
      <c r="C8" s="91"/>
      <c r="D8" s="33"/>
      <c r="E8" s="34"/>
      <c r="F8" s="91"/>
      <c r="G8" s="33"/>
      <c r="H8" s="33"/>
      <c r="I8" s="129"/>
      <c r="J8" s="129"/>
    </row>
    <row r="9" spans="1:10" x14ac:dyDescent="0.15">
      <c r="A9" s="128" t="s">
        <v>526</v>
      </c>
      <c r="B9" s="130" t="s">
        <v>527</v>
      </c>
      <c r="C9" s="130"/>
      <c r="D9" s="130"/>
      <c r="E9" s="130"/>
      <c r="F9" s="130"/>
      <c r="G9" s="130"/>
      <c r="H9" s="131" t="s">
        <v>528</v>
      </c>
      <c r="I9" s="131"/>
      <c r="J9" s="131"/>
    </row>
    <row r="10" spans="1:10" ht="24" x14ac:dyDescent="0.15">
      <c r="A10" s="128"/>
      <c r="B10" s="90" t="s">
        <v>25</v>
      </c>
      <c r="C10" s="90" t="s">
        <v>26</v>
      </c>
      <c r="D10" s="30" t="s">
        <v>529</v>
      </c>
      <c r="E10" s="30" t="s">
        <v>530</v>
      </c>
      <c r="F10" s="90" t="s">
        <v>29</v>
      </c>
      <c r="G10" s="90" t="s">
        <v>531</v>
      </c>
      <c r="H10" s="90" t="s">
        <v>25</v>
      </c>
      <c r="I10" s="90" t="s">
        <v>26</v>
      </c>
      <c r="J10" s="90" t="s">
        <v>532</v>
      </c>
    </row>
    <row r="11" spans="1:10" ht="29.25" customHeight="1" x14ac:dyDescent="0.15">
      <c r="A11" s="128"/>
      <c r="B11" s="132" t="s">
        <v>269</v>
      </c>
      <c r="C11" s="29" t="s">
        <v>533</v>
      </c>
      <c r="D11" s="45">
        <v>30</v>
      </c>
      <c r="E11" s="45">
        <v>18</v>
      </c>
      <c r="F11" s="69" t="s">
        <v>534</v>
      </c>
      <c r="G11" s="70">
        <v>1</v>
      </c>
      <c r="H11" s="132" t="s">
        <v>269</v>
      </c>
      <c r="I11" s="72" t="s">
        <v>535</v>
      </c>
      <c r="J11" s="12">
        <v>9</v>
      </c>
    </row>
    <row r="12" spans="1:10" ht="26.25" customHeight="1" x14ac:dyDescent="0.15">
      <c r="A12" s="128"/>
      <c r="B12" s="133"/>
      <c r="C12" s="29" t="s">
        <v>536</v>
      </c>
      <c r="D12" s="45">
        <v>30</v>
      </c>
      <c r="E12" s="45">
        <v>6</v>
      </c>
      <c r="F12" s="69" t="s">
        <v>537</v>
      </c>
      <c r="G12" s="70">
        <v>1</v>
      </c>
      <c r="H12" s="133" t="s">
        <v>269</v>
      </c>
      <c r="I12" s="69" t="s">
        <v>538</v>
      </c>
      <c r="J12" s="12"/>
    </row>
    <row r="13" spans="1:10" ht="26.25" customHeight="1" x14ac:dyDescent="0.15">
      <c r="A13" s="128"/>
      <c r="B13" s="134"/>
      <c r="C13" s="29" t="s">
        <v>539</v>
      </c>
      <c r="D13" s="45"/>
      <c r="E13" s="45">
        <v>6</v>
      </c>
      <c r="F13" s="69" t="s">
        <v>540</v>
      </c>
      <c r="G13" s="70">
        <v>1</v>
      </c>
      <c r="H13" s="134" t="s">
        <v>269</v>
      </c>
      <c r="I13" s="69" t="s">
        <v>541</v>
      </c>
      <c r="J13" s="12"/>
    </row>
    <row r="14" spans="1:10" s="71" customFormat="1" ht="31.5" customHeight="1" x14ac:dyDescent="0.15">
      <c r="A14" s="128"/>
      <c r="B14" s="132" t="s">
        <v>542</v>
      </c>
      <c r="C14" s="29" t="s">
        <v>543</v>
      </c>
      <c r="D14" s="45">
        <v>18</v>
      </c>
      <c r="E14" s="45">
        <v>16</v>
      </c>
      <c r="F14" s="69"/>
      <c r="G14" s="70">
        <v>1</v>
      </c>
      <c r="H14" s="132" t="s">
        <v>542</v>
      </c>
      <c r="I14" s="69" t="s">
        <v>544</v>
      </c>
      <c r="J14" s="45">
        <v>18</v>
      </c>
    </row>
    <row r="15" spans="1:10" s="71" customFormat="1" ht="29.25" customHeight="1" x14ac:dyDescent="0.15">
      <c r="A15" s="128"/>
      <c r="B15" s="133"/>
      <c r="C15" s="72" t="s">
        <v>545</v>
      </c>
      <c r="D15" s="45">
        <v>18</v>
      </c>
      <c r="E15" s="45">
        <v>12</v>
      </c>
      <c r="F15" s="69" t="s">
        <v>546</v>
      </c>
      <c r="G15" s="70">
        <v>1</v>
      </c>
      <c r="H15" s="133" t="s">
        <v>270</v>
      </c>
      <c r="I15" s="72" t="s">
        <v>547</v>
      </c>
      <c r="J15" s="45"/>
    </row>
    <row r="16" spans="1:10" s="71" customFormat="1" ht="29.25" customHeight="1" x14ac:dyDescent="0.15">
      <c r="A16" s="128"/>
      <c r="B16" s="134"/>
      <c r="C16" s="29" t="s">
        <v>548</v>
      </c>
      <c r="D16" s="45"/>
      <c r="E16" s="45">
        <v>2</v>
      </c>
      <c r="F16" s="69" t="s">
        <v>546</v>
      </c>
      <c r="G16" s="70">
        <v>1</v>
      </c>
      <c r="H16" s="134" t="s">
        <v>270</v>
      </c>
      <c r="J16" s="92"/>
    </row>
    <row r="17" spans="1:10" ht="27.75" customHeight="1" x14ac:dyDescent="0.15">
      <c r="A17" s="128"/>
      <c r="B17" s="132" t="s">
        <v>549</v>
      </c>
      <c r="C17" s="29" t="s">
        <v>550</v>
      </c>
      <c r="D17" s="45">
        <v>12</v>
      </c>
      <c r="E17" s="45">
        <v>6</v>
      </c>
      <c r="F17" s="72" t="s">
        <v>551</v>
      </c>
      <c r="G17" s="70">
        <v>1</v>
      </c>
      <c r="H17" s="132" t="s">
        <v>549</v>
      </c>
      <c r="I17" s="95" t="s">
        <v>552</v>
      </c>
      <c r="J17" s="12">
        <v>18</v>
      </c>
    </row>
    <row r="18" spans="1:10" ht="43.5" customHeight="1" x14ac:dyDescent="0.15">
      <c r="A18" s="128"/>
      <c r="B18" s="133"/>
      <c r="C18" s="29" t="s">
        <v>553</v>
      </c>
      <c r="D18" s="45"/>
      <c r="E18" s="45">
        <v>20</v>
      </c>
      <c r="F18" s="72" t="s">
        <v>554</v>
      </c>
      <c r="G18" s="70">
        <v>1</v>
      </c>
      <c r="H18" s="133" t="s">
        <v>271</v>
      </c>
      <c r="I18" s="95" t="s">
        <v>555</v>
      </c>
      <c r="J18" s="12">
        <v>6</v>
      </c>
    </row>
    <row r="19" spans="1:10" ht="33" customHeight="1" x14ac:dyDescent="0.15">
      <c r="A19" s="128"/>
      <c r="B19" s="134"/>
      <c r="C19" s="29" t="s">
        <v>555</v>
      </c>
      <c r="D19" s="45"/>
      <c r="E19" s="45">
        <v>4</v>
      </c>
      <c r="F19" s="95" t="s">
        <v>556</v>
      </c>
      <c r="G19" s="70">
        <v>1</v>
      </c>
      <c r="H19" s="134" t="s">
        <v>271</v>
      </c>
      <c r="I19" s="95" t="s">
        <v>557</v>
      </c>
      <c r="J19" s="12">
        <v>6</v>
      </c>
    </row>
    <row r="20" spans="1:10" ht="27.75" customHeight="1" x14ac:dyDescent="0.15">
      <c r="A20" s="128"/>
      <c r="B20" s="132" t="s">
        <v>558</v>
      </c>
      <c r="C20" s="29" t="s">
        <v>559</v>
      </c>
      <c r="D20" s="45">
        <v>9</v>
      </c>
      <c r="E20" s="45">
        <v>6</v>
      </c>
      <c r="F20" s="70" t="s">
        <v>560</v>
      </c>
      <c r="G20" s="70">
        <v>1</v>
      </c>
      <c r="H20" s="132" t="s">
        <v>558</v>
      </c>
      <c r="I20" s="95" t="s">
        <v>561</v>
      </c>
      <c r="J20" s="12"/>
    </row>
    <row r="21" spans="1:10" ht="27.75" customHeight="1" x14ac:dyDescent="0.15">
      <c r="A21" s="128"/>
      <c r="B21" s="133"/>
      <c r="C21" s="29" t="s">
        <v>562</v>
      </c>
      <c r="D21" s="45"/>
      <c r="E21" s="45">
        <v>4</v>
      </c>
      <c r="F21" s="70" t="s">
        <v>563</v>
      </c>
      <c r="G21" s="70">
        <v>1</v>
      </c>
      <c r="H21" s="133" t="s">
        <v>272</v>
      </c>
      <c r="I21" s="95" t="s">
        <v>564</v>
      </c>
      <c r="J21" s="12"/>
    </row>
    <row r="22" spans="1:10" ht="27.75" customHeight="1" x14ac:dyDescent="0.15">
      <c r="A22" s="128"/>
      <c r="B22" s="133"/>
      <c r="C22" s="29" t="s">
        <v>565</v>
      </c>
      <c r="D22" s="45">
        <v>12</v>
      </c>
      <c r="E22" s="45">
        <v>9</v>
      </c>
      <c r="F22" s="70" t="s">
        <v>566</v>
      </c>
      <c r="G22" s="70">
        <v>1</v>
      </c>
      <c r="H22" s="133"/>
      <c r="I22" s="95"/>
      <c r="J22" s="12"/>
    </row>
    <row r="23" spans="1:10" ht="23.25" customHeight="1" x14ac:dyDescent="0.15">
      <c r="A23" s="128"/>
      <c r="B23" s="134"/>
      <c r="C23" s="29" t="s">
        <v>567</v>
      </c>
      <c r="D23" s="45">
        <v>30</v>
      </c>
      <c r="E23" s="45">
        <v>11</v>
      </c>
      <c r="F23" s="70" t="s">
        <v>568</v>
      </c>
      <c r="G23" s="70">
        <v>1</v>
      </c>
      <c r="H23" s="134" t="s">
        <v>272</v>
      </c>
      <c r="I23" s="95"/>
      <c r="J23" s="12"/>
    </row>
    <row r="24" spans="1:10" ht="33" customHeight="1" x14ac:dyDescent="0.15">
      <c r="A24" s="128"/>
      <c r="B24" s="132" t="s">
        <v>569</v>
      </c>
      <c r="C24" s="69" t="s">
        <v>570</v>
      </c>
      <c r="D24" s="45"/>
      <c r="E24" s="45">
        <v>21</v>
      </c>
      <c r="F24" s="46" t="s">
        <v>571</v>
      </c>
      <c r="G24" s="70">
        <v>1</v>
      </c>
      <c r="H24" s="132" t="s">
        <v>569</v>
      </c>
      <c r="I24" s="29" t="s">
        <v>572</v>
      </c>
      <c r="J24" s="12">
        <v>57</v>
      </c>
    </row>
    <row r="25" spans="1:10" ht="33.75" customHeight="1" x14ac:dyDescent="0.15">
      <c r="A25" s="128"/>
      <c r="B25" s="133" t="s">
        <v>573</v>
      </c>
      <c r="C25" s="69" t="s">
        <v>572</v>
      </c>
      <c r="D25" s="45">
        <v>60</v>
      </c>
      <c r="E25" s="45">
        <v>3</v>
      </c>
      <c r="F25" s="46" t="s">
        <v>568</v>
      </c>
      <c r="G25" s="70">
        <v>1</v>
      </c>
      <c r="H25" s="133" t="s">
        <v>573</v>
      </c>
      <c r="I25" s="46" t="s">
        <v>574</v>
      </c>
      <c r="J25" s="12"/>
    </row>
    <row r="26" spans="1:10" ht="52.5" customHeight="1" x14ac:dyDescent="0.15">
      <c r="A26" s="128"/>
      <c r="B26" s="134" t="s">
        <v>573</v>
      </c>
      <c r="C26" s="69" t="s">
        <v>575</v>
      </c>
      <c r="D26" s="45">
        <v>6</v>
      </c>
      <c r="E26" s="45">
        <v>6</v>
      </c>
      <c r="F26" s="95" t="s">
        <v>576</v>
      </c>
      <c r="G26" s="70">
        <v>1</v>
      </c>
      <c r="H26" s="134" t="s">
        <v>573</v>
      </c>
      <c r="I26" s="29"/>
      <c r="J26" s="12"/>
    </row>
    <row r="27" spans="1:10" ht="36" customHeight="1" x14ac:dyDescent="0.15">
      <c r="A27" s="128"/>
      <c r="B27" s="132" t="s">
        <v>277</v>
      </c>
      <c r="C27" s="69" t="s">
        <v>577</v>
      </c>
      <c r="D27" s="45">
        <v>120</v>
      </c>
      <c r="E27" s="45">
        <v>24</v>
      </c>
      <c r="F27" s="95" t="s">
        <v>568</v>
      </c>
      <c r="G27" s="70">
        <v>1</v>
      </c>
      <c r="H27" s="132" t="s">
        <v>277</v>
      </c>
      <c r="I27" s="29" t="s">
        <v>578</v>
      </c>
      <c r="J27" s="12"/>
    </row>
    <row r="28" spans="1:10" ht="27" customHeight="1" x14ac:dyDescent="0.15">
      <c r="A28" s="128"/>
      <c r="B28" s="133"/>
      <c r="C28" s="69" t="s">
        <v>579</v>
      </c>
      <c r="D28" s="45">
        <v>6</v>
      </c>
      <c r="E28" s="45">
        <v>3</v>
      </c>
      <c r="F28" s="95" t="s">
        <v>571</v>
      </c>
      <c r="G28" s="70">
        <v>1</v>
      </c>
      <c r="H28" s="133" t="s">
        <v>277</v>
      </c>
      <c r="I28" s="96"/>
      <c r="J28" s="12"/>
    </row>
    <row r="29" spans="1:10" ht="26.25" customHeight="1" x14ac:dyDescent="0.15">
      <c r="A29" s="128"/>
      <c r="B29" s="134"/>
      <c r="C29" s="69" t="s">
        <v>580</v>
      </c>
      <c r="D29" s="45"/>
      <c r="E29" s="45">
        <v>3</v>
      </c>
      <c r="F29" s="95" t="s">
        <v>581</v>
      </c>
      <c r="G29" s="70">
        <v>1</v>
      </c>
      <c r="H29" s="134"/>
      <c r="I29" s="29"/>
      <c r="J29" s="29"/>
    </row>
    <row r="30" spans="1:10" ht="39" customHeight="1" x14ac:dyDescent="0.15">
      <c r="A30" s="128"/>
      <c r="B30" s="132" t="s">
        <v>273</v>
      </c>
      <c r="C30" s="29" t="s">
        <v>582</v>
      </c>
      <c r="D30" s="45"/>
      <c r="E30" s="45">
        <v>12</v>
      </c>
      <c r="F30" s="69" t="s">
        <v>571</v>
      </c>
      <c r="G30" s="70">
        <v>1</v>
      </c>
      <c r="H30" s="132" t="s">
        <v>273</v>
      </c>
      <c r="I30" s="29" t="s">
        <v>583</v>
      </c>
      <c r="J30" s="12">
        <v>30</v>
      </c>
    </row>
    <row r="31" spans="1:10" ht="35.25" customHeight="1" x14ac:dyDescent="0.15">
      <c r="A31" s="128"/>
      <c r="B31" s="133"/>
      <c r="C31" s="29" t="s">
        <v>584</v>
      </c>
      <c r="D31" s="45"/>
      <c r="E31" s="45">
        <v>2</v>
      </c>
      <c r="F31" s="69" t="s">
        <v>571</v>
      </c>
      <c r="G31" s="70">
        <v>1</v>
      </c>
      <c r="H31" s="133" t="s">
        <v>273</v>
      </c>
      <c r="I31" s="29"/>
      <c r="J31" s="12"/>
    </row>
    <row r="32" spans="1:10" ht="36.75" customHeight="1" x14ac:dyDescent="0.15">
      <c r="A32" s="128"/>
      <c r="B32" s="134"/>
      <c r="C32" s="29" t="s">
        <v>585</v>
      </c>
      <c r="D32" s="45">
        <v>18</v>
      </c>
      <c r="E32" s="45">
        <v>16</v>
      </c>
      <c r="F32" s="69" t="s">
        <v>571</v>
      </c>
      <c r="G32" s="70">
        <v>1</v>
      </c>
      <c r="H32" s="134" t="s">
        <v>273</v>
      </c>
      <c r="I32" s="29"/>
      <c r="J32" s="12"/>
    </row>
    <row r="33" spans="1:10" ht="35.25" customHeight="1" x14ac:dyDescent="0.15">
      <c r="A33" s="128"/>
      <c r="B33" s="132" t="s">
        <v>274</v>
      </c>
      <c r="C33" s="29" t="s">
        <v>586</v>
      </c>
      <c r="D33" s="45"/>
      <c r="E33" s="45">
        <v>6</v>
      </c>
      <c r="F33" s="69" t="s">
        <v>587</v>
      </c>
      <c r="G33" s="70">
        <v>1</v>
      </c>
      <c r="H33" s="132" t="s">
        <v>274</v>
      </c>
      <c r="I33" s="29" t="s">
        <v>588</v>
      </c>
      <c r="J33" s="12">
        <v>36</v>
      </c>
    </row>
    <row r="34" spans="1:10" ht="30.75" customHeight="1" x14ac:dyDescent="0.15">
      <c r="A34" s="128"/>
      <c r="B34" s="133"/>
      <c r="C34" s="29" t="s">
        <v>588</v>
      </c>
      <c r="D34" s="45">
        <v>60</v>
      </c>
      <c r="E34" s="45">
        <v>24</v>
      </c>
      <c r="F34" s="69" t="s">
        <v>568</v>
      </c>
      <c r="G34" s="70">
        <v>1</v>
      </c>
      <c r="H34" s="133" t="s">
        <v>274</v>
      </c>
      <c r="I34" s="29"/>
      <c r="J34" s="12"/>
    </row>
    <row r="35" spans="1:10" ht="25.5" customHeight="1" x14ac:dyDescent="0.15">
      <c r="A35" s="128"/>
      <c r="B35" s="134"/>
      <c r="C35" s="29"/>
      <c r="D35" s="45"/>
      <c r="E35" s="45"/>
      <c r="F35" s="69"/>
      <c r="G35" s="70"/>
      <c r="H35" s="134" t="s">
        <v>274</v>
      </c>
      <c r="I35" s="29"/>
      <c r="J35" s="12"/>
    </row>
    <row r="36" spans="1:10" ht="45" customHeight="1" x14ac:dyDescent="0.15">
      <c r="A36" s="128"/>
      <c r="B36" s="132" t="s">
        <v>276</v>
      </c>
      <c r="C36" s="29" t="s">
        <v>631</v>
      </c>
      <c r="D36" s="45">
        <v>24</v>
      </c>
      <c r="E36" s="45">
        <v>17</v>
      </c>
      <c r="F36" s="69" t="s">
        <v>568</v>
      </c>
      <c r="G36" s="70">
        <v>1</v>
      </c>
      <c r="H36" s="132" t="s">
        <v>276</v>
      </c>
      <c r="I36" s="29" t="s">
        <v>589</v>
      </c>
      <c r="J36" s="12">
        <v>9</v>
      </c>
    </row>
    <row r="37" spans="1:10" ht="30" customHeight="1" x14ac:dyDescent="0.15">
      <c r="A37" s="128"/>
      <c r="B37" s="133"/>
      <c r="C37" s="29" t="s">
        <v>590</v>
      </c>
      <c r="D37" s="45">
        <v>6</v>
      </c>
      <c r="E37" s="45">
        <v>6</v>
      </c>
      <c r="F37" s="72" t="s">
        <v>571</v>
      </c>
      <c r="G37" s="70">
        <v>1</v>
      </c>
      <c r="H37" s="133"/>
      <c r="I37" s="46" t="s">
        <v>591</v>
      </c>
      <c r="J37" s="12"/>
    </row>
    <row r="38" spans="1:10" ht="52.5" customHeight="1" x14ac:dyDescent="0.15">
      <c r="A38" s="128"/>
      <c r="B38" s="133"/>
      <c r="C38" s="29" t="s">
        <v>592</v>
      </c>
      <c r="D38" s="45">
        <v>6</v>
      </c>
      <c r="E38" s="45">
        <v>6</v>
      </c>
      <c r="F38" s="72" t="s">
        <v>571</v>
      </c>
      <c r="G38" s="70">
        <v>1</v>
      </c>
      <c r="H38" s="133"/>
      <c r="I38" s="46"/>
      <c r="J38" s="12"/>
    </row>
    <row r="39" spans="1:10" ht="42" customHeight="1" x14ac:dyDescent="0.15">
      <c r="A39" s="128"/>
      <c r="B39" s="132" t="s">
        <v>275</v>
      </c>
      <c r="C39" s="29" t="s">
        <v>593</v>
      </c>
      <c r="D39" s="45">
        <v>12</v>
      </c>
      <c r="E39" s="45">
        <v>8</v>
      </c>
      <c r="F39" s="69" t="s">
        <v>568</v>
      </c>
      <c r="G39" s="70">
        <v>1</v>
      </c>
      <c r="H39" s="132" t="s">
        <v>275</v>
      </c>
      <c r="I39" s="29" t="s">
        <v>594</v>
      </c>
      <c r="J39" s="12">
        <v>20</v>
      </c>
    </row>
    <row r="40" spans="1:10" ht="100.5" customHeight="1" x14ac:dyDescent="0.15">
      <c r="A40" s="128"/>
      <c r="B40" s="133"/>
      <c r="C40" s="29" t="s">
        <v>595</v>
      </c>
      <c r="D40" s="45">
        <v>6</v>
      </c>
      <c r="E40" s="45">
        <v>6</v>
      </c>
      <c r="F40" s="72" t="s">
        <v>596</v>
      </c>
      <c r="G40" s="70">
        <v>1</v>
      </c>
      <c r="H40" s="133" t="s">
        <v>597</v>
      </c>
      <c r="I40" s="29" t="s">
        <v>598</v>
      </c>
      <c r="J40" s="12">
        <v>10</v>
      </c>
    </row>
    <row r="41" spans="1:10" ht="30.75" customHeight="1" x14ac:dyDescent="0.15">
      <c r="A41" s="128"/>
      <c r="B41" s="134"/>
      <c r="C41" s="29" t="s">
        <v>599</v>
      </c>
      <c r="D41" s="73"/>
      <c r="E41" s="73">
        <v>16</v>
      </c>
      <c r="F41" s="69" t="s">
        <v>600</v>
      </c>
      <c r="G41" s="70">
        <v>1</v>
      </c>
      <c r="H41" s="134" t="s">
        <v>275</v>
      </c>
      <c r="I41" s="29"/>
      <c r="J41" s="12"/>
    </row>
    <row r="42" spans="1:10" ht="31.5" customHeight="1" x14ac:dyDescent="0.15">
      <c r="A42" s="128"/>
      <c r="B42" s="132" t="s">
        <v>601</v>
      </c>
      <c r="C42" s="29" t="s">
        <v>602</v>
      </c>
      <c r="D42" s="45">
        <v>14</v>
      </c>
      <c r="E42" s="45">
        <v>8</v>
      </c>
      <c r="F42" s="46" t="s">
        <v>603</v>
      </c>
      <c r="G42" s="70">
        <v>1</v>
      </c>
      <c r="H42" s="132" t="s">
        <v>601</v>
      </c>
      <c r="I42" s="29" t="s">
        <v>604</v>
      </c>
      <c r="J42" s="97">
        <v>24</v>
      </c>
    </row>
    <row r="43" spans="1:10" ht="39" customHeight="1" x14ac:dyDescent="0.15">
      <c r="A43" s="128"/>
      <c r="B43" s="133"/>
      <c r="C43" s="29" t="s">
        <v>605</v>
      </c>
      <c r="D43" s="45">
        <v>24</v>
      </c>
      <c r="E43" s="45">
        <v>22</v>
      </c>
      <c r="F43" s="46" t="s">
        <v>546</v>
      </c>
      <c r="G43" s="70">
        <v>1</v>
      </c>
      <c r="H43" s="133"/>
      <c r="I43" s="29" t="s">
        <v>602</v>
      </c>
      <c r="J43" s="97">
        <v>6</v>
      </c>
    </row>
    <row r="44" spans="1:10" ht="28.5" customHeight="1" x14ac:dyDescent="0.15">
      <c r="A44" s="128"/>
      <c r="B44" s="134"/>
      <c r="C44" s="29"/>
      <c r="D44" s="45"/>
      <c r="E44" s="45"/>
      <c r="F44" s="46"/>
      <c r="G44" s="70"/>
      <c r="H44" s="134"/>
      <c r="I44" s="29"/>
      <c r="J44" s="97"/>
    </row>
    <row r="45" spans="1:10" x14ac:dyDescent="0.15">
      <c r="A45" s="47"/>
      <c r="B45" s="55" t="s">
        <v>606</v>
      </c>
      <c r="C45" s="37"/>
      <c r="D45" s="38"/>
      <c r="E45" s="39"/>
      <c r="F45" s="40"/>
      <c r="G45" s="41"/>
      <c r="H45" s="42"/>
      <c r="I45" s="43"/>
      <c r="J45" s="39"/>
    </row>
    <row r="46" spans="1:10" x14ac:dyDescent="0.15">
      <c r="A46" s="47"/>
      <c r="B46" s="53" t="s">
        <v>607</v>
      </c>
      <c r="C46" s="37"/>
      <c r="D46" s="38"/>
      <c r="E46" s="39"/>
      <c r="F46" s="40"/>
      <c r="G46" s="41"/>
      <c r="H46" s="42"/>
      <c r="I46" s="43"/>
      <c r="J46" s="39"/>
    </row>
    <row r="47" spans="1:10" x14ac:dyDescent="0.15">
      <c r="B47" s="49" t="s">
        <v>608</v>
      </c>
      <c r="C47" s="37"/>
      <c r="D47" s="38"/>
      <c r="E47" s="39"/>
      <c r="F47" s="40"/>
      <c r="G47" s="41"/>
      <c r="H47" s="42"/>
      <c r="I47" s="43"/>
      <c r="J47" s="39"/>
    </row>
    <row r="48" spans="1:10" x14ac:dyDescent="0.15">
      <c r="B48" s="49" t="s">
        <v>609</v>
      </c>
      <c r="C48" s="37"/>
      <c r="D48" s="38"/>
      <c r="E48" s="39"/>
      <c r="F48" s="40"/>
      <c r="G48" s="41"/>
      <c r="H48" s="42"/>
      <c r="I48" s="43"/>
      <c r="J48" s="39"/>
    </row>
    <row r="49" spans="2:9" x14ac:dyDescent="0.15">
      <c r="B49" s="50" t="s">
        <v>610</v>
      </c>
      <c r="E49" s="28"/>
      <c r="F49" s="28"/>
    </row>
    <row r="50" spans="2:9" x14ac:dyDescent="0.15">
      <c r="B50" s="50" t="s">
        <v>611</v>
      </c>
      <c r="E50" s="28"/>
      <c r="F50" s="28"/>
    </row>
    <row r="51" spans="2:9" x14ac:dyDescent="0.15">
      <c r="B51" s="48" t="s">
        <v>612</v>
      </c>
      <c r="E51" s="28"/>
      <c r="F51" s="28"/>
    </row>
    <row r="52" spans="2:9" x14ac:dyDescent="0.15">
      <c r="B52" s="48" t="s">
        <v>613</v>
      </c>
      <c r="E52" s="28"/>
      <c r="F52" s="28"/>
    </row>
    <row r="53" spans="2:9" x14ac:dyDescent="0.15">
      <c r="B53" s="54" t="s">
        <v>614</v>
      </c>
      <c r="E53" s="28"/>
      <c r="F53" s="28"/>
    </row>
    <row r="54" spans="2:9" x14ac:dyDescent="0.15">
      <c r="B54" s="54" t="s">
        <v>615</v>
      </c>
      <c r="E54" s="28"/>
      <c r="F54" s="28"/>
    </row>
    <row r="55" spans="2:9" x14ac:dyDescent="0.15">
      <c r="B55" s="54" t="s">
        <v>616</v>
      </c>
      <c r="E55" s="28"/>
      <c r="F55" s="28"/>
    </row>
    <row r="56" spans="2:9" x14ac:dyDescent="0.15">
      <c r="B56" s="56" t="s">
        <v>617</v>
      </c>
      <c r="E56" s="28"/>
      <c r="F56" s="28"/>
    </row>
    <row r="57" spans="2:9" x14ac:dyDescent="0.15">
      <c r="B57" s="23" t="s">
        <v>618</v>
      </c>
      <c r="E57" s="28"/>
      <c r="F57" s="28"/>
    </row>
    <row r="58" spans="2:9" x14ac:dyDescent="0.15">
      <c r="B58" s="135" t="s">
        <v>619</v>
      </c>
      <c r="C58" s="135"/>
      <c r="D58" s="135"/>
      <c r="E58" s="135"/>
      <c r="F58" s="135"/>
      <c r="G58" s="135"/>
      <c r="H58" s="135"/>
      <c r="I58" s="135"/>
    </row>
    <row r="59" spans="2:9" x14ac:dyDescent="0.15">
      <c r="B59" s="135" t="s">
        <v>620</v>
      </c>
      <c r="C59" s="135"/>
      <c r="D59" s="135"/>
      <c r="E59" s="135"/>
      <c r="F59" s="135"/>
      <c r="G59" s="135"/>
      <c r="H59" s="135"/>
      <c r="I59" s="135"/>
    </row>
    <row r="60" spans="2:9" x14ac:dyDescent="0.15">
      <c r="B60" s="23" t="s">
        <v>621</v>
      </c>
      <c r="E60" s="28"/>
      <c r="F60" s="28"/>
    </row>
    <row r="61" spans="2:9" x14ac:dyDescent="0.15">
      <c r="B61" s="23" t="s">
        <v>622</v>
      </c>
      <c r="E61" s="28"/>
      <c r="F61" s="28"/>
    </row>
    <row r="62" spans="2:9" x14ac:dyDescent="0.15">
      <c r="B62" s="23" t="s">
        <v>623</v>
      </c>
      <c r="E62" s="28"/>
      <c r="F62" s="28"/>
    </row>
  </sheetData>
  <mergeCells count="38">
    <mergeCell ref="B59:I59"/>
    <mergeCell ref="B30:B32"/>
    <mergeCell ref="H30:H32"/>
    <mergeCell ref="B33:B35"/>
    <mergeCell ref="H33:H35"/>
    <mergeCell ref="B36:B38"/>
    <mergeCell ref="H36:H38"/>
    <mergeCell ref="B39:B41"/>
    <mergeCell ref="H39:H41"/>
    <mergeCell ref="B42:B44"/>
    <mergeCell ref="H42:H44"/>
    <mergeCell ref="B58:I58"/>
    <mergeCell ref="A9:A44"/>
    <mergeCell ref="B9:G9"/>
    <mergeCell ref="H9:J9"/>
    <mergeCell ref="B11:B13"/>
    <mergeCell ref="H11:H13"/>
    <mergeCell ref="B14:B16"/>
    <mergeCell ref="H14:H16"/>
    <mergeCell ref="B17:B19"/>
    <mergeCell ref="H17:H19"/>
    <mergeCell ref="B20:B23"/>
    <mergeCell ref="H20:H23"/>
    <mergeCell ref="B24:B26"/>
    <mergeCell ref="H24:H26"/>
    <mergeCell ref="B27:B29"/>
    <mergeCell ref="H27:H29"/>
    <mergeCell ref="B1:G1"/>
    <mergeCell ref="I1:J1"/>
    <mergeCell ref="A2:A8"/>
    <mergeCell ref="B2:G2"/>
    <mergeCell ref="H2:J2"/>
    <mergeCell ref="I3:J3"/>
    <mergeCell ref="I4:J4"/>
    <mergeCell ref="I5:J5"/>
    <mergeCell ref="I6:J6"/>
    <mergeCell ref="I7:J7"/>
    <mergeCell ref="I8:J8"/>
  </mergeCells>
  <phoneticPr fontId="10" type="noConversion"/>
  <conditionalFormatting sqref="H36 B11 B17 B14 B20 B27 B30 B33 B36 B39 H42 B42 B45:B48 H45:H48 H11 H14 H17 H20 B24 H24 H27 H30 H33 H39">
    <cfRule type="cellIs" dxfId="29" priority="4" stopIfTrue="1" operator="equal">
      <formula>"滞后"</formula>
    </cfRule>
    <cfRule type="cellIs" dxfId="28" priority="5" stopIfTrue="1" operator="equal">
      <formula>"已取消"</formula>
    </cfRule>
    <cfRule type="cellIs" dxfId="27" priority="6" stopIfTrue="1" operator="equal">
      <formula>"已关闭"</formula>
    </cfRule>
  </conditionalFormatting>
  <conditionalFormatting sqref="J39 D41:E41">
    <cfRule type="cellIs" dxfId="26" priority="1" stopIfTrue="1" operator="equal">
      <formula>"已取消"</formula>
    </cfRule>
    <cfRule type="cellIs" dxfId="25" priority="2" stopIfTrue="1" operator="equal">
      <formula>"搁置中"</formula>
    </cfRule>
    <cfRule type="cellIs" dxfId="24" priority="3" stopIfTrue="1" operator="equal">
      <formula>"已提交"</formula>
    </cfRule>
  </conditionalFormatting>
  <dataValidations count="6">
    <dataValidation type="list" allowBlank="1" showInputMessage="1" showErrorMessage="1" sqref="G11:G48">
      <formula1>"2.0,1.5,1.0,0.5,0"</formula1>
    </dataValidation>
    <dataValidation type="list" allowBlank="1" showInputMessage="1" showErrorMessage="1" sqref="H47:H48">
      <formula1>"明亮,谭红刚,徐学风,顾婧,张定林,郑永彬,胡龙,胡小春,付明科,杨美辉"</formula1>
    </dataValidation>
    <dataValidation type="list" allowBlank="1" showInputMessage="1" showErrorMessage="1" sqref="E4:E8">
      <formula1>"10%,20%,30%,40%,50%,60%,70%,80%,90%"</formula1>
    </dataValidation>
    <dataValidation type="list" allowBlank="1" showInputMessage="1" showErrorMessage="1" sqref="G4:G8">
      <formula1>"提前,正常,滞后,延误,暂停"</formula1>
    </dataValidation>
    <dataValidation imeMode="on" allowBlank="1" showInputMessage="1" showErrorMessage="1" sqref="F30:F36 F41 F17 F39"/>
    <dataValidation type="list" allowBlank="1" showInputMessage="1" showErrorMessage="1" sqref="B42 H39:H42 B39 B36 B33 B30 B24:B27 B20 B17 B14 B11 H11:H36">
      <formula1>"谭红刚,赵江鸿,徐学风,张定林,付明科,杨美辉,明亮,古泰琦,冯文娟,张颢铧,杨美辉,陈玉珂"</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opLeftCell="B31" workbookViewId="0">
      <selection activeCell="F21" sqref="F21"/>
    </sheetView>
  </sheetViews>
  <sheetFormatPr defaultRowHeight="13.5" x14ac:dyDescent="0.15"/>
  <cols>
    <col min="1" max="1" width="5.125" customWidth="1"/>
    <col min="2" max="2" width="12.25" customWidth="1"/>
    <col min="3" max="3" width="37" customWidth="1"/>
    <col min="4" max="4" width="7.75" customWidth="1"/>
    <col min="5" max="5" width="5.125" customWidth="1"/>
    <col min="6" max="6" width="33" customWidth="1"/>
    <col min="7" max="7" width="4.75" customWidth="1"/>
    <col min="8" max="8" width="10.125" customWidth="1"/>
    <col min="9" max="9" width="36.75" customWidth="1"/>
    <col min="10" max="10" width="5.875" customWidth="1"/>
  </cols>
  <sheetData>
    <row r="1" spans="1:10" ht="20.25" x14ac:dyDescent="0.15">
      <c r="B1" s="124" t="s">
        <v>268</v>
      </c>
      <c r="C1" s="125"/>
      <c r="D1" s="125"/>
      <c r="E1" s="125"/>
      <c r="F1" s="125"/>
      <c r="G1" s="126"/>
      <c r="H1" s="44" t="s">
        <v>2</v>
      </c>
      <c r="I1" s="127">
        <v>43171</v>
      </c>
      <c r="J1" s="127"/>
    </row>
    <row r="2" spans="1:10" x14ac:dyDescent="0.15">
      <c r="A2" s="128" t="s">
        <v>260</v>
      </c>
      <c r="B2" s="117" t="s">
        <v>248</v>
      </c>
      <c r="C2" s="117"/>
      <c r="D2" s="117"/>
      <c r="E2" s="117"/>
      <c r="F2" s="117"/>
      <c r="G2" s="117"/>
      <c r="H2" s="117"/>
      <c r="I2" s="117"/>
      <c r="J2" s="117"/>
    </row>
    <row r="3" spans="1:10" ht="24" x14ac:dyDescent="0.15">
      <c r="A3" s="128"/>
      <c r="B3" s="83" t="s">
        <v>8</v>
      </c>
      <c r="C3" s="83" t="s">
        <v>247</v>
      </c>
      <c r="D3" s="83" t="s">
        <v>263</v>
      </c>
      <c r="E3" s="83" t="s">
        <v>253</v>
      </c>
      <c r="F3" s="83" t="s">
        <v>251</v>
      </c>
      <c r="G3" s="83" t="s">
        <v>252</v>
      </c>
      <c r="H3" s="83" t="s">
        <v>8</v>
      </c>
      <c r="I3" s="117" t="s">
        <v>11</v>
      </c>
      <c r="J3" s="117"/>
    </row>
    <row r="4" spans="1:10" ht="91.5" customHeight="1" x14ac:dyDescent="0.15">
      <c r="A4" s="128"/>
      <c r="B4" s="32" t="s">
        <v>266</v>
      </c>
      <c r="C4" s="84" t="s">
        <v>284</v>
      </c>
      <c r="D4" s="33" t="s">
        <v>267</v>
      </c>
      <c r="E4" s="31">
        <v>0.9</v>
      </c>
      <c r="F4" s="84" t="s">
        <v>283</v>
      </c>
      <c r="G4" s="33" t="s">
        <v>282</v>
      </c>
      <c r="H4" s="32" t="s">
        <v>266</v>
      </c>
      <c r="I4" s="129" t="s">
        <v>284</v>
      </c>
      <c r="J4" s="129"/>
    </row>
    <row r="5" spans="1:10" ht="19.5" customHeight="1" x14ac:dyDescent="0.15">
      <c r="A5" s="128"/>
      <c r="B5" s="32"/>
      <c r="C5" s="84"/>
      <c r="D5" s="57"/>
      <c r="E5" s="31"/>
      <c r="F5" s="84"/>
      <c r="G5" s="33"/>
      <c r="H5" s="32"/>
      <c r="I5" s="129"/>
      <c r="J5" s="129"/>
    </row>
    <row r="6" spans="1:10" x14ac:dyDescent="0.15">
      <c r="A6" s="128"/>
      <c r="B6" s="32"/>
      <c r="C6" s="84"/>
      <c r="D6" s="33"/>
      <c r="E6" s="31"/>
      <c r="F6" s="84"/>
      <c r="G6" s="33"/>
      <c r="H6" s="32"/>
      <c r="I6" s="129"/>
      <c r="J6" s="129"/>
    </row>
    <row r="7" spans="1:10" x14ac:dyDescent="0.15">
      <c r="A7" s="128"/>
      <c r="B7" s="32"/>
      <c r="C7" s="84"/>
      <c r="D7" s="33"/>
      <c r="E7" s="31"/>
      <c r="F7" s="84"/>
      <c r="G7" s="33"/>
      <c r="H7" s="32"/>
      <c r="I7" s="129"/>
      <c r="J7" s="129"/>
    </row>
    <row r="8" spans="1:10" x14ac:dyDescent="0.15">
      <c r="A8" s="128"/>
      <c r="B8" s="32"/>
      <c r="C8" s="84"/>
      <c r="D8" s="33"/>
      <c r="E8" s="34"/>
      <c r="F8" s="84"/>
      <c r="G8" s="33"/>
      <c r="H8" s="33"/>
      <c r="I8" s="129"/>
      <c r="J8" s="129"/>
    </row>
    <row r="9" spans="1:10" x14ac:dyDescent="0.15">
      <c r="A9" s="128" t="s">
        <v>261</v>
      </c>
      <c r="B9" s="130" t="s">
        <v>249</v>
      </c>
      <c r="C9" s="130"/>
      <c r="D9" s="130"/>
      <c r="E9" s="130"/>
      <c r="F9" s="130"/>
      <c r="G9" s="130"/>
      <c r="H9" s="131" t="s">
        <v>250</v>
      </c>
      <c r="I9" s="131"/>
      <c r="J9" s="131"/>
    </row>
    <row r="10" spans="1:10" ht="24" x14ac:dyDescent="0.15">
      <c r="A10" s="128"/>
      <c r="B10" s="83" t="s">
        <v>25</v>
      </c>
      <c r="C10" s="83" t="s">
        <v>26</v>
      </c>
      <c r="D10" s="30" t="s">
        <v>259</v>
      </c>
      <c r="E10" s="30" t="s">
        <v>262</v>
      </c>
      <c r="F10" s="83" t="s">
        <v>29</v>
      </c>
      <c r="G10" s="83" t="s">
        <v>265</v>
      </c>
      <c r="H10" s="83" t="s">
        <v>25</v>
      </c>
      <c r="I10" s="83" t="s">
        <v>26</v>
      </c>
      <c r="J10" s="83" t="s">
        <v>264</v>
      </c>
    </row>
    <row r="11" spans="1:10" ht="71.25" customHeight="1" x14ac:dyDescent="0.15">
      <c r="A11" s="128"/>
      <c r="B11" s="132" t="s">
        <v>269</v>
      </c>
      <c r="C11" s="29" t="s">
        <v>335</v>
      </c>
      <c r="D11" s="45">
        <v>30</v>
      </c>
      <c r="E11" s="45">
        <v>21</v>
      </c>
      <c r="F11" s="69" t="s">
        <v>341</v>
      </c>
      <c r="G11" s="70">
        <v>1</v>
      </c>
      <c r="H11" s="132" t="s">
        <v>269</v>
      </c>
      <c r="I11" s="72" t="s">
        <v>375</v>
      </c>
      <c r="J11" s="12"/>
    </row>
    <row r="12" spans="1:10" ht="26.25" customHeight="1" x14ac:dyDescent="0.15">
      <c r="A12" s="128"/>
      <c r="B12" s="133"/>
      <c r="C12" s="29" t="s">
        <v>339</v>
      </c>
      <c r="D12" s="45">
        <v>6</v>
      </c>
      <c r="E12" s="45">
        <v>6</v>
      </c>
      <c r="F12" s="69" t="s">
        <v>281</v>
      </c>
      <c r="G12" s="70">
        <v>1</v>
      </c>
      <c r="H12" s="133" t="s">
        <v>269</v>
      </c>
      <c r="I12" s="72" t="s">
        <v>376</v>
      </c>
      <c r="J12" s="12"/>
    </row>
    <row r="13" spans="1:10" ht="26.25" customHeight="1" x14ac:dyDescent="0.15">
      <c r="A13" s="128"/>
      <c r="B13" s="134"/>
      <c r="C13" s="29" t="s">
        <v>332</v>
      </c>
      <c r="D13" s="45">
        <v>30</v>
      </c>
      <c r="E13" s="45">
        <v>3</v>
      </c>
      <c r="F13" s="69" t="s">
        <v>340</v>
      </c>
      <c r="G13" s="70">
        <v>1</v>
      </c>
      <c r="H13" s="134" t="s">
        <v>269</v>
      </c>
      <c r="I13" s="72" t="s">
        <v>377</v>
      </c>
      <c r="J13" s="12"/>
    </row>
    <row r="14" spans="1:10" s="71" customFormat="1" ht="97.5" customHeight="1" x14ac:dyDescent="0.15">
      <c r="A14" s="128"/>
      <c r="B14" s="132" t="s">
        <v>286</v>
      </c>
      <c r="C14" s="29" t="s">
        <v>406</v>
      </c>
      <c r="D14" s="45">
        <v>30</v>
      </c>
      <c r="E14" s="45">
        <v>28</v>
      </c>
      <c r="F14" s="69" t="s">
        <v>353</v>
      </c>
      <c r="G14" s="70">
        <v>1</v>
      </c>
      <c r="H14" s="132" t="s">
        <v>286</v>
      </c>
      <c r="I14" s="72" t="s">
        <v>372</v>
      </c>
      <c r="J14" s="45">
        <v>24</v>
      </c>
    </row>
    <row r="15" spans="1:10" s="71" customFormat="1" ht="29.25" customHeight="1" x14ac:dyDescent="0.15">
      <c r="A15" s="128"/>
      <c r="B15" s="133"/>
      <c r="C15" s="72" t="s">
        <v>342</v>
      </c>
      <c r="D15" s="45"/>
      <c r="E15" s="45">
        <v>2</v>
      </c>
      <c r="F15" s="69" t="s">
        <v>354</v>
      </c>
      <c r="G15" s="70">
        <v>1</v>
      </c>
      <c r="H15" s="133" t="s">
        <v>270</v>
      </c>
      <c r="I15" s="72"/>
      <c r="J15" s="45"/>
    </row>
    <row r="16" spans="1:10" ht="27.75" customHeight="1" x14ac:dyDescent="0.15">
      <c r="A16" s="128"/>
      <c r="B16" s="132" t="s">
        <v>287</v>
      </c>
      <c r="C16" s="29" t="s">
        <v>333</v>
      </c>
      <c r="D16" s="45">
        <v>12</v>
      </c>
      <c r="E16" s="45">
        <v>6</v>
      </c>
      <c r="F16" s="72" t="s">
        <v>281</v>
      </c>
      <c r="G16" s="70">
        <v>1</v>
      </c>
      <c r="H16" s="132" t="s">
        <v>287</v>
      </c>
      <c r="I16" s="72" t="s">
        <v>278</v>
      </c>
      <c r="J16" s="45"/>
    </row>
    <row r="17" spans="1:10" ht="48.75" customHeight="1" x14ac:dyDescent="0.15">
      <c r="A17" s="128"/>
      <c r="B17" s="133"/>
      <c r="C17" s="29" t="s">
        <v>278</v>
      </c>
      <c r="D17" s="45"/>
      <c r="E17" s="45">
        <v>24</v>
      </c>
      <c r="F17" s="72" t="s">
        <v>336</v>
      </c>
      <c r="G17" s="70">
        <v>1</v>
      </c>
      <c r="H17" s="133" t="s">
        <v>271</v>
      </c>
      <c r="I17" s="72"/>
      <c r="J17" s="45"/>
    </row>
    <row r="18" spans="1:10" ht="63.75" customHeight="1" x14ac:dyDescent="0.15">
      <c r="A18" s="128"/>
      <c r="B18" s="132" t="s">
        <v>288</v>
      </c>
      <c r="C18" s="29" t="s">
        <v>367</v>
      </c>
      <c r="D18" s="45">
        <v>21</v>
      </c>
      <c r="E18" s="45">
        <v>15</v>
      </c>
      <c r="F18" s="72" t="s">
        <v>281</v>
      </c>
      <c r="G18" s="70">
        <v>1</v>
      </c>
      <c r="H18" s="132" t="s">
        <v>288</v>
      </c>
      <c r="I18" s="72" t="s">
        <v>363</v>
      </c>
      <c r="J18" s="45"/>
    </row>
    <row r="19" spans="1:10" ht="64.5" customHeight="1" x14ac:dyDescent="0.15">
      <c r="A19" s="128"/>
      <c r="B19" s="133"/>
      <c r="C19" s="29" t="s">
        <v>362</v>
      </c>
      <c r="D19" s="45">
        <v>30</v>
      </c>
      <c r="E19" s="45">
        <v>9</v>
      </c>
      <c r="F19" s="72" t="s">
        <v>355</v>
      </c>
      <c r="G19" s="70">
        <v>1</v>
      </c>
      <c r="H19" s="133"/>
      <c r="I19" s="72" t="s">
        <v>378</v>
      </c>
      <c r="J19" s="45"/>
    </row>
    <row r="20" spans="1:10" ht="32.25" customHeight="1" x14ac:dyDescent="0.15">
      <c r="A20" s="128"/>
      <c r="B20" s="134"/>
      <c r="C20" s="29" t="s">
        <v>368</v>
      </c>
      <c r="D20" s="45"/>
      <c r="E20" s="45">
        <v>6</v>
      </c>
      <c r="F20" s="72" t="s">
        <v>343</v>
      </c>
      <c r="G20" s="70">
        <v>1</v>
      </c>
      <c r="H20" s="134" t="s">
        <v>272</v>
      </c>
      <c r="I20" s="72"/>
      <c r="J20" s="45"/>
    </row>
    <row r="21" spans="1:10" ht="33" customHeight="1" x14ac:dyDescent="0.15">
      <c r="A21" s="128"/>
      <c r="B21" s="132" t="s">
        <v>289</v>
      </c>
      <c r="C21" s="69" t="s">
        <v>334</v>
      </c>
      <c r="D21" s="45">
        <v>60</v>
      </c>
      <c r="E21" s="45">
        <v>30</v>
      </c>
      <c r="F21" s="72" t="s">
        <v>630</v>
      </c>
      <c r="G21" s="70">
        <v>1</v>
      </c>
      <c r="H21" s="132" t="s">
        <v>289</v>
      </c>
      <c r="I21" s="72" t="s">
        <v>379</v>
      </c>
      <c r="J21" s="45"/>
    </row>
    <row r="22" spans="1:10" ht="33" customHeight="1" x14ac:dyDescent="0.15">
      <c r="A22" s="128"/>
      <c r="B22" s="136"/>
      <c r="C22" s="69"/>
      <c r="D22" s="45"/>
      <c r="E22" s="45"/>
      <c r="F22" s="72"/>
      <c r="G22" s="70">
        <v>1</v>
      </c>
      <c r="H22" s="136"/>
      <c r="I22" s="72" t="s">
        <v>385</v>
      </c>
      <c r="J22" s="45"/>
    </row>
    <row r="23" spans="1:10" ht="33" customHeight="1" x14ac:dyDescent="0.15">
      <c r="A23" s="128"/>
      <c r="B23" s="132" t="s">
        <v>277</v>
      </c>
      <c r="C23" s="69" t="s">
        <v>383</v>
      </c>
      <c r="D23" s="45"/>
      <c r="E23" s="45">
        <v>6</v>
      </c>
      <c r="F23" s="72" t="s">
        <v>384</v>
      </c>
      <c r="G23" s="70">
        <v>1</v>
      </c>
      <c r="H23" s="132" t="s">
        <v>277</v>
      </c>
      <c r="I23" s="72" t="s">
        <v>386</v>
      </c>
      <c r="J23" s="45"/>
    </row>
    <row r="24" spans="1:10" ht="36" customHeight="1" x14ac:dyDescent="0.15">
      <c r="A24" s="128"/>
      <c r="B24" s="136"/>
      <c r="C24" s="69" t="s">
        <v>344</v>
      </c>
      <c r="D24" s="45"/>
      <c r="E24" s="45">
        <v>36</v>
      </c>
      <c r="F24" s="72" t="s">
        <v>357</v>
      </c>
      <c r="G24" s="70">
        <v>1</v>
      </c>
      <c r="H24" s="136"/>
      <c r="I24" s="72"/>
      <c r="J24" s="45"/>
    </row>
    <row r="25" spans="1:10" ht="54.75" customHeight="1" x14ac:dyDescent="0.15">
      <c r="A25" s="128"/>
      <c r="B25" s="132" t="s">
        <v>273</v>
      </c>
      <c r="C25" s="29" t="s">
        <v>360</v>
      </c>
      <c r="D25" s="45"/>
      <c r="E25" s="45">
        <v>2</v>
      </c>
      <c r="F25" s="72" t="s">
        <v>358</v>
      </c>
      <c r="G25" s="70">
        <v>1</v>
      </c>
      <c r="H25" s="132" t="s">
        <v>273</v>
      </c>
      <c r="I25" s="72" t="s">
        <v>388</v>
      </c>
      <c r="J25" s="45"/>
    </row>
    <row r="26" spans="1:10" ht="116.25" customHeight="1" x14ac:dyDescent="0.15">
      <c r="A26" s="128"/>
      <c r="B26" s="133"/>
      <c r="C26" s="29" t="s">
        <v>359</v>
      </c>
      <c r="D26" s="45"/>
      <c r="E26" s="45">
        <v>2</v>
      </c>
      <c r="F26" s="72" t="s">
        <v>361</v>
      </c>
      <c r="G26" s="70">
        <v>1</v>
      </c>
      <c r="H26" s="133"/>
      <c r="I26" s="72"/>
      <c r="J26" s="45"/>
    </row>
    <row r="27" spans="1:10" ht="104.25" customHeight="1" x14ac:dyDescent="0.15">
      <c r="A27" s="128"/>
      <c r="B27" s="133"/>
      <c r="C27" s="29" t="s">
        <v>356</v>
      </c>
      <c r="D27" s="45">
        <v>138</v>
      </c>
      <c r="E27" s="45">
        <v>26</v>
      </c>
      <c r="F27" s="72" t="s">
        <v>345</v>
      </c>
      <c r="G27" s="70">
        <v>1</v>
      </c>
      <c r="H27" s="133" t="s">
        <v>273</v>
      </c>
      <c r="I27" s="72"/>
      <c r="J27" s="45"/>
    </row>
    <row r="28" spans="1:10" ht="35.25" customHeight="1" x14ac:dyDescent="0.15">
      <c r="A28" s="128"/>
      <c r="B28" s="132" t="s">
        <v>274</v>
      </c>
      <c r="C28" s="29" t="s">
        <v>365</v>
      </c>
      <c r="D28" s="45">
        <v>60</v>
      </c>
      <c r="E28" s="45">
        <v>25</v>
      </c>
      <c r="F28" s="72" t="s">
        <v>346</v>
      </c>
      <c r="G28" s="70">
        <v>1</v>
      </c>
      <c r="H28" s="132" t="s">
        <v>274</v>
      </c>
      <c r="I28" s="72" t="s">
        <v>366</v>
      </c>
      <c r="J28" s="45"/>
    </row>
    <row r="29" spans="1:10" ht="30.75" customHeight="1" x14ac:dyDescent="0.15">
      <c r="A29" s="128"/>
      <c r="B29" s="133"/>
      <c r="C29" s="29" t="s">
        <v>347</v>
      </c>
      <c r="D29" s="45">
        <v>2</v>
      </c>
      <c r="E29" s="45">
        <v>2</v>
      </c>
      <c r="F29" s="72" t="s">
        <v>281</v>
      </c>
      <c r="G29" s="70">
        <v>1</v>
      </c>
      <c r="H29" s="133" t="s">
        <v>274</v>
      </c>
      <c r="I29" s="72" t="s">
        <v>373</v>
      </c>
      <c r="J29" s="45"/>
    </row>
    <row r="30" spans="1:10" ht="45" customHeight="1" x14ac:dyDescent="0.15">
      <c r="A30" s="128"/>
      <c r="B30" s="132" t="s">
        <v>276</v>
      </c>
      <c r="C30" s="29" t="s">
        <v>349</v>
      </c>
      <c r="D30" s="45">
        <v>12</v>
      </c>
      <c r="E30" s="45">
        <v>6</v>
      </c>
      <c r="F30" s="72" t="s">
        <v>348</v>
      </c>
      <c r="G30" s="70">
        <v>1</v>
      </c>
      <c r="H30" s="132" t="s">
        <v>276</v>
      </c>
      <c r="I30" s="72" t="s">
        <v>364</v>
      </c>
      <c r="J30" s="45"/>
    </row>
    <row r="31" spans="1:10" ht="111" customHeight="1" x14ac:dyDescent="0.15">
      <c r="A31" s="128"/>
      <c r="B31" s="133"/>
      <c r="C31" s="29" t="s">
        <v>352</v>
      </c>
      <c r="D31" s="45">
        <v>18</v>
      </c>
      <c r="E31" s="45">
        <v>18</v>
      </c>
      <c r="F31" s="72" t="s">
        <v>281</v>
      </c>
      <c r="G31" s="70">
        <v>1</v>
      </c>
      <c r="H31" s="133"/>
      <c r="I31" s="72" t="s">
        <v>380</v>
      </c>
      <c r="J31" s="45"/>
    </row>
    <row r="32" spans="1:10" ht="30" customHeight="1" x14ac:dyDescent="0.15">
      <c r="A32" s="128"/>
      <c r="B32" s="133"/>
      <c r="C32" s="29" t="s">
        <v>350</v>
      </c>
      <c r="D32" s="45">
        <v>6</v>
      </c>
      <c r="E32" s="45">
        <v>6</v>
      </c>
      <c r="F32" s="72" t="s">
        <v>281</v>
      </c>
      <c r="G32" s="70">
        <v>1</v>
      </c>
      <c r="H32" s="133"/>
      <c r="I32" s="72"/>
      <c r="J32" s="45"/>
    </row>
    <row r="33" spans="1:10" ht="42" customHeight="1" x14ac:dyDescent="0.15">
      <c r="A33" s="128"/>
      <c r="B33" s="132" t="s">
        <v>275</v>
      </c>
      <c r="C33" s="29" t="s">
        <v>370</v>
      </c>
      <c r="D33" s="45">
        <v>26</v>
      </c>
      <c r="E33" s="45">
        <v>18</v>
      </c>
      <c r="F33" s="72" t="s">
        <v>281</v>
      </c>
      <c r="G33" s="70">
        <v>1</v>
      </c>
      <c r="H33" s="132" t="s">
        <v>275</v>
      </c>
      <c r="I33" s="29" t="s">
        <v>387</v>
      </c>
      <c r="J33" s="45">
        <v>18</v>
      </c>
    </row>
    <row r="34" spans="1:10" ht="100.5" customHeight="1" x14ac:dyDescent="0.15">
      <c r="A34" s="128"/>
      <c r="B34" s="133"/>
      <c r="C34" s="29" t="s">
        <v>369</v>
      </c>
      <c r="D34" s="45">
        <v>7</v>
      </c>
      <c r="E34" s="45">
        <v>7</v>
      </c>
      <c r="F34" s="72" t="s">
        <v>337</v>
      </c>
      <c r="G34" s="70">
        <v>1</v>
      </c>
      <c r="H34" s="133" t="s">
        <v>285</v>
      </c>
      <c r="I34" s="72"/>
      <c r="J34" s="45"/>
    </row>
    <row r="35" spans="1:10" ht="30.75" customHeight="1" x14ac:dyDescent="0.15">
      <c r="A35" s="128"/>
      <c r="B35" s="134"/>
      <c r="C35" s="29" t="s">
        <v>330</v>
      </c>
      <c r="D35" s="73"/>
      <c r="E35" s="73">
        <v>2</v>
      </c>
      <c r="F35" s="69" t="s">
        <v>338</v>
      </c>
      <c r="G35" s="70">
        <v>1</v>
      </c>
      <c r="H35" s="134" t="s">
        <v>275</v>
      </c>
      <c r="I35" s="72"/>
      <c r="J35" s="45"/>
    </row>
    <row r="36" spans="1:10" ht="79.5" customHeight="1" x14ac:dyDescent="0.15">
      <c r="A36" s="128"/>
      <c r="B36" s="133" t="s">
        <v>374</v>
      </c>
      <c r="C36" s="29" t="s">
        <v>371</v>
      </c>
      <c r="D36" s="45">
        <v>28</v>
      </c>
      <c r="E36" s="45">
        <v>18</v>
      </c>
      <c r="F36" s="46" t="s">
        <v>281</v>
      </c>
      <c r="G36" s="70">
        <v>1</v>
      </c>
      <c r="H36" s="133"/>
      <c r="I36" s="72" t="s">
        <v>381</v>
      </c>
      <c r="J36" s="45">
        <v>12</v>
      </c>
    </row>
    <row r="37" spans="1:10" ht="39" customHeight="1" x14ac:dyDescent="0.15">
      <c r="A37" s="128"/>
      <c r="B37" s="133"/>
      <c r="C37" s="29" t="s">
        <v>351</v>
      </c>
      <c r="D37" s="45">
        <v>24</v>
      </c>
      <c r="E37" s="45">
        <v>12</v>
      </c>
      <c r="F37" s="46" t="s">
        <v>279</v>
      </c>
      <c r="G37" s="70">
        <v>1</v>
      </c>
      <c r="H37" s="133"/>
      <c r="I37" s="72" t="s">
        <v>382</v>
      </c>
      <c r="J37" s="45">
        <v>12</v>
      </c>
    </row>
    <row r="38" spans="1:10" x14ac:dyDescent="0.15">
      <c r="A38" s="47"/>
      <c r="B38" s="55" t="s">
        <v>312</v>
      </c>
      <c r="C38" s="37"/>
      <c r="D38" s="38"/>
      <c r="E38" s="39"/>
      <c r="F38" s="40"/>
      <c r="G38" s="41"/>
      <c r="H38" s="42"/>
      <c r="I38" s="43"/>
      <c r="J38" s="39"/>
    </row>
    <row r="39" spans="1:10" x14ac:dyDescent="0.15">
      <c r="A39" s="47"/>
      <c r="B39" s="53" t="s">
        <v>313</v>
      </c>
      <c r="C39" s="37"/>
      <c r="D39" s="38"/>
      <c r="E39" s="39"/>
      <c r="F39" s="40"/>
      <c r="G39" s="41"/>
      <c r="H39" s="42"/>
      <c r="I39" s="43"/>
      <c r="J39" s="39"/>
    </row>
    <row r="40" spans="1:10" x14ac:dyDescent="0.15">
      <c r="B40" s="49" t="s">
        <v>314</v>
      </c>
      <c r="C40" s="37"/>
      <c r="D40" s="38"/>
      <c r="E40" s="39"/>
      <c r="F40" s="40"/>
      <c r="G40" s="41"/>
      <c r="H40" s="42"/>
      <c r="I40" s="43"/>
      <c r="J40" s="39"/>
    </row>
    <row r="41" spans="1:10" x14ac:dyDescent="0.15">
      <c r="B41" s="49" t="s">
        <v>315</v>
      </c>
      <c r="C41" s="37"/>
      <c r="D41" s="38"/>
      <c r="E41" s="39"/>
      <c r="F41" s="40"/>
      <c r="G41" s="41"/>
      <c r="H41" s="42"/>
      <c r="I41" s="43"/>
      <c r="J41" s="39"/>
    </row>
    <row r="42" spans="1:10" x14ac:dyDescent="0.15">
      <c r="B42" s="50" t="s">
        <v>316</v>
      </c>
      <c r="E42" s="28"/>
      <c r="F42" s="28"/>
    </row>
    <row r="43" spans="1:10" x14ac:dyDescent="0.15">
      <c r="B43" s="50" t="s">
        <v>317</v>
      </c>
      <c r="E43" s="28"/>
      <c r="F43" s="28"/>
    </row>
    <row r="44" spans="1:10" x14ac:dyDescent="0.15">
      <c r="B44" s="48" t="s">
        <v>318</v>
      </c>
      <c r="E44" s="28"/>
      <c r="F44" s="28"/>
    </row>
    <row r="45" spans="1:10" x14ac:dyDescent="0.15">
      <c r="B45" s="48" t="s">
        <v>319</v>
      </c>
      <c r="E45" s="28"/>
      <c r="F45" s="28"/>
    </row>
    <row r="46" spans="1:10" x14ac:dyDescent="0.15">
      <c r="B46" s="54" t="s">
        <v>320</v>
      </c>
      <c r="E46" s="28"/>
      <c r="F46" s="28"/>
    </row>
    <row r="47" spans="1:10" x14ac:dyDescent="0.15">
      <c r="B47" s="54" t="s">
        <v>321</v>
      </c>
      <c r="E47" s="28"/>
      <c r="F47" s="28"/>
    </row>
    <row r="48" spans="1:10" x14ac:dyDescent="0.15">
      <c r="B48" s="54" t="s">
        <v>322</v>
      </c>
      <c r="E48" s="28"/>
      <c r="F48" s="28"/>
    </row>
    <row r="49" spans="2:9" x14ac:dyDescent="0.15">
      <c r="B49" s="56" t="s">
        <v>323</v>
      </c>
      <c r="E49" s="28"/>
      <c r="F49" s="28"/>
    </row>
    <row r="50" spans="2:9" x14ac:dyDescent="0.15">
      <c r="B50" s="23" t="s">
        <v>324</v>
      </c>
      <c r="E50" s="28"/>
      <c r="F50" s="28"/>
    </row>
    <row r="51" spans="2:9" ht="26.25" customHeight="1" x14ac:dyDescent="0.15">
      <c r="B51" s="135" t="s">
        <v>325</v>
      </c>
      <c r="C51" s="135"/>
      <c r="D51" s="135"/>
      <c r="E51" s="135"/>
      <c r="F51" s="135"/>
      <c r="G51" s="135"/>
      <c r="H51" s="135"/>
      <c r="I51" s="135"/>
    </row>
    <row r="52" spans="2:9" ht="38.25" customHeight="1" x14ac:dyDescent="0.15">
      <c r="B52" s="135" t="s">
        <v>326</v>
      </c>
      <c r="C52" s="135"/>
      <c r="D52" s="135"/>
      <c r="E52" s="135"/>
      <c r="F52" s="135"/>
      <c r="G52" s="135"/>
      <c r="H52" s="135"/>
      <c r="I52" s="135"/>
    </row>
    <row r="53" spans="2:9" x14ac:dyDescent="0.15">
      <c r="B53" s="23" t="s">
        <v>327</v>
      </c>
      <c r="E53" s="28"/>
      <c r="F53" s="28"/>
    </row>
    <row r="54" spans="2:9" x14ac:dyDescent="0.15">
      <c r="B54" s="23" t="s">
        <v>328</v>
      </c>
      <c r="E54" s="28"/>
      <c r="F54" s="28"/>
    </row>
    <row r="55" spans="2:9" x14ac:dyDescent="0.15">
      <c r="B55" s="23" t="s">
        <v>329</v>
      </c>
      <c r="E55" s="28"/>
      <c r="F55" s="28"/>
    </row>
  </sheetData>
  <mergeCells count="38">
    <mergeCell ref="B1:G1"/>
    <mergeCell ref="I1:J1"/>
    <mergeCell ref="A2:A8"/>
    <mergeCell ref="B2:G2"/>
    <mergeCell ref="H2:J2"/>
    <mergeCell ref="I3:J3"/>
    <mergeCell ref="I4:J4"/>
    <mergeCell ref="I5:J5"/>
    <mergeCell ref="I6:J6"/>
    <mergeCell ref="I7:J7"/>
    <mergeCell ref="B18:B20"/>
    <mergeCell ref="H18:H20"/>
    <mergeCell ref="I8:J8"/>
    <mergeCell ref="A9:A37"/>
    <mergeCell ref="B9:G9"/>
    <mergeCell ref="H9:J9"/>
    <mergeCell ref="B11:B13"/>
    <mergeCell ref="H11:H13"/>
    <mergeCell ref="B14:B15"/>
    <mergeCell ref="H14:H15"/>
    <mergeCell ref="B16:B17"/>
    <mergeCell ref="H16:H17"/>
    <mergeCell ref="B23:B24"/>
    <mergeCell ref="B21:B22"/>
    <mergeCell ref="H23:H24"/>
    <mergeCell ref="H21:H22"/>
    <mergeCell ref="B52:I52"/>
    <mergeCell ref="B25:B27"/>
    <mergeCell ref="H25:H27"/>
    <mergeCell ref="B28:B29"/>
    <mergeCell ref="H28:H29"/>
    <mergeCell ref="B30:B32"/>
    <mergeCell ref="H30:H32"/>
    <mergeCell ref="B33:B35"/>
    <mergeCell ref="H33:H35"/>
    <mergeCell ref="B36:B37"/>
    <mergeCell ref="H36:H37"/>
    <mergeCell ref="B51:I51"/>
  </mergeCells>
  <phoneticPr fontId="10" type="noConversion"/>
  <conditionalFormatting sqref="H30 B11 B16 B14 B18 B28 B30 B33 B38:B41 H38:H41 H11 H14 H16 H18 H28 H33 B21 B25:B26 B23 H25:H26 H21 H23">
    <cfRule type="cellIs" dxfId="23" priority="4" stopIfTrue="1" operator="equal">
      <formula>"滞后"</formula>
    </cfRule>
    <cfRule type="cellIs" dxfId="22" priority="5" stopIfTrue="1" operator="equal">
      <formula>"已取消"</formula>
    </cfRule>
    <cfRule type="cellIs" dxfId="21" priority="6" stopIfTrue="1" operator="equal">
      <formula>"已关闭"</formula>
    </cfRule>
  </conditionalFormatting>
  <conditionalFormatting sqref="D35:E35">
    <cfRule type="cellIs" dxfId="20" priority="1" stopIfTrue="1" operator="equal">
      <formula>"已取消"</formula>
    </cfRule>
    <cfRule type="cellIs" dxfId="19" priority="2" stopIfTrue="1" operator="equal">
      <formula>"搁置中"</formula>
    </cfRule>
    <cfRule type="cellIs" dxfId="18" priority="3" stopIfTrue="1" operator="equal">
      <formula>"已提交"</formula>
    </cfRule>
  </conditionalFormatting>
  <dataValidations count="6">
    <dataValidation type="list" allowBlank="1" showInputMessage="1" showErrorMessage="1" sqref="H40:H41">
      <formula1>"明亮,谭红刚,徐学风,顾婧,张定林,郑永彬,胡龙,胡小春,付明科,杨美辉"</formula1>
    </dataValidation>
    <dataValidation type="list" allowBlank="1" showInputMessage="1" showErrorMessage="1" sqref="E4:E8">
      <formula1>"10%,20%,30%,40%,50%,60%,70%,80%,90%"</formula1>
    </dataValidation>
    <dataValidation type="list" allowBlank="1" showInputMessage="1" showErrorMessage="1" sqref="G4:G8">
      <formula1>"提前,正常,滞后,延误,暂停"</formula1>
    </dataValidation>
    <dataValidation imeMode="on" allowBlank="1" showInputMessage="1" showErrorMessage="1" sqref="F35 F16:F33"/>
    <dataValidation type="list" allowBlank="1" showInputMessage="1" showErrorMessage="1" sqref="B33 B30 B28 B18 B16 B14 B11 H33:H35 B23 B25:B26 B21 H25:H30 H11:H21 H23">
      <formula1>"谭红刚,赵江鸿,徐学风,张定林,付明科,杨美辉,明亮,古泰琦,冯文娟,张颢铧,杨美辉,陈玉珂"</formula1>
    </dataValidation>
    <dataValidation type="list" allowBlank="1" showInputMessage="1" showErrorMessage="1" sqref="G11:G41">
      <formula1>"2.0,1.5,1.0,0.5,0"</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topLeftCell="B25" workbookViewId="0">
      <selection activeCell="D35" sqref="D35"/>
    </sheetView>
  </sheetViews>
  <sheetFormatPr defaultRowHeight="13.5" x14ac:dyDescent="0.15"/>
  <cols>
    <col min="1" max="1" width="5.125" customWidth="1"/>
    <col min="2" max="2" width="12.25" customWidth="1"/>
    <col min="3" max="3" width="37" customWidth="1"/>
    <col min="4" max="4" width="7.75" customWidth="1"/>
    <col min="5" max="5" width="5.125" customWidth="1"/>
    <col min="6" max="6" width="33" customWidth="1"/>
    <col min="7" max="7" width="4.75" customWidth="1"/>
    <col min="8" max="8" width="10.125" customWidth="1"/>
    <col min="9" max="9" width="36.75" customWidth="1"/>
    <col min="10" max="10" width="5.875" customWidth="1"/>
  </cols>
  <sheetData>
    <row r="1" spans="1:10" ht="20.25" x14ac:dyDescent="0.15">
      <c r="B1" s="124" t="s">
        <v>268</v>
      </c>
      <c r="C1" s="125"/>
      <c r="D1" s="125"/>
      <c r="E1" s="125"/>
      <c r="F1" s="125"/>
      <c r="G1" s="126"/>
      <c r="H1" s="44" t="s">
        <v>2</v>
      </c>
      <c r="I1" s="127">
        <v>43178</v>
      </c>
      <c r="J1" s="127"/>
    </row>
    <row r="2" spans="1:10" x14ac:dyDescent="0.15">
      <c r="A2" s="128" t="s">
        <v>260</v>
      </c>
      <c r="B2" s="117" t="s">
        <v>248</v>
      </c>
      <c r="C2" s="117"/>
      <c r="D2" s="117"/>
      <c r="E2" s="117"/>
      <c r="F2" s="117"/>
      <c r="G2" s="117"/>
      <c r="H2" s="117"/>
      <c r="I2" s="117"/>
      <c r="J2" s="117"/>
    </row>
    <row r="3" spans="1:10" ht="24" x14ac:dyDescent="0.15">
      <c r="A3" s="128"/>
      <c r="B3" s="85" t="s">
        <v>8</v>
      </c>
      <c r="C3" s="85" t="s">
        <v>247</v>
      </c>
      <c r="D3" s="85" t="s">
        <v>263</v>
      </c>
      <c r="E3" s="85" t="s">
        <v>253</v>
      </c>
      <c r="F3" s="85" t="s">
        <v>251</v>
      </c>
      <c r="G3" s="85" t="s">
        <v>252</v>
      </c>
      <c r="H3" s="85" t="s">
        <v>8</v>
      </c>
      <c r="I3" s="117" t="s">
        <v>11</v>
      </c>
      <c r="J3" s="117"/>
    </row>
    <row r="4" spans="1:10" ht="91.5" customHeight="1" x14ac:dyDescent="0.15">
      <c r="A4" s="128"/>
      <c r="B4" s="32" t="s">
        <v>266</v>
      </c>
      <c r="C4" s="86" t="s">
        <v>284</v>
      </c>
      <c r="D4" s="33" t="s">
        <v>267</v>
      </c>
      <c r="E4" s="31">
        <v>0.9</v>
      </c>
      <c r="F4" s="86" t="s">
        <v>283</v>
      </c>
      <c r="G4" s="33" t="s">
        <v>282</v>
      </c>
      <c r="H4" s="32" t="s">
        <v>266</v>
      </c>
      <c r="I4" s="129" t="s">
        <v>284</v>
      </c>
      <c r="J4" s="129"/>
    </row>
    <row r="5" spans="1:10" ht="19.5" customHeight="1" x14ac:dyDescent="0.15">
      <c r="A5" s="128"/>
      <c r="B5" s="32"/>
      <c r="C5" s="86"/>
      <c r="D5" s="57"/>
      <c r="E5" s="31"/>
      <c r="F5" s="86"/>
      <c r="G5" s="33"/>
      <c r="H5" s="32"/>
      <c r="I5" s="129"/>
      <c r="J5" s="129"/>
    </row>
    <row r="6" spans="1:10" x14ac:dyDescent="0.15">
      <c r="A6" s="128"/>
      <c r="B6" s="32"/>
      <c r="C6" s="86"/>
      <c r="D6" s="33"/>
      <c r="E6" s="31"/>
      <c r="F6" s="86"/>
      <c r="G6" s="33"/>
      <c r="H6" s="32"/>
      <c r="I6" s="129"/>
      <c r="J6" s="129"/>
    </row>
    <row r="7" spans="1:10" x14ac:dyDescent="0.15">
      <c r="A7" s="128"/>
      <c r="B7" s="32"/>
      <c r="C7" s="86"/>
      <c r="D7" s="33"/>
      <c r="E7" s="31"/>
      <c r="F7" s="86"/>
      <c r="G7" s="33"/>
      <c r="H7" s="32"/>
      <c r="I7" s="129"/>
      <c r="J7" s="129"/>
    </row>
    <row r="8" spans="1:10" x14ac:dyDescent="0.15">
      <c r="A8" s="128"/>
      <c r="B8" s="32"/>
      <c r="C8" s="86"/>
      <c r="D8" s="33"/>
      <c r="E8" s="34"/>
      <c r="F8" s="86"/>
      <c r="G8" s="33"/>
      <c r="H8" s="33"/>
      <c r="I8" s="129"/>
      <c r="J8" s="129"/>
    </row>
    <row r="9" spans="1:10" x14ac:dyDescent="0.15">
      <c r="A9" s="128" t="s">
        <v>261</v>
      </c>
      <c r="B9" s="130" t="s">
        <v>249</v>
      </c>
      <c r="C9" s="130"/>
      <c r="D9" s="130"/>
      <c r="E9" s="130"/>
      <c r="F9" s="130"/>
      <c r="G9" s="130"/>
      <c r="H9" s="131" t="s">
        <v>250</v>
      </c>
      <c r="I9" s="131"/>
      <c r="J9" s="131"/>
    </row>
    <row r="10" spans="1:10" ht="24" x14ac:dyDescent="0.15">
      <c r="A10" s="128"/>
      <c r="B10" s="85" t="s">
        <v>25</v>
      </c>
      <c r="C10" s="85" t="s">
        <v>26</v>
      </c>
      <c r="D10" s="30" t="s">
        <v>259</v>
      </c>
      <c r="E10" s="30" t="s">
        <v>262</v>
      </c>
      <c r="F10" s="85" t="s">
        <v>29</v>
      </c>
      <c r="G10" s="85" t="s">
        <v>265</v>
      </c>
      <c r="H10" s="85" t="s">
        <v>25</v>
      </c>
      <c r="I10" s="85" t="s">
        <v>26</v>
      </c>
      <c r="J10" s="85" t="s">
        <v>264</v>
      </c>
    </row>
    <row r="11" spans="1:10" ht="30.75" customHeight="1" x14ac:dyDescent="0.15">
      <c r="A11" s="128"/>
      <c r="B11" s="132" t="s">
        <v>269</v>
      </c>
      <c r="C11" s="29" t="s">
        <v>396</v>
      </c>
      <c r="D11" s="45">
        <v>30</v>
      </c>
      <c r="E11" s="45">
        <v>7</v>
      </c>
      <c r="F11" s="69" t="s">
        <v>391</v>
      </c>
      <c r="G11" s="70">
        <v>1</v>
      </c>
      <c r="H11" s="132" t="s">
        <v>269</v>
      </c>
      <c r="I11" s="72" t="s">
        <v>399</v>
      </c>
      <c r="J11" s="12">
        <v>12</v>
      </c>
    </row>
    <row r="12" spans="1:10" ht="25.5" customHeight="1" x14ac:dyDescent="0.15">
      <c r="A12" s="128"/>
      <c r="B12" s="133"/>
      <c r="C12" s="29" t="s">
        <v>395</v>
      </c>
      <c r="D12" s="45">
        <v>30</v>
      </c>
      <c r="E12" s="45">
        <v>9</v>
      </c>
      <c r="F12" s="69" t="s">
        <v>397</v>
      </c>
      <c r="G12" s="70">
        <v>1</v>
      </c>
      <c r="H12" s="133"/>
      <c r="I12" s="72" t="s">
        <v>401</v>
      </c>
      <c r="J12" s="12"/>
    </row>
    <row r="13" spans="1:10" ht="26.25" customHeight="1" x14ac:dyDescent="0.15">
      <c r="A13" s="128"/>
      <c r="B13" s="133"/>
      <c r="C13" s="29" t="s">
        <v>398</v>
      </c>
      <c r="D13" s="45">
        <v>24</v>
      </c>
      <c r="E13" s="45">
        <v>11</v>
      </c>
      <c r="F13" s="69" t="s">
        <v>449</v>
      </c>
      <c r="G13" s="70">
        <v>1</v>
      </c>
      <c r="H13" s="133" t="s">
        <v>269</v>
      </c>
      <c r="I13" s="72" t="s">
        <v>393</v>
      </c>
      <c r="J13" s="12"/>
    </row>
    <row r="14" spans="1:10" ht="26.25" customHeight="1" x14ac:dyDescent="0.15">
      <c r="A14" s="128"/>
      <c r="B14" s="133"/>
      <c r="C14" s="29" t="s">
        <v>393</v>
      </c>
      <c r="D14" s="45">
        <v>24</v>
      </c>
      <c r="E14" s="45">
        <v>2</v>
      </c>
      <c r="F14" s="69" t="s">
        <v>394</v>
      </c>
      <c r="G14" s="70">
        <v>1</v>
      </c>
      <c r="H14" s="133"/>
      <c r="J14" s="12"/>
    </row>
    <row r="15" spans="1:10" ht="26.25" customHeight="1" x14ac:dyDescent="0.15">
      <c r="A15" s="128"/>
      <c r="B15" s="134"/>
      <c r="C15" s="29" t="s">
        <v>400</v>
      </c>
      <c r="D15" s="45">
        <v>30</v>
      </c>
      <c r="E15" s="45">
        <v>3</v>
      </c>
      <c r="F15" s="69" t="s">
        <v>392</v>
      </c>
      <c r="G15" s="70">
        <v>1</v>
      </c>
      <c r="H15" s="134" t="s">
        <v>269</v>
      </c>
      <c r="I15" s="72"/>
      <c r="J15" s="12"/>
    </row>
    <row r="16" spans="1:10" s="71" customFormat="1" ht="46.5" customHeight="1" x14ac:dyDescent="0.15">
      <c r="A16" s="128"/>
      <c r="B16" s="132" t="s">
        <v>286</v>
      </c>
      <c r="C16" s="29" t="s">
        <v>403</v>
      </c>
      <c r="D16" s="45">
        <v>24</v>
      </c>
      <c r="E16" s="45">
        <v>20</v>
      </c>
      <c r="F16" s="69" t="s">
        <v>402</v>
      </c>
      <c r="G16" s="70">
        <v>1</v>
      </c>
      <c r="H16" s="132" t="s">
        <v>286</v>
      </c>
      <c r="I16" s="72" t="s">
        <v>451</v>
      </c>
      <c r="J16" s="45">
        <v>30</v>
      </c>
    </row>
    <row r="17" spans="1:10" s="71" customFormat="1" ht="35.25" customHeight="1" x14ac:dyDescent="0.15">
      <c r="A17" s="128"/>
      <c r="B17" s="133"/>
      <c r="C17" s="29" t="s">
        <v>407</v>
      </c>
      <c r="D17" s="45">
        <v>30</v>
      </c>
      <c r="E17" s="45">
        <v>2</v>
      </c>
      <c r="F17" s="69" t="s">
        <v>408</v>
      </c>
      <c r="G17" s="70">
        <v>1</v>
      </c>
      <c r="H17" s="133"/>
      <c r="I17" s="72" t="s">
        <v>405</v>
      </c>
      <c r="J17" s="45"/>
    </row>
    <row r="18" spans="1:10" s="71" customFormat="1" ht="38.25" customHeight="1" x14ac:dyDescent="0.15">
      <c r="A18" s="128"/>
      <c r="B18" s="133"/>
      <c r="C18" s="29" t="s">
        <v>448</v>
      </c>
      <c r="D18" s="45"/>
      <c r="E18" s="45">
        <v>5</v>
      </c>
      <c r="F18" s="69" t="s">
        <v>450</v>
      </c>
      <c r="G18" s="70">
        <v>1</v>
      </c>
      <c r="H18" s="133"/>
      <c r="I18" s="72"/>
      <c r="J18" s="45"/>
    </row>
    <row r="19" spans="1:10" s="71" customFormat="1" ht="29.25" customHeight="1" x14ac:dyDescent="0.15">
      <c r="A19" s="128"/>
      <c r="B19" s="133"/>
      <c r="C19" s="72" t="s">
        <v>404</v>
      </c>
      <c r="D19" s="45">
        <v>24</v>
      </c>
      <c r="E19" s="45">
        <v>3</v>
      </c>
      <c r="F19" s="69" t="s">
        <v>409</v>
      </c>
      <c r="G19" s="70">
        <v>1</v>
      </c>
      <c r="H19" s="133" t="s">
        <v>270</v>
      </c>
      <c r="I19" s="72"/>
      <c r="J19" s="45"/>
    </row>
    <row r="20" spans="1:10" ht="46.5" customHeight="1" x14ac:dyDescent="0.15">
      <c r="A20" s="128"/>
      <c r="B20" s="132" t="s">
        <v>287</v>
      </c>
      <c r="C20" s="29" t="s">
        <v>278</v>
      </c>
      <c r="D20" s="45"/>
      <c r="E20" s="45">
        <v>30</v>
      </c>
      <c r="F20" s="72" t="s">
        <v>410</v>
      </c>
      <c r="G20" s="70">
        <v>1</v>
      </c>
      <c r="H20" s="132" t="s">
        <v>287</v>
      </c>
      <c r="I20" s="72" t="s">
        <v>278</v>
      </c>
      <c r="J20" s="45"/>
    </row>
    <row r="21" spans="1:10" ht="37.5" customHeight="1" x14ac:dyDescent="0.15">
      <c r="A21" s="128"/>
      <c r="B21" s="133"/>
      <c r="C21" s="29"/>
      <c r="D21" s="45"/>
      <c r="E21" s="45"/>
      <c r="F21" s="72"/>
      <c r="G21" s="70"/>
      <c r="H21" s="133"/>
      <c r="I21" s="72" t="s">
        <v>455</v>
      </c>
      <c r="J21" s="45"/>
    </row>
    <row r="22" spans="1:10" ht="36" customHeight="1" x14ac:dyDescent="0.15">
      <c r="A22" s="128"/>
      <c r="B22" s="133"/>
      <c r="C22" s="29"/>
      <c r="D22" s="45"/>
      <c r="E22" s="45"/>
      <c r="F22" s="72"/>
      <c r="G22" s="29"/>
      <c r="H22" s="133" t="s">
        <v>271</v>
      </c>
      <c r="I22" s="72"/>
      <c r="J22" s="45"/>
    </row>
    <row r="23" spans="1:10" ht="34.5" customHeight="1" x14ac:dyDescent="0.15">
      <c r="A23" s="128"/>
      <c r="B23" s="132" t="s">
        <v>288</v>
      </c>
      <c r="C23" s="29" t="s">
        <v>411</v>
      </c>
      <c r="D23" s="45">
        <v>23</v>
      </c>
      <c r="E23" s="45">
        <v>17</v>
      </c>
      <c r="F23" s="72" t="s">
        <v>452</v>
      </c>
      <c r="G23" s="70">
        <v>1</v>
      </c>
      <c r="H23" s="132" t="s">
        <v>288</v>
      </c>
      <c r="I23" s="72" t="s">
        <v>362</v>
      </c>
      <c r="J23" s="45">
        <v>6</v>
      </c>
    </row>
    <row r="24" spans="1:10" ht="29.25" customHeight="1" x14ac:dyDescent="0.15">
      <c r="A24" s="128"/>
      <c r="B24" s="133"/>
      <c r="C24" s="29" t="s">
        <v>416</v>
      </c>
      <c r="D24" s="45">
        <v>30</v>
      </c>
      <c r="E24" s="45">
        <v>15</v>
      </c>
      <c r="F24" s="72" t="s">
        <v>632</v>
      </c>
      <c r="G24" s="70">
        <v>1</v>
      </c>
      <c r="H24" s="133"/>
      <c r="I24" s="72" t="s">
        <v>633</v>
      </c>
      <c r="J24" s="45"/>
    </row>
    <row r="25" spans="1:10" ht="32.25" customHeight="1" x14ac:dyDescent="0.15">
      <c r="A25" s="128"/>
      <c r="B25" s="134"/>
      <c r="C25" s="29"/>
      <c r="D25" s="45"/>
      <c r="E25" s="45"/>
      <c r="F25" s="72"/>
      <c r="G25" s="70"/>
      <c r="H25" s="134" t="s">
        <v>272</v>
      </c>
      <c r="I25" s="72" t="s">
        <v>456</v>
      </c>
      <c r="J25" s="45"/>
    </row>
    <row r="26" spans="1:10" ht="33" customHeight="1" x14ac:dyDescent="0.15">
      <c r="A26" s="128"/>
      <c r="B26" s="132" t="s">
        <v>289</v>
      </c>
      <c r="C26" s="69" t="s">
        <v>447</v>
      </c>
      <c r="D26" s="45">
        <v>60</v>
      </c>
      <c r="E26" s="45">
        <v>12</v>
      </c>
      <c r="F26" s="72" t="s">
        <v>453</v>
      </c>
      <c r="G26" s="70">
        <v>1</v>
      </c>
      <c r="H26" s="132" t="s">
        <v>289</v>
      </c>
      <c r="I26" s="72" t="s">
        <v>447</v>
      </c>
      <c r="J26" s="45">
        <v>15</v>
      </c>
    </row>
    <row r="27" spans="1:10" ht="33" customHeight="1" x14ac:dyDescent="0.15">
      <c r="A27" s="128"/>
      <c r="B27" s="133"/>
      <c r="C27" s="69" t="s">
        <v>415</v>
      </c>
      <c r="D27" s="45">
        <v>6</v>
      </c>
      <c r="E27" s="45">
        <v>9</v>
      </c>
      <c r="F27" s="72" t="s">
        <v>412</v>
      </c>
      <c r="G27" s="70">
        <v>1</v>
      </c>
      <c r="H27" s="133"/>
      <c r="I27" s="72" t="s">
        <v>424</v>
      </c>
      <c r="J27" s="45"/>
    </row>
    <row r="28" spans="1:10" ht="42" customHeight="1" x14ac:dyDescent="0.15">
      <c r="A28" s="128"/>
      <c r="B28" s="136"/>
      <c r="C28" s="69" t="s">
        <v>413</v>
      </c>
      <c r="D28" s="45">
        <v>6</v>
      </c>
      <c r="E28" s="45">
        <v>9</v>
      </c>
      <c r="F28" s="72" t="s">
        <v>414</v>
      </c>
      <c r="G28" s="70">
        <v>1</v>
      </c>
      <c r="H28" s="136"/>
      <c r="I28" s="72"/>
      <c r="J28" s="45"/>
    </row>
    <row r="29" spans="1:10" ht="33" customHeight="1" x14ac:dyDescent="0.15">
      <c r="A29" s="128"/>
      <c r="B29" s="132" t="s">
        <v>277</v>
      </c>
      <c r="C29" s="69" t="s">
        <v>418</v>
      </c>
      <c r="D29" s="45">
        <v>120</v>
      </c>
      <c r="E29" s="45">
        <v>30</v>
      </c>
      <c r="F29" s="72" t="s">
        <v>417</v>
      </c>
      <c r="G29" s="70">
        <v>1</v>
      </c>
      <c r="H29" s="132" t="s">
        <v>277</v>
      </c>
      <c r="I29" s="72" t="s">
        <v>457</v>
      </c>
      <c r="J29" s="45">
        <v>12</v>
      </c>
    </row>
    <row r="30" spans="1:10" ht="33" customHeight="1" x14ac:dyDescent="0.15">
      <c r="A30" s="128"/>
      <c r="B30" s="133"/>
      <c r="C30" s="69"/>
      <c r="D30" s="45"/>
      <c r="E30" s="45"/>
      <c r="F30" s="72"/>
      <c r="G30" s="70"/>
      <c r="H30" s="133"/>
      <c r="I30" s="72" t="s">
        <v>458</v>
      </c>
      <c r="J30" s="45"/>
    </row>
    <row r="31" spans="1:10" ht="36" customHeight="1" x14ac:dyDescent="0.15">
      <c r="A31" s="128"/>
      <c r="B31" s="136"/>
      <c r="C31" s="69"/>
      <c r="D31" s="45"/>
      <c r="E31" s="45"/>
      <c r="F31" s="72"/>
      <c r="G31" s="70"/>
      <c r="H31" s="136"/>
      <c r="I31" s="72"/>
      <c r="J31" s="45"/>
    </row>
    <row r="32" spans="1:10" ht="86.25" customHeight="1" x14ac:dyDescent="0.15">
      <c r="A32" s="128"/>
      <c r="B32" s="132" t="s">
        <v>273</v>
      </c>
      <c r="C32" s="29" t="s">
        <v>420</v>
      </c>
      <c r="D32" s="45">
        <v>138</v>
      </c>
      <c r="E32" s="45">
        <v>20</v>
      </c>
      <c r="F32" s="72" t="s">
        <v>419</v>
      </c>
      <c r="G32" s="70">
        <v>1</v>
      </c>
      <c r="H32" s="132" t="s">
        <v>273</v>
      </c>
      <c r="I32" s="72" t="s">
        <v>423</v>
      </c>
      <c r="J32" s="45">
        <v>92</v>
      </c>
    </row>
    <row r="33" spans="1:10" ht="34.5" customHeight="1" x14ac:dyDescent="0.15">
      <c r="A33" s="128"/>
      <c r="B33" s="133"/>
      <c r="C33" s="29" t="s">
        <v>422</v>
      </c>
      <c r="D33" s="45">
        <v>102</v>
      </c>
      <c r="E33" s="45">
        <v>10</v>
      </c>
      <c r="F33" s="72" t="s">
        <v>421</v>
      </c>
      <c r="G33" s="70">
        <v>1</v>
      </c>
      <c r="H33" s="133"/>
      <c r="I33" s="27"/>
      <c r="J33" s="27"/>
    </row>
    <row r="34" spans="1:10" ht="39" customHeight="1" x14ac:dyDescent="0.15">
      <c r="A34" s="128"/>
      <c r="B34" s="133"/>
      <c r="C34" s="29"/>
      <c r="D34" s="45"/>
      <c r="E34" s="45"/>
      <c r="F34" s="72"/>
      <c r="G34" s="70"/>
      <c r="H34" s="133" t="s">
        <v>273</v>
      </c>
      <c r="I34" s="72"/>
      <c r="J34" s="45"/>
    </row>
    <row r="35" spans="1:10" ht="48" customHeight="1" x14ac:dyDescent="0.15">
      <c r="A35" s="128"/>
      <c r="B35" s="132" t="s">
        <v>274</v>
      </c>
      <c r="C35" s="29" t="s">
        <v>396</v>
      </c>
      <c r="D35" s="45">
        <v>60</v>
      </c>
      <c r="E35" s="45">
        <v>8</v>
      </c>
      <c r="F35" s="72" t="s">
        <v>428</v>
      </c>
      <c r="G35" s="70">
        <v>1</v>
      </c>
      <c r="H35" s="132" t="s">
        <v>274</v>
      </c>
      <c r="I35" s="29" t="s">
        <v>425</v>
      </c>
      <c r="J35" s="45">
        <v>39</v>
      </c>
    </row>
    <row r="36" spans="1:10" ht="40.5" customHeight="1" x14ac:dyDescent="0.15">
      <c r="A36" s="128"/>
      <c r="B36" s="133"/>
      <c r="C36" s="29" t="s">
        <v>425</v>
      </c>
      <c r="D36" s="45">
        <v>60</v>
      </c>
      <c r="E36" s="45">
        <v>21</v>
      </c>
      <c r="F36" s="72" t="s">
        <v>426</v>
      </c>
      <c r="G36" s="70">
        <v>1</v>
      </c>
      <c r="H36" s="133"/>
      <c r="I36" s="87"/>
      <c r="J36" s="45"/>
    </row>
    <row r="37" spans="1:10" ht="30.75" customHeight="1" x14ac:dyDescent="0.15">
      <c r="A37" s="128"/>
      <c r="B37" s="133"/>
      <c r="C37" s="87" t="s">
        <v>427</v>
      </c>
      <c r="D37" s="45">
        <v>30</v>
      </c>
      <c r="E37" s="45">
        <v>3</v>
      </c>
      <c r="F37" s="72" t="s">
        <v>429</v>
      </c>
      <c r="G37" s="70">
        <v>1</v>
      </c>
      <c r="H37" s="133" t="s">
        <v>274</v>
      </c>
      <c r="I37" s="72"/>
      <c r="J37" s="45"/>
    </row>
    <row r="38" spans="1:10" ht="32.25" customHeight="1" x14ac:dyDescent="0.15">
      <c r="A38" s="128"/>
      <c r="B38" s="132" t="s">
        <v>276</v>
      </c>
      <c r="C38" s="29" t="s">
        <v>430</v>
      </c>
      <c r="D38" s="45">
        <v>9</v>
      </c>
      <c r="E38" s="45">
        <v>9</v>
      </c>
      <c r="F38" s="72" t="s">
        <v>433</v>
      </c>
      <c r="G38" s="70">
        <v>1</v>
      </c>
      <c r="H38" s="132" t="s">
        <v>276</v>
      </c>
      <c r="I38" s="72" t="s">
        <v>331</v>
      </c>
      <c r="J38" s="45"/>
    </row>
    <row r="39" spans="1:10" ht="38.25" customHeight="1" x14ac:dyDescent="0.15">
      <c r="A39" s="128"/>
      <c r="B39" s="133"/>
      <c r="C39" s="29" t="s">
        <v>446</v>
      </c>
      <c r="D39" s="45">
        <v>6</v>
      </c>
      <c r="E39" s="45">
        <v>9</v>
      </c>
      <c r="F39" s="72" t="s">
        <v>433</v>
      </c>
      <c r="G39" s="70">
        <v>1</v>
      </c>
      <c r="H39" s="133"/>
      <c r="I39" s="72" t="s">
        <v>432</v>
      </c>
      <c r="J39" s="45">
        <v>12</v>
      </c>
    </row>
    <row r="40" spans="1:10" ht="30" customHeight="1" x14ac:dyDescent="0.15">
      <c r="A40" s="128"/>
      <c r="B40" s="133"/>
      <c r="C40" s="29" t="s">
        <v>432</v>
      </c>
      <c r="D40" s="45">
        <v>24</v>
      </c>
      <c r="E40" s="45">
        <v>12</v>
      </c>
      <c r="F40" s="72" t="s">
        <v>431</v>
      </c>
      <c r="G40" s="70">
        <v>1</v>
      </c>
      <c r="H40" s="133"/>
      <c r="I40" s="72"/>
      <c r="J40" s="45"/>
    </row>
    <row r="41" spans="1:10" ht="38.25" customHeight="1" x14ac:dyDescent="0.15">
      <c r="A41" s="128"/>
      <c r="B41" s="132" t="s">
        <v>275</v>
      </c>
      <c r="C41" s="29" t="s">
        <v>445</v>
      </c>
      <c r="D41" s="45">
        <v>18</v>
      </c>
      <c r="E41" s="45">
        <v>16</v>
      </c>
      <c r="F41" s="72" t="s">
        <v>281</v>
      </c>
      <c r="G41" s="70">
        <v>1</v>
      </c>
      <c r="H41" s="132" t="s">
        <v>275</v>
      </c>
      <c r="I41" s="29" t="s">
        <v>437</v>
      </c>
      <c r="J41" s="45">
        <v>6</v>
      </c>
    </row>
    <row r="42" spans="1:10" ht="29.25" customHeight="1" x14ac:dyDescent="0.15">
      <c r="A42" s="128"/>
      <c r="B42" s="133"/>
      <c r="C42" s="29" t="s">
        <v>436</v>
      </c>
      <c r="D42" s="45">
        <v>12</v>
      </c>
      <c r="E42" s="45">
        <v>9</v>
      </c>
      <c r="F42" s="72" t="s">
        <v>431</v>
      </c>
      <c r="G42" s="70">
        <v>1</v>
      </c>
      <c r="H42" s="133" t="s">
        <v>285</v>
      </c>
      <c r="I42" s="72" t="s">
        <v>434</v>
      </c>
      <c r="J42" s="45">
        <v>6</v>
      </c>
    </row>
    <row r="43" spans="1:10" ht="30.75" customHeight="1" x14ac:dyDescent="0.15">
      <c r="A43" s="128"/>
      <c r="B43" s="134"/>
      <c r="C43" s="29" t="s">
        <v>330</v>
      </c>
      <c r="D43" s="73"/>
      <c r="E43" s="73">
        <v>5</v>
      </c>
      <c r="F43" s="69" t="s">
        <v>435</v>
      </c>
      <c r="G43" s="70">
        <v>1</v>
      </c>
      <c r="H43" s="134" t="s">
        <v>275</v>
      </c>
      <c r="I43" s="72"/>
      <c r="J43" s="45"/>
    </row>
    <row r="44" spans="1:10" ht="39" customHeight="1" x14ac:dyDescent="0.15">
      <c r="A44" s="128"/>
      <c r="B44" s="132" t="s">
        <v>389</v>
      </c>
      <c r="C44" s="29" t="s">
        <v>441</v>
      </c>
      <c r="D44" s="45">
        <v>12</v>
      </c>
      <c r="E44" s="45">
        <v>12</v>
      </c>
      <c r="F44" s="46" t="s">
        <v>440</v>
      </c>
      <c r="G44" s="70">
        <v>1</v>
      </c>
      <c r="H44" s="132" t="s">
        <v>390</v>
      </c>
      <c r="I44" s="72" t="s">
        <v>444</v>
      </c>
      <c r="J44" s="45">
        <v>8</v>
      </c>
    </row>
    <row r="45" spans="1:10" ht="39" customHeight="1" x14ac:dyDescent="0.15">
      <c r="A45" s="128"/>
      <c r="B45" s="133"/>
      <c r="C45" s="29" t="s">
        <v>454</v>
      </c>
      <c r="D45" s="45">
        <v>12</v>
      </c>
      <c r="E45" s="45">
        <v>4</v>
      </c>
      <c r="F45" s="46" t="s">
        <v>443</v>
      </c>
      <c r="G45" s="70">
        <v>1</v>
      </c>
      <c r="H45" s="133"/>
      <c r="I45" s="72" t="s">
        <v>459</v>
      </c>
      <c r="J45" s="45"/>
    </row>
    <row r="46" spans="1:10" ht="37.5" customHeight="1" x14ac:dyDescent="0.15">
      <c r="A46" s="128"/>
      <c r="B46" s="133"/>
      <c r="C46" s="29" t="s">
        <v>442</v>
      </c>
      <c r="D46" s="45">
        <v>6</v>
      </c>
      <c r="E46" s="45">
        <v>6</v>
      </c>
      <c r="F46" s="46" t="s">
        <v>433</v>
      </c>
      <c r="G46" s="70">
        <v>1</v>
      </c>
      <c r="H46" s="133"/>
      <c r="I46" s="72"/>
      <c r="J46" s="45"/>
    </row>
    <row r="47" spans="1:10" ht="39" customHeight="1" x14ac:dyDescent="0.15">
      <c r="A47" s="128"/>
      <c r="B47" s="134"/>
      <c r="C47" s="29" t="s">
        <v>438</v>
      </c>
      <c r="D47" s="45">
        <v>20</v>
      </c>
      <c r="E47" s="45">
        <v>7</v>
      </c>
      <c r="F47" s="46" t="s">
        <v>439</v>
      </c>
      <c r="G47" s="70">
        <v>1</v>
      </c>
      <c r="H47" s="134"/>
      <c r="I47" s="72"/>
      <c r="J47" s="45"/>
    </row>
    <row r="48" spans="1:10" x14ac:dyDescent="0.15">
      <c r="A48" s="47"/>
      <c r="B48" s="55" t="s">
        <v>312</v>
      </c>
      <c r="C48" s="37"/>
      <c r="D48" s="38"/>
      <c r="E48" s="39"/>
      <c r="F48" s="40"/>
      <c r="G48" s="41"/>
      <c r="H48" s="42"/>
      <c r="I48" s="43"/>
      <c r="J48" s="39"/>
    </row>
    <row r="49" spans="1:10" x14ac:dyDescent="0.15">
      <c r="A49" s="47"/>
      <c r="B49" s="53" t="s">
        <v>313</v>
      </c>
      <c r="C49" s="37"/>
      <c r="D49" s="38"/>
      <c r="E49" s="39"/>
      <c r="F49" s="40"/>
      <c r="G49" s="41"/>
      <c r="H49" s="42"/>
      <c r="I49" s="43"/>
      <c r="J49" s="39"/>
    </row>
    <row r="50" spans="1:10" x14ac:dyDescent="0.15">
      <c r="B50" s="49" t="s">
        <v>314</v>
      </c>
      <c r="C50" s="37"/>
      <c r="D50" s="38"/>
      <c r="E50" s="39"/>
      <c r="F50" s="40"/>
      <c r="G50" s="41"/>
      <c r="H50" s="42"/>
      <c r="I50" s="43"/>
      <c r="J50" s="39"/>
    </row>
    <row r="51" spans="1:10" x14ac:dyDescent="0.15">
      <c r="B51" s="49" t="s">
        <v>315</v>
      </c>
      <c r="C51" s="37"/>
      <c r="D51" s="38"/>
      <c r="E51" s="39"/>
      <c r="F51" s="40"/>
      <c r="G51" s="41"/>
      <c r="H51" s="42"/>
      <c r="I51" s="43"/>
      <c r="J51" s="39"/>
    </row>
    <row r="52" spans="1:10" x14ac:dyDescent="0.15">
      <c r="B52" s="50" t="s">
        <v>316</v>
      </c>
      <c r="E52" s="28"/>
      <c r="F52" s="28"/>
    </row>
    <row r="53" spans="1:10" x14ac:dyDescent="0.15">
      <c r="B53" s="50" t="s">
        <v>317</v>
      </c>
      <c r="E53" s="28"/>
      <c r="F53" s="28"/>
    </row>
    <row r="54" spans="1:10" x14ac:dyDescent="0.15">
      <c r="B54" s="48" t="s">
        <v>318</v>
      </c>
      <c r="E54" s="28"/>
      <c r="F54" s="28"/>
    </row>
    <row r="55" spans="1:10" x14ac:dyDescent="0.15">
      <c r="B55" s="48" t="s">
        <v>319</v>
      </c>
      <c r="E55" s="28"/>
      <c r="F55" s="28"/>
    </row>
    <row r="56" spans="1:10" x14ac:dyDescent="0.15">
      <c r="B56" s="54" t="s">
        <v>320</v>
      </c>
      <c r="E56" s="28"/>
      <c r="F56" s="28"/>
    </row>
    <row r="57" spans="1:10" x14ac:dyDescent="0.15">
      <c r="B57" s="54" t="s">
        <v>321</v>
      </c>
      <c r="E57" s="28"/>
      <c r="F57" s="28"/>
    </row>
    <row r="58" spans="1:10" x14ac:dyDescent="0.15">
      <c r="B58" s="54" t="s">
        <v>322</v>
      </c>
      <c r="E58" s="28"/>
      <c r="F58" s="28"/>
    </row>
    <row r="59" spans="1:10" x14ac:dyDescent="0.15">
      <c r="B59" s="56" t="s">
        <v>323</v>
      </c>
      <c r="E59" s="28"/>
      <c r="F59" s="28"/>
    </row>
    <row r="60" spans="1:10" x14ac:dyDescent="0.15">
      <c r="B60" s="23" t="s">
        <v>324</v>
      </c>
      <c r="E60" s="28"/>
      <c r="F60" s="28"/>
    </row>
    <row r="61" spans="1:10" ht="26.25" customHeight="1" x14ac:dyDescent="0.15">
      <c r="B61" s="135" t="s">
        <v>325</v>
      </c>
      <c r="C61" s="135"/>
      <c r="D61" s="135"/>
      <c r="E61" s="135"/>
      <c r="F61" s="135"/>
      <c r="G61" s="135"/>
      <c r="H61" s="135"/>
      <c r="I61" s="135"/>
    </row>
    <row r="62" spans="1:10" ht="38.25" customHeight="1" x14ac:dyDescent="0.15">
      <c r="B62" s="135" t="s">
        <v>326</v>
      </c>
      <c r="C62" s="135"/>
      <c r="D62" s="135"/>
      <c r="E62" s="135"/>
      <c r="F62" s="135"/>
      <c r="G62" s="135"/>
      <c r="H62" s="135"/>
      <c r="I62" s="135"/>
    </row>
    <row r="63" spans="1:10" x14ac:dyDescent="0.15">
      <c r="B63" s="23" t="s">
        <v>327</v>
      </c>
      <c r="E63" s="28"/>
      <c r="F63" s="28"/>
    </row>
    <row r="64" spans="1:10" x14ac:dyDescent="0.15">
      <c r="B64" s="23" t="s">
        <v>328</v>
      </c>
      <c r="E64" s="28"/>
      <c r="F64" s="28"/>
    </row>
    <row r="65" spans="2:6" x14ac:dyDescent="0.15">
      <c r="B65" s="23" t="s">
        <v>329</v>
      </c>
      <c r="E65" s="28"/>
      <c r="F65" s="28"/>
    </row>
  </sheetData>
  <mergeCells count="38">
    <mergeCell ref="B62:I62"/>
    <mergeCell ref="B32:B34"/>
    <mergeCell ref="H32:H34"/>
    <mergeCell ref="B35:B37"/>
    <mergeCell ref="H35:H37"/>
    <mergeCell ref="B38:B40"/>
    <mergeCell ref="H38:H40"/>
    <mergeCell ref="B41:B43"/>
    <mergeCell ref="H41:H43"/>
    <mergeCell ref="B44:B47"/>
    <mergeCell ref="H44:H47"/>
    <mergeCell ref="B61:I61"/>
    <mergeCell ref="A9:A47"/>
    <mergeCell ref="B9:G9"/>
    <mergeCell ref="H9:J9"/>
    <mergeCell ref="B11:B15"/>
    <mergeCell ref="H11:H15"/>
    <mergeCell ref="B16:B19"/>
    <mergeCell ref="H16:H19"/>
    <mergeCell ref="B20:B22"/>
    <mergeCell ref="H20:H22"/>
    <mergeCell ref="B23:B25"/>
    <mergeCell ref="H23:H25"/>
    <mergeCell ref="B26:B28"/>
    <mergeCell ref="H26:H28"/>
    <mergeCell ref="B29:B31"/>
    <mergeCell ref="H29:H31"/>
    <mergeCell ref="B1:G1"/>
    <mergeCell ref="I1:J1"/>
    <mergeCell ref="A2:A8"/>
    <mergeCell ref="B2:G2"/>
    <mergeCell ref="H2:J2"/>
    <mergeCell ref="I3:J3"/>
    <mergeCell ref="I4:J4"/>
    <mergeCell ref="I5:J5"/>
    <mergeCell ref="I6:J6"/>
    <mergeCell ref="I7:J7"/>
    <mergeCell ref="I8:J8"/>
  </mergeCells>
  <phoneticPr fontId="10" type="noConversion"/>
  <conditionalFormatting sqref="H38 B11:B12 B20:B21 B23 B35:B36 B38 B41 B48:B51 H48:H51 H11:H12 H20:H21 H23 H35:H36 H41 B26:B27 B32:B33 B29:B30 H32:H33 H26:H27 H29:H30 B16:B18 H16:H18">
    <cfRule type="cellIs" dxfId="17" priority="4" stopIfTrue="1" operator="equal">
      <formula>"滞后"</formula>
    </cfRule>
    <cfRule type="cellIs" dxfId="16" priority="5" stopIfTrue="1" operator="equal">
      <formula>"已取消"</formula>
    </cfRule>
    <cfRule type="cellIs" dxfId="15" priority="6" stopIfTrue="1" operator="equal">
      <formula>"已关闭"</formula>
    </cfRule>
  </conditionalFormatting>
  <conditionalFormatting sqref="D43:E43">
    <cfRule type="cellIs" dxfId="14" priority="1" stopIfTrue="1" operator="equal">
      <formula>"已取消"</formula>
    </cfRule>
    <cfRule type="cellIs" dxfId="13" priority="2" stopIfTrue="1" operator="equal">
      <formula>"搁置中"</formula>
    </cfRule>
    <cfRule type="cellIs" dxfId="12" priority="3" stopIfTrue="1" operator="equal">
      <formula>"已提交"</formula>
    </cfRule>
  </conditionalFormatting>
  <dataValidations count="6">
    <dataValidation type="list" allowBlank="1" showInputMessage="1" showErrorMessage="1" sqref="B41 B38 B35:B36 B23 B20:B21 B11:B12 H41:H43 B29:B30 B32:B33 B26:B27 H32:H38 H29:H30 H11:H27 B16:B18">
      <formula1>"谭红刚,赵江鸿,徐学风,张定林,付明科,杨美辉,明亮,古泰琦,冯文娟,张颢铧,杨美辉,陈玉珂"</formula1>
    </dataValidation>
    <dataValidation imeMode="on" allowBlank="1" showInputMessage="1" showErrorMessage="1" sqref="F43 F20:F21 F23:F41"/>
    <dataValidation type="list" allowBlank="1" showInputMessage="1" showErrorMessage="1" sqref="G4:G8">
      <formula1>"提前,正常,滞后,延误,暂停"</formula1>
    </dataValidation>
    <dataValidation type="list" allowBlank="1" showInputMessage="1" showErrorMessage="1" sqref="E4:E8">
      <formula1>"10%,20%,30%,40%,50%,60%,70%,80%,90%"</formula1>
    </dataValidation>
    <dataValidation type="list" allowBlank="1" showInputMessage="1" showErrorMessage="1" sqref="H50:H51">
      <formula1>"明亮,谭红刚,徐学风,顾婧,张定林,郑永彬,胡龙,胡小春,付明科,杨美辉"</formula1>
    </dataValidation>
    <dataValidation type="list" allowBlank="1" showInputMessage="1" showErrorMessage="1" sqref="G11:G51">
      <formula1>"2.0,1.5,1.0,0.5,0"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5</vt:i4>
      </vt:variant>
    </vt:vector>
  </HeadingPairs>
  <TitlesOfParts>
    <vt:vector size="16" baseType="lpstr">
      <vt:lpstr>月度成绩</vt:lpstr>
      <vt:lpstr>14-09-19</vt:lpstr>
      <vt:lpstr>14-09-26</vt:lpstr>
      <vt:lpstr>14-10-10</vt:lpstr>
      <vt:lpstr>14-10-17</vt:lpstr>
      <vt:lpstr>14-10-24</vt:lpstr>
      <vt:lpstr>2018-3-5</vt:lpstr>
      <vt:lpstr>2018-3-12</vt:lpstr>
      <vt:lpstr>2018-3-19</vt:lpstr>
      <vt:lpstr>2018-3-26</vt:lpstr>
      <vt:lpstr>2018-4-2</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2015-06-19T13:53:00Z</dcterms:created>
  <dcterms:modified xsi:type="dcterms:W3CDTF">2018-04-02T09:29:26Z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