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ffron\git\rtdsp\lab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1" l="1"/>
  <c r="Z28" i="1" s="1"/>
  <c r="X28" i="1"/>
  <c r="V28" i="1" s="1"/>
  <c r="U28" i="1"/>
  <c r="T28" i="1" s="1"/>
  <c r="R28" i="1"/>
  <c r="P28" i="1" s="1"/>
  <c r="AA27" i="1"/>
  <c r="Z27" i="1" s="1"/>
  <c r="X27" i="1"/>
  <c r="V27" i="1" s="1"/>
  <c r="U27" i="1"/>
  <c r="T27" i="1" s="1"/>
  <c r="R27" i="1"/>
  <c r="P27" i="1" s="1"/>
  <c r="AA26" i="1"/>
  <c r="Z26" i="1" s="1"/>
  <c r="X26" i="1"/>
  <c r="V26" i="1" s="1"/>
  <c r="U26" i="1"/>
  <c r="T26" i="1" s="1"/>
  <c r="R26" i="1"/>
  <c r="P26" i="1" s="1"/>
  <c r="AA25" i="1"/>
  <c r="Z25" i="1" s="1"/>
  <c r="X25" i="1"/>
  <c r="V25" i="1" s="1"/>
  <c r="U25" i="1"/>
  <c r="T25" i="1" s="1"/>
  <c r="R25" i="1"/>
  <c r="P25" i="1" s="1"/>
  <c r="AA24" i="1"/>
  <c r="Z24" i="1" s="1"/>
  <c r="X24" i="1"/>
  <c r="V24" i="1" s="1"/>
  <c r="U24" i="1"/>
  <c r="T24" i="1" s="1"/>
  <c r="R24" i="1"/>
  <c r="P24" i="1" s="1"/>
  <c r="AA23" i="1"/>
  <c r="Z23" i="1" s="1"/>
  <c r="X23" i="1"/>
  <c r="V23" i="1" s="1"/>
  <c r="U23" i="1"/>
  <c r="T23" i="1" s="1"/>
  <c r="R23" i="1"/>
  <c r="P23" i="1" s="1"/>
  <c r="AA22" i="1"/>
  <c r="Z22" i="1" s="1"/>
  <c r="X22" i="1"/>
  <c r="V22" i="1" s="1"/>
  <c r="U22" i="1"/>
  <c r="T22" i="1" s="1"/>
  <c r="R22" i="1"/>
  <c r="P22" i="1" s="1"/>
  <c r="AA21" i="1"/>
  <c r="Z21" i="1" s="1"/>
  <c r="X21" i="1"/>
  <c r="V21" i="1" s="1"/>
  <c r="U21" i="1"/>
  <c r="T21" i="1" s="1"/>
  <c r="R21" i="1"/>
  <c r="P21" i="1" s="1"/>
  <c r="AA20" i="1"/>
  <c r="Z20" i="1" s="1"/>
  <c r="X20" i="1"/>
  <c r="V20" i="1" s="1"/>
  <c r="U20" i="1"/>
  <c r="T20" i="1" s="1"/>
  <c r="R20" i="1"/>
  <c r="P20" i="1" s="1"/>
  <c r="AA19" i="1"/>
  <c r="Z19" i="1" s="1"/>
  <c r="X19" i="1"/>
  <c r="V19" i="1" s="1"/>
  <c r="U19" i="1"/>
  <c r="T19" i="1" s="1"/>
  <c r="R19" i="1"/>
  <c r="P19" i="1" s="1"/>
  <c r="AA18" i="1"/>
  <c r="Z18" i="1" s="1"/>
  <c r="X18" i="1"/>
  <c r="V18" i="1" s="1"/>
  <c r="U18" i="1"/>
  <c r="T18" i="1" s="1"/>
  <c r="R18" i="1"/>
  <c r="P18" i="1" s="1"/>
  <c r="AA17" i="1"/>
  <c r="Z17" i="1" s="1"/>
  <c r="X17" i="1"/>
  <c r="V17" i="1" s="1"/>
  <c r="U17" i="1"/>
  <c r="T17" i="1" s="1"/>
  <c r="R17" i="1"/>
  <c r="P17" i="1" s="1"/>
  <c r="AA16" i="1"/>
  <c r="Z16" i="1" s="1"/>
  <c r="X16" i="1"/>
  <c r="V16" i="1" s="1"/>
  <c r="U16" i="1"/>
  <c r="T16" i="1" s="1"/>
  <c r="R16" i="1"/>
  <c r="P16" i="1" s="1"/>
  <c r="AA15" i="1"/>
  <c r="Z15" i="1" s="1"/>
  <c r="X15" i="1"/>
  <c r="V15" i="1" s="1"/>
  <c r="U15" i="1"/>
  <c r="T15" i="1" s="1"/>
  <c r="R15" i="1"/>
  <c r="P15" i="1" s="1"/>
  <c r="AA14" i="1"/>
  <c r="Z14" i="1" s="1"/>
  <c r="X14" i="1"/>
  <c r="V14" i="1" s="1"/>
  <c r="U14" i="1"/>
  <c r="T14" i="1" s="1"/>
  <c r="R14" i="1"/>
  <c r="P14" i="1" s="1"/>
  <c r="AA13" i="1"/>
  <c r="Z13" i="1" s="1"/>
  <c r="X13" i="1"/>
  <c r="V13" i="1" s="1"/>
  <c r="U13" i="1"/>
  <c r="T13" i="1" s="1"/>
  <c r="R13" i="1"/>
  <c r="P13" i="1" s="1"/>
  <c r="AA12" i="1"/>
  <c r="Z12" i="1" s="1"/>
  <c r="X12" i="1"/>
  <c r="V12" i="1" s="1"/>
  <c r="U12" i="1"/>
  <c r="T12" i="1" s="1"/>
  <c r="R12" i="1"/>
  <c r="P12" i="1" s="1"/>
  <c r="AA11" i="1"/>
  <c r="Z11" i="1" s="1"/>
  <c r="X11" i="1"/>
  <c r="V11" i="1" s="1"/>
  <c r="U11" i="1"/>
  <c r="T11" i="1" s="1"/>
  <c r="R11" i="1"/>
  <c r="P11" i="1" s="1"/>
  <c r="AA10" i="1"/>
  <c r="Z10" i="1" s="1"/>
  <c r="X10" i="1"/>
  <c r="V10" i="1" s="1"/>
  <c r="U10" i="1"/>
  <c r="T10" i="1" s="1"/>
  <c r="R10" i="1"/>
  <c r="P10" i="1" s="1"/>
  <c r="AA9" i="1"/>
  <c r="Z9" i="1" s="1"/>
  <c r="X9" i="1"/>
  <c r="V9" i="1" s="1"/>
  <c r="U9" i="1"/>
  <c r="T9" i="1" s="1"/>
  <c r="R9" i="1"/>
  <c r="P9" i="1" s="1"/>
  <c r="AA8" i="1"/>
  <c r="Z8" i="1" s="1"/>
  <c r="X8" i="1"/>
  <c r="V8" i="1" s="1"/>
  <c r="U8" i="1"/>
  <c r="T8" i="1" s="1"/>
  <c r="R8" i="1"/>
  <c r="P8" i="1" s="1"/>
  <c r="AA7" i="1"/>
  <c r="Z7" i="1" s="1"/>
  <c r="X7" i="1"/>
  <c r="V7" i="1" s="1"/>
  <c r="U7" i="1"/>
  <c r="T7" i="1" s="1"/>
  <c r="R7" i="1"/>
  <c r="P7" i="1" s="1"/>
  <c r="AA6" i="1"/>
  <c r="Z6" i="1" s="1"/>
  <c r="X6" i="1"/>
  <c r="V6" i="1" s="1"/>
  <c r="U6" i="1"/>
  <c r="T6" i="1" s="1"/>
  <c r="R6" i="1"/>
  <c r="P6" i="1" s="1"/>
  <c r="N22" i="1"/>
  <c r="N23" i="1"/>
  <c r="N24" i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O23" i="1"/>
  <c r="O24" i="1"/>
  <c r="O25" i="1"/>
  <c r="N25" i="1" s="1"/>
  <c r="O26" i="1"/>
  <c r="N26" i="1" s="1"/>
  <c r="O27" i="1"/>
  <c r="N27" i="1" s="1"/>
  <c r="O28" i="1"/>
  <c r="N28" i="1" s="1"/>
  <c r="O6" i="1"/>
  <c r="N6" i="1" s="1"/>
  <c r="L7" i="1"/>
  <c r="J7" i="1" s="1"/>
  <c r="L8" i="1"/>
  <c r="J8" i="1" s="1"/>
  <c r="L9" i="1"/>
  <c r="J9" i="1" s="1"/>
  <c r="L10" i="1"/>
  <c r="J10" i="1" s="1"/>
  <c r="L11" i="1"/>
  <c r="J11" i="1" s="1"/>
  <c r="L12" i="1"/>
  <c r="J12" i="1" s="1"/>
  <c r="L13" i="1"/>
  <c r="J13" i="1" s="1"/>
  <c r="L14" i="1"/>
  <c r="L15" i="1"/>
  <c r="J15" i="1" s="1"/>
  <c r="L16" i="1"/>
  <c r="J16" i="1" s="1"/>
  <c r="L17" i="1"/>
  <c r="J17" i="1" s="1"/>
  <c r="L18" i="1"/>
  <c r="J18" i="1" s="1"/>
  <c r="L19" i="1"/>
  <c r="J19" i="1" s="1"/>
  <c r="L20" i="1"/>
  <c r="J20" i="1" s="1"/>
  <c r="L21" i="1"/>
  <c r="J21" i="1" s="1"/>
  <c r="L22" i="1"/>
  <c r="L23" i="1"/>
  <c r="J23" i="1" s="1"/>
  <c r="L24" i="1"/>
  <c r="J24" i="1" s="1"/>
  <c r="L25" i="1"/>
  <c r="J25" i="1" s="1"/>
  <c r="L26" i="1"/>
  <c r="L27" i="1"/>
  <c r="J27" i="1" s="1"/>
  <c r="L28" i="1"/>
  <c r="J28" i="1" s="1"/>
  <c r="L6" i="1"/>
  <c r="J6" i="1" s="1"/>
  <c r="J14" i="1"/>
  <c r="J22" i="1"/>
  <c r="J2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<sst xmlns="http://schemas.openxmlformats.org/spreadsheetml/2006/main" count="40" uniqueCount="10">
  <si>
    <t>Frequency</t>
  </si>
  <si>
    <t>Normalized</t>
  </si>
  <si>
    <t>DB</t>
  </si>
  <si>
    <t>Linear</t>
  </si>
  <si>
    <t>Expected</t>
  </si>
  <si>
    <t>Actual</t>
  </si>
  <si>
    <t>V(p-p)</t>
  </si>
  <si>
    <t>Circular</t>
  </si>
  <si>
    <t>Butter Bilinear</t>
  </si>
  <si>
    <t>Elliptic Bilinear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</si>
</sst>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Butter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Sheet1!$E$6:$E$28</c:f>
              <c:numCache>
                <c:formatCode>0.000000</c:formatCode>
                <c:ptCount val="23"/>
                <c:pt idx="0">
                  <c:v>-381.01116000000002</c:v>
                </c:pt>
                <c:pt idx="1">
                  <c:v>-280.0376</c:v>
                </c:pt>
                <c:pt idx="2">
                  <c:v>-218.65729999999999</c:v>
                </c:pt>
                <c:pt idx="3">
                  <c:v>-171.66059999999999</c:v>
                </c:pt>
                <c:pt idx="4">
                  <c:v>-131.024</c:v>
                </c:pt>
                <c:pt idx="5">
                  <c:v>-91.410520000000005</c:v>
                </c:pt>
                <c:pt idx="6">
                  <c:v>-53.685940000000002</c:v>
                </c:pt>
                <c:pt idx="7">
                  <c:v>-7.9513379999999998</c:v>
                </c:pt>
                <c:pt idx="8">
                  <c:v>-5.4795400000000001E-5</c:v>
                </c:pt>
                <c:pt idx="9">
                  <c:v>-8.5265129999999995E-13</c:v>
                </c:pt>
                <c:pt idx="10">
                  <c:v>-5.6843420000000003E-14</c:v>
                </c:pt>
                <c:pt idx="11">
                  <c:v>-5.6843420000000003E-14</c:v>
                </c:pt>
                <c:pt idx="12">
                  <c:v>-2.1259439999999999E-10</c:v>
                </c:pt>
                <c:pt idx="13">
                  <c:v>-2.9347990000000001E-3</c:v>
                </c:pt>
                <c:pt idx="14">
                  <c:v>-15.98701</c:v>
                </c:pt>
                <c:pt idx="15">
                  <c:v>-55.081119999999999</c:v>
                </c:pt>
                <c:pt idx="16">
                  <c:v>-91.048050000000003</c:v>
                </c:pt>
                <c:pt idx="17">
                  <c:v>-125.83920000000001</c:v>
                </c:pt>
                <c:pt idx="18">
                  <c:v>-160.35339999999999</c:v>
                </c:pt>
                <c:pt idx="19">
                  <c:v>-199.49610000000001</c:v>
                </c:pt>
                <c:pt idx="20">
                  <c:v>-244.8826</c:v>
                </c:pt>
                <c:pt idx="21">
                  <c:v>-303.69319999999999</c:v>
                </c:pt>
                <c:pt idx="22">
                  <c:v>-400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Sheet1!$H$6:$H$28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-7.2635580482565132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-13.979400086720377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11680"/>
        <c:axId val="350512072"/>
      </c:scatterChart>
      <c:valAx>
        <c:axId val="3505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2072"/>
        <c:crosses val="autoZero"/>
        <c:crossBetween val="midCat"/>
      </c:valAx>
      <c:valAx>
        <c:axId val="3505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Elliptic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Sheet1!$K$6:$K$28</c:f>
              <c:numCache>
                <c:formatCode>General</c:formatCode>
                <c:ptCount val="23"/>
                <c:pt idx="0">
                  <c:v>-50.300449999999998</c:v>
                </c:pt>
                <c:pt idx="1">
                  <c:v>-44.618780000000001</c:v>
                </c:pt>
                <c:pt idx="2">
                  <c:v>-41.572620000000001</c:v>
                </c:pt>
                <c:pt idx="3">
                  <c:v>-40.122430000000001</c:v>
                </c:pt>
                <c:pt idx="4">
                  <c:v>-40.615250000000003</c:v>
                </c:pt>
                <c:pt idx="5">
                  <c:v>-47.653869999999998</c:v>
                </c:pt>
                <c:pt idx="6">
                  <c:v>-41.899540000000002</c:v>
                </c:pt>
                <c:pt idx="7">
                  <c:v>-18.77421</c:v>
                </c:pt>
                <c:pt idx="8">
                  <c:v>-0.194936</c:v>
                </c:pt>
                <c:pt idx="9">
                  <c:v>-0.40979670000000001</c:v>
                </c:pt>
                <c:pt idx="10">
                  <c:v>-8.7601890000000002E-2</c:v>
                </c:pt>
                <c:pt idx="11">
                  <c:v>-0.25908100000000001</c:v>
                </c:pt>
                <c:pt idx="12">
                  <c:v>-0.26733380000000001</c:v>
                </c:pt>
                <c:pt idx="13">
                  <c:v>-0.44408619999999999</c:v>
                </c:pt>
                <c:pt idx="14">
                  <c:v>-29.281320000000001</c:v>
                </c:pt>
                <c:pt idx="15">
                  <c:v>-42.900970000000001</c:v>
                </c:pt>
                <c:pt idx="16">
                  <c:v>-47.807659999999998</c:v>
                </c:pt>
                <c:pt idx="17">
                  <c:v>-40.901629999999997</c:v>
                </c:pt>
                <c:pt idx="18">
                  <c:v>-40.00553</c:v>
                </c:pt>
                <c:pt idx="19">
                  <c:v>-40.822069999999997</c:v>
                </c:pt>
                <c:pt idx="20">
                  <c:v>-42.790489999999998</c:v>
                </c:pt>
                <c:pt idx="21">
                  <c:v>-45.97945</c:v>
                </c:pt>
                <c:pt idx="22">
                  <c:v>-51.906379999999999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Sheet1!$N$6:$N$28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-16.162289475221737</c:v>
                </c:pt>
                <c:pt idx="8">
                  <c:v>-9.7050055888241449E-2</c:v>
                </c:pt>
                <c:pt idx="9">
                  <c:v>-0.19519674578312524</c:v>
                </c:pt>
                <c:pt idx="10">
                  <c:v>0</c:v>
                </c:pt>
                <c:pt idx="11">
                  <c:v>-9.7050055888241449E-2</c:v>
                </c:pt>
                <c:pt idx="12">
                  <c:v>-9.7050055888241449E-2</c:v>
                </c:pt>
                <c:pt idx="13">
                  <c:v>-0.29446513641412697</c:v>
                </c:pt>
                <c:pt idx="14">
                  <c:v>-21.023050448947625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0720"/>
        <c:axId val="100041112"/>
      </c:scatterChart>
      <c:valAx>
        <c:axId val="1000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1112"/>
        <c:crosses val="autoZero"/>
        <c:crossBetween val="midCat"/>
      </c:valAx>
      <c:valAx>
        <c:axId val="1000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Butter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Sheet1!$Q$6:$Q$28</c:f>
              <c:numCache>
                <c:formatCode>0.000000</c:formatCode>
                <c:ptCount val="23"/>
                <c:pt idx="0">
                  <c:v>-381.01116000000002</c:v>
                </c:pt>
                <c:pt idx="1">
                  <c:v>-280.0376</c:v>
                </c:pt>
                <c:pt idx="2">
                  <c:v>-218.65729999999999</c:v>
                </c:pt>
                <c:pt idx="3">
                  <c:v>-171.66059999999999</c:v>
                </c:pt>
                <c:pt idx="4">
                  <c:v>-131.024</c:v>
                </c:pt>
                <c:pt idx="5">
                  <c:v>-91.410520000000005</c:v>
                </c:pt>
                <c:pt idx="6">
                  <c:v>-53.685940000000002</c:v>
                </c:pt>
                <c:pt idx="7">
                  <c:v>-7.9513379999999998</c:v>
                </c:pt>
                <c:pt idx="8">
                  <c:v>-5.4795400000000001E-5</c:v>
                </c:pt>
                <c:pt idx="9">
                  <c:v>-8.5265129999999995E-13</c:v>
                </c:pt>
                <c:pt idx="10">
                  <c:v>-5.6843420000000003E-14</c:v>
                </c:pt>
                <c:pt idx="11">
                  <c:v>-5.6843420000000003E-14</c:v>
                </c:pt>
                <c:pt idx="12">
                  <c:v>-2.1259439999999999E-10</c:v>
                </c:pt>
                <c:pt idx="13">
                  <c:v>-2.9347990000000001E-3</c:v>
                </c:pt>
                <c:pt idx="14">
                  <c:v>-15.98701</c:v>
                </c:pt>
                <c:pt idx="15">
                  <c:v>-55.081119999999999</c:v>
                </c:pt>
                <c:pt idx="16">
                  <c:v>-91.048050000000003</c:v>
                </c:pt>
                <c:pt idx="17">
                  <c:v>-125.83920000000001</c:v>
                </c:pt>
                <c:pt idx="18">
                  <c:v>-160.35339999999999</c:v>
                </c:pt>
                <c:pt idx="19">
                  <c:v>-199.49610000000001</c:v>
                </c:pt>
                <c:pt idx="20">
                  <c:v>-244.8826</c:v>
                </c:pt>
                <c:pt idx="21">
                  <c:v>-303.69319999999999</c:v>
                </c:pt>
                <c:pt idx="22">
                  <c:v>-400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Sheet1!$T$6:$T$28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-7.4891782564502938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-13.509778169729918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1896"/>
        <c:axId val="100042288"/>
      </c:scatterChart>
      <c:valAx>
        <c:axId val="10004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2288"/>
        <c:crosses val="autoZero"/>
        <c:crossBetween val="midCat"/>
      </c:valAx>
      <c:valAx>
        <c:axId val="1000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Elliptic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Sheet1!$W$6:$W$28</c:f>
              <c:numCache>
                <c:formatCode>General</c:formatCode>
                <c:ptCount val="23"/>
                <c:pt idx="0">
                  <c:v>-50.300449999999998</c:v>
                </c:pt>
                <c:pt idx="1">
                  <c:v>-44.618780000000001</c:v>
                </c:pt>
                <c:pt idx="2">
                  <c:v>-41.572620000000001</c:v>
                </c:pt>
                <c:pt idx="3">
                  <c:v>-40.122430000000001</c:v>
                </c:pt>
                <c:pt idx="4">
                  <c:v>-40.615250000000003</c:v>
                </c:pt>
                <c:pt idx="5">
                  <c:v>-47.653869999999998</c:v>
                </c:pt>
                <c:pt idx="6">
                  <c:v>-41.899540000000002</c:v>
                </c:pt>
                <c:pt idx="7">
                  <c:v>-18.77421</c:v>
                </c:pt>
                <c:pt idx="8">
                  <c:v>-0.194936</c:v>
                </c:pt>
                <c:pt idx="9">
                  <c:v>-0.40979670000000001</c:v>
                </c:pt>
                <c:pt idx="10">
                  <c:v>-8.7601890000000002E-2</c:v>
                </c:pt>
                <c:pt idx="11">
                  <c:v>-0.25908100000000001</c:v>
                </c:pt>
                <c:pt idx="12">
                  <c:v>-0.26733380000000001</c:v>
                </c:pt>
                <c:pt idx="13">
                  <c:v>-0.44408619999999999</c:v>
                </c:pt>
                <c:pt idx="14">
                  <c:v>-29.281320000000001</c:v>
                </c:pt>
                <c:pt idx="15">
                  <c:v>-42.900970000000001</c:v>
                </c:pt>
                <c:pt idx="16">
                  <c:v>-47.807659999999998</c:v>
                </c:pt>
                <c:pt idx="17">
                  <c:v>-40.901629999999997</c:v>
                </c:pt>
                <c:pt idx="18">
                  <c:v>-40.00553</c:v>
                </c:pt>
                <c:pt idx="19">
                  <c:v>-40.822069999999997</c:v>
                </c:pt>
                <c:pt idx="20">
                  <c:v>-42.790489999999998</c:v>
                </c:pt>
                <c:pt idx="21">
                  <c:v>-45.97945</c:v>
                </c:pt>
                <c:pt idx="22">
                  <c:v>-51.906379999999999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Sheet1!$Z$6:$Z$28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-16.162289475221737</c:v>
                </c:pt>
                <c:pt idx="8">
                  <c:v>-9.7050055888241449E-2</c:v>
                </c:pt>
                <c:pt idx="9">
                  <c:v>-0.19519674578312524</c:v>
                </c:pt>
                <c:pt idx="10">
                  <c:v>0</c:v>
                </c:pt>
                <c:pt idx="11">
                  <c:v>-9.7050055888241449E-2</c:v>
                </c:pt>
                <c:pt idx="12">
                  <c:v>-9.7050055888241449E-2</c:v>
                </c:pt>
                <c:pt idx="13">
                  <c:v>-0.19519674578312524</c:v>
                </c:pt>
                <c:pt idx="14">
                  <c:v>-21.023050448947625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3072"/>
        <c:axId val="100043464"/>
      </c:scatterChart>
      <c:valAx>
        <c:axId val="100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3464"/>
        <c:crosses val="autoZero"/>
        <c:crossBetween val="midCat"/>
      </c:valAx>
      <c:valAx>
        <c:axId val="1000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29</xdr:row>
      <xdr:rowOff>100012</xdr:rowOff>
    </xdr:from>
    <xdr:to>
      <xdr:col>8</xdr:col>
      <xdr:colOff>295275</xdr:colOff>
      <xdr:row>43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29</xdr:row>
      <xdr:rowOff>90487</xdr:rowOff>
    </xdr:from>
    <xdr:to>
      <xdr:col>15</xdr:col>
      <xdr:colOff>190500</xdr:colOff>
      <xdr:row>43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29</xdr:row>
      <xdr:rowOff>90487</xdr:rowOff>
    </xdr:from>
    <xdr:to>
      <xdr:col>22</xdr:col>
      <xdr:colOff>123825</xdr:colOff>
      <xdr:row>43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29</xdr:row>
      <xdr:rowOff>128587</xdr:rowOff>
    </xdr:from>
    <xdr:to>
      <xdr:col>28</xdr:col>
      <xdr:colOff>495300</xdr:colOff>
      <xdr:row>44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workbookViewId="0">
      <selection activeCell="I14" sqref="I14"/>
    </sheetView>
  </sheetViews>
  <sheetFormatPr defaultRowHeight="15" x14ac:dyDescent="0.25"/>
  <cols>
    <col min="2" max="2" width="11.28515625" customWidth="1"/>
    <col min="3" max="3" width="13.42578125" customWidth="1"/>
    <col min="4" max="4" width="12" bestFit="1" customWidth="1"/>
    <col min="5" max="5" width="14.7109375" customWidth="1"/>
    <col min="8" max="8" width="14.7109375" customWidth="1"/>
    <col min="11" max="11" width="14.7109375" customWidth="1"/>
    <col min="14" max="14" width="14.7109375" customWidth="1"/>
    <col min="17" max="17" width="14.7109375" customWidth="1"/>
    <col min="20" max="20" width="14.7109375" customWidth="1"/>
    <col min="23" max="23" width="14.7109375" customWidth="1"/>
    <col min="26" max="26" width="14.7109375" customWidth="1"/>
  </cols>
  <sheetData>
    <row r="2" spans="2:27" x14ac:dyDescent="0.25">
      <c r="D2" s="2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D3" s="2" t="s">
        <v>8</v>
      </c>
      <c r="E3" s="2"/>
      <c r="F3" s="2"/>
      <c r="G3" s="2"/>
      <c r="H3" s="2"/>
      <c r="I3" s="2"/>
      <c r="J3" s="2" t="s">
        <v>9</v>
      </c>
      <c r="K3" s="2"/>
      <c r="L3" s="2"/>
      <c r="M3" s="2"/>
      <c r="N3" s="2"/>
      <c r="O3" s="2"/>
      <c r="P3" s="2" t="s">
        <v>8</v>
      </c>
      <c r="Q3" s="2"/>
      <c r="R3" s="2"/>
      <c r="S3" s="2"/>
      <c r="T3" s="2"/>
      <c r="U3" s="2"/>
      <c r="V3" s="2" t="s">
        <v>9</v>
      </c>
      <c r="W3" s="2"/>
      <c r="X3" s="2"/>
      <c r="Y3" s="2"/>
      <c r="Z3" s="2"/>
      <c r="AA3" s="2"/>
    </row>
    <row r="4" spans="2:27" x14ac:dyDescent="0.25">
      <c r="D4" s="2" t="s">
        <v>4</v>
      </c>
      <c r="E4" s="2"/>
      <c r="F4" s="2"/>
      <c r="G4" s="2" t="s">
        <v>5</v>
      </c>
      <c r="H4" s="2"/>
      <c r="I4" s="2"/>
      <c r="J4" s="2" t="s">
        <v>4</v>
      </c>
      <c r="K4" s="2"/>
      <c r="L4" s="2"/>
      <c r="M4" s="2" t="s">
        <v>5</v>
      </c>
      <c r="N4" s="2"/>
      <c r="O4" s="2"/>
      <c r="P4" s="2" t="s">
        <v>4</v>
      </c>
      <c r="Q4" s="2"/>
      <c r="R4" s="2"/>
      <c r="S4" s="2" t="s">
        <v>5</v>
      </c>
      <c r="T4" s="2"/>
      <c r="U4" s="2"/>
      <c r="V4" s="2" t="s">
        <v>4</v>
      </c>
      <c r="W4" s="2"/>
      <c r="X4" s="2"/>
      <c r="Y4" s="2" t="s">
        <v>5</v>
      </c>
      <c r="Z4" s="2"/>
      <c r="AA4" s="2"/>
    </row>
    <row r="5" spans="2:27" x14ac:dyDescent="0.25">
      <c r="B5" t="s">
        <v>0</v>
      </c>
      <c r="C5" t="s">
        <v>1</v>
      </c>
      <c r="D5" t="s">
        <v>6</v>
      </c>
      <c r="E5" t="s">
        <v>2</v>
      </c>
      <c r="F5" t="s">
        <v>3</v>
      </c>
      <c r="G5" t="s">
        <v>6</v>
      </c>
      <c r="H5" t="s">
        <v>2</v>
      </c>
      <c r="I5" t="s">
        <v>3</v>
      </c>
      <c r="J5" t="s">
        <v>6</v>
      </c>
      <c r="K5" t="s">
        <v>2</v>
      </c>
      <c r="L5" t="s">
        <v>3</v>
      </c>
      <c r="M5" t="s">
        <v>6</v>
      </c>
      <c r="N5" t="s">
        <v>2</v>
      </c>
      <c r="O5" t="s">
        <v>3</v>
      </c>
      <c r="P5" t="s">
        <v>6</v>
      </c>
      <c r="Q5" t="s">
        <v>2</v>
      </c>
      <c r="R5" t="s">
        <v>3</v>
      </c>
      <c r="S5" t="s">
        <v>6</v>
      </c>
      <c r="T5" t="s">
        <v>2</v>
      </c>
      <c r="U5" t="s">
        <v>3</v>
      </c>
      <c r="V5" t="s">
        <v>6</v>
      </c>
      <c r="W5" t="s">
        <v>2</v>
      </c>
      <c r="X5" t="s">
        <v>3</v>
      </c>
      <c r="Y5" t="s">
        <v>6</v>
      </c>
      <c r="Z5" t="s">
        <v>2</v>
      </c>
      <c r="AA5" t="s">
        <v>3</v>
      </c>
    </row>
    <row r="6" spans="2:27" x14ac:dyDescent="0.25">
      <c r="B6">
        <v>1000</v>
      </c>
      <c r="C6">
        <f>B6/24000</f>
        <v>4.1666666666666664E-2</v>
      </c>
      <c r="D6">
        <f>F6*1.8</f>
        <v>1.6021918015181384E-19</v>
      </c>
      <c r="E6" s="1">
        <v>-381.01116000000002</v>
      </c>
      <c r="F6">
        <f t="shared" ref="F6:F14" si="0">10^(E6/20)</f>
        <v>8.9010655639896573E-20</v>
      </c>
      <c r="G6">
        <v>0.14000000000000001</v>
      </c>
      <c r="H6">
        <f>20*LOG10(I6)</f>
        <v>-22.182889388501362</v>
      </c>
      <c r="I6">
        <f>G6/1.8</f>
        <v>7.7777777777777779E-2</v>
      </c>
      <c r="J6">
        <f>L6*1.8</f>
        <v>5.4985731254269714E-3</v>
      </c>
      <c r="K6">
        <v>-50.300449999999998</v>
      </c>
      <c r="L6">
        <f>10^(K6/20)</f>
        <v>3.0547628474594285E-3</v>
      </c>
      <c r="M6">
        <v>0.14000000000000001</v>
      </c>
      <c r="N6">
        <f>20*LOG10(O6)</f>
        <v>-22.182889388501362</v>
      </c>
      <c r="O6">
        <f>M6/1.8</f>
        <v>7.7777777777777779E-2</v>
      </c>
      <c r="P6">
        <f>R6*1.8</f>
        <v>1.6021918015181384E-19</v>
      </c>
      <c r="Q6" s="1">
        <v>-381.01116000000002</v>
      </c>
      <c r="R6">
        <f t="shared" ref="R6:R14" si="1">10^(Q6/20)</f>
        <v>8.9010655639896573E-20</v>
      </c>
      <c r="S6">
        <v>0.14000000000000001</v>
      </c>
      <c r="T6">
        <f>20*LOG10(U6)</f>
        <v>-22.182889388501362</v>
      </c>
      <c r="U6">
        <f>S6/1.8</f>
        <v>7.7777777777777779E-2</v>
      </c>
      <c r="V6">
        <f>X6*1.8</f>
        <v>5.4985731254269714E-3</v>
      </c>
      <c r="W6">
        <v>-50.300449999999998</v>
      </c>
      <c r="X6">
        <f>10^(W6/20)</f>
        <v>3.0547628474594285E-3</v>
      </c>
      <c r="Y6">
        <v>0.14000000000000001</v>
      </c>
      <c r="Z6">
        <f>20*LOG10(AA6)</f>
        <v>-22.182889388501362</v>
      </c>
      <c r="AA6">
        <f>Y6/1.8</f>
        <v>7.7777777777777779E-2</v>
      </c>
    </row>
    <row r="7" spans="2:27" x14ac:dyDescent="0.25">
      <c r="B7">
        <v>2000</v>
      </c>
      <c r="C7">
        <f t="shared" ref="C7:C28" si="2">B7/24000</f>
        <v>8.3333333333333329E-2</v>
      </c>
      <c r="D7">
        <f t="shared" ref="D7:D28" si="3">F7*1.8</f>
        <v>1.7922248928618346E-14</v>
      </c>
      <c r="E7" s="1">
        <v>-280.0376</v>
      </c>
      <c r="F7">
        <f t="shared" si="0"/>
        <v>9.9568049603435255E-15</v>
      </c>
      <c r="G7">
        <v>0.14000000000000001</v>
      </c>
      <c r="H7">
        <f t="shared" ref="H7:H28" si="4">20*LOG10(I7)</f>
        <v>-22.182889388501362</v>
      </c>
      <c r="I7">
        <f t="shared" ref="I7:I28" si="5">G7/1.8</f>
        <v>7.7777777777777779E-2</v>
      </c>
      <c r="J7">
        <f t="shared" ref="J7:J28" si="6">L7*1.8</f>
        <v>1.0576293763012199E-2</v>
      </c>
      <c r="K7">
        <v>-44.618780000000001</v>
      </c>
      <c r="L7">
        <f t="shared" ref="L7:L28" si="7">10^(K7/20)</f>
        <v>5.8757187572289994E-3</v>
      </c>
      <c r="M7">
        <v>0.14000000000000001</v>
      </c>
      <c r="N7">
        <f t="shared" ref="N7:N28" si="8">20*LOG10(O7)</f>
        <v>-22.182889388501362</v>
      </c>
      <c r="O7">
        <f t="shared" ref="O7:O28" si="9">M7/1.8</f>
        <v>7.7777777777777779E-2</v>
      </c>
      <c r="P7">
        <f t="shared" ref="P7:P28" si="10">R7*1.8</f>
        <v>1.7922248928618346E-14</v>
      </c>
      <c r="Q7" s="1">
        <v>-280.0376</v>
      </c>
      <c r="R7">
        <f t="shared" si="1"/>
        <v>9.9568049603435255E-15</v>
      </c>
      <c r="S7">
        <v>0.14000000000000001</v>
      </c>
      <c r="T7">
        <f t="shared" ref="T7:T28" si="11">20*LOG10(U7)</f>
        <v>-22.182889388501362</v>
      </c>
      <c r="U7">
        <f t="shared" ref="U7:U28" si="12">S7/1.8</f>
        <v>7.7777777777777779E-2</v>
      </c>
      <c r="V7">
        <f t="shared" ref="V7:V28" si="13">X7*1.8</f>
        <v>1.0576293763012199E-2</v>
      </c>
      <c r="W7">
        <v>-44.618780000000001</v>
      </c>
      <c r="X7">
        <f t="shared" ref="X7:X28" si="14">10^(W7/20)</f>
        <v>5.8757187572289994E-3</v>
      </c>
      <c r="Y7">
        <v>0.14000000000000001</v>
      </c>
      <c r="Z7">
        <f t="shared" ref="Z7:Z28" si="15">20*LOG10(AA7)</f>
        <v>-22.182889388501362</v>
      </c>
      <c r="AA7">
        <f t="shared" ref="AA7:AA28" si="16">Y7/1.8</f>
        <v>7.7777777777777779E-2</v>
      </c>
    </row>
    <row r="8" spans="2:27" x14ac:dyDescent="0.25">
      <c r="B8">
        <v>3000</v>
      </c>
      <c r="C8">
        <f t="shared" si="2"/>
        <v>0.125</v>
      </c>
      <c r="D8">
        <f t="shared" si="3"/>
        <v>2.1009102750497599E-11</v>
      </c>
      <c r="E8" s="1">
        <v>-218.65729999999999</v>
      </c>
      <c r="F8">
        <f t="shared" si="0"/>
        <v>1.1671723750276443E-11</v>
      </c>
      <c r="G8">
        <v>0.14000000000000001</v>
      </c>
      <c r="H8">
        <f t="shared" si="4"/>
        <v>-22.182889388501362</v>
      </c>
      <c r="I8">
        <f t="shared" si="5"/>
        <v>7.7777777777777779E-2</v>
      </c>
      <c r="J8">
        <f t="shared" si="6"/>
        <v>1.5019016869733341E-2</v>
      </c>
      <c r="K8">
        <v>-41.572620000000001</v>
      </c>
      <c r="L8">
        <f t="shared" si="7"/>
        <v>8.3438982609629671E-3</v>
      </c>
      <c r="M8">
        <v>0.14000000000000001</v>
      </c>
      <c r="N8">
        <f t="shared" si="8"/>
        <v>-22.182889388501362</v>
      </c>
      <c r="O8">
        <f t="shared" si="9"/>
        <v>7.7777777777777779E-2</v>
      </c>
      <c r="P8">
        <f t="shared" si="10"/>
        <v>2.1009102750497599E-11</v>
      </c>
      <c r="Q8" s="1">
        <v>-218.65729999999999</v>
      </c>
      <c r="R8">
        <f t="shared" si="1"/>
        <v>1.1671723750276443E-11</v>
      </c>
      <c r="S8">
        <v>0.14000000000000001</v>
      </c>
      <c r="T8">
        <f t="shared" si="11"/>
        <v>-22.182889388501362</v>
      </c>
      <c r="U8">
        <f t="shared" si="12"/>
        <v>7.7777777777777779E-2</v>
      </c>
      <c r="V8">
        <f t="shared" si="13"/>
        <v>1.5019016869733341E-2</v>
      </c>
      <c r="W8">
        <v>-41.572620000000001</v>
      </c>
      <c r="X8">
        <f t="shared" si="14"/>
        <v>8.3438982609629671E-3</v>
      </c>
      <c r="Y8">
        <v>0.14000000000000001</v>
      </c>
      <c r="Z8">
        <f t="shared" si="15"/>
        <v>-22.182889388501362</v>
      </c>
      <c r="AA8">
        <f t="shared" si="16"/>
        <v>7.7777777777777779E-2</v>
      </c>
    </row>
    <row r="9" spans="2:27" x14ac:dyDescent="0.25">
      <c r="B9">
        <v>4000</v>
      </c>
      <c r="C9">
        <f t="shared" si="2"/>
        <v>0.16666666666666666</v>
      </c>
      <c r="D9">
        <f t="shared" si="3"/>
        <v>4.7015656540514051E-9</v>
      </c>
      <c r="E9" s="1">
        <v>-171.66059999999999</v>
      </c>
      <c r="F9">
        <f t="shared" si="0"/>
        <v>2.6119809189174471E-9</v>
      </c>
      <c r="G9">
        <v>0.14000000000000001</v>
      </c>
      <c r="H9">
        <f t="shared" si="4"/>
        <v>-22.182889388501362</v>
      </c>
      <c r="I9">
        <f t="shared" si="5"/>
        <v>7.7777777777777779E-2</v>
      </c>
      <c r="J9">
        <f t="shared" si="6"/>
        <v>1.7748064775574855E-2</v>
      </c>
      <c r="K9">
        <v>-40.122430000000001</v>
      </c>
      <c r="L9">
        <f t="shared" si="7"/>
        <v>9.8600359864304751E-3</v>
      </c>
      <c r="M9">
        <v>0.14000000000000001</v>
      </c>
      <c r="N9">
        <f t="shared" si="8"/>
        <v>-22.182889388501362</v>
      </c>
      <c r="O9">
        <f t="shared" si="9"/>
        <v>7.7777777777777779E-2</v>
      </c>
      <c r="P9">
        <f t="shared" si="10"/>
        <v>4.7015656540514051E-9</v>
      </c>
      <c r="Q9" s="1">
        <v>-171.66059999999999</v>
      </c>
      <c r="R9">
        <f t="shared" si="1"/>
        <v>2.6119809189174471E-9</v>
      </c>
      <c r="S9">
        <v>0.14000000000000001</v>
      </c>
      <c r="T9">
        <f t="shared" si="11"/>
        <v>-22.182889388501362</v>
      </c>
      <c r="U9">
        <f t="shared" si="12"/>
        <v>7.7777777777777779E-2</v>
      </c>
      <c r="V9">
        <f t="shared" si="13"/>
        <v>1.7748064775574855E-2</v>
      </c>
      <c r="W9">
        <v>-40.122430000000001</v>
      </c>
      <c r="X9">
        <f t="shared" si="14"/>
        <v>9.8600359864304751E-3</v>
      </c>
      <c r="Y9">
        <v>0.14000000000000001</v>
      </c>
      <c r="Z9">
        <f t="shared" si="15"/>
        <v>-22.182889388501362</v>
      </c>
      <c r="AA9">
        <f t="shared" si="16"/>
        <v>7.7777777777777779E-2</v>
      </c>
    </row>
    <row r="10" spans="2:27" x14ac:dyDescent="0.25">
      <c r="B10">
        <v>5000</v>
      </c>
      <c r="C10">
        <f t="shared" si="2"/>
        <v>0.20833333333333334</v>
      </c>
      <c r="D10">
        <f t="shared" si="3"/>
        <v>5.0590911606019157E-7</v>
      </c>
      <c r="E10" s="1">
        <v>-131.024</v>
      </c>
      <c r="F10">
        <f t="shared" si="0"/>
        <v>2.8106062003343973E-7</v>
      </c>
      <c r="G10">
        <v>0.14000000000000001</v>
      </c>
      <c r="H10">
        <f t="shared" si="4"/>
        <v>-22.182889388501362</v>
      </c>
      <c r="I10">
        <f t="shared" si="5"/>
        <v>7.7777777777777779E-2</v>
      </c>
      <c r="J10">
        <f t="shared" si="6"/>
        <v>1.676910967310595E-2</v>
      </c>
      <c r="K10">
        <v>-40.615250000000003</v>
      </c>
      <c r="L10">
        <f t="shared" si="7"/>
        <v>9.3161720406144156E-3</v>
      </c>
      <c r="M10">
        <v>0.14000000000000001</v>
      </c>
      <c r="N10">
        <f t="shared" si="8"/>
        <v>-22.182889388501362</v>
      </c>
      <c r="O10">
        <f t="shared" si="9"/>
        <v>7.7777777777777779E-2</v>
      </c>
      <c r="P10">
        <f t="shared" si="10"/>
        <v>5.0590911606019157E-7</v>
      </c>
      <c r="Q10" s="1">
        <v>-131.024</v>
      </c>
      <c r="R10">
        <f t="shared" si="1"/>
        <v>2.8106062003343973E-7</v>
      </c>
      <c r="S10">
        <v>0.14000000000000001</v>
      </c>
      <c r="T10">
        <f t="shared" si="11"/>
        <v>-22.182889388501362</v>
      </c>
      <c r="U10">
        <f t="shared" si="12"/>
        <v>7.7777777777777779E-2</v>
      </c>
      <c r="V10">
        <f t="shared" si="13"/>
        <v>1.676910967310595E-2</v>
      </c>
      <c r="W10">
        <v>-40.615250000000003</v>
      </c>
      <c r="X10">
        <f t="shared" si="14"/>
        <v>9.3161720406144156E-3</v>
      </c>
      <c r="Y10">
        <v>0.14000000000000001</v>
      </c>
      <c r="Z10">
        <f t="shared" si="15"/>
        <v>-22.182889388501362</v>
      </c>
      <c r="AA10">
        <f t="shared" si="16"/>
        <v>7.7777777777777779E-2</v>
      </c>
    </row>
    <row r="11" spans="2:27" x14ac:dyDescent="0.25">
      <c r="B11">
        <v>6000</v>
      </c>
      <c r="C11">
        <f t="shared" si="2"/>
        <v>0.25</v>
      </c>
      <c r="D11">
        <f t="shared" si="3"/>
        <v>4.8388984174851219E-5</v>
      </c>
      <c r="E11" s="1">
        <v>-91.410520000000005</v>
      </c>
      <c r="F11">
        <f t="shared" si="0"/>
        <v>2.6882768986028454E-5</v>
      </c>
      <c r="G11">
        <v>0.14000000000000001</v>
      </c>
      <c r="H11">
        <f t="shared" si="4"/>
        <v>-22.182889388501362</v>
      </c>
      <c r="I11">
        <f t="shared" si="5"/>
        <v>7.7777777777777779E-2</v>
      </c>
      <c r="J11">
        <f t="shared" si="6"/>
        <v>7.457255190727252E-3</v>
      </c>
      <c r="K11">
        <v>-47.653869999999998</v>
      </c>
      <c r="L11">
        <f t="shared" si="7"/>
        <v>4.1429195504040289E-3</v>
      </c>
      <c r="M11">
        <v>0.14000000000000001</v>
      </c>
      <c r="N11">
        <f t="shared" si="8"/>
        <v>-22.182889388501362</v>
      </c>
      <c r="O11">
        <f t="shared" si="9"/>
        <v>7.7777777777777779E-2</v>
      </c>
      <c r="P11">
        <f t="shared" si="10"/>
        <v>4.8388984174851219E-5</v>
      </c>
      <c r="Q11" s="1">
        <v>-91.410520000000005</v>
      </c>
      <c r="R11">
        <f t="shared" si="1"/>
        <v>2.6882768986028454E-5</v>
      </c>
      <c r="S11">
        <v>0.14000000000000001</v>
      </c>
      <c r="T11">
        <f t="shared" si="11"/>
        <v>-22.182889388501362</v>
      </c>
      <c r="U11">
        <f t="shared" si="12"/>
        <v>7.7777777777777779E-2</v>
      </c>
      <c r="V11">
        <f t="shared" si="13"/>
        <v>7.457255190727252E-3</v>
      </c>
      <c r="W11">
        <v>-47.653869999999998</v>
      </c>
      <c r="X11">
        <f t="shared" si="14"/>
        <v>4.1429195504040289E-3</v>
      </c>
      <c r="Y11">
        <v>0.14000000000000001</v>
      </c>
      <c r="Z11">
        <f t="shared" si="15"/>
        <v>-22.182889388501362</v>
      </c>
      <c r="AA11">
        <f t="shared" si="16"/>
        <v>7.7777777777777779E-2</v>
      </c>
    </row>
    <row r="12" spans="2:27" x14ac:dyDescent="0.25">
      <c r="B12">
        <v>7000</v>
      </c>
      <c r="C12">
        <f t="shared" si="2"/>
        <v>0.29166666666666669</v>
      </c>
      <c r="D12">
        <f t="shared" si="3"/>
        <v>3.7237070336477752E-3</v>
      </c>
      <c r="E12" s="1">
        <v>-53.685940000000002</v>
      </c>
      <c r="F12">
        <f t="shared" si="0"/>
        <v>2.0687261298043195E-3</v>
      </c>
      <c r="G12">
        <v>0.14000000000000001</v>
      </c>
      <c r="H12">
        <f t="shared" si="4"/>
        <v>-22.182889388501362</v>
      </c>
      <c r="I12">
        <f t="shared" si="5"/>
        <v>7.7777777777777779E-2</v>
      </c>
      <c r="J12">
        <f t="shared" si="6"/>
        <v>1.446423619715444E-2</v>
      </c>
      <c r="K12">
        <v>-41.899540000000002</v>
      </c>
      <c r="L12">
        <f t="shared" si="7"/>
        <v>8.0356867761969108E-3</v>
      </c>
      <c r="M12">
        <v>0.14000000000000001</v>
      </c>
      <c r="N12">
        <f t="shared" si="8"/>
        <v>-22.182889388501362</v>
      </c>
      <c r="O12">
        <f t="shared" si="9"/>
        <v>7.7777777777777779E-2</v>
      </c>
      <c r="P12">
        <f t="shared" si="10"/>
        <v>3.7237070336477752E-3</v>
      </c>
      <c r="Q12" s="1">
        <v>-53.685940000000002</v>
      </c>
      <c r="R12">
        <f t="shared" si="1"/>
        <v>2.0687261298043195E-3</v>
      </c>
      <c r="S12">
        <v>0.14000000000000001</v>
      </c>
      <c r="T12">
        <f t="shared" si="11"/>
        <v>-22.182889388501362</v>
      </c>
      <c r="U12">
        <f t="shared" si="12"/>
        <v>7.7777777777777779E-2</v>
      </c>
      <c r="V12">
        <f t="shared" si="13"/>
        <v>1.446423619715444E-2</v>
      </c>
      <c r="W12">
        <v>-41.899540000000002</v>
      </c>
      <c r="X12">
        <f t="shared" si="14"/>
        <v>8.0356867761969108E-3</v>
      </c>
      <c r="Y12">
        <v>0.14000000000000001</v>
      </c>
      <c r="Z12">
        <f t="shared" si="15"/>
        <v>-22.182889388501362</v>
      </c>
      <c r="AA12">
        <f t="shared" si="16"/>
        <v>7.7777777777777779E-2</v>
      </c>
    </row>
    <row r="13" spans="2:27" x14ac:dyDescent="0.25">
      <c r="B13">
        <v>8000</v>
      </c>
      <c r="C13">
        <f t="shared" si="2"/>
        <v>0.33333333333333331</v>
      </c>
      <c r="D13">
        <f t="shared" si="3"/>
        <v>0.72061882819980383</v>
      </c>
      <c r="E13" s="1">
        <v>-7.9513379999999998</v>
      </c>
      <c r="F13">
        <f t="shared" si="0"/>
        <v>0.40034379344433546</v>
      </c>
      <c r="G13">
        <v>0.78</v>
      </c>
      <c r="H13">
        <f t="shared" si="4"/>
        <v>-7.2635580482565132</v>
      </c>
      <c r="I13">
        <f t="shared" si="5"/>
        <v>0.43333333333333335</v>
      </c>
      <c r="J13">
        <f t="shared" si="6"/>
        <v>0.20728219794522407</v>
      </c>
      <c r="K13">
        <v>-18.77421</v>
      </c>
      <c r="L13">
        <f t="shared" si="7"/>
        <v>0.11515677663623559</v>
      </c>
      <c r="M13">
        <v>0.28000000000000003</v>
      </c>
      <c r="N13">
        <f t="shared" si="8"/>
        <v>-16.162289475221737</v>
      </c>
      <c r="O13">
        <f t="shared" si="9"/>
        <v>0.15555555555555556</v>
      </c>
      <c r="P13">
        <f t="shared" si="10"/>
        <v>0.72061882819980383</v>
      </c>
      <c r="Q13" s="1">
        <v>-7.9513379999999998</v>
      </c>
      <c r="R13">
        <f t="shared" si="1"/>
        <v>0.40034379344433546</v>
      </c>
      <c r="S13">
        <v>0.76</v>
      </c>
      <c r="T13">
        <f t="shared" si="11"/>
        <v>-7.4891782564502938</v>
      </c>
      <c r="U13">
        <f t="shared" si="12"/>
        <v>0.42222222222222222</v>
      </c>
      <c r="V13">
        <f t="shared" si="13"/>
        <v>0.20728219794522407</v>
      </c>
      <c r="W13">
        <v>-18.77421</v>
      </c>
      <c r="X13">
        <f t="shared" si="14"/>
        <v>0.11515677663623559</v>
      </c>
      <c r="Y13">
        <v>0.28000000000000003</v>
      </c>
      <c r="Z13">
        <f t="shared" si="15"/>
        <v>-16.162289475221737</v>
      </c>
      <c r="AA13">
        <f t="shared" si="16"/>
        <v>0.15555555555555556</v>
      </c>
    </row>
    <row r="14" spans="2:27" x14ac:dyDescent="0.25">
      <c r="B14">
        <v>9000</v>
      </c>
      <c r="C14">
        <f t="shared" si="2"/>
        <v>0.375</v>
      </c>
      <c r="D14">
        <f t="shared" si="3"/>
        <v>1.7999886446394096</v>
      </c>
      <c r="E14" s="1">
        <v>-5.4795400000000001E-5</v>
      </c>
      <c r="F14">
        <f t="shared" si="0"/>
        <v>0.99999369146633865</v>
      </c>
      <c r="G14">
        <v>1.8</v>
      </c>
      <c r="H14">
        <f t="shared" si="4"/>
        <v>0</v>
      </c>
      <c r="I14">
        <f t="shared" si="5"/>
        <v>1</v>
      </c>
      <c r="J14">
        <f t="shared" si="6"/>
        <v>1.7600528350561251</v>
      </c>
      <c r="K14">
        <v>-0.194936</v>
      </c>
      <c r="L14">
        <f t="shared" si="7"/>
        <v>0.97780713058673618</v>
      </c>
      <c r="M14">
        <v>1.78</v>
      </c>
      <c r="N14">
        <f t="shared" si="8"/>
        <v>-9.7050055888241449E-2</v>
      </c>
      <c r="O14">
        <f t="shared" si="9"/>
        <v>0.98888888888888893</v>
      </c>
      <c r="P14">
        <f t="shared" si="10"/>
        <v>1.7999886446394096</v>
      </c>
      <c r="Q14" s="1">
        <v>-5.4795400000000001E-5</v>
      </c>
      <c r="R14">
        <f t="shared" si="1"/>
        <v>0.99999369146633865</v>
      </c>
      <c r="S14">
        <v>1.8</v>
      </c>
      <c r="T14">
        <f t="shared" si="11"/>
        <v>0</v>
      </c>
      <c r="U14">
        <f t="shared" si="12"/>
        <v>1</v>
      </c>
      <c r="V14">
        <f t="shared" si="13"/>
        <v>1.7600528350561251</v>
      </c>
      <c r="W14">
        <v>-0.194936</v>
      </c>
      <c r="X14">
        <f t="shared" si="14"/>
        <v>0.97780713058673618</v>
      </c>
      <c r="Y14">
        <v>1.78</v>
      </c>
      <c r="Z14">
        <f t="shared" si="15"/>
        <v>-9.7050055888241449E-2</v>
      </c>
      <c r="AA14">
        <f t="shared" si="16"/>
        <v>0.98888888888888893</v>
      </c>
    </row>
    <row r="15" spans="2:27" x14ac:dyDescent="0.25">
      <c r="B15">
        <v>10000</v>
      </c>
      <c r="C15">
        <f t="shared" si="2"/>
        <v>0.41666666666666669</v>
      </c>
      <c r="D15">
        <f t="shared" si="3"/>
        <v>1.7999999999998233</v>
      </c>
      <c r="E15" s="1">
        <v>-8.5265129999999995E-13</v>
      </c>
      <c r="F15">
        <f>10^(E15/20)</f>
        <v>0.99999999999990186</v>
      </c>
      <c r="G15">
        <v>1.8</v>
      </c>
      <c r="H15">
        <f t="shared" si="4"/>
        <v>0</v>
      </c>
      <c r="I15">
        <f t="shared" si="5"/>
        <v>1</v>
      </c>
      <c r="J15">
        <f t="shared" si="6"/>
        <v>1.7170489255095147</v>
      </c>
      <c r="K15">
        <v>-0.40979670000000001</v>
      </c>
      <c r="L15">
        <f t="shared" si="7"/>
        <v>0.9539160697275082</v>
      </c>
      <c r="M15">
        <v>1.76</v>
      </c>
      <c r="N15">
        <f t="shared" si="8"/>
        <v>-0.19519674578312524</v>
      </c>
      <c r="O15">
        <f t="shared" si="9"/>
        <v>0.97777777777777775</v>
      </c>
      <c r="P15">
        <f t="shared" si="10"/>
        <v>1.7999999999998233</v>
      </c>
      <c r="Q15" s="1">
        <v>-8.5265129999999995E-13</v>
      </c>
      <c r="R15">
        <f>10^(Q15/20)</f>
        <v>0.99999999999990186</v>
      </c>
      <c r="S15">
        <v>1.8</v>
      </c>
      <c r="T15">
        <f t="shared" si="11"/>
        <v>0</v>
      </c>
      <c r="U15">
        <f t="shared" si="12"/>
        <v>1</v>
      </c>
      <c r="V15">
        <f t="shared" si="13"/>
        <v>1.7170489255095147</v>
      </c>
      <c r="W15">
        <v>-0.40979670000000001</v>
      </c>
      <c r="X15">
        <f t="shared" si="14"/>
        <v>0.9539160697275082</v>
      </c>
      <c r="Y15">
        <v>1.76</v>
      </c>
      <c r="Z15">
        <f t="shared" si="15"/>
        <v>-0.19519674578312524</v>
      </c>
      <c r="AA15">
        <f t="shared" si="16"/>
        <v>0.97777777777777775</v>
      </c>
    </row>
    <row r="16" spans="2:27" x14ac:dyDescent="0.25">
      <c r="B16">
        <v>11000</v>
      </c>
      <c r="C16">
        <f t="shared" si="2"/>
        <v>0.45833333333333331</v>
      </c>
      <c r="D16">
        <f t="shared" si="3"/>
        <v>1.7999999999999885</v>
      </c>
      <c r="E16" s="1">
        <v>-5.6843420000000003E-14</v>
      </c>
      <c r="F16">
        <f t="shared" ref="F16:F28" si="17">10^(E16/20)</f>
        <v>0.99999999999999356</v>
      </c>
      <c r="G16">
        <v>1.8</v>
      </c>
      <c r="H16">
        <f t="shared" si="4"/>
        <v>0</v>
      </c>
      <c r="I16">
        <f t="shared" si="5"/>
        <v>1</v>
      </c>
      <c r="J16">
        <f t="shared" si="6"/>
        <v>1.78193726677773</v>
      </c>
      <c r="K16">
        <v>-8.7601890000000002E-2</v>
      </c>
      <c r="L16">
        <f t="shared" si="7"/>
        <v>0.98996514820984993</v>
      </c>
      <c r="M16">
        <v>1.8</v>
      </c>
      <c r="N16">
        <f t="shared" si="8"/>
        <v>0</v>
      </c>
      <c r="O16">
        <f t="shared" si="9"/>
        <v>1</v>
      </c>
      <c r="P16">
        <f t="shared" si="10"/>
        <v>1.7999999999999885</v>
      </c>
      <c r="Q16" s="1">
        <v>-5.6843420000000003E-14</v>
      </c>
      <c r="R16">
        <f t="shared" ref="R16:R28" si="18">10^(Q16/20)</f>
        <v>0.99999999999999356</v>
      </c>
      <c r="S16">
        <v>1.8</v>
      </c>
      <c r="T16">
        <f t="shared" si="11"/>
        <v>0</v>
      </c>
      <c r="U16">
        <f t="shared" si="12"/>
        <v>1</v>
      </c>
      <c r="V16">
        <f t="shared" si="13"/>
        <v>1.78193726677773</v>
      </c>
      <c r="W16">
        <v>-8.7601890000000002E-2</v>
      </c>
      <c r="X16">
        <f t="shared" si="14"/>
        <v>0.98996514820984993</v>
      </c>
      <c r="Y16">
        <v>1.8</v>
      </c>
      <c r="Z16">
        <f t="shared" si="15"/>
        <v>0</v>
      </c>
      <c r="AA16">
        <f t="shared" si="16"/>
        <v>1</v>
      </c>
    </row>
    <row r="17" spans="2:27" x14ac:dyDescent="0.25">
      <c r="B17">
        <v>12000</v>
      </c>
      <c r="C17">
        <f t="shared" si="2"/>
        <v>0.5</v>
      </c>
      <c r="D17">
        <f t="shared" si="3"/>
        <v>1.7999999999999885</v>
      </c>
      <c r="E17" s="1">
        <v>-5.6843420000000003E-14</v>
      </c>
      <c r="F17">
        <f t="shared" si="17"/>
        <v>0.99999999999999356</v>
      </c>
      <c r="G17">
        <v>1.8</v>
      </c>
      <c r="H17">
        <f t="shared" si="4"/>
        <v>0</v>
      </c>
      <c r="I17">
        <f t="shared" si="5"/>
        <v>1</v>
      </c>
      <c r="J17">
        <f t="shared" si="6"/>
        <v>1.7471027813503981</v>
      </c>
      <c r="K17">
        <v>-0.25908100000000001</v>
      </c>
      <c r="L17">
        <f t="shared" si="7"/>
        <v>0.97061265630577664</v>
      </c>
      <c r="M17">
        <v>1.78</v>
      </c>
      <c r="N17">
        <f t="shared" si="8"/>
        <v>-9.7050055888241449E-2</v>
      </c>
      <c r="O17">
        <f t="shared" si="9"/>
        <v>0.98888888888888893</v>
      </c>
      <c r="P17">
        <f t="shared" si="10"/>
        <v>1.7999999999999885</v>
      </c>
      <c r="Q17" s="1">
        <v>-5.6843420000000003E-14</v>
      </c>
      <c r="R17">
        <f t="shared" si="18"/>
        <v>0.99999999999999356</v>
      </c>
      <c r="S17">
        <v>1.8</v>
      </c>
      <c r="T17">
        <f t="shared" si="11"/>
        <v>0</v>
      </c>
      <c r="U17">
        <f t="shared" si="12"/>
        <v>1</v>
      </c>
      <c r="V17">
        <f t="shared" si="13"/>
        <v>1.7471027813503981</v>
      </c>
      <c r="W17">
        <v>-0.25908100000000001</v>
      </c>
      <c r="X17">
        <f t="shared" si="14"/>
        <v>0.97061265630577664</v>
      </c>
      <c r="Y17">
        <v>1.78</v>
      </c>
      <c r="Z17">
        <f t="shared" si="15"/>
        <v>-9.7050055888241449E-2</v>
      </c>
      <c r="AA17">
        <f t="shared" si="16"/>
        <v>0.98888888888888893</v>
      </c>
    </row>
    <row r="18" spans="2:27" x14ac:dyDescent="0.25">
      <c r="B18">
        <v>13000</v>
      </c>
      <c r="C18">
        <f t="shared" si="2"/>
        <v>0.54166666666666663</v>
      </c>
      <c r="D18">
        <f t="shared" si="3"/>
        <v>1.7999999999559437</v>
      </c>
      <c r="E18" s="1">
        <v>-2.1259439999999999E-10</v>
      </c>
      <c r="F18">
        <f t="shared" si="17"/>
        <v>0.99999999997552425</v>
      </c>
      <c r="G18">
        <v>1.8</v>
      </c>
      <c r="H18">
        <f t="shared" si="4"/>
        <v>0</v>
      </c>
      <c r="I18">
        <f t="shared" si="5"/>
        <v>1</v>
      </c>
      <c r="J18">
        <f t="shared" si="6"/>
        <v>1.7454435797233148</v>
      </c>
      <c r="K18">
        <v>-0.26733380000000001</v>
      </c>
      <c r="L18">
        <f t="shared" si="7"/>
        <v>0.9696908776240637</v>
      </c>
      <c r="M18">
        <v>1.78</v>
      </c>
      <c r="N18">
        <f t="shared" si="8"/>
        <v>-9.7050055888241449E-2</v>
      </c>
      <c r="O18">
        <f t="shared" si="9"/>
        <v>0.98888888888888893</v>
      </c>
      <c r="P18">
        <f t="shared" si="10"/>
        <v>1.7999999999559437</v>
      </c>
      <c r="Q18" s="1">
        <v>-2.1259439999999999E-10</v>
      </c>
      <c r="R18">
        <f t="shared" si="18"/>
        <v>0.99999999997552425</v>
      </c>
      <c r="S18">
        <v>1.8</v>
      </c>
      <c r="T18">
        <f t="shared" si="11"/>
        <v>0</v>
      </c>
      <c r="U18">
        <f t="shared" si="12"/>
        <v>1</v>
      </c>
      <c r="V18">
        <f t="shared" si="13"/>
        <v>1.7454435797233148</v>
      </c>
      <c r="W18">
        <v>-0.26733380000000001</v>
      </c>
      <c r="X18">
        <f t="shared" si="14"/>
        <v>0.9696908776240637</v>
      </c>
      <c r="Y18">
        <v>1.78</v>
      </c>
      <c r="Z18">
        <f t="shared" si="15"/>
        <v>-9.7050055888241449E-2</v>
      </c>
      <c r="AA18">
        <f t="shared" si="16"/>
        <v>0.98888888888888893</v>
      </c>
    </row>
    <row r="19" spans="2:27" x14ac:dyDescent="0.25">
      <c r="B19">
        <v>14000</v>
      </c>
      <c r="C19">
        <f t="shared" si="2"/>
        <v>0.58333333333333337</v>
      </c>
      <c r="D19">
        <f t="shared" si="3"/>
        <v>1.7993919165372265</v>
      </c>
      <c r="E19" s="1">
        <v>-2.9347990000000001E-3</v>
      </c>
      <c r="F19">
        <f t="shared" si="17"/>
        <v>0.99966217585401473</v>
      </c>
      <c r="G19">
        <v>1.8</v>
      </c>
      <c r="H19">
        <f t="shared" si="4"/>
        <v>0</v>
      </c>
      <c r="I19">
        <f t="shared" si="5"/>
        <v>1</v>
      </c>
      <c r="J19">
        <f t="shared" si="6"/>
        <v>1.7102838513764194</v>
      </c>
      <c r="K19">
        <v>-0.44408619999999999</v>
      </c>
      <c r="L19">
        <f t="shared" si="7"/>
        <v>0.95015769520912186</v>
      </c>
      <c r="M19">
        <v>1.74</v>
      </c>
      <c r="N19">
        <f t="shared" si="8"/>
        <v>-0.29446513641412697</v>
      </c>
      <c r="O19">
        <f t="shared" si="9"/>
        <v>0.96666666666666667</v>
      </c>
      <c r="P19">
        <f t="shared" si="10"/>
        <v>1.7993919165372265</v>
      </c>
      <c r="Q19" s="1">
        <v>-2.9347990000000001E-3</v>
      </c>
      <c r="R19">
        <f t="shared" si="18"/>
        <v>0.99966217585401473</v>
      </c>
      <c r="S19">
        <v>1.8</v>
      </c>
      <c r="T19">
        <f t="shared" si="11"/>
        <v>0</v>
      </c>
      <c r="U19">
        <f t="shared" si="12"/>
        <v>1</v>
      </c>
      <c r="V19">
        <f t="shared" si="13"/>
        <v>1.7102838513764194</v>
      </c>
      <c r="W19">
        <v>-0.44408619999999999</v>
      </c>
      <c r="X19">
        <f t="shared" si="14"/>
        <v>0.95015769520912186</v>
      </c>
      <c r="Y19">
        <v>1.76</v>
      </c>
      <c r="Z19">
        <f t="shared" si="15"/>
        <v>-0.19519674578312524</v>
      </c>
      <c r="AA19">
        <f t="shared" si="16"/>
        <v>0.97777777777777775</v>
      </c>
    </row>
    <row r="20" spans="2:27" x14ac:dyDescent="0.25">
      <c r="B20">
        <v>15000</v>
      </c>
      <c r="C20">
        <f t="shared" si="2"/>
        <v>0.625</v>
      </c>
      <c r="D20">
        <f t="shared" si="3"/>
        <v>0.2857077395093221</v>
      </c>
      <c r="E20" s="1">
        <v>-15.98701</v>
      </c>
      <c r="F20">
        <f t="shared" si="17"/>
        <v>0.15872652194962339</v>
      </c>
      <c r="G20">
        <v>0.36</v>
      </c>
      <c r="H20">
        <f t="shared" si="4"/>
        <v>-13.979400086720377</v>
      </c>
      <c r="I20">
        <f t="shared" si="5"/>
        <v>0.19999999999999998</v>
      </c>
      <c r="J20">
        <f t="shared" si="6"/>
        <v>6.1831033407701859E-2</v>
      </c>
      <c r="K20">
        <v>-29.281320000000001</v>
      </c>
      <c r="L20">
        <f t="shared" si="7"/>
        <v>3.4350574115389922E-2</v>
      </c>
      <c r="M20">
        <v>0.16</v>
      </c>
      <c r="N20">
        <f t="shared" si="8"/>
        <v>-21.023050448947625</v>
      </c>
      <c r="O20">
        <f t="shared" si="9"/>
        <v>8.8888888888888892E-2</v>
      </c>
      <c r="P20">
        <f t="shared" si="10"/>
        <v>0.2857077395093221</v>
      </c>
      <c r="Q20" s="1">
        <v>-15.98701</v>
      </c>
      <c r="R20">
        <f t="shared" si="18"/>
        <v>0.15872652194962339</v>
      </c>
      <c r="S20">
        <v>0.38</v>
      </c>
      <c r="T20">
        <f t="shared" si="11"/>
        <v>-13.509778169729918</v>
      </c>
      <c r="U20">
        <f t="shared" si="12"/>
        <v>0.21111111111111111</v>
      </c>
      <c r="V20">
        <f t="shared" si="13"/>
        <v>6.1831033407701859E-2</v>
      </c>
      <c r="W20">
        <v>-29.281320000000001</v>
      </c>
      <c r="X20">
        <f t="shared" si="14"/>
        <v>3.4350574115389922E-2</v>
      </c>
      <c r="Y20">
        <v>0.16</v>
      </c>
      <c r="Z20">
        <f t="shared" si="15"/>
        <v>-21.023050448947625</v>
      </c>
      <c r="AA20">
        <f t="shared" si="16"/>
        <v>8.8888888888888892E-2</v>
      </c>
    </row>
    <row r="21" spans="2:27" x14ac:dyDescent="0.25">
      <c r="B21">
        <v>16000</v>
      </c>
      <c r="C21">
        <f t="shared" si="2"/>
        <v>0.66666666666666663</v>
      </c>
      <c r="D21">
        <f t="shared" si="3"/>
        <v>3.1711479542484529E-3</v>
      </c>
      <c r="E21" s="1">
        <v>-55.081119999999999</v>
      </c>
      <c r="F21">
        <f t="shared" si="17"/>
        <v>1.7617488634713626E-3</v>
      </c>
      <c r="G21">
        <v>0.14000000000000001</v>
      </c>
      <c r="H21">
        <f t="shared" si="4"/>
        <v>-22.182889388501362</v>
      </c>
      <c r="I21">
        <f t="shared" si="5"/>
        <v>7.7777777777777779E-2</v>
      </c>
      <c r="J21">
        <f t="shared" si="6"/>
        <v>1.2889141903675051E-2</v>
      </c>
      <c r="K21">
        <v>-42.900970000000001</v>
      </c>
      <c r="L21">
        <f t="shared" si="7"/>
        <v>7.1606343909305838E-3</v>
      </c>
      <c r="M21">
        <v>0.14000000000000001</v>
      </c>
      <c r="N21">
        <f t="shared" si="8"/>
        <v>-22.182889388501362</v>
      </c>
      <c r="O21">
        <f t="shared" si="9"/>
        <v>7.7777777777777779E-2</v>
      </c>
      <c r="P21">
        <f t="shared" si="10"/>
        <v>3.1711479542484529E-3</v>
      </c>
      <c r="Q21" s="1">
        <v>-55.081119999999999</v>
      </c>
      <c r="R21">
        <f t="shared" si="18"/>
        <v>1.7617488634713626E-3</v>
      </c>
      <c r="S21">
        <v>0.14000000000000001</v>
      </c>
      <c r="T21">
        <f t="shared" si="11"/>
        <v>-22.182889388501362</v>
      </c>
      <c r="U21">
        <f t="shared" si="12"/>
        <v>7.7777777777777779E-2</v>
      </c>
      <c r="V21">
        <f t="shared" si="13"/>
        <v>1.2889141903675051E-2</v>
      </c>
      <c r="W21">
        <v>-42.900970000000001</v>
      </c>
      <c r="X21">
        <f t="shared" si="14"/>
        <v>7.1606343909305838E-3</v>
      </c>
      <c r="Y21">
        <v>0.14000000000000001</v>
      </c>
      <c r="Z21">
        <f t="shared" si="15"/>
        <v>-22.182889388501362</v>
      </c>
      <c r="AA21">
        <f t="shared" si="16"/>
        <v>7.7777777777777779E-2</v>
      </c>
    </row>
    <row r="22" spans="2:27" x14ac:dyDescent="0.25">
      <c r="B22">
        <v>17000</v>
      </c>
      <c r="C22">
        <f t="shared" si="2"/>
        <v>0.70833333333333337</v>
      </c>
      <c r="D22">
        <f t="shared" si="3"/>
        <v>5.0451026277351784E-5</v>
      </c>
      <c r="E22" s="1">
        <v>-91.048050000000003</v>
      </c>
      <c r="F22">
        <f t="shared" si="17"/>
        <v>2.80283479318621E-5</v>
      </c>
      <c r="G22">
        <v>0.14000000000000001</v>
      </c>
      <c r="H22">
        <f t="shared" si="4"/>
        <v>-22.182889388501362</v>
      </c>
      <c r="I22">
        <f t="shared" si="5"/>
        <v>7.7777777777777779E-2</v>
      </c>
      <c r="J22">
        <f t="shared" si="6"/>
        <v>7.3263810877812864E-3</v>
      </c>
      <c r="K22">
        <v>-47.807659999999998</v>
      </c>
      <c r="L22">
        <f t="shared" si="7"/>
        <v>4.0702117154340477E-3</v>
      </c>
      <c r="M22">
        <v>0.14000000000000001</v>
      </c>
      <c r="N22">
        <f t="shared" si="8"/>
        <v>-22.182889388501362</v>
      </c>
      <c r="O22">
        <f t="shared" si="9"/>
        <v>7.7777777777777779E-2</v>
      </c>
      <c r="P22">
        <f t="shared" si="10"/>
        <v>5.0451026277351784E-5</v>
      </c>
      <c r="Q22" s="1">
        <v>-91.048050000000003</v>
      </c>
      <c r="R22">
        <f t="shared" si="18"/>
        <v>2.80283479318621E-5</v>
      </c>
      <c r="S22">
        <v>0.14000000000000001</v>
      </c>
      <c r="T22">
        <f t="shared" si="11"/>
        <v>-22.182889388501362</v>
      </c>
      <c r="U22">
        <f t="shared" si="12"/>
        <v>7.7777777777777779E-2</v>
      </c>
      <c r="V22">
        <f t="shared" si="13"/>
        <v>7.3263810877812864E-3</v>
      </c>
      <c r="W22">
        <v>-47.807659999999998</v>
      </c>
      <c r="X22">
        <f t="shared" si="14"/>
        <v>4.0702117154340477E-3</v>
      </c>
      <c r="Y22">
        <v>0.14000000000000001</v>
      </c>
      <c r="Z22">
        <f t="shared" si="15"/>
        <v>-22.182889388501362</v>
      </c>
      <c r="AA22">
        <f t="shared" si="16"/>
        <v>7.7777777777777779E-2</v>
      </c>
    </row>
    <row r="23" spans="2:27" x14ac:dyDescent="0.25">
      <c r="B23">
        <v>18000</v>
      </c>
      <c r="C23">
        <f t="shared" si="2"/>
        <v>0.75</v>
      </c>
      <c r="D23">
        <f t="shared" si="3"/>
        <v>9.1899363850002357E-7</v>
      </c>
      <c r="E23" s="1">
        <v>-125.83920000000001</v>
      </c>
      <c r="F23">
        <f t="shared" si="17"/>
        <v>5.10552021388902E-7</v>
      </c>
      <c r="G23">
        <v>0.14000000000000001</v>
      </c>
      <c r="H23">
        <f t="shared" si="4"/>
        <v>-22.182889388501362</v>
      </c>
      <c r="I23">
        <f t="shared" si="5"/>
        <v>7.7777777777777779E-2</v>
      </c>
      <c r="J23">
        <f t="shared" si="6"/>
        <v>1.622523535240929E-2</v>
      </c>
      <c r="K23">
        <v>-40.901629999999997</v>
      </c>
      <c r="L23">
        <f t="shared" si="7"/>
        <v>9.0140196402273831E-3</v>
      </c>
      <c r="M23">
        <v>0.14000000000000001</v>
      </c>
      <c r="N23">
        <f t="shared" si="8"/>
        <v>-22.182889388501362</v>
      </c>
      <c r="O23">
        <f t="shared" si="9"/>
        <v>7.7777777777777779E-2</v>
      </c>
      <c r="P23">
        <f t="shared" si="10"/>
        <v>9.1899363850002357E-7</v>
      </c>
      <c r="Q23" s="1">
        <v>-125.83920000000001</v>
      </c>
      <c r="R23">
        <f t="shared" si="18"/>
        <v>5.10552021388902E-7</v>
      </c>
      <c r="S23">
        <v>0.14000000000000001</v>
      </c>
      <c r="T23">
        <f t="shared" si="11"/>
        <v>-22.182889388501362</v>
      </c>
      <c r="U23">
        <f t="shared" si="12"/>
        <v>7.7777777777777779E-2</v>
      </c>
      <c r="V23">
        <f t="shared" si="13"/>
        <v>1.622523535240929E-2</v>
      </c>
      <c r="W23">
        <v>-40.901629999999997</v>
      </c>
      <c r="X23">
        <f t="shared" si="14"/>
        <v>9.0140196402273831E-3</v>
      </c>
      <c r="Y23">
        <v>0.14000000000000001</v>
      </c>
      <c r="Z23">
        <f t="shared" si="15"/>
        <v>-22.182889388501362</v>
      </c>
      <c r="AA23">
        <f t="shared" si="16"/>
        <v>7.7777777777777779E-2</v>
      </c>
    </row>
    <row r="24" spans="2:27" x14ac:dyDescent="0.25">
      <c r="B24">
        <v>19000</v>
      </c>
      <c r="C24">
        <f t="shared" si="2"/>
        <v>0.79166666666666663</v>
      </c>
      <c r="D24">
        <f t="shared" si="3"/>
        <v>1.7282338417428408E-8</v>
      </c>
      <c r="E24" s="1">
        <v>-160.35339999999999</v>
      </c>
      <c r="F24">
        <f t="shared" si="17"/>
        <v>9.6012991207935608E-9</v>
      </c>
      <c r="G24">
        <v>0.14000000000000001</v>
      </c>
      <c r="H24">
        <f t="shared" si="4"/>
        <v>-22.182889388501362</v>
      </c>
      <c r="I24">
        <f t="shared" si="5"/>
        <v>7.7777777777777779E-2</v>
      </c>
      <c r="J24">
        <f t="shared" si="6"/>
        <v>1.7988543681296439E-2</v>
      </c>
      <c r="K24">
        <v>-40.00553</v>
      </c>
      <c r="L24">
        <f t="shared" si="7"/>
        <v>9.9936353784980218E-3</v>
      </c>
      <c r="M24">
        <v>0.14000000000000001</v>
      </c>
      <c r="N24">
        <f t="shared" si="8"/>
        <v>-22.182889388501362</v>
      </c>
      <c r="O24">
        <f t="shared" si="9"/>
        <v>7.7777777777777779E-2</v>
      </c>
      <c r="P24">
        <f t="shared" si="10"/>
        <v>1.7282338417428408E-8</v>
      </c>
      <c r="Q24" s="1">
        <v>-160.35339999999999</v>
      </c>
      <c r="R24">
        <f t="shared" si="18"/>
        <v>9.6012991207935608E-9</v>
      </c>
      <c r="S24">
        <v>0.14000000000000001</v>
      </c>
      <c r="T24">
        <f t="shared" si="11"/>
        <v>-22.182889388501362</v>
      </c>
      <c r="U24">
        <f t="shared" si="12"/>
        <v>7.7777777777777779E-2</v>
      </c>
      <c r="V24">
        <f t="shared" si="13"/>
        <v>1.7988543681296439E-2</v>
      </c>
      <c r="W24">
        <v>-40.00553</v>
      </c>
      <c r="X24">
        <f t="shared" si="14"/>
        <v>9.9936353784980218E-3</v>
      </c>
      <c r="Y24">
        <v>0.14000000000000001</v>
      </c>
      <c r="Z24">
        <f t="shared" si="15"/>
        <v>-22.182889388501362</v>
      </c>
      <c r="AA24">
        <f t="shared" si="16"/>
        <v>7.7777777777777779E-2</v>
      </c>
    </row>
    <row r="25" spans="2:27" x14ac:dyDescent="0.25">
      <c r="B25">
        <v>20000</v>
      </c>
      <c r="C25">
        <f t="shared" si="2"/>
        <v>0.83333333333333337</v>
      </c>
      <c r="D25">
        <f t="shared" si="3"/>
        <v>1.9075129942082247E-10</v>
      </c>
      <c r="E25" s="1">
        <v>-199.49610000000001</v>
      </c>
      <c r="F25">
        <f t="shared" si="17"/>
        <v>1.0597294412267915E-10</v>
      </c>
      <c r="G25">
        <v>0.14000000000000001</v>
      </c>
      <c r="H25">
        <f t="shared" si="4"/>
        <v>-22.182889388501362</v>
      </c>
      <c r="I25">
        <f t="shared" si="5"/>
        <v>7.7777777777777779E-2</v>
      </c>
      <c r="J25">
        <f t="shared" si="6"/>
        <v>1.6374536102902491E-2</v>
      </c>
      <c r="K25">
        <v>-40.822069999999997</v>
      </c>
      <c r="L25">
        <f t="shared" si="7"/>
        <v>9.0969645016124936E-3</v>
      </c>
      <c r="M25">
        <v>0.14000000000000001</v>
      </c>
      <c r="N25">
        <f t="shared" si="8"/>
        <v>-22.182889388501362</v>
      </c>
      <c r="O25">
        <f t="shared" si="9"/>
        <v>7.7777777777777779E-2</v>
      </c>
      <c r="P25">
        <f t="shared" si="10"/>
        <v>1.9075129942082247E-10</v>
      </c>
      <c r="Q25" s="1">
        <v>-199.49610000000001</v>
      </c>
      <c r="R25">
        <f t="shared" si="18"/>
        <v>1.0597294412267915E-10</v>
      </c>
      <c r="S25">
        <v>0.14000000000000001</v>
      </c>
      <c r="T25">
        <f t="shared" si="11"/>
        <v>-22.182889388501362</v>
      </c>
      <c r="U25">
        <f t="shared" si="12"/>
        <v>7.7777777777777779E-2</v>
      </c>
      <c r="V25">
        <f t="shared" si="13"/>
        <v>1.6374536102902491E-2</v>
      </c>
      <c r="W25">
        <v>-40.822069999999997</v>
      </c>
      <c r="X25">
        <f t="shared" si="14"/>
        <v>9.0969645016124936E-3</v>
      </c>
      <c r="Y25">
        <v>0.14000000000000001</v>
      </c>
      <c r="Z25">
        <f t="shared" si="15"/>
        <v>-22.182889388501362</v>
      </c>
      <c r="AA25">
        <f t="shared" si="16"/>
        <v>7.7777777777777779E-2</v>
      </c>
    </row>
    <row r="26" spans="2:27" x14ac:dyDescent="0.25">
      <c r="B26">
        <v>21000</v>
      </c>
      <c r="C26">
        <f t="shared" si="2"/>
        <v>0.875</v>
      </c>
      <c r="D26">
        <f t="shared" si="3"/>
        <v>1.0259885287694537E-12</v>
      </c>
      <c r="E26" s="1">
        <v>-244.8826</v>
      </c>
      <c r="F26">
        <f t="shared" si="17"/>
        <v>5.6999362709414096E-13</v>
      </c>
      <c r="G26">
        <v>0.14000000000000001</v>
      </c>
      <c r="H26">
        <f t="shared" si="4"/>
        <v>-22.182889388501362</v>
      </c>
      <c r="I26">
        <f t="shared" si="5"/>
        <v>7.7777777777777779E-2</v>
      </c>
      <c r="J26">
        <f t="shared" si="6"/>
        <v>1.3054132157742248E-2</v>
      </c>
      <c r="K26">
        <v>-42.790489999999998</v>
      </c>
      <c r="L26">
        <f t="shared" si="7"/>
        <v>7.2522956431901372E-3</v>
      </c>
      <c r="M26">
        <v>0.14000000000000001</v>
      </c>
      <c r="N26">
        <f t="shared" si="8"/>
        <v>-22.182889388501362</v>
      </c>
      <c r="O26">
        <f t="shared" si="9"/>
        <v>7.7777777777777779E-2</v>
      </c>
      <c r="P26">
        <f t="shared" si="10"/>
        <v>1.0259885287694537E-12</v>
      </c>
      <c r="Q26" s="1">
        <v>-244.8826</v>
      </c>
      <c r="R26">
        <f t="shared" si="18"/>
        <v>5.6999362709414096E-13</v>
      </c>
      <c r="S26">
        <v>0.14000000000000001</v>
      </c>
      <c r="T26">
        <f t="shared" si="11"/>
        <v>-22.182889388501362</v>
      </c>
      <c r="U26">
        <f t="shared" si="12"/>
        <v>7.7777777777777779E-2</v>
      </c>
      <c r="V26">
        <f t="shared" si="13"/>
        <v>1.3054132157742248E-2</v>
      </c>
      <c r="W26">
        <v>-42.790489999999998</v>
      </c>
      <c r="X26">
        <f t="shared" si="14"/>
        <v>7.2522956431901372E-3</v>
      </c>
      <c r="Y26">
        <v>0.14000000000000001</v>
      </c>
      <c r="Z26">
        <f t="shared" si="15"/>
        <v>-22.182889388501362</v>
      </c>
      <c r="AA26">
        <f t="shared" si="16"/>
        <v>7.7777777777777779E-2</v>
      </c>
    </row>
    <row r="27" spans="2:27" x14ac:dyDescent="0.25">
      <c r="B27">
        <v>22000</v>
      </c>
      <c r="C27">
        <f t="shared" si="2"/>
        <v>0.91666666666666663</v>
      </c>
      <c r="D27">
        <f t="shared" si="3"/>
        <v>1.1765557350011658E-15</v>
      </c>
      <c r="E27" s="1">
        <v>-303.69319999999999</v>
      </c>
      <c r="F27">
        <f t="shared" si="17"/>
        <v>6.5364207500064768E-16</v>
      </c>
      <c r="G27">
        <v>0.14000000000000001</v>
      </c>
      <c r="H27">
        <f t="shared" si="4"/>
        <v>-22.182889388501362</v>
      </c>
      <c r="I27">
        <f t="shared" si="5"/>
        <v>7.7777777777777779E-2</v>
      </c>
      <c r="J27">
        <f t="shared" si="6"/>
        <v>9.0427391893772111E-3</v>
      </c>
      <c r="K27">
        <v>-45.97945</v>
      </c>
      <c r="L27">
        <f t="shared" si="7"/>
        <v>5.0237439940984509E-3</v>
      </c>
      <c r="M27">
        <v>0.14000000000000001</v>
      </c>
      <c r="N27">
        <f t="shared" si="8"/>
        <v>-22.182889388501362</v>
      </c>
      <c r="O27">
        <f t="shared" si="9"/>
        <v>7.7777777777777779E-2</v>
      </c>
      <c r="P27">
        <f t="shared" si="10"/>
        <v>1.1765557350011658E-15</v>
      </c>
      <c r="Q27" s="1">
        <v>-303.69319999999999</v>
      </c>
      <c r="R27">
        <f t="shared" si="18"/>
        <v>6.5364207500064768E-16</v>
      </c>
      <c r="S27">
        <v>0.14000000000000001</v>
      </c>
      <c r="T27">
        <f t="shared" si="11"/>
        <v>-22.182889388501362</v>
      </c>
      <c r="U27">
        <f t="shared" si="12"/>
        <v>7.7777777777777779E-2</v>
      </c>
      <c r="V27">
        <f t="shared" si="13"/>
        <v>9.0427391893772111E-3</v>
      </c>
      <c r="W27">
        <v>-45.97945</v>
      </c>
      <c r="X27">
        <f t="shared" si="14"/>
        <v>5.0237439940984509E-3</v>
      </c>
      <c r="Y27">
        <v>0.14000000000000001</v>
      </c>
      <c r="Z27">
        <f t="shared" si="15"/>
        <v>-22.182889388501362</v>
      </c>
      <c r="AA27">
        <f t="shared" si="16"/>
        <v>7.7777777777777779E-2</v>
      </c>
    </row>
    <row r="28" spans="2:27" x14ac:dyDescent="0.25">
      <c r="B28">
        <v>23000</v>
      </c>
      <c r="C28">
        <f t="shared" si="2"/>
        <v>0.95833333333333337</v>
      </c>
      <c r="D28">
        <f t="shared" si="3"/>
        <v>1.7999999999999999E-20</v>
      </c>
      <c r="E28" s="1">
        <v>-400</v>
      </c>
      <c r="F28">
        <f t="shared" si="17"/>
        <v>9.9999999999999995E-21</v>
      </c>
      <c r="G28">
        <v>0.14000000000000001</v>
      </c>
      <c r="H28">
        <f t="shared" si="4"/>
        <v>-22.182889388501362</v>
      </c>
      <c r="I28">
        <f t="shared" si="5"/>
        <v>7.7777777777777779E-2</v>
      </c>
      <c r="J28">
        <f t="shared" si="6"/>
        <v>4.5703925707839405E-3</v>
      </c>
      <c r="K28">
        <v>-51.906379999999999</v>
      </c>
      <c r="L28">
        <f t="shared" si="7"/>
        <v>2.5391069837688556E-3</v>
      </c>
      <c r="M28">
        <v>0.14000000000000001</v>
      </c>
      <c r="N28">
        <f t="shared" si="8"/>
        <v>-22.182889388501362</v>
      </c>
      <c r="O28">
        <f t="shared" si="9"/>
        <v>7.7777777777777779E-2</v>
      </c>
      <c r="P28">
        <f t="shared" si="10"/>
        <v>1.7999999999999999E-20</v>
      </c>
      <c r="Q28" s="1">
        <v>-400</v>
      </c>
      <c r="R28">
        <f t="shared" si="18"/>
        <v>9.9999999999999995E-21</v>
      </c>
      <c r="S28">
        <v>0.14000000000000001</v>
      </c>
      <c r="T28">
        <f t="shared" si="11"/>
        <v>-22.182889388501362</v>
      </c>
      <c r="U28">
        <f t="shared" si="12"/>
        <v>7.7777777777777779E-2</v>
      </c>
      <c r="V28">
        <f t="shared" si="13"/>
        <v>4.5703925707839405E-3</v>
      </c>
      <c r="W28">
        <v>-51.906379999999999</v>
      </c>
      <c r="X28">
        <f t="shared" si="14"/>
        <v>2.5391069837688556E-3</v>
      </c>
      <c r="Y28">
        <v>0.14000000000000001</v>
      </c>
      <c r="Z28">
        <f t="shared" si="15"/>
        <v>-22.182889388501362</v>
      </c>
      <c r="AA28">
        <f t="shared" si="16"/>
        <v>7.7777777777777779E-2</v>
      </c>
    </row>
    <row r="29" spans="2:27" x14ac:dyDescent="0.25">
      <c r="E29" s="1"/>
    </row>
    <row r="30" spans="2:27" x14ac:dyDescent="0.25">
      <c r="E30" s="1"/>
    </row>
    <row r="31" spans="2:27" x14ac:dyDescent="0.25">
      <c r="E31" s="1"/>
    </row>
    <row r="32" spans="2:2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mergeCells count="14">
    <mergeCell ref="Y4:AA4"/>
    <mergeCell ref="J3:O3"/>
    <mergeCell ref="J4:L4"/>
    <mergeCell ref="M4:O4"/>
    <mergeCell ref="D2:O2"/>
    <mergeCell ref="P2:AA2"/>
    <mergeCell ref="P3:U3"/>
    <mergeCell ref="V3:AA3"/>
    <mergeCell ref="P4:R4"/>
    <mergeCell ref="S4:U4"/>
    <mergeCell ref="V4:X4"/>
    <mergeCell ref="D4:F4"/>
    <mergeCell ref="G4:I4"/>
    <mergeCell ref="D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Daffron, Christopher Paul</dc:creator>
  <cp:lastModifiedBy>Daffron, Christopher Paul</cp:lastModifiedBy>
  <dcterms:created xsi:type="dcterms:W3CDTF">2015-03-29T19:17:16Z</dcterms:created>
  <dcterms:modified xsi:type="dcterms:W3CDTF">2015-03-31T01:52:37Z</dcterms:modified>
</cp:coreProperties>
</file>