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tsol\OneDrive\Documents\Grants and Fellowships\2016 Solomon CNH social-ecological fisheries\Creel data\"/>
    </mc:Choice>
  </mc:AlternateContent>
  <bookViews>
    <workbookView xWindow="24" yWindow="0" windowWidth="25176" windowHeight="15456" tabRatio="500" firstSheet="1" activeTab="4"/>
  </bookViews>
  <sheets>
    <sheet name="creelDNR" sheetId="1" r:id="rId1"/>
    <sheet name="creelDNRmetadata" sheetId="2" r:id="rId2"/>
    <sheet name="chemCreelSummary" sheetId="3" r:id="rId3"/>
    <sheet name="lakesToFind" sheetId="4" r:id="rId4"/>
    <sheet name="Sheet1" sheetId="5" r:id="rId5"/>
  </sheets>
  <definedNames>
    <definedName name="_xlnm._FilterDatabase" localSheetId="2" hidden="1">chemCreelSummary!$A$1:$K$34</definedName>
    <definedName name="_xlnm._FilterDatabase" localSheetId="0" hidden="1">creelDNR!$A$1:$K$1</definedName>
  </definedNames>
  <calcPr calcId="152511" concurrentCalc="0"/>
  <pivotCaches>
    <pivotCache cacheId="12"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N118" i="5" l="1"/>
  <c r="M118" i="5"/>
  <c r="L118" i="5"/>
  <c r="K118" i="5"/>
  <c r="J118" i="5"/>
  <c r="I118" i="5"/>
  <c r="H118" i="5"/>
  <c r="G118" i="5"/>
  <c r="F118" i="5"/>
  <c r="E118" i="5"/>
  <c r="D118" i="5"/>
  <c r="C118" i="5"/>
  <c r="B118" i="5"/>
  <c r="N117" i="5"/>
  <c r="M117" i="5"/>
  <c r="L117" i="5"/>
  <c r="K117" i="5"/>
  <c r="J117" i="5"/>
  <c r="I117" i="5"/>
  <c r="H117" i="5"/>
  <c r="G117" i="5"/>
  <c r="F117" i="5"/>
  <c r="E117" i="5"/>
  <c r="D117" i="5"/>
  <c r="C117" i="5"/>
  <c r="B117" i="5"/>
  <c r="C77" i="5"/>
  <c r="D77" i="5"/>
  <c r="E77" i="5"/>
  <c r="F77" i="5"/>
  <c r="G77" i="5"/>
  <c r="H77" i="5"/>
  <c r="I77" i="5"/>
  <c r="J77" i="5"/>
  <c r="K77" i="5"/>
  <c r="L77" i="5"/>
  <c r="M77" i="5"/>
  <c r="N77" i="5"/>
  <c r="B77" i="5"/>
  <c r="C76" i="5"/>
  <c r="D76" i="5"/>
  <c r="E76" i="5"/>
  <c r="F76" i="5"/>
  <c r="G76" i="5"/>
  <c r="H76" i="5"/>
  <c r="I76" i="5"/>
  <c r="J76" i="5"/>
  <c r="K76" i="5"/>
  <c r="L76" i="5"/>
  <c r="M76" i="5"/>
  <c r="N76" i="5"/>
  <c r="B76" i="5"/>
  <c r="E34" i="3"/>
  <c r="E33" i="3"/>
  <c r="E28" i="3"/>
  <c r="E27" i="3"/>
  <c r="E23" i="3"/>
  <c r="E18" i="3"/>
  <c r="E31" i="3"/>
</calcChain>
</file>

<file path=xl/sharedStrings.xml><?xml version="1.0" encoding="utf-8"?>
<sst xmlns="http://schemas.openxmlformats.org/spreadsheetml/2006/main" count="2548" uniqueCount="145">
  <si>
    <t>Species</t>
  </si>
  <si>
    <t>creelYear</t>
  </si>
  <si>
    <t>directedEffort_hrs</t>
  </si>
  <si>
    <t>percentTotalCatch</t>
  </si>
  <si>
    <t>totalCatch</t>
  </si>
  <si>
    <t>specificCatchRate_hrs/fish</t>
  </si>
  <si>
    <t>totalHarvest</t>
  </si>
  <si>
    <t>specificHarvestRate_hrs/fish</t>
  </si>
  <si>
    <t>meanHarvestedLength</t>
  </si>
  <si>
    <t>walleye</t>
  </si>
  <si>
    <t>northernPike</t>
  </si>
  <si>
    <t>muskellunge</t>
  </si>
  <si>
    <t>smallmouthBass</t>
  </si>
  <si>
    <t>largemouthBass</t>
  </si>
  <si>
    <t>yellowPerch</t>
  </si>
  <si>
    <t>pumpkinseed</t>
  </si>
  <si>
    <t>rockBass</t>
  </si>
  <si>
    <t>blackCrappie</t>
  </si>
  <si>
    <t>2013_14</t>
  </si>
  <si>
    <t>2000_01</t>
  </si>
  <si>
    <t>lake</t>
  </si>
  <si>
    <t>catfish</t>
  </si>
  <si>
    <t>cranberry</t>
  </si>
  <si>
    <t>duck</t>
  </si>
  <si>
    <t>lynx</t>
  </si>
  <si>
    <t>otter</t>
  </si>
  <si>
    <t>yellowBirch</t>
  </si>
  <si>
    <t>eagle</t>
  </si>
  <si>
    <t>scaterringRice</t>
  </si>
  <si>
    <t>voyageur</t>
  </si>
  <si>
    <t>bluegill</t>
  </si>
  <si>
    <t>lakeTrout</t>
  </si>
  <si>
    <t>cisco</t>
  </si>
  <si>
    <t>whitefish</t>
  </si>
  <si>
    <t>trout</t>
  </si>
  <si>
    <t>county</t>
  </si>
  <si>
    <t>Vilas</t>
  </si>
  <si>
    <t>2010_11</t>
  </si>
  <si>
    <t>papoose</t>
  </si>
  <si>
    <t>2012_13</t>
  </si>
  <si>
    <t>1997_98</t>
  </si>
  <si>
    <t>plum</t>
  </si>
  <si>
    <t>2009_10</t>
  </si>
  <si>
    <t>averill</t>
  </si>
  <si>
    <t>1992_93</t>
  </si>
  <si>
    <t>presqueIsle</t>
  </si>
  <si>
    <t>vanVliet</t>
  </si>
  <si>
    <t>snipe</t>
  </si>
  <si>
    <t>ballard</t>
  </si>
  <si>
    <t>Villas</t>
  </si>
  <si>
    <t>2011_12</t>
  </si>
  <si>
    <t>2001_02</t>
  </si>
  <si>
    <t>irving</t>
  </si>
  <si>
    <t>whiteBirch</t>
  </si>
  <si>
    <t>bigArborVitae</t>
  </si>
  <si>
    <t>2008_09</t>
  </si>
  <si>
    <t>bigSaintGermain</t>
  </si>
  <si>
    <t>1994_95</t>
  </si>
  <si>
    <t>blackOak</t>
  </si>
  <si>
    <t>Oneida</t>
  </si>
  <si>
    <t>allequash</t>
  </si>
  <si>
    <t>lowerBuckatabon</t>
  </si>
  <si>
    <t>northTurtle</t>
  </si>
  <si>
    <t>1991_92</t>
  </si>
  <si>
    <t>rock</t>
  </si>
  <si>
    <t>southTurtle</t>
  </si>
  <si>
    <t>upperBuckatabon</t>
  </si>
  <si>
    <t>palmer</t>
  </si>
  <si>
    <t>bigLake</t>
  </si>
  <si>
    <t>oxbow</t>
  </si>
  <si>
    <t>littleArborVitae</t>
  </si>
  <si>
    <t>2007_08</t>
  </si>
  <si>
    <t>All data from worksheet 'creelDNR' were trnasposed from individual creel surveys conducted by Wisconsin DNR</t>
  </si>
  <si>
    <t>source: http://dnr.wi.gov/topic/fishing/north/trtycrlsrvys.html</t>
  </si>
  <si>
    <t>"Creel survey clerks work on randomly-selected days and shifts, forty hours per week during the open season for gamefish from the first Saturday in May through the first Sunday in March, except during the month of November when fishing effort is low and ice conditions are often unsafe.  The survey is run during daylight hours, and shift times change from month to month as day length changes. "</t>
  </si>
  <si>
    <t>lakes</t>
  </si>
  <si>
    <t>DOC</t>
  </si>
  <si>
    <t>comments</t>
  </si>
  <si>
    <t>Public access, 2 boat landings</t>
  </si>
  <si>
    <t>accessNotes</t>
  </si>
  <si>
    <t>lakeSize_acres</t>
  </si>
  <si>
    <t>Zmax_feet</t>
  </si>
  <si>
    <t>Visitor access through public park and a public boat landing within 1000ft (300m) of the lake (Northern Highland State Forest)</t>
  </si>
  <si>
    <t>abundant</t>
  </si>
  <si>
    <t>Public access, 1 boat landing</t>
  </si>
  <si>
    <t>Visitor access through public park within 1000ft (300m) of the lake (state owned islands)</t>
  </si>
  <si>
    <t>Boat landing</t>
  </si>
  <si>
    <t>TP</t>
  </si>
  <si>
    <t>chemSource</t>
  </si>
  <si>
    <t>LTER biocomplexity</t>
  </si>
  <si>
    <t>TP data was highly variable between replicate samples (32,12 respectively)</t>
  </si>
  <si>
    <t>DOC averaged over two years because there's big difference between years. SD is 4.5</t>
  </si>
  <si>
    <t>2001_2002</t>
  </si>
  <si>
    <t>SD of TP replicate is 26 (observations are 56 and 22)</t>
  </si>
  <si>
    <t>SD of TP replicate is 19 (observations are 44 and 16)</t>
  </si>
  <si>
    <t>SD of TP replicate is 20 (observations are 45 and 17)</t>
  </si>
  <si>
    <t>yearTP</t>
  </si>
  <si>
    <t>yearDOC</t>
  </si>
  <si>
    <t>cascade (carbon)</t>
  </si>
  <si>
    <t>Cascade (carbon); LTER biocomplexity</t>
  </si>
  <si>
    <t>LTER NTL primary lakes</t>
  </si>
  <si>
    <t>LTER NTL primary lakes; LTER biocomplexity</t>
  </si>
  <si>
    <t>DOC taken from NTL survey; value taken as an annual average, n=48</t>
  </si>
  <si>
    <t>DOC and TP values are taken from annual estimates (~80 observations for each across the full year</t>
  </si>
  <si>
    <t>lakeName</t>
  </si>
  <si>
    <t>species</t>
  </si>
  <si>
    <t>bluegill, walleye, perch, more</t>
  </si>
  <si>
    <t>DNR site says bluegill are abundant and water clarity is low. Public boat launch</t>
  </si>
  <si>
    <t>lakeSize_acre</t>
  </si>
  <si>
    <t>carrol</t>
  </si>
  <si>
    <t>Vilas/Oneida</t>
  </si>
  <si>
    <t>common</t>
  </si>
  <si>
    <t xml:space="preserve"> TP data from eagleLake_dateReport</t>
  </si>
  <si>
    <t>LTER biocomplexity, TP data from eagleLake_dateReport</t>
  </si>
  <si>
    <t>DNR site says that lake water clarity is low</t>
  </si>
  <si>
    <t>DNR data download from Irving site</t>
  </si>
  <si>
    <t>present</t>
  </si>
  <si>
    <t>two public boat launchs</t>
  </si>
  <si>
    <t>http://www.vanvlietlake.com/Projects/MgmtPlan/VanVlietR04p3diag.pdf</t>
  </si>
  <si>
    <t>public boat launch. Water of low clarity. TP data averaged across 4 sampling dates (May, June, July, Aug)</t>
  </si>
  <si>
    <t>two public boat landings</t>
  </si>
  <si>
    <t>public boat launch</t>
  </si>
  <si>
    <t xml:space="preserve"> water that has 'moderate clarity'</t>
  </si>
  <si>
    <t>water of low clarity</t>
  </si>
  <si>
    <t>DNR site indicates that the lake has low water clarity. TP data from eagleLake_dateReport</t>
  </si>
  <si>
    <t xml:space="preserve"> Site has a boat launch.</t>
  </si>
  <si>
    <t>DNR site indicates that the lake is eutrophic. TP data from eagleLake_dateReport</t>
  </si>
  <si>
    <t xml:space="preserve">Site has a boat launch. </t>
  </si>
  <si>
    <t>mesotrophic</t>
  </si>
  <si>
    <t>DNR lake list website: data report</t>
  </si>
  <si>
    <t>DNR lake list data report</t>
  </si>
  <si>
    <t>boat landing</t>
  </si>
  <si>
    <t>there are two "Big Lakes" in Vilas county. This one is in the cisco chain</t>
  </si>
  <si>
    <t>4 boat launchs</t>
  </si>
  <si>
    <t>average of 4 points (taken may, june, july, august). There are 2 Plum Lakes in Vilas, this one is the ~1100 acre one</t>
  </si>
  <si>
    <t>Row Labels</t>
  </si>
  <si>
    <t>(blank)</t>
  </si>
  <si>
    <t>Grand Total</t>
  </si>
  <si>
    <t>Column Labels</t>
  </si>
  <si>
    <t>CTS note 16 May 2016: I cleaned up the "species" column to correct some spelling typos. For instance both "blugill" and "bluegill" were in the set of species</t>
  </si>
  <si>
    <t>Median</t>
  </si>
  <si>
    <t>Mean</t>
  </si>
  <si>
    <t>This is directed effort by species-lake. Value is "average" for each species lake but there is only one data point for most or all of the species-lake combinations</t>
  </si>
  <si>
    <t>Average of totalCatch</t>
  </si>
  <si>
    <t>This is total catch - calculated as above</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</si>
</sst>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sz val="11"/>
      <color rgb="FF000000"/>
      <name val="Calibri"/>
      <family val="2"/>
      <scheme val="minor"/>
    </font>
    <font>
      <sz val="11"/>
      <name val="Calibri"/>
      <scheme val="minor"/>
    </font>
    <font>
      <sz val="12"/>
      <name val="Calibri"/>
      <scheme val="minor"/>
    </font>
    <font>
      <sz val="12"/>
      <color theme="0"/>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6" tint="-0.249977111117893"/>
        <bgColor theme="6" tint="-0.249977111117893"/>
      </patternFill>
    </fill>
  </fills>
  <borders count="4">
    <border>
      <left/>
      <right/>
      <top/>
      <bottom/>
      <diagonal/>
    </border>
    <border>
      <left/>
      <right/>
      <top style="thin">
        <color theme="6" tint="0.79998168889431442"/>
      </top>
      <bottom style="thin">
        <color theme="6" tint="0.79998168889431442"/>
      </bottom>
      <diagonal/>
    </border>
    <border>
      <left/>
      <right/>
      <top style="thin">
        <color theme="6" tint="-0.249977111117893"/>
      </top>
      <bottom style="thin">
        <color theme="6" tint="0.59999389629810485"/>
      </bottom>
      <diagonal/>
    </border>
    <border>
      <left/>
      <right/>
      <top style="thin">
        <color theme="6" tint="-0.249977111117893"/>
      </top>
      <bottom style="thin">
        <color theme="6" tint="0.79998168889431442"/>
      </bottom>
      <diagonal/>
    </border>
  </borders>
  <cellStyleXfs count="2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3" fillId="0" borderId="0" xfId="0" applyFont="1"/>
    <xf numFmtId="0" fontId="0" fillId="0" borderId="0" xfId="0" applyAlignment="1">
      <alignment wrapText="1"/>
    </xf>
    <xf numFmtId="0" fontId="4" fillId="0" borderId="0" xfId="0" applyFont="1"/>
    <xf numFmtId="0" fontId="5" fillId="0" borderId="0" xfId="0" applyFont="1"/>
    <xf numFmtId="0" fontId="6" fillId="0" borderId="0" xfId="0" applyFont="1"/>
    <xf numFmtId="0" fontId="0" fillId="2" borderId="0" xfId="0" applyFill="1"/>
    <xf numFmtId="0" fontId="0" fillId="0" borderId="0" xfId="0" applyFill="1"/>
    <xf numFmtId="0" fontId="6" fillId="0" borderId="0" xfId="0" applyFont="1" applyFill="1"/>
    <xf numFmtId="0" fontId="7" fillId="0" borderId="0" xfId="0" applyFont="1" applyFill="1"/>
    <xf numFmtId="0" fontId="0" fillId="0" borderId="0" xfId="0" pivotButton="1"/>
    <xf numFmtId="0" fontId="0" fillId="0" borderId="0" xfId="0" applyAlignment="1">
      <alignment horizontal="left"/>
    </xf>
    <xf numFmtId="0" fontId="0" fillId="0" borderId="1" xfId="0" applyFont="1" applyBorder="1" applyAlignment="1">
      <alignment horizontal="left"/>
    </xf>
    <xf numFmtId="0" fontId="8" fillId="3" borderId="2" xfId="0" applyFont="1" applyFill="1" applyBorder="1"/>
    <xf numFmtId="0" fontId="0" fillId="0" borderId="0" xfId="0" applyNumberFormat="1"/>
    <xf numFmtId="0" fontId="0" fillId="0" borderId="1" xfId="0" applyNumberFormat="1" applyFont="1" applyBorder="1"/>
    <xf numFmtId="0" fontId="8" fillId="3" borderId="3" xfId="0" applyFont="1" applyFill="1" applyBorder="1"/>
    <xf numFmtId="0" fontId="0" fillId="0" borderId="0" xfId="0" applyFont="1" applyFill="1" applyBorder="1" applyAlignment="1">
      <alignment horizontal="left"/>
    </xf>
    <xf numFmtId="1" fontId="0" fillId="0" borderId="0" xfId="0" applyNumberFormat="1"/>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Solomon" refreshedDate="42506.466630671297" createdVersion="5" refreshedVersion="5" minRefreshableVersion="3" recordCount="557">
  <cacheSource type="worksheet">
    <worksheetSource ref="A1:K1048576" sheet="creelDNR"/>
  </cacheSource>
  <cacheFields count="11">
    <cacheField name="Species" numFmtId="0">
      <sharedItems containsBlank="1" count="18">
        <s v="walleye"/>
        <s v="northernPike"/>
        <s v="muskellunge"/>
        <s v="smallmouthBass"/>
        <s v="largemouthBass"/>
        <s v="yellowPerch"/>
        <s v="bluegill"/>
        <s v="pumpkinseed"/>
        <s v="rockBass"/>
        <s v="blackCrappie"/>
        <s v="lakeTrout"/>
        <s v="cisco"/>
        <s v="whitefish"/>
        <m/>
        <s v="blugill" u="1"/>
        <s v="pumkinseed" u="1"/>
        <s v="nothernPike" u="1"/>
        <s v="pumpkingseed" u="1"/>
      </sharedItems>
    </cacheField>
    <cacheField name="lake" numFmtId="0">
      <sharedItems containsBlank="1" count="34">
        <s v="allequash"/>
        <s v="averill"/>
        <s v="ballard"/>
        <s v="bigArborVitae"/>
        <s v="bigLake"/>
        <s v="bigSaintGermain"/>
        <s v="blackOak"/>
        <s v="catfish"/>
        <s v="cranberry"/>
        <s v="duck"/>
        <s v="eagle"/>
        <s v="irving"/>
        <s v="littleArborVitae"/>
        <s v="lowerBuckatabon"/>
        <s v="lynx"/>
        <s v="muskellunge"/>
        <s v="northTurtle"/>
        <s v="otter"/>
        <s v="oxbow"/>
        <s v="palmer"/>
        <s v="papoose"/>
        <s v="plum"/>
        <s v="presqueIsle"/>
        <s v="rock"/>
        <s v="scaterringRice"/>
        <s v="snipe"/>
        <s v="southTurtle"/>
        <s v="trout"/>
        <s v="upperBuckatabon"/>
        <s v="vanVliet"/>
        <s v="voyageur"/>
        <s v="whiteBirch"/>
        <s v="yellowBirch"/>
        <m/>
      </sharedItems>
    </cacheField>
    <cacheField name="county" numFmtId="0">
      <sharedItems containsBlank="1"/>
    </cacheField>
    <cacheField name="creelYear" numFmtId="0">
      <sharedItems containsBlank="1"/>
    </cacheField>
    <cacheField name="directedEffort_hrs" numFmtId="0">
      <sharedItems containsString="0" containsBlank="1" containsNumber="1" containsInteger="1" minValue="0" maxValue="33976"/>
    </cacheField>
    <cacheField name="percentTotalCatch" numFmtId="0">
      <sharedItems containsString="0" containsBlank="1" containsNumber="1" minValue="0" maxValue="75.95"/>
    </cacheField>
    <cacheField name="totalCatch" numFmtId="0">
      <sharedItems containsString="0" containsBlank="1" containsNumber="1" containsInteger="1" minValue="0" maxValue="41414"/>
    </cacheField>
    <cacheField name="specificCatchRate_hrs/fish" numFmtId="0">
      <sharedItems containsString="0" containsBlank="1" containsNumber="1" minValue="0" maxValue="384.6"/>
    </cacheField>
    <cacheField name="totalHarvest" numFmtId="0">
      <sharedItems containsString="0" containsBlank="1" containsNumber="1" containsInteger="1" minValue="0" maxValue="16212"/>
    </cacheField>
    <cacheField name="specificHarvestRate_hrs/fish" numFmtId="0">
      <sharedItems containsString="0" containsBlank="1" containsNumber="1" minValue="0" maxValue="2000"/>
    </cacheField>
    <cacheField name="meanHarvestedLength" numFmtId="0">
      <sharedItems containsString="0" containsBlank="1" containsNumber="1" minValue="0" maxValue="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7">
  <r>
    <x v="0"/>
    <x v="0"/>
    <s v="Villas"/>
    <s v="2010_11"/>
    <n v="3251"/>
    <n v="11.01"/>
    <n v="538"/>
    <n v="8.6999999999999993"/>
    <n v="156"/>
    <n v="23.4"/>
    <n v="16.600000000000001"/>
  </r>
  <r>
    <x v="1"/>
    <x v="0"/>
    <s v="Villas"/>
    <s v="2010_11"/>
    <n v="2576"/>
    <n v="8.73"/>
    <n v="1035"/>
    <n v="5"/>
    <n v="190"/>
    <n v="14.8"/>
    <n v="21.2"/>
  </r>
  <r>
    <x v="2"/>
    <x v="0"/>
    <s v="Villas"/>
    <s v="2010_11"/>
    <n v="1185"/>
    <n v="4.01"/>
    <n v="29"/>
    <n v="106.4"/>
    <n v="0"/>
    <m/>
    <m/>
  </r>
  <r>
    <x v="3"/>
    <x v="0"/>
    <s v="Villas"/>
    <s v="2010_11"/>
    <n v="576"/>
    <n v="1.95"/>
    <n v="271"/>
    <n v="8.5"/>
    <n v="11"/>
    <n v="114.9"/>
    <n v="14.7"/>
  </r>
  <r>
    <x v="4"/>
    <x v="0"/>
    <s v="Villas"/>
    <s v="2010_11"/>
    <n v="2520"/>
    <n v="8.5399999999999991"/>
    <n v="1423"/>
    <n v="3"/>
    <n v="109"/>
    <n v="24.7"/>
    <n v="15.9"/>
  </r>
  <r>
    <x v="5"/>
    <x v="0"/>
    <s v="Villas"/>
    <s v="2010_11"/>
    <n v="5586"/>
    <n v="18.920000000000002"/>
    <n v="2922"/>
    <n v="2.1"/>
    <n v="1281"/>
    <n v="4.5"/>
    <n v="9.1999999999999993"/>
  </r>
  <r>
    <x v="6"/>
    <x v="0"/>
    <s v="Villas"/>
    <s v="2010_11"/>
    <n v="10251"/>
    <n v="34.729999999999997"/>
    <n v="14558"/>
    <n v="0.7"/>
    <n v="9067"/>
    <n v="1.1000000000000001"/>
    <n v="7.6"/>
  </r>
  <r>
    <x v="7"/>
    <x v="0"/>
    <s v="Villas"/>
    <s v="2010_11"/>
    <n v="209"/>
    <n v="0.71"/>
    <n v="81"/>
    <n v="4"/>
    <n v="37"/>
    <n v="6.4"/>
    <n v="6.8"/>
  </r>
  <r>
    <x v="8"/>
    <x v="0"/>
    <s v="Villas"/>
    <s v="2010_11"/>
    <n v="220"/>
    <n v="0.75"/>
    <n v="369"/>
    <n v="1.4"/>
    <n v="119"/>
    <n v="2"/>
    <n v="7.2"/>
  </r>
  <r>
    <x v="9"/>
    <x v="0"/>
    <s v="Villas"/>
    <s v="2010_11"/>
    <n v="3143"/>
    <n v="10.65"/>
    <n v="979"/>
    <n v="3.5"/>
    <n v="678"/>
    <n v="4.7"/>
    <n v="10.7"/>
  </r>
  <r>
    <x v="0"/>
    <x v="1"/>
    <s v="Vilas"/>
    <s v="2012_13"/>
    <n v="0"/>
    <n v="0"/>
    <n v="0"/>
    <m/>
    <n v="0"/>
    <m/>
    <m/>
  </r>
  <r>
    <x v="1"/>
    <x v="1"/>
    <s v="Vilas"/>
    <s v="2012_13"/>
    <n v="9"/>
    <n v="5.59"/>
    <n v="18"/>
    <n v="0.5"/>
    <n v="0"/>
    <m/>
    <m/>
  </r>
  <r>
    <x v="2"/>
    <x v="1"/>
    <s v="Vilas"/>
    <s v="2012_13"/>
    <n v="0"/>
    <n v="0"/>
    <n v="0"/>
    <m/>
    <n v="0"/>
    <m/>
    <m/>
  </r>
  <r>
    <x v="3"/>
    <x v="1"/>
    <s v="Vilas"/>
    <s v="2012_13"/>
    <n v="0"/>
    <n v="0"/>
    <n v="0"/>
    <m/>
    <n v="0"/>
    <m/>
    <m/>
  </r>
  <r>
    <x v="4"/>
    <x v="1"/>
    <s v="Vilas"/>
    <s v="2012_13"/>
    <n v="77"/>
    <n v="47.83"/>
    <n v="57"/>
    <m/>
    <n v="0"/>
    <m/>
    <m/>
  </r>
  <r>
    <x v="5"/>
    <x v="1"/>
    <s v="Vilas"/>
    <s v="2012_13"/>
    <n v="0"/>
    <n v="0"/>
    <n v="0"/>
    <m/>
    <n v="0"/>
    <m/>
    <m/>
  </r>
  <r>
    <x v="6"/>
    <x v="1"/>
    <s v="Vilas"/>
    <s v="2012_13"/>
    <n v="75"/>
    <n v="46.58"/>
    <n v="222"/>
    <n v="0.2"/>
    <n v="9"/>
    <n v="8.1999999999999993"/>
    <n v="7.3"/>
  </r>
  <r>
    <x v="7"/>
    <x v="1"/>
    <s v="Vilas"/>
    <s v="2012_13"/>
    <n v="0"/>
    <n v="0"/>
    <n v="64"/>
    <m/>
    <n v="0"/>
    <m/>
    <m/>
  </r>
  <r>
    <x v="8"/>
    <x v="1"/>
    <s v="Vilas"/>
    <s v="2012_13"/>
    <n v="0"/>
    <n v="0"/>
    <n v="0"/>
    <m/>
    <n v="0"/>
    <m/>
    <m/>
  </r>
  <r>
    <x v="9"/>
    <x v="1"/>
    <s v="Vilas"/>
    <s v="2012_13"/>
    <n v="0"/>
    <n v="0"/>
    <n v="0"/>
    <m/>
    <n v="0"/>
    <m/>
    <m/>
  </r>
  <r>
    <x v="0"/>
    <x v="1"/>
    <s v="Vilas"/>
    <s v="1992_93"/>
    <n v="26"/>
    <n v="1.86"/>
    <n v="0"/>
    <n v="0"/>
    <m/>
    <m/>
    <m/>
  </r>
  <r>
    <x v="1"/>
    <x v="1"/>
    <s v="Vilas"/>
    <s v="1992_93"/>
    <n v="150"/>
    <n v="10.72"/>
    <n v="14"/>
    <n v="11.1"/>
    <n v="0"/>
    <n v="0"/>
    <m/>
  </r>
  <r>
    <x v="2"/>
    <x v="1"/>
    <s v="Vilas"/>
    <s v="1992_93"/>
    <n v="0"/>
    <n v="0"/>
    <m/>
    <m/>
    <m/>
    <m/>
    <m/>
  </r>
  <r>
    <x v="3"/>
    <x v="1"/>
    <s v="Vilas"/>
    <s v="1992_93"/>
    <n v="0"/>
    <n v="0"/>
    <m/>
    <m/>
    <m/>
    <m/>
    <m/>
  </r>
  <r>
    <x v="4"/>
    <x v="1"/>
    <s v="Vilas"/>
    <s v="1992_93"/>
    <n v="42"/>
    <n v="3"/>
    <n v="0"/>
    <n v="0"/>
    <n v="0"/>
    <n v="0"/>
    <m/>
  </r>
  <r>
    <x v="5"/>
    <x v="1"/>
    <s v="Vilas"/>
    <s v="1992_93"/>
    <n v="312"/>
    <n v="22.3"/>
    <n v="1446"/>
    <n v="0.3"/>
    <n v="40"/>
    <n v="7.7"/>
    <n v="7"/>
  </r>
  <r>
    <x v="6"/>
    <x v="1"/>
    <s v="Vilas"/>
    <s v="1992_93"/>
    <n v="494"/>
    <n v="35.31"/>
    <n v="1844"/>
    <n v="0.3"/>
    <n v="211"/>
    <n v="2.9"/>
    <n v="6.7"/>
  </r>
  <r>
    <x v="7"/>
    <x v="1"/>
    <s v="Vilas"/>
    <s v="1992_93"/>
    <n v="306"/>
    <n v="21.87"/>
    <n v="1097"/>
    <n v="0.3"/>
    <n v="21"/>
    <n v="14.3"/>
    <n v="6.1"/>
  </r>
  <r>
    <x v="8"/>
    <x v="1"/>
    <s v="Vilas"/>
    <s v="1992_93"/>
    <n v="0"/>
    <n v="0"/>
    <n v="8"/>
    <m/>
    <n v="0"/>
    <n v="2.5"/>
    <m/>
  </r>
  <r>
    <x v="9"/>
    <x v="1"/>
    <s v="Vilas"/>
    <s v="1992_93"/>
    <n v="69"/>
    <n v="4.93"/>
    <n v="64"/>
    <n v="1.1000000000000001"/>
    <n v="27"/>
    <m/>
    <n v="9"/>
  </r>
  <r>
    <x v="0"/>
    <x v="2"/>
    <s v="Villas"/>
    <s v="2011_12"/>
    <n v="2757"/>
    <n v="7.25"/>
    <n v="600"/>
    <n v="5.0999999999999996"/>
    <n v="151"/>
    <n v="19"/>
    <n v="19.3"/>
  </r>
  <r>
    <x v="1"/>
    <x v="2"/>
    <s v="Villas"/>
    <s v="2011_12"/>
    <n v="1307"/>
    <n v="3.44"/>
    <n v="569"/>
    <n v="11.5"/>
    <n v="78"/>
    <n v="46.5"/>
    <n v="22.4"/>
  </r>
  <r>
    <x v="2"/>
    <x v="2"/>
    <s v="Villas"/>
    <s v="2011_12"/>
    <n v="7980"/>
    <n v="20.98"/>
    <n v="208"/>
    <n v="44.4"/>
    <n v="4"/>
    <n v="2000"/>
    <n v="37"/>
  </r>
  <r>
    <x v="3"/>
    <x v="2"/>
    <s v="Villas"/>
    <s v="2011_12"/>
    <n v="35"/>
    <n v="8.9999999999999993E-3"/>
    <n v="245"/>
    <n v="13.4"/>
    <n v="0"/>
    <m/>
    <m/>
  </r>
  <r>
    <x v="4"/>
    <x v="2"/>
    <s v="Villas"/>
    <s v="2011_12"/>
    <n v="1329"/>
    <n v="3.49"/>
    <n v="3724"/>
    <n v="1.6"/>
    <n v="9"/>
    <n v="166.7"/>
    <n v="15.5"/>
  </r>
  <r>
    <x v="5"/>
    <x v="2"/>
    <s v="Villas"/>
    <s v="2011_12"/>
    <n v="10327"/>
    <n v="27.16"/>
    <n v="24450"/>
    <n v="0.4"/>
    <n v="6045"/>
    <n v="1.7"/>
    <n v="8.3000000000000007"/>
  </r>
  <r>
    <x v="6"/>
    <x v="2"/>
    <s v="Villas"/>
    <s v="2011_12"/>
    <n v="9428"/>
    <n v="24.79"/>
    <n v="41414"/>
    <n v="0.2"/>
    <n v="4839"/>
    <n v="2"/>
    <n v="7.8"/>
  </r>
  <r>
    <x v="7"/>
    <x v="2"/>
    <s v="Villas"/>
    <s v="2011_12"/>
    <n v="845"/>
    <n v="2.2200000000000002"/>
    <n v="1136"/>
    <n v="1.8"/>
    <n v="58"/>
    <n v="15.8"/>
    <n v="7.5"/>
  </r>
  <r>
    <x v="8"/>
    <x v="2"/>
    <s v="Villas"/>
    <s v="2011_12"/>
    <n v="1385"/>
    <n v="3.64"/>
    <n v="3290"/>
    <n v="1.4"/>
    <n v="373"/>
    <n v="3.8"/>
    <n v="7.3"/>
  </r>
  <r>
    <x v="9"/>
    <x v="2"/>
    <s v="Villas"/>
    <s v="2011_12"/>
    <n v="2636"/>
    <n v="6.93"/>
    <n v="1681"/>
    <n v="1.8"/>
    <n v="901"/>
    <n v="3.1"/>
    <n v="8.9"/>
  </r>
  <r>
    <x v="0"/>
    <x v="2"/>
    <s v="Villas"/>
    <s v="2001_02"/>
    <n v="3278"/>
    <n v="14.43"/>
    <n v="412"/>
    <n v="8.3000000000000007"/>
    <n v="132"/>
    <n v="27.3"/>
    <n v="18.5"/>
  </r>
  <r>
    <x v="1"/>
    <x v="2"/>
    <s v="Villas"/>
    <s v="2001_02"/>
    <n v="920"/>
    <n v="4.05"/>
    <n v="579"/>
    <n v="8.9"/>
    <n v="25"/>
    <n v="39.4"/>
    <n v="23.6"/>
  </r>
  <r>
    <x v="2"/>
    <x v="2"/>
    <s v="Villas"/>
    <s v="2001_02"/>
    <n v="17253"/>
    <n v="75.95"/>
    <n v="967"/>
    <n v="20.5"/>
    <n v="0"/>
    <m/>
    <m/>
  </r>
  <r>
    <x v="4"/>
    <x v="2"/>
    <s v="Villas"/>
    <s v="2001_02"/>
    <n v="47"/>
    <n v="0.21"/>
    <n v="63"/>
    <n v="1.9"/>
    <n v="0"/>
    <m/>
    <m/>
  </r>
  <r>
    <x v="6"/>
    <x v="2"/>
    <s v="Villas"/>
    <s v="2001_02"/>
    <n v="323"/>
    <n v="1.42"/>
    <n v="756"/>
    <n v="0.4"/>
    <n v="333"/>
    <n v="1"/>
    <n v="7.2"/>
  </r>
  <r>
    <x v="9"/>
    <x v="2"/>
    <s v="Villas"/>
    <s v="2001_02"/>
    <n v="89"/>
    <n v="0.39"/>
    <n v="16"/>
    <n v="33.700000000000003"/>
    <n v="3"/>
    <n v="33.700000000000003"/>
    <n v="9.5"/>
  </r>
  <r>
    <x v="5"/>
    <x v="2"/>
    <s v="Villas"/>
    <s v="2001_02"/>
    <n v="805"/>
    <n v="3.54"/>
    <n v="1485"/>
    <n v="0.6"/>
    <n v="729"/>
    <n v="1.1000000000000001"/>
    <n v="8"/>
  </r>
  <r>
    <x v="8"/>
    <x v="2"/>
    <s v="Villas"/>
    <s v="2001_02"/>
    <n v="0"/>
    <n v="0"/>
    <n v="31"/>
    <m/>
    <n v="0"/>
    <m/>
    <m/>
  </r>
  <r>
    <x v="0"/>
    <x v="3"/>
    <s v="Villas"/>
    <s v="2011_12"/>
    <n v="24624"/>
    <n v="20.86"/>
    <n v="3013"/>
    <n v="8.5"/>
    <n v="2117"/>
    <n v="11.7"/>
    <n v="15"/>
  </r>
  <r>
    <x v="1"/>
    <x v="3"/>
    <s v="Villas"/>
    <s v="2011_12"/>
    <n v="663"/>
    <n v="0.56000000000000005"/>
    <n v="18"/>
    <n v="384.6"/>
    <n v="9"/>
    <n v="384.6"/>
    <n v="31.8"/>
  </r>
  <r>
    <x v="2"/>
    <x v="3"/>
    <s v="Villas"/>
    <s v="2011_12"/>
    <n v="13439"/>
    <n v="11.38"/>
    <n v="421"/>
    <n v="41"/>
    <n v="7"/>
    <n v="2000"/>
    <n v="37.299999999999997"/>
  </r>
  <r>
    <x v="3"/>
    <x v="3"/>
    <s v="Villas"/>
    <s v="2011_12"/>
    <n v="8054"/>
    <n v="6.82"/>
    <n v="2991"/>
    <n v="5.5"/>
    <n v="112"/>
    <n v="111.1"/>
    <n v="15.7"/>
  </r>
  <r>
    <x v="4"/>
    <x v="3"/>
    <s v="Villas"/>
    <s v="2011_12"/>
    <n v="8703"/>
    <n v="7.37"/>
    <n v="10017"/>
    <n v="1.2"/>
    <n v="222"/>
    <n v="55.9"/>
    <n v="15"/>
  </r>
  <r>
    <x v="5"/>
    <x v="3"/>
    <s v="Villas"/>
    <s v="2011_12"/>
    <n v="19611"/>
    <n v="16.61"/>
    <n v="24589"/>
    <n v="0.9"/>
    <n v="5977"/>
    <n v="3.7"/>
    <n v="8.6"/>
  </r>
  <r>
    <x v="6"/>
    <x v="3"/>
    <s v="Villas"/>
    <s v="2011_12"/>
    <n v="17003"/>
    <n v="14.4"/>
    <n v="39841"/>
    <n v="0.5"/>
    <n v="14394"/>
    <n v="1.3"/>
    <n v="7"/>
  </r>
  <r>
    <x v="7"/>
    <x v="3"/>
    <s v="Villas"/>
    <s v="2011_12"/>
    <n v="9165"/>
    <n v="7.76"/>
    <n v="15350"/>
    <n v="0.8"/>
    <n v="5790"/>
    <n v="1.7"/>
    <n v="6.8"/>
  </r>
  <r>
    <x v="8"/>
    <x v="3"/>
    <s v="Villas"/>
    <s v="2011_12"/>
    <n v="1106"/>
    <n v="0.94"/>
    <n v="3743"/>
    <n v="3.3"/>
    <n v="432"/>
    <n v="6.1"/>
    <n v="8.1"/>
  </r>
  <r>
    <x v="9"/>
    <x v="3"/>
    <s v="Villas"/>
    <s v="2011_12"/>
    <n v="15685"/>
    <n v="13.29"/>
    <n v="3193"/>
    <n v="5.3"/>
    <n v="2072"/>
    <n v="8.1"/>
    <n v="10.5"/>
  </r>
  <r>
    <x v="0"/>
    <x v="3"/>
    <s v="Villas"/>
    <s v="2008_09"/>
    <n v="21665"/>
    <n v="24.79"/>
    <n v="2983"/>
    <n v="7.5"/>
    <n v="2002"/>
    <n v="11.1"/>
    <n v="14.1"/>
  </r>
  <r>
    <x v="1"/>
    <x v="3"/>
    <s v="Villas"/>
    <s v="2008_09"/>
    <n v="812"/>
    <n v="0.93"/>
    <n v="56"/>
    <n v="37.200000000000003"/>
    <n v="22"/>
    <n v="37.200000000000003"/>
    <n v="24"/>
  </r>
  <r>
    <x v="2"/>
    <x v="3"/>
    <s v="Villas"/>
    <s v="2008_09"/>
    <n v="17840"/>
    <n v="20.41"/>
    <n v="735"/>
    <n v="27.2"/>
    <n v="11"/>
    <m/>
    <n v="36"/>
  </r>
  <r>
    <x v="3"/>
    <x v="3"/>
    <s v="Villas"/>
    <s v="2008_09"/>
    <n v="849"/>
    <n v="0.97"/>
    <n v="626"/>
    <n v="2.6"/>
    <n v="12"/>
    <n v="149.30000000000001"/>
    <n v="14.9"/>
  </r>
  <r>
    <x v="4"/>
    <x v="3"/>
    <s v="Villas"/>
    <s v="2008_09"/>
    <n v="2561"/>
    <n v="2.93"/>
    <n v="5136"/>
    <n v="1.4"/>
    <n v="16"/>
    <n v="357.1"/>
    <n v="14.4"/>
  </r>
  <r>
    <x v="5"/>
    <x v="3"/>
    <s v="Villas"/>
    <s v="2008_09"/>
    <n v="19189"/>
    <n v="21.95"/>
    <n v="34396"/>
    <n v="0.6"/>
    <n v="16212"/>
    <n v="1.2"/>
    <n v="8.4"/>
  </r>
  <r>
    <x v="6"/>
    <x v="3"/>
    <s v="Villas"/>
    <s v="2008_09"/>
    <n v="14949"/>
    <n v="17.100000000000001"/>
    <n v="26995"/>
    <n v="0.6"/>
    <n v="7855"/>
    <n v="2"/>
    <n v="7.1"/>
  </r>
  <r>
    <x v="7"/>
    <x v="3"/>
    <s v="Villas"/>
    <s v="2008_09"/>
    <n v="2365"/>
    <n v="2.71"/>
    <n v="4770"/>
    <n v="0.5"/>
    <n v="2060"/>
    <n v="1.2"/>
    <n v="6.8"/>
  </r>
  <r>
    <x v="8"/>
    <x v="3"/>
    <s v="Villas"/>
    <s v="2008_09"/>
    <n v="0"/>
    <n v="0"/>
    <n v="873"/>
    <m/>
    <n v="80"/>
    <m/>
    <n v="7.5"/>
  </r>
  <r>
    <x v="9"/>
    <x v="3"/>
    <s v="Villas"/>
    <s v="2008_09"/>
    <n v="7172"/>
    <n v="8.2100000000000009"/>
    <n v="5400"/>
    <n v="1.4"/>
    <n v="2438"/>
    <n v="3"/>
    <n v="10.7"/>
  </r>
  <r>
    <x v="0"/>
    <x v="4"/>
    <s v="Villas"/>
    <s v="2008_09"/>
    <n v="15528"/>
    <n v="38.76"/>
    <n v="11121"/>
    <n v="1.4"/>
    <n v="815"/>
    <n v="19.2"/>
    <n v="16.600000000000001"/>
  </r>
  <r>
    <x v="1"/>
    <x v="4"/>
    <s v="Villas"/>
    <s v="2008_09"/>
    <n v="1354"/>
    <n v="3.38"/>
    <n v="834"/>
    <n v="7.9"/>
    <n v="64"/>
    <n v="100"/>
    <n v="24.8"/>
  </r>
  <r>
    <x v="2"/>
    <x v="4"/>
    <s v="Villas"/>
    <s v="2008_09"/>
    <n v="6407"/>
    <n v="15.99"/>
    <n v="229"/>
    <n v="3.4"/>
    <n v="0"/>
    <m/>
    <m/>
  </r>
  <r>
    <x v="3"/>
    <x v="4"/>
    <s v="Villas"/>
    <s v="2008_09"/>
    <n v="2980"/>
    <n v="7.44"/>
    <n v="4643"/>
    <n v="1.8"/>
    <n v="70"/>
    <n v="49.5"/>
    <n v="15.2"/>
  </r>
  <r>
    <x v="4"/>
    <x v="4"/>
    <s v="Villas"/>
    <s v="2008_09"/>
    <n v="607"/>
    <n v="1.51"/>
    <n v="274"/>
    <n v="3.3"/>
    <n v="0"/>
    <m/>
    <m/>
  </r>
  <r>
    <x v="5"/>
    <x v="4"/>
    <s v="Villas"/>
    <s v="2008_09"/>
    <n v="7695"/>
    <n v="19.21"/>
    <n v="9322"/>
    <n v="0.9"/>
    <n v="4733"/>
    <n v="1.7"/>
    <n v="8.8000000000000007"/>
  </r>
  <r>
    <x v="6"/>
    <x v="4"/>
    <s v="Villas"/>
    <s v="2008_09"/>
    <n v="3721"/>
    <n v="9.2899999999999991"/>
    <n v="5685"/>
    <n v="0.8"/>
    <n v="2090"/>
    <n v="1.8"/>
    <n v="7.1"/>
  </r>
  <r>
    <x v="7"/>
    <x v="4"/>
    <s v="Villas"/>
    <s v="2008_09"/>
    <n v="183"/>
    <n v="0.46"/>
    <n v="38"/>
    <n v="5.5"/>
    <n v="33"/>
    <n v="5.5"/>
    <n v="6.7"/>
  </r>
  <r>
    <x v="8"/>
    <x v="4"/>
    <s v="Villas"/>
    <s v="2008_09"/>
    <n v="0"/>
    <n v="0"/>
    <n v="1502"/>
    <m/>
    <n v="55"/>
    <m/>
    <n v="7.4"/>
  </r>
  <r>
    <x v="9"/>
    <x v="4"/>
    <s v="Villas"/>
    <s v="2008_09"/>
    <n v="1590"/>
    <n v="3.97"/>
    <n v="821"/>
    <n v="2"/>
    <n v="359"/>
    <n v="4.7"/>
    <n v="8"/>
  </r>
  <r>
    <x v="0"/>
    <x v="5"/>
    <s v="Villas"/>
    <s v="2011_12"/>
    <n v="24952"/>
    <n v="24.55"/>
    <n v="3506"/>
    <n v="7.5"/>
    <n v="1588"/>
    <n v="16.2"/>
    <n v="19.399999999999999"/>
  </r>
  <r>
    <x v="1"/>
    <x v="5"/>
    <s v="Villas"/>
    <s v="2011_12"/>
    <n v="8535"/>
    <n v="8.4"/>
    <n v="3496"/>
    <n v="8"/>
    <n v="941"/>
    <n v="18.8"/>
    <n v="24.2"/>
  </r>
  <r>
    <x v="2"/>
    <x v="5"/>
    <s v="Villas"/>
    <s v="2011_12"/>
    <n v="15320"/>
    <n v="15.07"/>
    <n v="390"/>
    <n v="48.5"/>
    <n v="0"/>
    <m/>
    <m/>
  </r>
  <r>
    <x v="3"/>
    <x v="5"/>
    <s v="Villas"/>
    <s v="2011_12"/>
    <n v="6796"/>
    <n v="6.69"/>
    <n v="6175"/>
    <n v="2.4"/>
    <n v="353"/>
    <n v="25.2"/>
    <n v="15.7"/>
  </r>
  <r>
    <x v="4"/>
    <x v="5"/>
    <s v="Villas"/>
    <s v="2011_12"/>
    <n v="2044"/>
    <n v="2.0099999999999998"/>
    <n v="1478"/>
    <n v="3.6"/>
    <n v="44"/>
    <m/>
    <n v="15.1"/>
  </r>
  <r>
    <x v="5"/>
    <x v="5"/>
    <s v="Villas"/>
    <s v="2011_12"/>
    <n v="15568"/>
    <n v="15.32"/>
    <n v="33954"/>
    <n v="0.6"/>
    <n v="6418"/>
    <n v="2.7"/>
    <n v="8.4"/>
  </r>
  <r>
    <x v="6"/>
    <x v="5"/>
    <s v="Villas"/>
    <s v="2011_12"/>
    <n v="12054"/>
    <n v="11.86"/>
    <n v="34363"/>
    <n v="0.5"/>
    <n v="8891"/>
    <n v="1.5"/>
    <n v="7.3"/>
  </r>
  <r>
    <x v="7"/>
    <x v="5"/>
    <s v="Villas"/>
    <s v="2011_12"/>
    <n v="1021"/>
    <n v="1"/>
    <n v="2041"/>
    <n v="2.1"/>
    <n v="480"/>
    <n v="8.1999999999999993"/>
    <n v="7.4"/>
  </r>
  <r>
    <x v="8"/>
    <x v="5"/>
    <s v="Villas"/>
    <s v="2011_12"/>
    <n v="0"/>
    <n v="0"/>
    <n v="2830"/>
    <m/>
    <n v="114"/>
    <m/>
    <n v="7.6"/>
  </r>
  <r>
    <x v="9"/>
    <x v="5"/>
    <s v="Villas"/>
    <s v="2011_12"/>
    <n v="15341"/>
    <n v="15.09"/>
    <n v="9696"/>
    <n v="1.6"/>
    <n v="6288"/>
    <n v="2.5"/>
    <n v="10.5"/>
  </r>
  <r>
    <x v="0"/>
    <x v="5"/>
    <s v="Villas"/>
    <s v="1994_95"/>
    <n v="33976"/>
    <n v="35.24"/>
    <n v="5646"/>
    <n v="6.1"/>
    <n v="1391"/>
    <n v="24.4"/>
    <n v="17"/>
  </r>
  <r>
    <x v="1"/>
    <x v="5"/>
    <s v="Villas"/>
    <s v="1994_95"/>
    <n v="12996"/>
    <n v="13.48"/>
    <n v="4421"/>
    <n v="5.3"/>
    <n v="1043"/>
    <n v="20"/>
    <n v="24.2"/>
  </r>
  <r>
    <x v="2"/>
    <x v="5"/>
    <s v="Villas"/>
    <s v="1994_95"/>
    <n v="22478"/>
    <n v="23.32"/>
    <n v="697"/>
    <n v="35.700000000000003"/>
    <n v="80"/>
    <n v="303"/>
    <n v="36.200000000000003"/>
  </r>
  <r>
    <x v="3"/>
    <x v="5"/>
    <s v="Villas"/>
    <s v="1994_95"/>
    <n v="122"/>
    <n v="0.13"/>
    <n v="46"/>
    <n v="0"/>
    <n v="0"/>
    <n v="0"/>
    <n v="11.8"/>
  </r>
  <r>
    <x v="4"/>
    <x v="5"/>
    <s v="Villas"/>
    <s v="1994_95"/>
    <n v="628"/>
    <n v="0.65"/>
    <n v="135"/>
    <n v="7.3"/>
    <n v="6"/>
    <n v="107.5"/>
    <n v="13.4"/>
  </r>
  <r>
    <x v="5"/>
    <x v="5"/>
    <s v="Villas"/>
    <s v="1994_95"/>
    <n v="13131"/>
    <n v="13.62"/>
    <n v="22051"/>
    <n v="0.8"/>
    <n v="7904"/>
    <n v="2"/>
    <n v="8.3000000000000007"/>
  </r>
  <r>
    <x v="6"/>
    <x v="5"/>
    <s v="Villas"/>
    <s v="1994_95"/>
    <n v="7332"/>
    <n v="7.61"/>
    <n v="5773"/>
    <n v="1.4"/>
    <n v="1962"/>
    <n v="3.9"/>
    <n v="6.4"/>
  </r>
  <r>
    <x v="7"/>
    <x v="5"/>
    <s v="Villas"/>
    <s v="1994_95"/>
    <n v="849"/>
    <n v="0.88"/>
    <n v="311"/>
    <n v="7.1"/>
    <n v="85"/>
    <n v="37.5"/>
    <n v="6.4"/>
  </r>
  <r>
    <x v="8"/>
    <x v="5"/>
    <s v="Villas"/>
    <s v="1994_95"/>
    <n v="723"/>
    <n v="0.75"/>
    <n v="1326"/>
    <n v="5.5"/>
    <n v="430"/>
    <n v="9.1999999999999993"/>
    <n v="8.1"/>
  </r>
  <r>
    <x v="9"/>
    <x v="5"/>
    <s v="Villas"/>
    <s v="1994_95"/>
    <n v="4166"/>
    <n v="4.32"/>
    <n v="415"/>
    <n v="11.2"/>
    <n v="236"/>
    <n v="18.600000000000001"/>
    <n v="10.7"/>
  </r>
  <r>
    <x v="0"/>
    <x v="6"/>
    <s v="Villas"/>
    <s v="2011_12"/>
    <n v="1544"/>
    <n v="9.43"/>
    <n v="196"/>
    <n v="10.8"/>
    <n v="138"/>
    <n v="11.2"/>
    <n v="20.2"/>
  </r>
  <r>
    <x v="1"/>
    <x v="6"/>
    <s v="Villas"/>
    <s v="2011_12"/>
    <n v="1664"/>
    <n v="10.16"/>
    <n v="754"/>
    <n v="2.9"/>
    <n v="115"/>
    <n v="18.3"/>
    <n v="22"/>
  </r>
  <r>
    <x v="3"/>
    <x v="6"/>
    <s v="Villas"/>
    <s v="2011_12"/>
    <n v="1443"/>
    <n v="8.81"/>
    <n v="829"/>
    <n v="2.1"/>
    <n v="132"/>
    <n v="10.9"/>
    <n v="15.5"/>
  </r>
  <r>
    <x v="4"/>
    <x v="6"/>
    <s v="Villas"/>
    <s v="2011_12"/>
    <n v="2959"/>
    <n v="18.07"/>
    <n v="2150"/>
    <n v="1.7"/>
    <n v="283"/>
    <n v="10.6"/>
    <n v="15.2"/>
  </r>
  <r>
    <x v="5"/>
    <x v="6"/>
    <s v="Villas"/>
    <s v="2011_12"/>
    <n v="3407"/>
    <n v="20.8"/>
    <n v="4586"/>
    <n v="0.8"/>
    <n v="1558"/>
    <n v="2.2000000000000002"/>
    <n v="8.1999999999999993"/>
  </r>
  <r>
    <x v="6"/>
    <x v="6"/>
    <s v="Villas"/>
    <s v="2011_12"/>
    <n v="3675"/>
    <n v="22.4"/>
    <n v="11021"/>
    <n v="0.4"/>
    <n v="2472"/>
    <n v="1.5"/>
    <n v="6.9"/>
  </r>
  <r>
    <x v="7"/>
    <x v="6"/>
    <s v="Villas"/>
    <s v="2011_12"/>
    <n v="189"/>
    <n v="1.1499999999999999"/>
    <n v="83"/>
    <n v="4.5"/>
    <n v="30"/>
    <n v="7"/>
    <n v="7.3"/>
  </r>
  <r>
    <x v="8"/>
    <x v="6"/>
    <s v="Villas"/>
    <s v="2011_12"/>
    <n v="480"/>
    <n v="2.93"/>
    <n v="1194"/>
    <n v="1.7"/>
    <n v="250"/>
    <n v="3.6"/>
    <n v="8"/>
  </r>
  <r>
    <x v="9"/>
    <x v="6"/>
    <s v="Villas"/>
    <s v="2011_12"/>
    <n v="951"/>
    <n v="5.81"/>
    <n v="238"/>
    <n v="4.2"/>
    <n v="228"/>
    <n v="4.2"/>
    <n v="10.8"/>
  </r>
  <r>
    <x v="10"/>
    <x v="6"/>
    <s v="Villas"/>
    <s v="2011_12"/>
    <n v="64"/>
    <n v="0.39"/>
    <n v="15"/>
    <m/>
    <n v="0"/>
    <m/>
    <m/>
  </r>
  <r>
    <x v="0"/>
    <x v="7"/>
    <s v="Vilas"/>
    <s v="2013_14"/>
    <n v="12110"/>
    <n v="25.27"/>
    <n v="5610"/>
    <n v="2.2000000000000002"/>
    <n v="1750"/>
    <n v="7"/>
    <n v="13"/>
  </r>
  <r>
    <x v="1"/>
    <x v="7"/>
    <s v="Vilas"/>
    <s v="2013_14"/>
    <n v="1888"/>
    <n v="3.94"/>
    <n v="1363"/>
    <n v="6.1"/>
    <n v="137"/>
    <n v="15.6"/>
    <n v="20.7"/>
  </r>
  <r>
    <x v="2"/>
    <x v="7"/>
    <s v="Vilas"/>
    <s v="2013_14"/>
    <n v="11915"/>
    <n v="24.87"/>
    <n v="456"/>
    <n v="28.8"/>
    <n v="13"/>
    <n v="909.1"/>
    <n v="45.5"/>
  </r>
  <r>
    <x v="3"/>
    <x v="7"/>
    <s v="Vilas"/>
    <s v="2013_14"/>
    <n v="757"/>
    <n v="1.58"/>
    <n v="327"/>
    <n v="4.5"/>
    <n v="18"/>
    <n v="87"/>
    <n v="17.2"/>
  </r>
  <r>
    <x v="4"/>
    <x v="7"/>
    <s v="Vilas"/>
    <s v="2013_14"/>
    <n v="565"/>
    <n v="1.18"/>
    <n v="417"/>
    <n v="3.8"/>
    <n v="0"/>
    <m/>
    <m/>
  </r>
  <r>
    <x v="5"/>
    <x v="7"/>
    <s v="Vilas"/>
    <s v="2013_14"/>
    <n v="7566"/>
    <n v="15.79"/>
    <n v="4692"/>
    <n v="2.1"/>
    <n v="1675"/>
    <n v="4.9000000000000004"/>
    <n v="8.6999999999999993"/>
  </r>
  <r>
    <x v="6"/>
    <x v="7"/>
    <s v="Vilas"/>
    <s v="2013_14"/>
    <n v="4923"/>
    <n v="10.27"/>
    <n v="2707"/>
    <n v="1.9"/>
    <n v="840"/>
    <n v="5.9"/>
    <n v="7.5"/>
  </r>
  <r>
    <x v="7"/>
    <x v="7"/>
    <s v="Vilas"/>
    <s v="2013_14"/>
    <n v="151"/>
    <n v="0.32"/>
    <n v="93"/>
    <n v="3.5"/>
    <n v="36"/>
    <n v="4.2"/>
    <n v="6.9"/>
  </r>
  <r>
    <x v="8"/>
    <x v="7"/>
    <s v="Vilas"/>
    <s v="2013_14"/>
    <n v="370"/>
    <n v="0.77"/>
    <n v="400"/>
    <n v="3.9"/>
    <n v="67"/>
    <n v="6.7"/>
    <n v="8"/>
  </r>
  <r>
    <x v="9"/>
    <x v="7"/>
    <s v="Vilas"/>
    <s v="2013_14"/>
    <n v="7668"/>
    <n v="16"/>
    <n v="7018"/>
    <n v="1.2"/>
    <n v="3170"/>
    <n v="2.5"/>
    <n v="10.4"/>
  </r>
  <r>
    <x v="0"/>
    <x v="7"/>
    <s v="Vilas"/>
    <s v="2000_01"/>
    <n v="9363"/>
    <n v="25.4"/>
    <n v="2573"/>
    <n v="3.7"/>
    <n v="679"/>
    <n v="14.1"/>
    <n v="12.4"/>
  </r>
  <r>
    <x v="1"/>
    <x v="7"/>
    <s v="Vilas"/>
    <s v="2000_01"/>
    <n v="1077"/>
    <n v="2.92"/>
    <n v="721"/>
    <n v="8.6999999999999993"/>
    <n v="118"/>
    <n v="23.8"/>
    <n v="23.3"/>
  </r>
  <r>
    <x v="2"/>
    <x v="7"/>
    <s v="Vilas"/>
    <s v="2000_01"/>
    <n v="14798"/>
    <n v="40.15"/>
    <n v="1027"/>
    <n v="15.1"/>
    <n v="20"/>
    <n v="714.3"/>
    <n v="38.4"/>
  </r>
  <r>
    <x v="3"/>
    <x v="7"/>
    <s v="Vilas"/>
    <s v="2000_01"/>
    <n v="319"/>
    <n v="0.87"/>
    <n v="270"/>
    <n v="46.3"/>
    <n v="17"/>
    <n v="169.5"/>
    <n v="18.8"/>
  </r>
  <r>
    <x v="4"/>
    <x v="7"/>
    <s v="Vilas"/>
    <s v="2000_01"/>
    <n v="228"/>
    <n v="0.62"/>
    <n v="0"/>
    <n v="0"/>
    <n v="0"/>
    <m/>
    <m/>
  </r>
  <r>
    <x v="5"/>
    <x v="7"/>
    <s v="Vilas"/>
    <s v="2000_01"/>
    <n v="5407"/>
    <n v="14.67"/>
    <n v="7929"/>
    <n v="1"/>
    <n v="1742"/>
    <n v="4.4000000000000004"/>
    <n v="7.8"/>
  </r>
  <r>
    <x v="6"/>
    <x v="7"/>
    <s v="Vilas"/>
    <s v="2000_01"/>
    <n v="2334"/>
    <n v="6.33"/>
    <n v="1077"/>
    <n v="2.2999999999999998"/>
    <n v="0"/>
    <m/>
    <m/>
  </r>
  <r>
    <x v="7"/>
    <x v="7"/>
    <s v="Vilas"/>
    <s v="2000_01"/>
    <n v="212"/>
    <n v="0.57999999999999996"/>
    <n v="14"/>
    <n v="15.3"/>
    <n v="14"/>
    <n v="15.3"/>
    <n v="6.7"/>
  </r>
  <r>
    <x v="8"/>
    <x v="7"/>
    <s v="Vilas"/>
    <s v="2000_01"/>
    <n v="1094"/>
    <n v="2.97"/>
    <n v="1439"/>
    <n v="4.0999999999999996"/>
    <n v="259"/>
    <n v="8.1"/>
    <n v="6.9"/>
  </r>
  <r>
    <x v="9"/>
    <x v="7"/>
    <s v="Vilas"/>
    <s v="2000_01"/>
    <n v="2028"/>
    <n v="5.5"/>
    <n v="636"/>
    <n v="3.7"/>
    <n v="317"/>
    <n v="6.7"/>
    <n v="10.8"/>
  </r>
  <r>
    <x v="0"/>
    <x v="8"/>
    <s v="Vilas"/>
    <s v="2013_14"/>
    <n v="8702"/>
    <n v="23.8"/>
    <n v="3449"/>
    <n v="2.5"/>
    <n v="866"/>
    <n v="10"/>
    <n v="12.6"/>
  </r>
  <r>
    <x v="1"/>
    <x v="8"/>
    <s v="Vilas"/>
    <s v="2013_14"/>
    <n v="2616"/>
    <n v="7.15"/>
    <n v="1548"/>
    <n v="5.8"/>
    <n v="194"/>
    <n v="19.2"/>
    <n v="21.3"/>
  </r>
  <r>
    <x v="2"/>
    <x v="8"/>
    <s v="Vilas"/>
    <s v="2013_14"/>
    <n v="12669"/>
    <n v="34.65"/>
    <n v="589"/>
    <n v="23.5"/>
    <n v="9"/>
    <n v="1428.6"/>
    <n v="44.3"/>
  </r>
  <r>
    <x v="3"/>
    <x v="8"/>
    <s v="Vilas"/>
    <s v="2013_14"/>
    <n v="2340"/>
    <n v="6.4"/>
    <n v="1084"/>
    <n v="3.9"/>
    <n v="0"/>
    <m/>
    <m/>
  </r>
  <r>
    <x v="4"/>
    <x v="8"/>
    <s v="Vilas"/>
    <s v="2013_14"/>
    <n v="291"/>
    <n v="0.8"/>
    <n v="214"/>
    <n v="8.1"/>
    <n v="0"/>
    <m/>
    <m/>
  </r>
  <r>
    <x v="5"/>
    <x v="8"/>
    <s v="Vilas"/>
    <s v="2013_14"/>
    <n v="4209"/>
    <n v="11.51"/>
    <n v="3113"/>
    <n v="1.7"/>
    <n v="918"/>
    <n v="5.2"/>
    <n v="8.4"/>
  </r>
  <r>
    <x v="6"/>
    <x v="8"/>
    <s v="Vilas"/>
    <s v="2013_14"/>
    <n v="2382"/>
    <n v="6.51"/>
    <n v="2221"/>
    <n v="1.1000000000000001"/>
    <n v="804"/>
    <n v="3"/>
    <n v="7.2"/>
  </r>
  <r>
    <x v="8"/>
    <x v="8"/>
    <s v="Vilas"/>
    <s v="2013_14"/>
    <n v="56"/>
    <n v="0.15"/>
    <n v="305"/>
    <n v="2.7"/>
    <n v="33"/>
    <m/>
    <n v="7.8"/>
  </r>
  <r>
    <x v="9"/>
    <x v="8"/>
    <s v="Vilas"/>
    <s v="2013_14"/>
    <n v="3302"/>
    <n v="9.0299999999999994"/>
    <n v="2412"/>
    <n v="1.5"/>
    <n v="1445"/>
    <n v="2.4"/>
    <n v="10"/>
  </r>
  <r>
    <x v="0"/>
    <x v="8"/>
    <s v="Vilas"/>
    <s v="2000_01"/>
    <n v="11697"/>
    <n v="41.71"/>
    <n v="1210"/>
    <n v="9.6999999999999993"/>
    <n v="314"/>
    <n v="37.299999999999997"/>
    <n v="13.1"/>
  </r>
  <r>
    <x v="1"/>
    <x v="8"/>
    <s v="Vilas"/>
    <s v="2000_01"/>
    <n v="173"/>
    <n v="0.62"/>
    <n v="474"/>
    <n v="0"/>
    <n v="36"/>
    <n v="0"/>
    <n v="23.4"/>
  </r>
  <r>
    <x v="2"/>
    <x v="8"/>
    <s v="Vilas"/>
    <s v="2000_01"/>
    <n v="8929"/>
    <n v="31.84"/>
    <n v="773"/>
    <n v="14"/>
    <n v="0"/>
    <n v="0"/>
    <m/>
  </r>
  <r>
    <x v="3"/>
    <x v="8"/>
    <s v="Vilas"/>
    <s v="2000_01"/>
    <n v="1406"/>
    <n v="5.01"/>
    <n v="555"/>
    <n v="7.3"/>
    <n v="18"/>
    <n v="0"/>
    <n v="15.5"/>
  </r>
  <r>
    <x v="4"/>
    <x v="8"/>
    <s v="Vilas"/>
    <s v="2000_01"/>
    <n v="545"/>
    <n v="1.94"/>
    <n v="0"/>
    <n v="0"/>
    <n v="0"/>
    <n v="0"/>
    <m/>
  </r>
  <r>
    <x v="5"/>
    <x v="8"/>
    <s v="Vilas"/>
    <s v="2000_01"/>
    <n v="2166"/>
    <n v="7.72"/>
    <n v="6393"/>
    <n v="0.9"/>
    <n v="1891"/>
    <n v="1.8"/>
    <n v="8.1999999999999993"/>
  </r>
  <r>
    <x v="6"/>
    <x v="8"/>
    <s v="Vilas"/>
    <s v="2000_01"/>
    <n v="489"/>
    <n v="1.74"/>
    <n v="216"/>
    <n v="3.9"/>
    <n v="0"/>
    <n v="0"/>
    <m/>
  </r>
  <r>
    <x v="8"/>
    <x v="8"/>
    <s v="Vilas"/>
    <s v="2000_01"/>
    <n v="0"/>
    <n v="0"/>
    <n v="646"/>
    <n v="0"/>
    <n v="133"/>
    <n v="0"/>
    <n v="9.3000000000000007"/>
  </r>
  <r>
    <x v="9"/>
    <x v="8"/>
    <s v="Vilas"/>
    <s v="2000_01"/>
    <n v="2640"/>
    <n v="9.41"/>
    <n v="414"/>
    <n v="6.5"/>
    <n v="393"/>
    <n v="6.7"/>
    <n v="10.09"/>
  </r>
  <r>
    <x v="0"/>
    <x v="9"/>
    <s v="Vilas"/>
    <s v="2013_14"/>
    <n v="1646"/>
    <n v="17.91"/>
    <n v="127"/>
    <n v="13.6"/>
    <n v="19"/>
    <n v="87"/>
    <n v="14.4"/>
  </r>
  <r>
    <x v="1"/>
    <x v="9"/>
    <s v="Vilas"/>
    <s v="2013_14"/>
    <n v="153"/>
    <n v="1.67"/>
    <n v="319"/>
    <n v="4.2"/>
    <n v="0"/>
    <m/>
    <n v="24.8"/>
  </r>
  <r>
    <x v="2"/>
    <x v="9"/>
    <s v="Vilas"/>
    <s v="2013_14"/>
    <n v="5017"/>
    <n v="54.6"/>
    <n v="199"/>
    <n v="25.3"/>
    <n v="0"/>
    <m/>
    <m/>
  </r>
  <r>
    <x v="3"/>
    <x v="9"/>
    <s v="Vilas"/>
    <s v="2013_14"/>
    <n v="56"/>
    <n v="0.61"/>
    <n v="43"/>
    <m/>
    <n v="0"/>
    <m/>
    <m/>
  </r>
  <r>
    <x v="4"/>
    <x v="9"/>
    <s v="Vilas"/>
    <s v="2013_14"/>
    <n v="131"/>
    <n v="1.43"/>
    <n v="36"/>
    <m/>
    <n v="0"/>
    <m/>
    <m/>
  </r>
  <r>
    <x v="5"/>
    <x v="9"/>
    <s v="Vilas"/>
    <s v="2013_14"/>
    <n v="665"/>
    <n v="7.24"/>
    <n v="4098"/>
    <n v="0.6"/>
    <n v="756"/>
    <n v="1.3"/>
    <n v="7"/>
  </r>
  <r>
    <x v="6"/>
    <x v="9"/>
    <s v="Vilas"/>
    <s v="2013_14"/>
    <n v="554"/>
    <n v="6.03"/>
    <n v="940"/>
    <n v="1.9"/>
    <n v="359"/>
    <n v="2.1"/>
    <n v="5.8"/>
  </r>
  <r>
    <x v="7"/>
    <x v="9"/>
    <s v="Vilas"/>
    <s v="2013_14"/>
    <n v="0"/>
    <n v="0"/>
    <n v="13"/>
    <m/>
    <n v="13"/>
    <m/>
    <n v="5.9"/>
  </r>
  <r>
    <x v="8"/>
    <x v="9"/>
    <s v="Vilas"/>
    <s v="2013_14"/>
    <n v="0"/>
    <n v="0"/>
    <n v="71"/>
    <m/>
    <n v="0"/>
    <m/>
    <m/>
  </r>
  <r>
    <x v="9"/>
    <x v="9"/>
    <s v="Vilas"/>
    <s v="2013_14"/>
    <n v="966"/>
    <n v="10.51"/>
    <n v="2174"/>
    <n v="0.5"/>
    <n v="336"/>
    <n v="3.3"/>
    <n v="9.1"/>
  </r>
  <r>
    <x v="0"/>
    <x v="9"/>
    <s v="Vilas"/>
    <s v="2000_01"/>
    <n v="2481"/>
    <n v="26.44"/>
    <n v="488"/>
    <n v="5.0999999999999996"/>
    <n v="164"/>
    <n v="15.1"/>
    <n v="11.7"/>
  </r>
  <r>
    <x v="1"/>
    <x v="9"/>
    <s v="Vilas"/>
    <s v="2000_01"/>
    <n v="372"/>
    <n v="3.96"/>
    <n v="136"/>
    <n v="4.5"/>
    <n v="98"/>
    <n v="5.6"/>
    <n v="24.5"/>
  </r>
  <r>
    <x v="2"/>
    <x v="9"/>
    <s v="Vilas"/>
    <s v="2000_01"/>
    <n v="2943"/>
    <n v="31.36"/>
    <n v="146"/>
    <n v="22.8"/>
    <n v="0"/>
    <m/>
    <m/>
  </r>
  <r>
    <x v="3"/>
    <x v="9"/>
    <s v="Vilas"/>
    <s v="2000_01"/>
    <n v="623"/>
    <n v="6.64"/>
    <n v="60"/>
    <m/>
    <n v="0"/>
    <m/>
    <m/>
  </r>
  <r>
    <x v="4"/>
    <x v="9"/>
    <s v="Vilas"/>
    <s v="2000_01"/>
    <n v="592"/>
    <n v="6.31"/>
    <n v="0"/>
    <m/>
    <n v="0"/>
    <m/>
    <m/>
  </r>
  <r>
    <x v="5"/>
    <x v="9"/>
    <s v="Vilas"/>
    <s v="2000_01"/>
    <n v="1593"/>
    <n v="16.98"/>
    <n v="4161"/>
    <n v="0.4"/>
    <n v="708"/>
    <n v="2.4"/>
    <n v="7.5"/>
  </r>
  <r>
    <x v="6"/>
    <x v="9"/>
    <s v="Vilas"/>
    <s v="2000_01"/>
    <n v="667"/>
    <n v="7.11"/>
    <n v="0"/>
    <m/>
    <n v="0"/>
    <m/>
    <m/>
  </r>
  <r>
    <x v="7"/>
    <x v="9"/>
    <s v="Vilas"/>
    <s v="2000_01"/>
    <n v="0"/>
    <n v="0"/>
    <n v="0"/>
    <m/>
    <n v="0"/>
    <m/>
    <m/>
  </r>
  <r>
    <x v="8"/>
    <x v="9"/>
    <s v="Vilas"/>
    <s v="2000_01"/>
    <n v="0"/>
    <n v="0"/>
    <n v="44"/>
    <m/>
    <n v="28"/>
    <m/>
    <n v="7.1"/>
  </r>
  <r>
    <x v="9"/>
    <x v="9"/>
    <s v="Vilas"/>
    <s v="2000_01"/>
    <n v="113"/>
    <n v="1.2"/>
    <n v="51"/>
    <n v="2.2000000000000002"/>
    <n v="51"/>
    <n v="2.2000000000000002"/>
    <n v="7.4"/>
  </r>
  <r>
    <x v="0"/>
    <x v="10"/>
    <s v="Vilas"/>
    <s v="2013_14"/>
    <n v="5094"/>
    <n v="19.78"/>
    <n v="1859"/>
    <n v="2.7"/>
    <n v="650"/>
    <n v="7.8"/>
    <n v="12"/>
  </r>
  <r>
    <x v="1"/>
    <x v="10"/>
    <s v="Vilas"/>
    <s v="2013_14"/>
    <n v="662"/>
    <n v="2.57"/>
    <n v="441"/>
    <n v="10.7"/>
    <n v="12"/>
    <n v="138.9"/>
    <n v="22"/>
  </r>
  <r>
    <x v="2"/>
    <x v="10"/>
    <s v="Vilas"/>
    <s v="2013_14"/>
    <n v="12599"/>
    <n v="48.91"/>
    <n v="571"/>
    <n v="22.9"/>
    <n v="0"/>
    <m/>
    <m/>
  </r>
  <r>
    <x v="3"/>
    <x v="10"/>
    <s v="Vilas"/>
    <s v="2013_14"/>
    <n v="790"/>
    <n v="3.07"/>
    <n v="128"/>
    <m/>
    <n v="0"/>
    <m/>
    <m/>
  </r>
  <r>
    <x v="4"/>
    <x v="10"/>
    <s v="Vilas"/>
    <s v="2013_14"/>
    <n v="749"/>
    <n v="2.91"/>
    <n v="359"/>
    <n v="2.9"/>
    <n v="220"/>
    <n v="3.4"/>
    <m/>
  </r>
  <r>
    <x v="5"/>
    <x v="10"/>
    <s v="Vilas"/>
    <s v="2013_14"/>
    <n v="2239"/>
    <n v="8.69"/>
    <n v="2049"/>
    <n v="1.7"/>
    <n v="730"/>
    <n v="5.2"/>
    <n v="8"/>
  </r>
  <r>
    <x v="6"/>
    <x v="10"/>
    <s v="Vilas"/>
    <s v="2013_14"/>
    <n v="1538"/>
    <n v="5.97"/>
    <n v="1422"/>
    <n v="1.1000000000000001"/>
    <n v="566"/>
    <n v="3.2"/>
    <n v="7"/>
  </r>
  <r>
    <x v="7"/>
    <x v="10"/>
    <s v="Vilas"/>
    <s v="2013_14"/>
    <n v="83"/>
    <n v="0.32"/>
    <n v="70"/>
    <n v="2"/>
    <n v="29"/>
    <m/>
    <n v="7"/>
  </r>
  <r>
    <x v="8"/>
    <x v="10"/>
    <s v="Vilas"/>
    <s v="2013_14"/>
    <n v="124"/>
    <n v="0.48"/>
    <n v="108"/>
    <n v="3"/>
    <n v="41"/>
    <n v="3"/>
    <m/>
  </r>
  <r>
    <x v="9"/>
    <x v="10"/>
    <s v="Vilas"/>
    <s v="2013_14"/>
    <n v="1881"/>
    <n v="7.3"/>
    <n v="1788"/>
    <n v="1.1000000000000001"/>
    <n v="1060"/>
    <n v="1.8"/>
    <n v="10"/>
  </r>
  <r>
    <x v="0"/>
    <x v="10"/>
    <s v="Vilas"/>
    <s v="2000_01"/>
    <n v="4129"/>
    <n v="22.61"/>
    <n v="1166"/>
    <n v="3.7"/>
    <n v="249"/>
    <n v="17.100000000000001"/>
    <n v="12.6"/>
  </r>
  <r>
    <x v="1"/>
    <x v="10"/>
    <s v="Vilas"/>
    <s v="2000_01"/>
    <n v="790"/>
    <n v="4.33"/>
    <n v="547"/>
    <n v="4.4000000000000004"/>
    <n v="148"/>
    <n v="16.7"/>
    <n v="21.5"/>
  </r>
  <r>
    <x v="2"/>
    <x v="10"/>
    <s v="Vilas"/>
    <s v="2000_01"/>
    <n v="7274"/>
    <n v="39.83"/>
    <n v="492"/>
    <n v="16.2"/>
    <n v="0"/>
    <m/>
    <m/>
  </r>
  <r>
    <x v="3"/>
    <x v="10"/>
    <s v="Vilas"/>
    <s v="2000_01"/>
    <n v="696"/>
    <n v="3.81"/>
    <n v="117"/>
    <n v="21.6"/>
    <n v="0"/>
    <m/>
    <m/>
  </r>
  <r>
    <x v="4"/>
    <x v="10"/>
    <s v="Vilas"/>
    <s v="2000_01"/>
    <n v="424"/>
    <n v="2.3199999999999998"/>
    <n v="0"/>
    <m/>
    <n v="0"/>
    <m/>
    <m/>
  </r>
  <r>
    <x v="5"/>
    <x v="10"/>
    <s v="Vilas"/>
    <s v="2000_01"/>
    <n v="2695"/>
    <n v="14.76"/>
    <n v="3472"/>
    <n v="1"/>
    <n v="551"/>
    <n v="7.6"/>
    <n v="8.3000000000000007"/>
  </r>
  <r>
    <x v="6"/>
    <x v="10"/>
    <s v="Vilas"/>
    <s v="2000_01"/>
    <n v="1155"/>
    <n v="6.32"/>
    <n v="100"/>
    <m/>
    <n v="0"/>
    <m/>
    <m/>
  </r>
  <r>
    <x v="7"/>
    <x v="10"/>
    <s v="Vilas"/>
    <s v="2000_01"/>
    <n v="57"/>
    <n v="0.31"/>
    <n v="52"/>
    <n v="5"/>
    <n v="0"/>
    <m/>
    <m/>
  </r>
  <r>
    <x v="8"/>
    <x v="10"/>
    <s v="Vilas"/>
    <s v="2000_01"/>
    <n v="57"/>
    <n v="0.31"/>
    <n v="75"/>
    <n v="5"/>
    <n v="0"/>
    <m/>
    <m/>
  </r>
  <r>
    <x v="9"/>
    <x v="10"/>
    <s v="Vilas"/>
    <s v="2000_01"/>
    <n v="987"/>
    <n v="5.4"/>
    <n v="94"/>
    <n v="11.5"/>
    <n v="40"/>
    <n v="24.5"/>
    <m/>
  </r>
  <r>
    <x v="0"/>
    <x v="11"/>
    <s v="Villas"/>
    <s v="2011_12"/>
    <n v="708"/>
    <n v="4.28"/>
    <n v="78"/>
    <n v="12"/>
    <n v="26"/>
    <n v="27.2"/>
    <n v="17.8"/>
  </r>
  <r>
    <x v="1"/>
    <x v="11"/>
    <s v="Villas"/>
    <s v="2011_12"/>
    <n v="407"/>
    <n v="2.46"/>
    <n v="276"/>
    <n v="2.9"/>
    <n v="74"/>
    <n v="6.3"/>
    <n v="21.5"/>
  </r>
  <r>
    <x v="2"/>
    <x v="11"/>
    <s v="Villas"/>
    <s v="2011_12"/>
    <n v="3092"/>
    <n v="18.68"/>
    <n v="93"/>
    <n v="38.799999999999997"/>
    <n v="4"/>
    <n v="833.3"/>
    <n v="35.299999999999997"/>
  </r>
  <r>
    <x v="3"/>
    <x v="11"/>
    <s v="Villas"/>
    <s v="2011_12"/>
    <n v="0"/>
    <n v="0"/>
    <n v="78"/>
    <m/>
    <n v="0"/>
    <m/>
    <m/>
  </r>
  <r>
    <x v="4"/>
    <x v="11"/>
    <s v="Villas"/>
    <s v="2011_12"/>
    <n v="390"/>
    <n v="2.36"/>
    <n v="2140"/>
    <n v="1.1000000000000001"/>
    <n v="5"/>
    <m/>
    <n v="15.4"/>
  </r>
  <r>
    <x v="5"/>
    <x v="11"/>
    <s v="Villas"/>
    <s v="2011_12"/>
    <n v="6214"/>
    <n v="37.549999999999997"/>
    <n v="22662"/>
    <n v="0.3"/>
    <n v="10680"/>
    <n v="0.6"/>
    <n v="8.5"/>
  </r>
  <r>
    <x v="6"/>
    <x v="11"/>
    <s v="Villas"/>
    <s v="2011_12"/>
    <n v="4808"/>
    <n v="29.05"/>
    <n v="8632"/>
    <n v="0.6"/>
    <n v="2671"/>
    <n v="1.8"/>
    <n v="7.6"/>
  </r>
  <r>
    <x v="7"/>
    <x v="11"/>
    <s v="Villas"/>
    <s v="2011_12"/>
    <n v="141"/>
    <n v="0.85"/>
    <n v="78"/>
    <n v="4.5999999999999996"/>
    <n v="25"/>
    <n v="5.7"/>
    <n v="7.6"/>
  </r>
  <r>
    <x v="8"/>
    <x v="11"/>
    <s v="Villas"/>
    <s v="2011_12"/>
    <n v="268"/>
    <n v="1.62"/>
    <n v="123"/>
    <n v="6.4"/>
    <n v="20"/>
    <n v="18.100000000000001"/>
    <n v="8.4"/>
  </r>
  <r>
    <x v="9"/>
    <x v="11"/>
    <s v="Villas"/>
    <s v="2011_12"/>
    <n v="522"/>
    <n v="3.15"/>
    <n v="90"/>
    <n v="13.1"/>
    <n v="32"/>
    <n v="16.7"/>
    <n v="8.9"/>
  </r>
  <r>
    <x v="0"/>
    <x v="11"/>
    <s v="Villas"/>
    <s v="2001_02"/>
    <n v="2981"/>
    <n v="40.35"/>
    <n v="2567"/>
    <n v="1.2"/>
    <n v="276"/>
    <n v="10.8"/>
    <n v="16.100000000000001"/>
  </r>
  <r>
    <x v="1"/>
    <x v="11"/>
    <s v="Villas"/>
    <s v="2001_02"/>
    <n v="44"/>
    <n v="0.6"/>
    <n v="133"/>
    <n v="13.9"/>
    <n v="3"/>
    <m/>
    <n v="26"/>
  </r>
  <r>
    <x v="2"/>
    <x v="11"/>
    <s v="Villas"/>
    <s v="2001_02"/>
    <n v="3496"/>
    <n v="47.32"/>
    <n v="384"/>
    <n v="12.2"/>
    <n v="0"/>
    <m/>
    <m/>
  </r>
  <r>
    <x v="4"/>
    <x v="11"/>
    <s v="Villas"/>
    <s v="2001_02"/>
    <n v="28"/>
    <n v="0.38"/>
    <n v="33"/>
    <n v="2.6"/>
    <n v="0"/>
    <m/>
    <m/>
  </r>
  <r>
    <x v="6"/>
    <x v="11"/>
    <s v="Villas"/>
    <s v="2001_02"/>
    <n v="622"/>
    <n v="8.42"/>
    <n v="2274"/>
    <n v="0.3"/>
    <n v="1229"/>
    <n v="0.5"/>
    <n v="6.8"/>
  </r>
  <r>
    <x v="9"/>
    <x v="11"/>
    <s v="Villas"/>
    <s v="2001_02"/>
    <n v="56"/>
    <n v="0.76"/>
    <n v="3"/>
    <n v="20.7"/>
    <n v="3"/>
    <n v="20.7"/>
    <n v="10"/>
  </r>
  <r>
    <x v="5"/>
    <x v="11"/>
    <s v="Villas"/>
    <s v="2001_02"/>
    <n v="161"/>
    <n v="2.1800000000000002"/>
    <n v="127"/>
    <n v="1.9"/>
    <n v="77"/>
    <n v="2.8"/>
    <n v="9.8000000000000007"/>
  </r>
  <r>
    <x v="8"/>
    <x v="11"/>
    <s v="Villas"/>
    <s v="2001_02"/>
    <n v="0"/>
    <n v="0"/>
    <n v="8"/>
    <m/>
    <n v="0"/>
    <m/>
    <m/>
  </r>
  <r>
    <x v="0"/>
    <x v="12"/>
    <s v="Villas"/>
    <s v="2007_08"/>
    <n v="15925"/>
    <n v="44.42"/>
    <n v="3412"/>
    <n v="4.7"/>
    <n v="2333"/>
    <n v="6.8"/>
    <n v="13.6"/>
  </r>
  <r>
    <x v="1"/>
    <x v="12"/>
    <s v="Villas"/>
    <s v="2007_08"/>
    <n v="762"/>
    <n v="2.13"/>
    <n v="484"/>
    <n v="5.6"/>
    <n v="221"/>
    <n v="8.9"/>
    <n v="25.1"/>
  </r>
  <r>
    <x v="2"/>
    <x v="12"/>
    <s v="Villas"/>
    <s v="2007_08"/>
    <n v="5337"/>
    <n v="14.89"/>
    <n v="220"/>
    <n v="40.200000000000003"/>
    <n v="13"/>
    <n v="659.6"/>
    <n v="35.6"/>
  </r>
  <r>
    <x v="3"/>
    <x v="12"/>
    <s v="Villas"/>
    <s v="2007_08"/>
    <n v="1655"/>
    <n v="4.62"/>
    <n v="1861"/>
    <n v="2.2999999999999998"/>
    <n v="54"/>
    <n v="42"/>
    <n v="15.4"/>
  </r>
  <r>
    <x v="4"/>
    <x v="12"/>
    <s v="Villas"/>
    <s v="2007_08"/>
    <n v="997"/>
    <n v="2.78"/>
    <n v="814"/>
    <n v="3"/>
    <n v="10"/>
    <n v="96.2"/>
    <n v="17.2"/>
  </r>
  <r>
    <x v="5"/>
    <x v="12"/>
    <s v="Villas"/>
    <s v="2007_08"/>
    <n v="5344"/>
    <n v="14.91"/>
    <n v="13937"/>
    <n v="0.5"/>
    <n v="5132"/>
    <n v="1.1000000000000001"/>
    <n v="8.1"/>
  </r>
  <r>
    <x v="6"/>
    <x v="12"/>
    <s v="Villas"/>
    <s v="2007_08"/>
    <n v="1100"/>
    <n v="3.07"/>
    <n v="1523"/>
    <n v="1.4"/>
    <n v="548"/>
    <n v="2.6"/>
    <n v="6.7"/>
  </r>
  <r>
    <x v="7"/>
    <x v="12"/>
    <s v="Villas"/>
    <s v="2007_08"/>
    <n v="23"/>
    <n v="6.0000000000000001E-3"/>
    <n v="99"/>
    <n v="0.5"/>
    <n v="4"/>
    <m/>
    <n v="7.2"/>
  </r>
  <r>
    <x v="8"/>
    <x v="12"/>
    <s v="Villas"/>
    <s v="2007_08"/>
    <n v="291"/>
    <n v="0.81"/>
    <n v="2082"/>
    <n v="1.2"/>
    <n v="316"/>
    <n v="2.5"/>
    <n v="7.4"/>
  </r>
  <r>
    <x v="9"/>
    <x v="12"/>
    <s v="Villas"/>
    <s v="2007_08"/>
    <n v="4413"/>
    <n v="12.31"/>
    <n v="9248"/>
    <n v="0.5"/>
    <n v="7274"/>
    <n v="0.6"/>
    <n v="9.5"/>
  </r>
  <r>
    <x v="0"/>
    <x v="13"/>
    <s v="Villas"/>
    <s v="2010_11"/>
    <n v="644"/>
    <n v="2.66"/>
    <n v="55"/>
    <n v="11.7"/>
    <n v="2"/>
    <n v="270.3"/>
    <n v="21"/>
  </r>
  <r>
    <x v="1"/>
    <x v="13"/>
    <s v="Villas"/>
    <s v="2010_11"/>
    <n v="3075"/>
    <n v="12.69"/>
    <n v="1925"/>
    <n v="3.1"/>
    <n v="68"/>
    <n v="50.3"/>
    <n v="22.6"/>
  </r>
  <r>
    <x v="2"/>
    <x v="13"/>
    <s v="Villas"/>
    <s v="2010_11"/>
    <n v="4925"/>
    <n v="20.329999999999998"/>
    <n v="92"/>
    <n v="58.5"/>
    <n v="31"/>
    <n v="161.30000000000001"/>
    <n v="42.3"/>
  </r>
  <r>
    <x v="3"/>
    <x v="13"/>
    <s v="Villas"/>
    <s v="2010_11"/>
    <n v="1210"/>
    <n v="4.99"/>
    <n v="692"/>
    <n v="3.2"/>
    <n v="0"/>
    <m/>
    <m/>
  </r>
  <r>
    <x v="4"/>
    <x v="13"/>
    <s v="Villas"/>
    <s v="2010_11"/>
    <n v="4140"/>
    <n v="17.09"/>
    <n v="3543"/>
    <n v="1.6"/>
    <n v="5"/>
    <m/>
    <n v="16.3"/>
  </r>
  <r>
    <x v="5"/>
    <x v="13"/>
    <s v="Villas"/>
    <s v="2010_11"/>
    <n v="2869"/>
    <n v="11.84"/>
    <n v="1036"/>
    <n v="3.7"/>
    <n v="256"/>
    <n v="16.399999999999999"/>
    <n v="7.9"/>
  </r>
  <r>
    <x v="6"/>
    <x v="13"/>
    <s v="Villas"/>
    <s v="2010_11"/>
    <n v="3372"/>
    <n v="13.92"/>
    <n v="7671"/>
    <n v="0.5"/>
    <n v="1516"/>
    <n v="2.2000000000000002"/>
    <n v="6.4"/>
  </r>
  <r>
    <x v="7"/>
    <x v="13"/>
    <s v="Villas"/>
    <s v="2010_11"/>
    <n v="895"/>
    <n v="3.69"/>
    <n v="110"/>
    <n v="21.7"/>
    <n v="79"/>
    <n v="85.5"/>
    <n v="6.1"/>
  </r>
  <r>
    <x v="8"/>
    <x v="13"/>
    <s v="Villas"/>
    <s v="2010_11"/>
    <n v="0"/>
    <n v="0"/>
    <n v="288"/>
    <m/>
    <n v="11"/>
    <m/>
    <n v="7"/>
  </r>
  <r>
    <x v="9"/>
    <x v="13"/>
    <s v="Villas"/>
    <s v="2010_11"/>
    <n v="3096"/>
    <n v="12.78"/>
    <n v="1230"/>
    <n v="2.5"/>
    <n v="667"/>
    <n v="4.5999999999999996"/>
    <n v="8.6"/>
  </r>
  <r>
    <x v="0"/>
    <x v="14"/>
    <s v="Vilas"/>
    <s v="2013_14"/>
    <n v="553"/>
    <n v="9.6300000000000008"/>
    <n v="283"/>
    <n v="2"/>
    <n v="11"/>
    <n v="50"/>
    <n v="13.5"/>
  </r>
  <r>
    <x v="1"/>
    <x v="14"/>
    <s v="Vilas"/>
    <s v="2013_14"/>
    <n v="66"/>
    <n v="1.1499999999999999"/>
    <n v="166"/>
    <n v="1.4"/>
    <n v="0"/>
    <m/>
    <m/>
  </r>
  <r>
    <x v="2"/>
    <x v="14"/>
    <s v="Vilas"/>
    <s v="2013_14"/>
    <n v="2377"/>
    <n v="41.38"/>
    <n v="114"/>
    <n v="20.9"/>
    <n v="0"/>
    <m/>
    <m/>
  </r>
  <r>
    <x v="3"/>
    <x v="14"/>
    <s v="Vilas"/>
    <s v="2013_14"/>
    <n v="87"/>
    <n v="1.51"/>
    <n v="14"/>
    <m/>
    <n v="0"/>
    <m/>
    <m/>
  </r>
  <r>
    <x v="4"/>
    <x v="14"/>
    <s v="Vilas"/>
    <s v="2013_14"/>
    <n v="294"/>
    <n v="5.12"/>
    <n v="92"/>
    <n v="6"/>
    <n v="0"/>
    <m/>
    <m/>
  </r>
  <r>
    <x v="5"/>
    <x v="14"/>
    <s v="Vilas"/>
    <s v="2013_14"/>
    <n v="908"/>
    <n v="15.81"/>
    <n v="915"/>
    <n v="2.2000000000000002"/>
    <n v="42"/>
    <n v="41"/>
    <n v="7.3"/>
  </r>
  <r>
    <x v="6"/>
    <x v="14"/>
    <s v="Vilas"/>
    <s v="2013_14"/>
    <n v="744"/>
    <n v="12.95"/>
    <n v="832"/>
    <n v="1"/>
    <n v="153"/>
    <n v="4.9000000000000004"/>
    <n v="6.7"/>
  </r>
  <r>
    <x v="7"/>
    <x v="14"/>
    <s v="Vilas"/>
    <s v="2013_14"/>
    <n v="75"/>
    <n v="1.31"/>
    <n v="38"/>
    <n v="2"/>
    <n v="0"/>
    <m/>
    <m/>
  </r>
  <r>
    <x v="8"/>
    <x v="14"/>
    <s v="Vilas"/>
    <s v="2013_14"/>
    <n v="0"/>
    <n v="0"/>
    <n v="49"/>
    <m/>
    <n v="0"/>
    <m/>
    <m/>
  </r>
  <r>
    <x v="9"/>
    <x v="14"/>
    <s v="Vilas"/>
    <s v="2013_14"/>
    <n v="641"/>
    <n v="11.16"/>
    <n v="254"/>
    <n v="2.5"/>
    <n v="94"/>
    <n v="6.9"/>
    <n v="8.6"/>
  </r>
  <r>
    <x v="0"/>
    <x v="14"/>
    <s v="Vilas"/>
    <s v="2000_01"/>
    <n v="876"/>
    <n v="21.02"/>
    <n v="82"/>
    <n v="13.4"/>
    <n v="54"/>
    <n v="16.3"/>
    <n v="10.199999999999999"/>
  </r>
  <r>
    <x v="1"/>
    <x v="14"/>
    <s v="Vilas"/>
    <s v="2000_01"/>
    <n v="183"/>
    <n v="4.3899999999999997"/>
    <n v="48"/>
    <m/>
    <n v="0"/>
    <m/>
    <m/>
  </r>
  <r>
    <x v="2"/>
    <x v="14"/>
    <s v="Vilas"/>
    <s v="2000_01"/>
    <n v="1523"/>
    <n v="36.549999999999997"/>
    <n v="95"/>
    <n v="16.600000000000001"/>
    <n v="0"/>
    <m/>
    <m/>
  </r>
  <r>
    <x v="3"/>
    <x v="14"/>
    <s v="Vilas"/>
    <s v="2000_01"/>
    <n v="94"/>
    <n v="2.2599999999999998"/>
    <n v="3"/>
    <m/>
    <n v="0"/>
    <m/>
    <m/>
  </r>
  <r>
    <x v="4"/>
    <x v="14"/>
    <s v="Vilas"/>
    <s v="2000_01"/>
    <n v="122"/>
    <n v="2.93"/>
    <n v="24"/>
    <n v="5.0999999999999996"/>
    <n v="0"/>
    <m/>
    <m/>
  </r>
  <r>
    <x v="5"/>
    <x v="14"/>
    <s v="Vilas"/>
    <s v="2000_01"/>
    <n v="687"/>
    <n v="16.489999999999998"/>
    <n v="1974"/>
    <n v="0.4"/>
    <n v="384"/>
    <n v="1.8"/>
    <n v="7.9"/>
  </r>
  <r>
    <x v="6"/>
    <x v="14"/>
    <s v="Vilas"/>
    <s v="2000_01"/>
    <n v="290"/>
    <n v="6.96"/>
    <n v="0"/>
    <m/>
    <n v="0"/>
    <m/>
    <m/>
  </r>
  <r>
    <x v="7"/>
    <x v="14"/>
    <s v="Vilas"/>
    <s v="2000_01"/>
    <n v="0"/>
    <n v="0"/>
    <n v="0"/>
    <m/>
    <n v="0"/>
    <m/>
    <m/>
  </r>
  <r>
    <x v="8"/>
    <x v="14"/>
    <s v="Vilas"/>
    <s v="2000_01"/>
    <n v="0"/>
    <n v="0"/>
    <n v="4"/>
    <m/>
    <n v="4"/>
    <m/>
    <n v="10"/>
  </r>
  <r>
    <x v="9"/>
    <x v="14"/>
    <s v="Vilas"/>
    <s v="2000_01"/>
    <n v="392"/>
    <n v="9.41"/>
    <n v="0"/>
    <m/>
    <n v="0"/>
    <m/>
    <m/>
  </r>
  <r>
    <x v="0"/>
    <x v="15"/>
    <s v="Oneida"/>
    <s v="2011_12"/>
    <n v="2405"/>
    <n v="18.59"/>
    <n v="110"/>
    <n v="22.6"/>
    <n v="61"/>
    <n v="40.200000000000003"/>
    <n v="16.8"/>
  </r>
  <r>
    <x v="1"/>
    <x v="15"/>
    <s v="Oneida"/>
    <s v="2011_12"/>
    <n v="1542"/>
    <n v="11.92"/>
    <n v="823"/>
    <n v="4.2"/>
    <n v="165"/>
    <n v="13.4"/>
    <n v="21.1"/>
  </r>
  <r>
    <x v="2"/>
    <x v="15"/>
    <s v="Oneida"/>
    <s v="2011_12"/>
    <n v="3024"/>
    <n v="23.38"/>
    <n v="61"/>
    <n v="59.5"/>
    <n v="0"/>
    <m/>
    <m/>
  </r>
  <r>
    <x v="3"/>
    <x v="15"/>
    <s v="Oneida"/>
    <s v="2011_12"/>
    <n v="169"/>
    <n v="1.31"/>
    <n v="136"/>
    <n v="3.7"/>
    <n v="4"/>
    <n v="41"/>
    <n v="17.3"/>
  </r>
  <r>
    <x v="4"/>
    <x v="15"/>
    <s v="Oneida"/>
    <s v="2011_12"/>
    <n v="586"/>
    <n v="4.53"/>
    <n v="649"/>
    <n v="2.5"/>
    <n v="0"/>
    <m/>
    <m/>
  </r>
  <r>
    <x v="5"/>
    <x v="15"/>
    <s v="Oneida"/>
    <s v="2011_12"/>
    <n v="2054"/>
    <n v="15.88"/>
    <n v="2750"/>
    <n v="0.8"/>
    <n v="1299"/>
    <n v="1.6"/>
    <n v="7.7"/>
  </r>
  <r>
    <x v="6"/>
    <x v="15"/>
    <s v="Oneida"/>
    <s v="2011_12"/>
    <n v="1832"/>
    <n v="14.16"/>
    <n v="5119"/>
    <n v="0.4"/>
    <n v="1693"/>
    <n v="1.1000000000000001"/>
    <n v="6.5"/>
  </r>
  <r>
    <x v="7"/>
    <x v="15"/>
    <s v="Oneida"/>
    <s v="2011_12"/>
    <n v="192"/>
    <n v="1.48"/>
    <n v="130"/>
    <n v="1.7"/>
    <n v="15"/>
    <n v="12.5"/>
    <n v="6.7"/>
  </r>
  <r>
    <x v="8"/>
    <x v="15"/>
    <s v="Oneida"/>
    <s v="2011_12"/>
    <n v="26"/>
    <n v="0.2"/>
    <n v="235"/>
    <n v="0.9"/>
    <n v="51"/>
    <m/>
    <n v="7.2"/>
  </r>
  <r>
    <x v="9"/>
    <x v="15"/>
    <s v="Oneida"/>
    <s v="2011_12"/>
    <n v="1106"/>
    <n v="8.5500000000000007"/>
    <n v="716"/>
    <n v="1.7"/>
    <n v="504"/>
    <n v="2.4"/>
    <n v="9.6999999999999993"/>
  </r>
  <r>
    <x v="0"/>
    <x v="16"/>
    <s v="Villas"/>
    <s v="2010_11"/>
    <n v="3771"/>
    <n v="51.22"/>
    <n v="2502"/>
    <n v="1.5"/>
    <n v="1250"/>
    <n v="3"/>
    <n v="12.7"/>
  </r>
  <r>
    <x v="1"/>
    <x v="16"/>
    <s v="Villas"/>
    <s v="2010_11"/>
    <n v="167"/>
    <n v="2.27"/>
    <n v="50"/>
    <n v="5.6"/>
    <n v="5"/>
    <m/>
    <n v="22.2"/>
  </r>
  <r>
    <x v="2"/>
    <x v="16"/>
    <s v="Villas"/>
    <s v="2010_11"/>
    <n v="2208"/>
    <n v="29.99"/>
    <n v="94"/>
    <n v="31.7"/>
    <n v="0"/>
    <m/>
    <m/>
  </r>
  <r>
    <x v="3"/>
    <x v="16"/>
    <s v="Villas"/>
    <s v="2010_11"/>
    <n v="687"/>
    <n v="9.33"/>
    <n v="484"/>
    <n v="1.9"/>
    <n v="19"/>
    <n v="67.099999999999994"/>
    <n v="16.3"/>
  </r>
  <r>
    <x v="4"/>
    <x v="16"/>
    <s v="Villas"/>
    <s v="2010_11"/>
    <n v="335"/>
    <n v="4.55"/>
    <n v="30"/>
    <n v="11.3"/>
    <n v="0"/>
    <m/>
    <m/>
  </r>
  <r>
    <x v="5"/>
    <x v="16"/>
    <s v="Villas"/>
    <s v="2010_11"/>
    <n v="98"/>
    <n v="1.33"/>
    <n v="375"/>
    <n v="0.5"/>
    <n v="150"/>
    <n v="1.1000000000000001"/>
    <n v="9.1999999999999993"/>
  </r>
  <r>
    <x v="6"/>
    <x v="16"/>
    <s v="Villas"/>
    <s v="2010_11"/>
    <n v="65"/>
    <n v="0.88"/>
    <n v="968"/>
    <n v="1.8"/>
    <n v="194"/>
    <n v="2.4"/>
    <n v="7.8"/>
  </r>
  <r>
    <x v="7"/>
    <x v="16"/>
    <s v="Villas"/>
    <s v="2010_11"/>
    <n v="0"/>
    <n v="0"/>
    <n v="79"/>
    <m/>
    <n v="0"/>
    <m/>
    <m/>
  </r>
  <r>
    <x v="8"/>
    <x v="16"/>
    <s v="Villas"/>
    <s v="2010_11"/>
    <n v="10"/>
    <n v="0.14000000000000001"/>
    <n v="86"/>
    <n v="0.9"/>
    <n v="4"/>
    <n v="2.7"/>
    <n v="7.2"/>
  </r>
  <r>
    <x v="9"/>
    <x v="16"/>
    <s v="Villas"/>
    <s v="2010_11"/>
    <n v="21"/>
    <n v="0.28999999999999998"/>
    <n v="69"/>
    <n v="5.7"/>
    <n v="69"/>
    <n v="5.7"/>
    <n v="10.6"/>
  </r>
  <r>
    <x v="0"/>
    <x v="16"/>
    <s v="Villas"/>
    <s v="1991_92"/>
    <n v="4155"/>
    <n v="47.39"/>
    <n v="4457"/>
    <n v="0.9"/>
    <n v="117"/>
    <n v="37.5"/>
    <n v="16.100000000000001"/>
  </r>
  <r>
    <x v="1"/>
    <x v="16"/>
    <s v="Villas"/>
    <s v="1991_92"/>
    <n v="221"/>
    <n v="2.52"/>
    <n v="62"/>
    <n v="36.200000000000003"/>
    <n v="11"/>
    <m/>
    <n v="20.6"/>
  </r>
  <r>
    <x v="2"/>
    <x v="16"/>
    <s v="Villas"/>
    <s v="1991_92"/>
    <n v="2463"/>
    <n v="28.09"/>
    <n v="84"/>
    <n v="45.5"/>
    <n v="0"/>
    <m/>
    <m/>
  </r>
  <r>
    <x v="3"/>
    <x v="16"/>
    <s v="Villas"/>
    <s v="1991_92"/>
    <n v="257"/>
    <n v="2.93"/>
    <n v="179"/>
    <n v="5.7"/>
    <n v="33"/>
    <n v="32.200000000000003"/>
    <n v="13.7"/>
  </r>
  <r>
    <x v="4"/>
    <x v="16"/>
    <s v="Villas"/>
    <s v="1991_92"/>
    <n v="6"/>
    <n v="7.0000000000000007E-2"/>
    <n v="0"/>
    <m/>
    <n v="0"/>
    <m/>
    <m/>
  </r>
  <r>
    <x v="5"/>
    <x v="16"/>
    <s v="Villas"/>
    <s v="1991_92"/>
    <n v="533"/>
    <n v="6.08"/>
    <n v="394"/>
    <n v="1.7"/>
    <n v="38"/>
    <n v="14"/>
    <n v="8.3000000000000007"/>
  </r>
  <r>
    <x v="6"/>
    <x v="16"/>
    <s v="Villas"/>
    <s v="1991_92"/>
    <n v="486"/>
    <n v="5.54"/>
    <n v="746"/>
    <n v="0.7"/>
    <n v="177"/>
    <n v="2.7"/>
    <n v="6.5"/>
  </r>
  <r>
    <x v="7"/>
    <x v="16"/>
    <s v="Villas"/>
    <s v="1991_92"/>
    <n v="105"/>
    <n v="1.2"/>
    <n v="59"/>
    <n v="2.2000000000000002"/>
    <n v="30"/>
    <n v="3.5"/>
    <n v="6.1"/>
  </r>
  <r>
    <x v="8"/>
    <x v="16"/>
    <s v="Villas"/>
    <s v="1991_92"/>
    <n v="329"/>
    <n v="3.75"/>
    <n v="73"/>
    <n v="13.9"/>
    <n v="24"/>
    <n v="13.9"/>
    <m/>
  </r>
  <r>
    <x v="9"/>
    <x v="16"/>
    <s v="Villas"/>
    <s v="1991_92"/>
    <n v="213"/>
    <n v="2.4300000000000002"/>
    <n v="58"/>
    <n v="4"/>
    <n v="58"/>
    <n v="4"/>
    <n v="10.7"/>
  </r>
  <r>
    <x v="0"/>
    <x v="17"/>
    <s v="Vilas"/>
    <s v="2013_14"/>
    <n v="1003"/>
    <n v="10.88"/>
    <n v="141"/>
    <n v="9.3000000000000007"/>
    <n v="84"/>
    <n v="12"/>
    <n v="12.6"/>
  </r>
  <r>
    <x v="1"/>
    <x v="17"/>
    <s v="Vilas"/>
    <s v="2013_14"/>
    <n v="126"/>
    <n v="1.37"/>
    <n v="71"/>
    <m/>
    <n v="31"/>
    <m/>
    <n v="26.6"/>
  </r>
  <r>
    <x v="2"/>
    <x v="17"/>
    <s v="Vilas"/>
    <s v="2013_14"/>
    <n v="3436"/>
    <n v="37.28"/>
    <n v="264"/>
    <n v="13.1"/>
    <n v="0"/>
    <m/>
    <m/>
  </r>
  <r>
    <x v="3"/>
    <x v="17"/>
    <s v="Vilas"/>
    <s v="2013_14"/>
    <n v="254"/>
    <n v="2.76"/>
    <n v="300"/>
    <n v="16.100000000000001"/>
    <n v="0"/>
    <m/>
    <m/>
  </r>
  <r>
    <x v="4"/>
    <x v="17"/>
    <s v="Vilas"/>
    <s v="2013_14"/>
    <n v="490"/>
    <n v="5.32"/>
    <n v="172"/>
    <n v="5.3"/>
    <n v="0"/>
    <m/>
    <m/>
  </r>
  <r>
    <x v="5"/>
    <x v="17"/>
    <s v="Vilas"/>
    <s v="2013_14"/>
    <n v="1459"/>
    <n v="15.83"/>
    <n v="3809"/>
    <n v="0.5"/>
    <n v="785"/>
    <n v="2.2000000000000002"/>
    <n v="7.8"/>
  </r>
  <r>
    <x v="6"/>
    <x v="17"/>
    <s v="Vilas"/>
    <s v="2013_14"/>
    <n v="484"/>
    <n v="5.25"/>
    <n v="1063"/>
    <n v="2.1"/>
    <n v="194"/>
    <n v="3.1"/>
    <n v="6.8"/>
  </r>
  <r>
    <x v="7"/>
    <x v="17"/>
    <s v="Vilas"/>
    <s v="2013_14"/>
    <n v="120"/>
    <n v="1.3"/>
    <n v="59"/>
    <n v="9"/>
    <n v="13"/>
    <n v="9"/>
    <n v="7.1"/>
  </r>
  <r>
    <x v="8"/>
    <x v="17"/>
    <s v="Vilas"/>
    <s v="2013_14"/>
    <n v="216"/>
    <n v="2.34"/>
    <n v="363"/>
    <n v="0.9"/>
    <n v="24"/>
    <n v="12.2"/>
    <n v="7.6"/>
  </r>
  <r>
    <x v="9"/>
    <x v="17"/>
    <s v="Vilas"/>
    <s v="2013_14"/>
    <n v="1628"/>
    <n v="17.66"/>
    <n v="1438"/>
    <n v="1.4"/>
    <n v="823"/>
    <n v="2.2999999999999998"/>
    <n v="9.5"/>
  </r>
  <r>
    <x v="0"/>
    <x v="17"/>
    <s v="Vilas"/>
    <s v="2000_01"/>
    <n v="2239"/>
    <n v="23.46"/>
    <n v="988"/>
    <n v="2.2999999999999998"/>
    <n v="280"/>
    <n v="8.4"/>
    <n v="12.2"/>
  </r>
  <r>
    <x v="1"/>
    <x v="17"/>
    <s v="Vilas"/>
    <s v="2000_01"/>
    <n v="49"/>
    <n v="0.51"/>
    <n v="77"/>
    <m/>
    <n v="35"/>
    <m/>
    <n v="22.9"/>
  </r>
  <r>
    <x v="2"/>
    <x v="17"/>
    <s v="Vilas"/>
    <s v="2000_01"/>
    <n v="3347"/>
    <n v="35.08"/>
    <n v="138"/>
    <n v="27"/>
    <n v="0"/>
    <m/>
    <m/>
  </r>
  <r>
    <x v="3"/>
    <x v="17"/>
    <s v="Vilas"/>
    <s v="2000_01"/>
    <n v="718"/>
    <n v="7.52"/>
    <n v="127"/>
    <n v="6.7"/>
    <n v="21"/>
    <m/>
    <n v="15.2"/>
  </r>
  <r>
    <x v="4"/>
    <x v="17"/>
    <s v="Vilas"/>
    <s v="2000_01"/>
    <n v="491"/>
    <n v="5.15"/>
    <n v="12"/>
    <n v="41"/>
    <n v="0"/>
    <m/>
    <m/>
  </r>
  <r>
    <x v="5"/>
    <x v="17"/>
    <s v="Vilas"/>
    <s v="2000_01"/>
    <n v="1595"/>
    <n v="16.72"/>
    <n v="2217"/>
    <n v="0.8"/>
    <n v="626"/>
    <n v="2.8"/>
    <n v="8.1999999999999993"/>
  </r>
  <r>
    <x v="6"/>
    <x v="17"/>
    <s v="Vilas"/>
    <s v="2000_01"/>
    <n v="621"/>
    <n v="6.51"/>
    <n v="116"/>
    <n v="5.4"/>
    <n v="0"/>
    <m/>
    <m/>
  </r>
  <r>
    <x v="7"/>
    <x v="17"/>
    <s v="Vilas"/>
    <s v="2000_01"/>
    <m/>
    <n v="0"/>
    <n v="0"/>
    <m/>
    <n v="0"/>
    <m/>
    <m/>
  </r>
  <r>
    <x v="8"/>
    <x v="17"/>
    <s v="Vilas"/>
    <s v="2000_01"/>
    <n v="51"/>
    <n v="0.53"/>
    <n v="126"/>
    <n v="1.4"/>
    <n v="28"/>
    <n v="3.6"/>
    <m/>
  </r>
  <r>
    <x v="9"/>
    <x v="17"/>
    <s v="Vilas"/>
    <s v="2000_01"/>
    <n v="431"/>
    <n v="4.5199999999999996"/>
    <n v="49"/>
    <n v="8.8000000000000007"/>
    <n v="49"/>
    <n v="8.8000000000000007"/>
    <n v="12.4"/>
  </r>
  <r>
    <x v="0"/>
    <x v="18"/>
    <s v="Villas"/>
    <s v="2008_09"/>
    <n v="5069"/>
    <n v="28.35"/>
    <n v="4308"/>
    <n v="1.2"/>
    <n v="1326"/>
    <n v="3.9"/>
    <n v="12.5"/>
  </r>
  <r>
    <x v="1"/>
    <x v="18"/>
    <s v="Villas"/>
    <s v="2008_09"/>
    <n v="312"/>
    <n v="1.75"/>
    <n v="263"/>
    <n v="7.7"/>
    <n v="45"/>
    <n v="22.4"/>
    <n v="18.2"/>
  </r>
  <r>
    <x v="2"/>
    <x v="18"/>
    <s v="Villas"/>
    <s v="2008_09"/>
    <n v="5690"/>
    <n v="31.83"/>
    <n v="314"/>
    <n v="21.5"/>
    <n v="0"/>
    <m/>
    <m/>
  </r>
  <r>
    <x v="3"/>
    <x v="18"/>
    <s v="Villas"/>
    <s v="2008_09"/>
    <n v="1363"/>
    <n v="7.62"/>
    <n v="1811"/>
    <n v="1.1000000000000001"/>
    <n v="34"/>
    <n v="62.9"/>
    <n v="14.8"/>
  </r>
  <r>
    <x v="4"/>
    <x v="18"/>
    <s v="Villas"/>
    <s v="2008_09"/>
    <n v="358"/>
    <n v="2"/>
    <n v="308"/>
    <n v="5.2"/>
    <n v="9"/>
    <n v="40.5"/>
    <n v="12"/>
  </r>
  <r>
    <x v="5"/>
    <x v="18"/>
    <s v="Villas"/>
    <s v="2008_09"/>
    <n v="2174"/>
    <n v="12.16"/>
    <n v="4498"/>
    <n v="0.7"/>
    <n v="1315"/>
    <n v="2"/>
    <n v="7.8"/>
  </r>
  <r>
    <x v="6"/>
    <x v="18"/>
    <s v="Villas"/>
    <s v="2008_09"/>
    <n v="1762"/>
    <n v="9.86"/>
    <n v="6320"/>
    <n v="0.3"/>
    <n v="1102"/>
    <n v="1.6"/>
    <n v="6.8"/>
  </r>
  <r>
    <x v="7"/>
    <x v="18"/>
    <s v="Villas"/>
    <s v="2008_09"/>
    <n v="287"/>
    <n v="1.61"/>
    <n v="1491"/>
    <n v="0.6"/>
    <n v="153"/>
    <n v="3"/>
    <n v="6.6"/>
  </r>
  <r>
    <x v="8"/>
    <x v="18"/>
    <s v="Villas"/>
    <s v="2008_09"/>
    <n v="95"/>
    <n v="0.53"/>
    <n v="2701"/>
    <n v="0.3"/>
    <n v="180"/>
    <n v="1.1000000000000001"/>
    <n v="7"/>
  </r>
  <r>
    <x v="9"/>
    <x v="18"/>
    <s v="Villas"/>
    <s v="2008_09"/>
    <n v="769"/>
    <n v="4.3"/>
    <n v="193"/>
    <n v="6.6"/>
    <n v="34"/>
    <n v="2.9"/>
    <n v="9.3000000000000007"/>
  </r>
  <r>
    <x v="0"/>
    <x v="19"/>
    <s v="Villas"/>
    <s v="2009_10"/>
    <n v="3872"/>
    <n v="11.38"/>
    <n v="868"/>
    <n v="4.9000000000000004"/>
    <n v="343"/>
    <n v="13"/>
    <n v="18.7"/>
  </r>
  <r>
    <x v="1"/>
    <x v="19"/>
    <s v="Villas"/>
    <s v="2009_10"/>
    <n v="2533"/>
    <n v="7.45"/>
    <n v="2748"/>
    <n v="4.5"/>
    <n v="369"/>
    <n v="10.8"/>
    <n v="22.1"/>
  </r>
  <r>
    <x v="2"/>
    <x v="19"/>
    <s v="Villas"/>
    <s v="2009_10"/>
    <n v="6943"/>
    <n v="20.41"/>
    <n v="637"/>
    <n v="11.4"/>
    <n v="4"/>
    <n v="166.7"/>
    <n v="43.2"/>
  </r>
  <r>
    <x v="3"/>
    <x v="19"/>
    <s v="Villas"/>
    <s v="2009_10"/>
    <n v="84"/>
    <n v="0.25"/>
    <n v="118"/>
    <n v="1.5"/>
    <n v="4"/>
    <m/>
    <n v="14.6"/>
  </r>
  <r>
    <x v="4"/>
    <x v="19"/>
    <s v="Villas"/>
    <s v="2009_10"/>
    <n v="507"/>
    <n v="1.49"/>
    <n v="466"/>
    <n v="3.3"/>
    <n v="6"/>
    <m/>
    <n v="16.7"/>
  </r>
  <r>
    <x v="5"/>
    <x v="19"/>
    <s v="Villas"/>
    <s v="2009_10"/>
    <n v="3363"/>
    <n v="9.89"/>
    <n v="10827"/>
    <n v="0.6"/>
    <n v="963"/>
    <n v="5.0999999999999996"/>
    <n v="8.1999999999999993"/>
  </r>
  <r>
    <x v="6"/>
    <x v="19"/>
    <s v="Villas"/>
    <s v="2009_10"/>
    <n v="7249"/>
    <n v="21.31"/>
    <n v="27281"/>
    <n v="0.3"/>
    <n v="8271"/>
    <n v="0.9"/>
    <n v="7.4"/>
  </r>
  <r>
    <x v="7"/>
    <x v="19"/>
    <s v="Villas"/>
    <s v="2009_10"/>
    <n v="1513"/>
    <n v="4.45"/>
    <n v="4862"/>
    <n v="0.8"/>
    <n v="1040"/>
    <n v="2.8"/>
    <n v="7"/>
  </r>
  <r>
    <x v="8"/>
    <x v="19"/>
    <s v="Villas"/>
    <s v="2009_10"/>
    <n v="35"/>
    <n v="0.1"/>
    <n v="1813"/>
    <n v="0.6"/>
    <n v="205"/>
    <n v="1"/>
    <n v="7.2"/>
  </r>
  <r>
    <x v="9"/>
    <x v="19"/>
    <s v="Villas"/>
    <s v="2009_10"/>
    <n v="7920"/>
    <n v="23.28"/>
    <n v="11023"/>
    <n v="0.7"/>
    <n v="5347"/>
    <n v="1.5"/>
    <n v="9.8000000000000007"/>
  </r>
  <r>
    <x v="0"/>
    <x v="20"/>
    <s v="Vilas"/>
    <s v="2012_13"/>
    <n v="1377"/>
    <n v="24.02"/>
    <n v="782"/>
    <n v="1.8"/>
    <n v="73"/>
    <n v="19.600000000000001"/>
    <n v="17.7"/>
  </r>
  <r>
    <x v="1"/>
    <x v="20"/>
    <s v="Vilas"/>
    <s v="2012_13"/>
    <n v="153"/>
    <n v="2.67"/>
    <n v="56"/>
    <n v="7.2"/>
    <n v="11"/>
    <m/>
    <n v="24.1"/>
  </r>
  <r>
    <x v="2"/>
    <x v="20"/>
    <s v="Vilas"/>
    <s v="2012_13"/>
    <n v="2195"/>
    <n v="38.29"/>
    <n v="134"/>
    <n v="18.7"/>
    <n v="0"/>
    <m/>
    <m/>
  </r>
  <r>
    <x v="3"/>
    <x v="20"/>
    <s v="Vilas"/>
    <s v="2012_13"/>
    <n v="1707"/>
    <n v="29.78"/>
    <n v="1070"/>
    <n v="1.7"/>
    <n v="10"/>
    <n v="169.5"/>
    <n v="18.8"/>
  </r>
  <r>
    <x v="4"/>
    <x v="20"/>
    <s v="Vilas"/>
    <s v="2012_13"/>
    <n v="38"/>
    <n v="0.66"/>
    <n v="0"/>
    <m/>
    <n v="0"/>
    <m/>
    <m/>
  </r>
  <r>
    <x v="5"/>
    <x v="20"/>
    <s v="Vilas"/>
    <s v="2012_13"/>
    <n v="118"/>
    <n v="2.06"/>
    <n v="31"/>
    <n v="3.8"/>
    <n v="0"/>
    <m/>
    <m/>
  </r>
  <r>
    <x v="6"/>
    <x v="20"/>
    <s v="Vilas"/>
    <s v="2012_13"/>
    <n v="136"/>
    <n v="2.37"/>
    <n v="238"/>
    <n v="0.6"/>
    <n v="0"/>
    <m/>
    <m/>
  </r>
  <r>
    <x v="7"/>
    <x v="20"/>
    <s v="Vilas"/>
    <s v="2012_13"/>
    <n v="0"/>
    <n v="0"/>
    <m/>
    <m/>
    <m/>
    <m/>
    <m/>
  </r>
  <r>
    <x v="8"/>
    <x v="20"/>
    <s v="Vilas"/>
    <s v="2012_13"/>
    <n v="0"/>
    <n v="0"/>
    <n v="64"/>
    <m/>
    <n v="0"/>
    <m/>
    <m/>
  </r>
  <r>
    <x v="9"/>
    <x v="20"/>
    <s v="Vilas"/>
    <s v="2012_13"/>
    <n v="8"/>
    <n v="0.14000000000000001"/>
    <n v="0"/>
    <m/>
    <n v="0"/>
    <m/>
    <m/>
  </r>
  <r>
    <x v="0"/>
    <x v="20"/>
    <s v="Vilas"/>
    <s v="1997_98"/>
    <n v="3029"/>
    <n v="27.77"/>
    <n v="1114"/>
    <n v="2.7"/>
    <n v="79"/>
    <n v="40.200000000000003"/>
    <n v="17.5"/>
  </r>
  <r>
    <x v="1"/>
    <x v="20"/>
    <s v="Vilas"/>
    <s v="1997_98"/>
    <n v="651"/>
    <n v="5.97"/>
    <n v="85"/>
    <n v="10"/>
    <n v="9"/>
    <n v="87"/>
    <n v="23.7"/>
  </r>
  <r>
    <x v="2"/>
    <x v="20"/>
    <s v="Vilas"/>
    <s v="1997_98"/>
    <n v="3851"/>
    <n v="35.31"/>
    <n v="152"/>
    <n v="30.8"/>
    <n v="0"/>
    <n v="0"/>
    <m/>
  </r>
  <r>
    <x v="3"/>
    <x v="20"/>
    <s v="Vilas"/>
    <s v="1997_98"/>
    <n v="615"/>
    <n v="5.64"/>
    <n v="64"/>
    <n v="33.6"/>
    <n v="0"/>
    <n v="0"/>
    <m/>
  </r>
  <r>
    <x v="4"/>
    <x v="20"/>
    <s v="Vilas"/>
    <s v="1997_98"/>
    <n v="95"/>
    <n v="0.87"/>
    <n v="5"/>
    <n v="17.3"/>
    <n v="0"/>
    <n v="0"/>
    <m/>
  </r>
  <r>
    <x v="5"/>
    <x v="20"/>
    <s v="Vilas"/>
    <s v="1997_98"/>
    <n v="1132"/>
    <n v="10.38"/>
    <n v="662"/>
    <n v="1.8"/>
    <n v="44"/>
    <n v="25.8"/>
    <n v="7.8"/>
  </r>
  <r>
    <x v="6"/>
    <x v="20"/>
    <s v="Vilas"/>
    <s v="1997_98"/>
    <n v="472"/>
    <n v="4.33"/>
    <n v="40"/>
    <n v="12.8"/>
    <n v="12"/>
    <n v="40.700000000000003"/>
    <m/>
  </r>
  <r>
    <x v="7"/>
    <x v="20"/>
    <s v="Vilas"/>
    <s v="1997_98"/>
    <n v="23"/>
    <n v="0.21"/>
    <n v="13"/>
    <n v="1.8"/>
    <n v="0"/>
    <n v="0"/>
    <m/>
  </r>
  <r>
    <x v="8"/>
    <x v="20"/>
    <s v="Vilas"/>
    <s v="1997_98"/>
    <n v="566"/>
    <n v="5.19"/>
    <n v="505"/>
    <n v="1.3"/>
    <n v="57"/>
    <n v="10.5"/>
    <n v="5"/>
  </r>
  <r>
    <x v="9"/>
    <x v="20"/>
    <s v="Vilas"/>
    <s v="1997_98"/>
    <n v="472"/>
    <n v="4.33"/>
    <n v="12"/>
    <n v="13"/>
    <n v="0"/>
    <n v="0"/>
    <m/>
  </r>
  <r>
    <x v="0"/>
    <x v="21"/>
    <s v="Vilas"/>
    <s v="2012_13"/>
    <n v="14191"/>
    <n v="27.74"/>
    <n v="3393"/>
    <n v="4.2"/>
    <n v="1020"/>
    <n v="13.9"/>
    <n v="13.5"/>
  </r>
  <r>
    <x v="1"/>
    <x v="21"/>
    <s v="Vilas"/>
    <s v="2012_13"/>
    <n v="8110"/>
    <n v="15.85"/>
    <n v="3466"/>
    <n v="3.9"/>
    <n v="598"/>
    <n v="14.5"/>
    <n v="20.100000000000001"/>
  </r>
  <r>
    <x v="2"/>
    <x v="21"/>
    <s v="Vilas"/>
    <s v="2012_13"/>
    <n v="5962"/>
    <n v="11.66"/>
    <n v="97"/>
    <n v="72.5"/>
    <n v="5"/>
    <n v="1250"/>
    <n v="47.3"/>
  </r>
  <r>
    <x v="3"/>
    <x v="21"/>
    <s v="Vilas"/>
    <s v="2012_13"/>
    <n v="6326"/>
    <n v="12.37"/>
    <n v="2698"/>
    <n v="2.5"/>
    <n v="68"/>
    <n v="104.2"/>
    <n v="19.5"/>
  </r>
  <r>
    <x v="4"/>
    <x v="21"/>
    <s v="Vilas"/>
    <s v="2012_13"/>
    <n v="1718"/>
    <n v="3.36"/>
    <n v="346"/>
    <n v="5.7"/>
    <n v="7"/>
    <n v="232.6"/>
    <n v="18.7"/>
  </r>
  <r>
    <x v="5"/>
    <x v="21"/>
    <s v="Vilas"/>
    <s v="2012_13"/>
    <n v="5550"/>
    <n v="10.85"/>
    <n v="2890"/>
    <n v="2.2000000000000002"/>
    <n v="1216"/>
    <n v="4.7"/>
    <n v="9.6999999999999993"/>
  </r>
  <r>
    <x v="6"/>
    <x v="21"/>
    <s v="Vilas"/>
    <s v="2012_13"/>
    <n v="6790"/>
    <n v="13.27"/>
    <n v="7858"/>
    <n v="0.9"/>
    <n v="2644"/>
    <n v="2.6"/>
    <n v="7.4"/>
  </r>
  <r>
    <x v="7"/>
    <x v="21"/>
    <s v="Vilas"/>
    <s v="2012_13"/>
    <n v="920"/>
    <n v="1.8"/>
    <n v="365"/>
    <n v="3"/>
    <n v="195"/>
    <n v="5.8"/>
    <n v="6.6"/>
  </r>
  <r>
    <x v="8"/>
    <x v="21"/>
    <s v="Vilas"/>
    <s v="2012_13"/>
    <n v="206"/>
    <n v="0.4"/>
    <n v="314"/>
    <n v="6.7"/>
    <n v="33"/>
    <n v="7.8"/>
    <n v="8.9"/>
  </r>
  <r>
    <x v="9"/>
    <x v="21"/>
    <s v="Vilas"/>
    <s v="2012_13"/>
    <n v="1381"/>
    <n v="2.7"/>
    <n v="229"/>
    <n v="6.5"/>
    <n v="111"/>
    <n v="14.7"/>
    <n v="10.9"/>
  </r>
  <r>
    <x v="0"/>
    <x v="21"/>
    <s v="Vilas"/>
    <s v="2009_10"/>
    <n v="14344"/>
    <n v="33.54"/>
    <n v="2455"/>
    <n v="5.8"/>
    <n v="700"/>
    <n v="20.5"/>
    <n v="13.7"/>
  </r>
  <r>
    <x v="1"/>
    <x v="21"/>
    <s v="Vilas"/>
    <s v="2009_10"/>
    <n v="5208"/>
    <n v="12.18"/>
    <n v="2615"/>
    <n v="5.7"/>
    <n v="345"/>
    <n v="21.8"/>
    <n v="20.3"/>
  </r>
  <r>
    <x v="2"/>
    <x v="21"/>
    <s v="Vilas"/>
    <s v="2009_10"/>
    <n v="5495"/>
    <n v="12.85"/>
    <n v="41"/>
    <n v="222.2"/>
    <n v="0"/>
    <m/>
    <n v="0"/>
  </r>
  <r>
    <x v="3"/>
    <x v="21"/>
    <s v="Vilas"/>
    <s v="2009_10"/>
    <n v="5570"/>
    <n v="13.02"/>
    <n v="1619"/>
    <n v="3.9"/>
    <n v="12"/>
    <n v="454.5"/>
    <n v="20.2"/>
  </r>
  <r>
    <x v="4"/>
    <x v="21"/>
    <s v="Vilas"/>
    <s v="2009_10"/>
    <n v="1204"/>
    <n v="2.82"/>
    <n v="75"/>
    <n v="30"/>
    <n v="0"/>
    <m/>
    <n v="0"/>
  </r>
  <r>
    <x v="5"/>
    <x v="21"/>
    <s v="Vilas"/>
    <s v="2009_10"/>
    <n v="5765"/>
    <n v="13.48"/>
    <n v="1785"/>
    <n v="3.7"/>
    <n v="744"/>
    <n v="9"/>
    <n v="9.1"/>
  </r>
  <r>
    <x v="6"/>
    <x v="21"/>
    <s v="Vilas"/>
    <s v="2009_10"/>
    <n v="3818"/>
    <n v="8.92"/>
    <n v="3348"/>
    <n v="1.3"/>
    <n v="978"/>
    <n v="4.0999999999999996"/>
    <n v="6.7"/>
  </r>
  <r>
    <x v="7"/>
    <x v="21"/>
    <s v="Vilas"/>
    <s v="2009_10"/>
    <n v="0"/>
    <n v="0"/>
    <n v="34"/>
    <m/>
    <n v="17"/>
    <m/>
    <n v="0"/>
  </r>
  <r>
    <x v="8"/>
    <x v="21"/>
    <s v="Vilas"/>
    <s v="2009_10"/>
    <n v="53"/>
    <n v="0.12"/>
    <n v="310"/>
    <n v="0.2"/>
    <n v="115"/>
    <n v="0.5"/>
    <n v="8.6999999999999993"/>
  </r>
  <r>
    <x v="9"/>
    <x v="21"/>
    <s v="Vilas"/>
    <s v="2009_10"/>
    <n v="1309"/>
    <n v="3.06"/>
    <n v="129"/>
    <n v="14.2"/>
    <n v="97"/>
    <n v="17"/>
    <n v="11.1"/>
  </r>
  <r>
    <x v="0"/>
    <x v="22"/>
    <s v="Vilas"/>
    <s v="2012_13"/>
    <n v="3308"/>
    <n v="30.14"/>
    <n v="1324"/>
    <n v="2.5"/>
    <n v="287"/>
    <n v="12"/>
    <n v="14.9"/>
  </r>
  <r>
    <x v="1"/>
    <x v="22"/>
    <s v="Vilas"/>
    <s v="2012_13"/>
    <n v="207"/>
    <n v="1.89"/>
    <n v="27"/>
    <n v="181.8"/>
    <n v="4"/>
    <m/>
    <n v="24.8"/>
  </r>
  <r>
    <x v="2"/>
    <x v="22"/>
    <s v="Vilas"/>
    <s v="2012_13"/>
    <n v="3348"/>
    <n v="30.5"/>
    <n v="72"/>
    <n v="59.9"/>
    <n v="0"/>
    <m/>
    <m/>
  </r>
  <r>
    <x v="3"/>
    <x v="22"/>
    <s v="Vilas"/>
    <s v="2012_13"/>
    <n v="1605"/>
    <n v="14.62"/>
    <n v="1126"/>
    <n v="2.2000000000000002"/>
    <n v="13"/>
    <n v="122"/>
    <n v="18.600000000000001"/>
  </r>
  <r>
    <x v="4"/>
    <x v="22"/>
    <s v="Vilas"/>
    <s v="2012_13"/>
    <n v="79"/>
    <n v="0.72"/>
    <n v="0"/>
    <m/>
    <n v="0"/>
    <m/>
    <m/>
  </r>
  <r>
    <x v="5"/>
    <x v="22"/>
    <s v="Vilas"/>
    <s v="2012_13"/>
    <n v="1341"/>
    <n v="12.22"/>
    <n v="2126"/>
    <n v="0.7"/>
    <n v="672"/>
    <n v="2"/>
    <n v="8.6999999999999993"/>
  </r>
  <r>
    <x v="6"/>
    <x v="22"/>
    <s v="Vilas"/>
    <s v="2012_13"/>
    <n v="735"/>
    <n v="6.7"/>
    <n v="1860"/>
    <n v="0.5"/>
    <n v="184"/>
    <n v="4"/>
    <n v="7"/>
  </r>
  <r>
    <x v="7"/>
    <x v="22"/>
    <s v="Vilas"/>
    <s v="2012_13"/>
    <n v="73"/>
    <n v="0.67"/>
    <n v="116"/>
    <m/>
    <n v="0"/>
    <m/>
    <m/>
  </r>
  <r>
    <x v="8"/>
    <x v="22"/>
    <s v="Vilas"/>
    <s v="2012_13"/>
    <n v="0"/>
    <n v="0"/>
    <n v="231"/>
    <m/>
    <n v="6"/>
    <m/>
    <n v="8.1999999999999993"/>
  </r>
  <r>
    <x v="9"/>
    <x v="22"/>
    <s v="Vilas"/>
    <s v="2012_13"/>
    <n v="281"/>
    <n v="2.56"/>
    <n v="174"/>
    <n v="1.9"/>
    <n v="9"/>
    <n v="31.1"/>
    <n v="9.6"/>
  </r>
  <r>
    <x v="0"/>
    <x v="22"/>
    <s v="Vilas"/>
    <s v="1992_93"/>
    <n v="9863"/>
    <n v="59.19"/>
    <n v="3495"/>
    <n v="2.8"/>
    <n v="2286"/>
    <n v="4.3"/>
    <n v="14.1"/>
  </r>
  <r>
    <x v="1"/>
    <x v="22"/>
    <s v="Vilas"/>
    <s v="1992_93"/>
    <n v="520"/>
    <n v="3.12"/>
    <n v="56"/>
    <n v="51.6"/>
    <n v="0"/>
    <n v="0"/>
    <m/>
  </r>
  <r>
    <x v="2"/>
    <x v="22"/>
    <s v="Vilas"/>
    <s v="1992_93"/>
    <n v="2401"/>
    <n v="14.41"/>
    <n v="30"/>
    <n v="80.7"/>
    <n v="5"/>
    <n v="476.2"/>
    <m/>
  </r>
  <r>
    <x v="3"/>
    <x v="22"/>
    <s v="Vilas"/>
    <s v="1992_93"/>
    <n v="39"/>
    <n v="0.23"/>
    <n v="6"/>
    <n v="0"/>
    <n v="0"/>
    <n v="0"/>
    <m/>
  </r>
  <r>
    <x v="4"/>
    <x v="22"/>
    <s v="Vilas"/>
    <s v="1992_93"/>
    <n v="97"/>
    <n v="0.57999999999999996"/>
    <n v="19"/>
    <n v="0"/>
    <n v="0"/>
    <n v="0"/>
    <m/>
  </r>
  <r>
    <x v="5"/>
    <x v="22"/>
    <s v="Vilas"/>
    <s v="1992_93"/>
    <n v="1637"/>
    <n v="9.83"/>
    <n v="2124"/>
    <n v="0.8"/>
    <n v="862"/>
    <n v="2"/>
    <n v="7.9"/>
  </r>
  <r>
    <x v="6"/>
    <x v="22"/>
    <s v="Vilas"/>
    <s v="1992_93"/>
    <n v="1364"/>
    <n v="8.19"/>
    <n v="872"/>
    <n v="2.1"/>
    <n v="2"/>
    <n v="12.1"/>
    <n v="6.5"/>
  </r>
  <r>
    <x v="7"/>
    <x v="22"/>
    <s v="Vilas"/>
    <s v="1992_93"/>
    <n v="359"/>
    <n v="2.16"/>
    <n v="582"/>
    <n v="0.7"/>
    <n v="133"/>
    <n v="2.8"/>
    <n v="5.5"/>
  </r>
  <r>
    <x v="8"/>
    <x v="22"/>
    <s v="Vilas"/>
    <s v="1992_93"/>
    <n v="230"/>
    <n v="1.38"/>
    <n v="868"/>
    <n v="1.1000000000000001"/>
    <n v="153"/>
    <n v="7.3"/>
    <n v="7.5"/>
  </r>
  <r>
    <x v="9"/>
    <x v="22"/>
    <s v="Vilas"/>
    <s v="1992_93"/>
    <n v="151"/>
    <n v="0.91"/>
    <n v="11"/>
    <n v="0"/>
    <n v="0"/>
    <n v="0"/>
    <m/>
  </r>
  <r>
    <x v="0"/>
    <x v="23"/>
    <s v="Villas"/>
    <s v="2010_11"/>
    <n v="1778"/>
    <n v="35.35"/>
    <n v="698"/>
    <n v="2.6"/>
    <n v="367"/>
    <n v="4.9000000000000004"/>
    <n v="12.7"/>
  </r>
  <r>
    <x v="1"/>
    <x v="23"/>
    <s v="Villas"/>
    <s v="2010_11"/>
    <n v="125"/>
    <n v="2.4900000000000002"/>
    <n v="58"/>
    <n v="24.3"/>
    <n v="5"/>
    <n v="43.5"/>
    <n v="24.2"/>
  </r>
  <r>
    <x v="2"/>
    <x v="23"/>
    <s v="Villas"/>
    <s v="2010_11"/>
    <n v="1409"/>
    <n v="28.01"/>
    <n v="86"/>
    <n v="21.8"/>
    <n v="0"/>
    <m/>
    <m/>
  </r>
  <r>
    <x v="3"/>
    <x v="23"/>
    <s v="Villas"/>
    <s v="2010_11"/>
    <n v="237"/>
    <n v="4.71"/>
    <n v="19"/>
    <n v="41.7"/>
    <n v="0"/>
    <m/>
    <m/>
  </r>
  <r>
    <x v="4"/>
    <x v="23"/>
    <s v="Villas"/>
    <s v="2010_11"/>
    <n v="216"/>
    <n v="4.29"/>
    <n v="0"/>
    <m/>
    <n v="0"/>
    <m/>
    <m/>
  </r>
  <r>
    <x v="5"/>
    <x v="23"/>
    <s v="Villas"/>
    <s v="2010_11"/>
    <n v="589"/>
    <n v="11.71"/>
    <n v="638"/>
    <n v="1.2"/>
    <n v="74"/>
    <n v="14"/>
    <n v="8.6"/>
  </r>
  <r>
    <x v="6"/>
    <x v="23"/>
    <s v="Villas"/>
    <s v="2010_11"/>
    <n v="274"/>
    <n v="5.45"/>
    <n v="768"/>
    <n v="0.4"/>
    <n v="138"/>
    <n v="2.2999999999999998"/>
    <n v="7.4"/>
  </r>
  <r>
    <x v="7"/>
    <x v="23"/>
    <s v="Villas"/>
    <s v="2010_11"/>
    <n v="35"/>
    <n v="0.7"/>
    <n v="108"/>
    <n v="0.5"/>
    <n v="8"/>
    <m/>
    <n v="7.5"/>
  </r>
  <r>
    <x v="8"/>
    <x v="23"/>
    <s v="Villas"/>
    <s v="2010_11"/>
    <n v="0"/>
    <n v="0"/>
    <n v="138"/>
    <m/>
    <n v="0"/>
    <m/>
    <m/>
  </r>
  <r>
    <x v="9"/>
    <x v="23"/>
    <s v="Villas"/>
    <s v="2010_11"/>
    <n v="367"/>
    <n v="7.3"/>
    <n v="292"/>
    <n v="1.4"/>
    <n v="208"/>
    <n v="1.9"/>
    <n v="10.4"/>
  </r>
  <r>
    <x v="0"/>
    <x v="23"/>
    <s v="Villas"/>
    <s v="1991_92"/>
    <n v="1550"/>
    <n v="22.51"/>
    <n v="636"/>
    <n v="2.5"/>
    <n v="50"/>
    <n v="31.3"/>
    <n v="13.8"/>
  </r>
  <r>
    <x v="1"/>
    <x v="23"/>
    <s v="Villas"/>
    <s v="1991_92"/>
    <n v="282"/>
    <n v="4.09"/>
    <n v="146"/>
    <n v="2.9"/>
    <n v="22"/>
    <n v="18.2"/>
    <n v="18.5"/>
  </r>
  <r>
    <x v="2"/>
    <x v="23"/>
    <s v="Villas"/>
    <s v="1991_92"/>
    <n v="1743"/>
    <n v="25.31"/>
    <n v="102"/>
    <n v="17.5"/>
    <n v="8"/>
    <n v="222.2"/>
    <n v="35.1"/>
  </r>
  <r>
    <x v="3"/>
    <x v="23"/>
    <s v="Villas"/>
    <s v="1991_92"/>
    <n v="97"/>
    <n v="1.41"/>
    <n v="56"/>
    <m/>
    <n v="18"/>
    <m/>
    <n v="13.8"/>
  </r>
  <r>
    <x v="4"/>
    <x v="23"/>
    <s v="Villas"/>
    <s v="1991_92"/>
    <n v="35"/>
    <n v="0.51"/>
    <n v="19"/>
    <m/>
    <n v="0"/>
    <m/>
    <m/>
  </r>
  <r>
    <x v="5"/>
    <x v="23"/>
    <s v="Villas"/>
    <s v="1991_92"/>
    <n v="1029"/>
    <n v="14.94"/>
    <n v="1907"/>
    <n v="0.7"/>
    <n v="338"/>
    <n v="3.7"/>
    <n v="8.1"/>
  </r>
  <r>
    <x v="6"/>
    <x v="23"/>
    <s v="Villas"/>
    <s v="1991_92"/>
    <n v="1015"/>
    <n v="14.74"/>
    <n v="1856"/>
    <n v="0.5"/>
    <n v="340"/>
    <n v="3"/>
    <n v="6.6"/>
  </r>
  <r>
    <x v="7"/>
    <x v="23"/>
    <s v="Villas"/>
    <s v="1991_92"/>
    <n v="37"/>
    <n v="0.54"/>
    <n v="30"/>
    <n v="1.5"/>
    <n v="15"/>
    <n v="2.4"/>
    <n v="7"/>
  </r>
  <r>
    <x v="8"/>
    <x v="23"/>
    <s v="Villas"/>
    <s v="1991_92"/>
    <n v="458"/>
    <n v="6.65"/>
    <n v="43"/>
    <n v="11.4"/>
    <n v="0"/>
    <m/>
    <m/>
  </r>
  <r>
    <x v="9"/>
    <x v="23"/>
    <s v="Villas"/>
    <s v="1991_92"/>
    <n v="641"/>
    <n v="9.31"/>
    <n v="381"/>
    <n v="1.8"/>
    <n v="305"/>
    <n v="2.2999999999999998"/>
    <n v="10.4"/>
  </r>
  <r>
    <x v="0"/>
    <x v="24"/>
    <s v="Vilas"/>
    <s v="2013_14"/>
    <n v="2881"/>
    <n v="15.1"/>
    <n v="429"/>
    <n v="7.9"/>
    <n v="177"/>
    <n v="17.8"/>
    <n v="14.1"/>
  </r>
  <r>
    <x v="1"/>
    <x v="24"/>
    <s v="Vilas"/>
    <s v="2013_14"/>
    <n v="572"/>
    <n v="3"/>
    <n v="278"/>
    <n v="22.1"/>
    <n v="17"/>
    <n v="32.9"/>
    <n v="22.7"/>
  </r>
  <r>
    <x v="2"/>
    <x v="24"/>
    <s v="Vilas"/>
    <s v="2013_14"/>
    <n v="6012"/>
    <n v="31.5"/>
    <n v="341"/>
    <n v="19"/>
    <n v="0"/>
    <m/>
    <m/>
  </r>
  <r>
    <x v="3"/>
    <x v="24"/>
    <s v="Vilas"/>
    <s v="2013_14"/>
    <n v="664"/>
    <n v="3.48"/>
    <n v="62"/>
    <n v="25.6"/>
    <n v="0"/>
    <m/>
    <m/>
  </r>
  <r>
    <x v="4"/>
    <x v="24"/>
    <s v="Vilas"/>
    <s v="2013_14"/>
    <n v="1173"/>
    <n v="6.15"/>
    <n v="438"/>
    <n v="5.0999999999999996"/>
    <n v="0"/>
    <m/>
    <m/>
  </r>
  <r>
    <x v="5"/>
    <x v="24"/>
    <s v="Vilas"/>
    <s v="2013_14"/>
    <n v="2300"/>
    <n v="12.05"/>
    <n v="1682"/>
    <n v="2.8"/>
    <n v="581"/>
    <n v="8.4"/>
    <n v="7.8"/>
  </r>
  <r>
    <x v="6"/>
    <x v="24"/>
    <s v="Vilas"/>
    <s v="2013_14"/>
    <n v="1326"/>
    <n v="6.95"/>
    <n v="881"/>
    <n v="3.3"/>
    <n v="190"/>
    <n v="9"/>
    <n v="6.5"/>
  </r>
  <r>
    <x v="7"/>
    <x v="24"/>
    <s v="Vilas"/>
    <s v="2013_14"/>
    <n v="374"/>
    <n v="1.96"/>
    <n v="57"/>
    <n v="8.6"/>
    <n v="57"/>
    <n v="8.6"/>
    <n v="6.2"/>
  </r>
  <r>
    <x v="8"/>
    <x v="24"/>
    <s v="Vilas"/>
    <s v="2013_14"/>
    <n v="335"/>
    <n v="1.76"/>
    <n v="238"/>
    <n v="6.7"/>
    <n v="55"/>
    <n v="10.3"/>
    <n v="7.2"/>
  </r>
  <r>
    <x v="9"/>
    <x v="24"/>
    <s v="Vilas"/>
    <s v="2013_14"/>
    <n v="3446"/>
    <n v="18.059999999999999"/>
    <n v="3960"/>
    <n v="0.9"/>
    <n v="1769"/>
    <n v="1.9"/>
    <n v="9.6999999999999993"/>
  </r>
  <r>
    <x v="0"/>
    <x v="24"/>
    <s v="Vilas"/>
    <s v="2000_01"/>
    <n v="2672"/>
    <n v="21.88"/>
    <n v="974"/>
    <n v="2.8"/>
    <n v="397"/>
    <n v="6.7"/>
    <n v="13.2"/>
  </r>
  <r>
    <x v="1"/>
    <x v="24"/>
    <s v="Vilas"/>
    <s v="2000_01"/>
    <n v="113"/>
    <n v="0.93"/>
    <n v="150"/>
    <m/>
    <n v="21"/>
    <m/>
    <n v="26.3"/>
  </r>
  <r>
    <x v="2"/>
    <x v="24"/>
    <s v="Vilas"/>
    <s v="2000_01"/>
    <n v="5079"/>
    <n v="41.59"/>
    <n v="343"/>
    <n v="17.399999999999999"/>
    <n v="41"/>
    <n v="123.5"/>
    <n v="34.299999999999997"/>
  </r>
  <r>
    <x v="3"/>
    <x v="24"/>
    <s v="Vilas"/>
    <s v="2000_01"/>
    <n v="243"/>
    <n v="1.99"/>
    <n v="195"/>
    <n v="10.6"/>
    <n v="0"/>
    <m/>
    <m/>
  </r>
  <r>
    <x v="4"/>
    <x v="24"/>
    <s v="Vilas"/>
    <s v="2000_01"/>
    <n v="6"/>
    <n v="5.0000000000000001E-3"/>
    <n v="0"/>
    <m/>
    <n v="0"/>
    <m/>
    <m/>
  </r>
  <r>
    <x v="5"/>
    <x v="24"/>
    <s v="Vilas"/>
    <s v="2000_01"/>
    <n v="1442"/>
    <n v="11.81"/>
    <n v="1997"/>
    <n v="2.8"/>
    <n v="569"/>
    <n v="8.1999999999999993"/>
    <n v="8.1999999999999993"/>
  </r>
  <r>
    <x v="6"/>
    <x v="24"/>
    <s v="Vilas"/>
    <s v="2000_01"/>
    <n v="951"/>
    <n v="7.79"/>
    <n v="174"/>
    <n v="5.5"/>
    <n v="0"/>
    <m/>
    <m/>
  </r>
  <r>
    <x v="7"/>
    <x v="24"/>
    <s v="Vilas"/>
    <s v="2000_01"/>
    <n v="70"/>
    <n v="0.56999999999999995"/>
    <n v="70"/>
    <n v="1"/>
    <n v="0"/>
    <m/>
    <m/>
  </r>
  <r>
    <x v="8"/>
    <x v="24"/>
    <s v="Vilas"/>
    <s v="2000_01"/>
    <n v="146"/>
    <n v="1.2"/>
    <n v="81"/>
    <n v="2"/>
    <n v="73"/>
    <n v="2"/>
    <m/>
  </r>
  <r>
    <x v="9"/>
    <x v="24"/>
    <s v="Vilas"/>
    <s v="2000_01"/>
    <n v="1490"/>
    <n v="12.2"/>
    <n v="111"/>
    <n v="25"/>
    <n v="76"/>
    <n v="35.299999999999997"/>
    <n v="12.1"/>
  </r>
  <r>
    <x v="0"/>
    <x v="25"/>
    <s v="Vilas"/>
    <s v="2012_13"/>
    <n v="2076"/>
    <n v="40.03"/>
    <n v="3460"/>
    <n v="0.6"/>
    <n v="287"/>
    <n v="7.3"/>
    <n v="16.399999999999999"/>
  </r>
  <r>
    <x v="1"/>
    <x v="25"/>
    <s v="Vilas"/>
    <s v="2012_13"/>
    <n v="0"/>
    <n v="0"/>
    <n v="33"/>
    <m/>
    <n v="0"/>
    <m/>
    <m/>
  </r>
  <r>
    <x v="2"/>
    <x v="25"/>
    <s v="Vilas"/>
    <s v="2012_13"/>
    <n v="714"/>
    <n v="13.77"/>
    <n v="50"/>
    <n v="25.2"/>
    <n v="0"/>
    <m/>
    <m/>
  </r>
  <r>
    <x v="3"/>
    <x v="25"/>
    <s v="Vilas"/>
    <s v="2012_13"/>
    <n v="300"/>
    <n v="5.78"/>
    <n v="612"/>
    <n v="1.8"/>
    <n v="1"/>
    <n v="212.8"/>
    <n v="14.8"/>
  </r>
  <r>
    <x v="4"/>
    <x v="25"/>
    <s v="Vilas"/>
    <s v="2012_13"/>
    <n v="29"/>
    <n v="0.56000000000000005"/>
    <n v="21"/>
    <n v="7.5"/>
    <n v="0"/>
    <m/>
    <m/>
  </r>
  <r>
    <x v="5"/>
    <x v="25"/>
    <s v="Vilas"/>
    <s v="2012_13"/>
    <n v="1915"/>
    <n v="36.93"/>
    <n v="6880"/>
    <n v="0.3"/>
    <n v="3383"/>
    <n v="0.6"/>
    <n v="8.5"/>
  </r>
  <r>
    <x v="6"/>
    <x v="25"/>
    <s v="Vilas"/>
    <s v="2012_13"/>
    <n v="107"/>
    <n v="2.06"/>
    <n v="189"/>
    <n v="1.9"/>
    <n v="41"/>
    <n v="7.4"/>
    <n v="7.7"/>
  </r>
  <r>
    <x v="7"/>
    <x v="25"/>
    <s v="Vilas"/>
    <s v="2012_13"/>
    <n v="34"/>
    <n v="0.66"/>
    <n v="37"/>
    <n v="2.2000000000000002"/>
    <n v="0"/>
    <m/>
    <m/>
  </r>
  <r>
    <x v="8"/>
    <x v="25"/>
    <s v="Vilas"/>
    <s v="2012_13"/>
    <n v="0"/>
    <n v="0"/>
    <n v="584"/>
    <m/>
    <n v="3"/>
    <m/>
    <n v="9.6"/>
  </r>
  <r>
    <x v="9"/>
    <x v="25"/>
    <s v="Vilas"/>
    <s v="2012_13"/>
    <n v="11"/>
    <n v="0.21"/>
    <n v="0"/>
    <m/>
    <n v="0"/>
    <m/>
    <m/>
  </r>
  <r>
    <x v="0"/>
    <x v="25"/>
    <s v="Vilas"/>
    <s v="2009_10"/>
    <n v="2285"/>
    <n v="54.53"/>
    <n v="3955"/>
    <n v="0.6"/>
    <n v="355"/>
    <n v="6.4"/>
    <n v="16.7"/>
  </r>
  <r>
    <x v="1"/>
    <x v="25"/>
    <s v="Vilas"/>
    <s v="2009_10"/>
    <n v="29"/>
    <n v="0.69"/>
    <n v="6"/>
    <m/>
    <n v="0"/>
    <m/>
    <m/>
  </r>
  <r>
    <x v="2"/>
    <x v="25"/>
    <s v="Vilas"/>
    <s v="2009_10"/>
    <n v="885"/>
    <n v="21.12"/>
    <n v="113"/>
    <n v="13.9"/>
    <n v="0"/>
    <m/>
    <m/>
  </r>
  <r>
    <x v="3"/>
    <x v="25"/>
    <s v="Vilas"/>
    <s v="2009_10"/>
    <n v="201"/>
    <n v="4.8"/>
    <n v="14"/>
    <n v="15.6"/>
    <n v="0"/>
    <m/>
    <m/>
  </r>
  <r>
    <x v="4"/>
    <x v="25"/>
    <s v="Vilas"/>
    <s v="2009_10"/>
    <n v="3"/>
    <n v="7.0000000000000007E-2"/>
    <n v="0"/>
    <m/>
    <n v="0"/>
    <m/>
    <m/>
  </r>
  <r>
    <x v="5"/>
    <x v="25"/>
    <s v="Vilas"/>
    <s v="2009_10"/>
    <n v="513"/>
    <n v="12.24"/>
    <n v="790"/>
    <n v="0.8"/>
    <n v="522"/>
    <n v="1"/>
    <n v="8.3000000000000007"/>
  </r>
  <r>
    <x v="6"/>
    <x v="25"/>
    <s v="Vilas"/>
    <s v="2009_10"/>
    <n v="157"/>
    <n v="3.75"/>
    <n v="44"/>
    <n v="6"/>
    <n v="13"/>
    <n v="43.5"/>
    <n v="7.6"/>
  </r>
  <r>
    <x v="7"/>
    <x v="25"/>
    <s v="Vilas"/>
    <s v="2009_10"/>
    <n v="0"/>
    <n v="0"/>
    <n v="9"/>
    <m/>
    <n v="0"/>
    <m/>
    <m/>
  </r>
  <r>
    <x v="8"/>
    <x v="25"/>
    <s v="Vilas"/>
    <s v="2009_10"/>
    <n v="12"/>
    <n v="0.28999999999999998"/>
    <n v="21"/>
    <n v="1.3"/>
    <n v="0"/>
    <m/>
    <m/>
  </r>
  <r>
    <x v="9"/>
    <x v="25"/>
    <s v="Vilas"/>
    <s v="2009_10"/>
    <n v="105"/>
    <n v="2.5099999999999998"/>
    <n v="1"/>
    <n v="95.2"/>
    <n v="1"/>
    <n v="95.2"/>
    <n v="9"/>
  </r>
  <r>
    <x v="0"/>
    <x v="26"/>
    <s v="Villas"/>
    <s v="2010_11"/>
    <n v="4560"/>
    <n v="23.51"/>
    <n v="1762"/>
    <n v="2.8"/>
    <n v="725"/>
    <n v="6.8"/>
    <n v="12.7"/>
  </r>
  <r>
    <x v="1"/>
    <x v="26"/>
    <s v="Villas"/>
    <s v="2010_11"/>
    <n v="555"/>
    <n v="2.86"/>
    <n v="574"/>
    <n v="4.5999999999999996"/>
    <n v="97"/>
    <m/>
    <n v="20.8"/>
  </r>
  <r>
    <x v="2"/>
    <x v="26"/>
    <s v="Villas"/>
    <s v="2010_11"/>
    <n v="4005"/>
    <n v="20.65"/>
    <n v="125"/>
    <n v="42.6"/>
    <n v="0"/>
    <m/>
    <m/>
  </r>
  <r>
    <x v="3"/>
    <x v="26"/>
    <s v="Villas"/>
    <s v="2010_11"/>
    <n v="789"/>
    <n v="4.07"/>
    <n v="238"/>
    <n v="6.5"/>
    <n v="0"/>
    <m/>
    <m/>
  </r>
  <r>
    <x v="4"/>
    <x v="26"/>
    <s v="Villas"/>
    <s v="2010_11"/>
    <n v="657"/>
    <n v="3.39"/>
    <n v="986"/>
    <n v="1.5"/>
    <n v="23"/>
    <n v="65.8"/>
    <n v="14.7"/>
  </r>
  <r>
    <x v="5"/>
    <x v="26"/>
    <s v="Villas"/>
    <s v="2010_11"/>
    <n v="3346"/>
    <n v="17.25"/>
    <n v="7423"/>
    <n v="0.6"/>
    <n v="1531"/>
    <n v="2.5"/>
    <n v="8.8000000000000007"/>
  </r>
  <r>
    <x v="6"/>
    <x v="26"/>
    <s v="Villas"/>
    <s v="2010_11"/>
    <n v="1995"/>
    <n v="10.29"/>
    <n v="9328"/>
    <n v="0.3"/>
    <n v="1676"/>
    <n v="1.3"/>
    <n v="7.4"/>
  </r>
  <r>
    <x v="7"/>
    <x v="26"/>
    <s v="Villas"/>
    <s v="2010_11"/>
    <n v="711"/>
    <n v="3.67"/>
    <n v="995"/>
    <n v="1.8"/>
    <n v="75"/>
    <n v="17.2"/>
    <n v="7.1"/>
  </r>
  <r>
    <x v="8"/>
    <x v="26"/>
    <s v="Villas"/>
    <s v="2010_11"/>
    <n v="395"/>
    <n v="2.04"/>
    <n v="1128"/>
    <n v="2.2000000000000002"/>
    <n v="128"/>
    <n v="4.9000000000000004"/>
    <n v="7.4"/>
  </r>
  <r>
    <x v="9"/>
    <x v="26"/>
    <s v="Villas"/>
    <s v="2010_11"/>
    <n v="2381"/>
    <n v="12.28"/>
    <n v="1190"/>
    <n v="2.2000000000000002"/>
    <n v="1060"/>
    <n v="2.5"/>
    <n v="10.3"/>
  </r>
  <r>
    <x v="0"/>
    <x v="26"/>
    <s v="Villas"/>
    <s v="1991_92"/>
    <n v="6571"/>
    <n v="25.4"/>
    <n v="1651"/>
    <n v="4"/>
    <n v="158"/>
    <n v="41.5"/>
    <n v="18.5"/>
  </r>
  <r>
    <x v="1"/>
    <x v="26"/>
    <s v="Villas"/>
    <s v="1991_92"/>
    <n v="1365"/>
    <n v="5.28"/>
    <n v="361"/>
    <n v="12.3"/>
    <n v="130"/>
    <n v="19.5"/>
    <n v="23"/>
  </r>
  <r>
    <x v="2"/>
    <x v="26"/>
    <s v="Villas"/>
    <s v="1991_92"/>
    <n v="7690"/>
    <n v="29.72"/>
    <n v="303"/>
    <n v="29"/>
    <n v="16"/>
    <n v="476.2"/>
    <n v="42.8"/>
  </r>
  <r>
    <x v="3"/>
    <x v="26"/>
    <s v="Villas"/>
    <s v="1991_92"/>
    <n v="368"/>
    <n v="1.42"/>
    <n v="230"/>
    <n v="5.5"/>
    <n v="31"/>
    <n v="43.7"/>
    <n v="13.4"/>
  </r>
  <r>
    <x v="4"/>
    <x v="26"/>
    <s v="Villas"/>
    <s v="1991_92"/>
    <n v="161"/>
    <n v="0.62"/>
    <n v="89"/>
    <n v="6.8"/>
    <n v="13"/>
    <n v="34.1"/>
    <n v="13.4"/>
  </r>
  <r>
    <x v="5"/>
    <x v="26"/>
    <s v="Villas"/>
    <s v="1991_92"/>
    <n v="3125"/>
    <n v="12.08"/>
    <n v="4595"/>
    <n v="1"/>
    <n v="733"/>
    <n v="4.5999999999999996"/>
    <n v="7.5"/>
  </r>
  <r>
    <x v="6"/>
    <x v="26"/>
    <s v="Villas"/>
    <s v="1991_92"/>
    <n v="3028"/>
    <n v="11.7"/>
    <n v="7304"/>
    <n v="0.4"/>
    <n v="2091"/>
    <n v="1.5"/>
    <n v="7.1"/>
  </r>
  <r>
    <x v="7"/>
    <x v="26"/>
    <s v="Villas"/>
    <s v="1991_92"/>
    <n v="296"/>
    <n v="1.1399999999999999"/>
    <n v="432"/>
    <n v="0.7"/>
    <n v="136"/>
    <n v="2.6"/>
    <n v="6.5"/>
  </r>
  <r>
    <x v="8"/>
    <x v="26"/>
    <s v="Villas"/>
    <s v="1991_92"/>
    <n v="2239"/>
    <n v="8.65"/>
    <n v="1105"/>
    <n v="2.1"/>
    <n v="181"/>
    <n v="12.4"/>
    <n v="6.4"/>
  </r>
  <r>
    <x v="9"/>
    <x v="26"/>
    <s v="Villas"/>
    <s v="1991_92"/>
    <n v="1028"/>
    <n v="3.97"/>
    <n v="648"/>
    <n v="1.6"/>
    <n v="513"/>
    <n v="2.1"/>
    <n v="11.2"/>
  </r>
  <r>
    <x v="0"/>
    <x v="27"/>
    <s v="Vilas"/>
    <s v="2013_14"/>
    <n v="14080"/>
    <n v="55.9"/>
    <n v="4289"/>
    <n v="3.3"/>
    <n v="2084"/>
    <n v="6.8"/>
    <n v="18.399999999999999"/>
  </r>
  <r>
    <x v="1"/>
    <x v="27"/>
    <s v="Vilas"/>
    <s v="2013_14"/>
    <n v="445"/>
    <n v="1.77"/>
    <n v="59"/>
    <n v="69.900000000000006"/>
    <n v="6"/>
    <n v="69.900000000000006"/>
    <n v="20.3"/>
  </r>
  <r>
    <x v="2"/>
    <x v="27"/>
    <s v="Vilas"/>
    <s v="2013_14"/>
    <n v="1714"/>
    <n v="6.8"/>
    <n v="6"/>
    <n v="285.7"/>
    <n v="0"/>
    <m/>
    <m/>
  </r>
  <r>
    <x v="3"/>
    <x v="27"/>
    <s v="Vilas"/>
    <s v="2013_14"/>
    <n v="2566"/>
    <n v="10.19"/>
    <n v="1183"/>
    <n v="3.2"/>
    <n v="4"/>
    <n v="714.3"/>
    <n v="19.3"/>
  </r>
  <r>
    <x v="4"/>
    <x v="27"/>
    <s v="Vilas"/>
    <s v="2013_14"/>
    <n v="571"/>
    <n v="2.27"/>
    <n v="41"/>
    <n v="28.7"/>
    <n v="0"/>
    <m/>
    <m/>
  </r>
  <r>
    <x v="5"/>
    <x v="27"/>
    <s v="Vilas"/>
    <s v="2013_14"/>
    <n v="632"/>
    <n v="5.69"/>
    <n v="826"/>
    <n v="2"/>
    <n v="235"/>
    <n v="5.6"/>
    <n v="8.9"/>
  </r>
  <r>
    <x v="6"/>
    <x v="27"/>
    <s v="Vilas"/>
    <s v="2013_14"/>
    <n v="307"/>
    <n v="1.22"/>
    <n v="130"/>
    <n v="2.5"/>
    <n v="34"/>
    <n v="9"/>
    <n v="7.4"/>
  </r>
  <r>
    <x v="10"/>
    <x v="27"/>
    <s v="Vilas"/>
    <s v="2013_14"/>
    <n v="1422"/>
    <n v="13.33"/>
    <n v="514"/>
    <n v="4.4000000000000004"/>
    <n v="6"/>
    <n v="250"/>
    <n v="31.5"/>
  </r>
  <r>
    <x v="8"/>
    <x v="27"/>
    <s v="Vilas"/>
    <s v="2013_14"/>
    <n v="0"/>
    <n v="0"/>
    <n v="3"/>
    <m/>
    <n v="3"/>
    <m/>
    <n v="7"/>
  </r>
  <r>
    <x v="9"/>
    <x v="27"/>
    <s v="Vilas"/>
    <s v="2013_14"/>
    <n v="128"/>
    <n v="1.2"/>
    <n v="17"/>
    <n v="7.6"/>
    <n v="17"/>
    <n v="7.6"/>
    <n v="10.5"/>
  </r>
  <r>
    <x v="7"/>
    <x v="27"/>
    <s v="Vilas"/>
    <s v="2013_14"/>
    <n v="194"/>
    <n v="1.82"/>
    <n v="3"/>
    <m/>
    <n v="3"/>
    <m/>
    <n v="6.8"/>
  </r>
  <r>
    <x v="11"/>
    <x v="27"/>
    <s v="Vilas"/>
    <s v="2013_14"/>
    <n v="145"/>
    <n v="0.57999999999999996"/>
    <n v="170"/>
    <n v="4.3"/>
    <n v="24"/>
    <n v="6.1"/>
    <n v="8.9"/>
  </r>
  <r>
    <x v="12"/>
    <x v="27"/>
    <s v="Vilas"/>
    <s v="2013_14"/>
    <n v="2986"/>
    <n v="11.85"/>
    <n v="1060"/>
    <n v="2.9"/>
    <n v="1001"/>
    <n v="3"/>
    <n v="16.7"/>
  </r>
  <r>
    <x v="0"/>
    <x v="27"/>
    <s v="Vilas"/>
    <s v="2010_11"/>
    <n v="16777"/>
    <n v="60.27"/>
    <n v="3445"/>
    <n v="4.9000000000000004"/>
    <n v="1591"/>
    <n v="10.6"/>
    <n v="17.5"/>
  </r>
  <r>
    <x v="1"/>
    <x v="27"/>
    <s v="Vilas"/>
    <s v="2010_11"/>
    <n v="60"/>
    <n v="0.22"/>
    <n v="9"/>
    <n v="25.5"/>
    <n v="9"/>
    <n v="25.5"/>
    <n v="20"/>
  </r>
  <r>
    <x v="2"/>
    <x v="27"/>
    <s v="Vilas"/>
    <s v="2010_11"/>
    <n v="1903"/>
    <n v="6.84"/>
    <n v="20"/>
    <n v="96.2"/>
    <n v="0"/>
    <m/>
    <m/>
  </r>
  <r>
    <x v="3"/>
    <x v="27"/>
    <s v="Vilas"/>
    <s v="2010_11"/>
    <n v="1495"/>
    <n v="5.37"/>
    <n v="923"/>
    <n v="2.2999999999999998"/>
    <n v="2"/>
    <n v="625"/>
    <n v="19"/>
  </r>
  <r>
    <x v="4"/>
    <x v="27"/>
    <s v="Vilas"/>
    <s v="2010_11"/>
    <n v="49"/>
    <n v="0.18"/>
    <n v="0"/>
    <m/>
    <n v="0"/>
    <m/>
    <m/>
  </r>
  <r>
    <x v="5"/>
    <x v="27"/>
    <s v="Vilas"/>
    <s v="2010_11"/>
    <n v="595"/>
    <n v="5.38"/>
    <n v="791"/>
    <n v="0.9"/>
    <n v="173"/>
    <n v="4.0999999999999996"/>
    <n v="8.6"/>
  </r>
  <r>
    <x v="6"/>
    <x v="27"/>
    <s v="Vilas"/>
    <s v="2010_11"/>
    <n v="103"/>
    <n v="0.37"/>
    <n v="7"/>
    <m/>
    <n v="0"/>
    <m/>
    <m/>
  </r>
  <r>
    <x v="10"/>
    <x v="27"/>
    <s v="Vilas"/>
    <s v="2010_11"/>
    <n v="1570"/>
    <n v="14.27"/>
    <n v="638"/>
    <n v="7.3"/>
    <n v="7"/>
    <n v="238.1"/>
    <n v="30.2"/>
  </r>
  <r>
    <x v="8"/>
    <x v="27"/>
    <s v="Vilas"/>
    <s v="2010_11"/>
    <n v="59"/>
    <n v="0.21"/>
    <n v="237"/>
    <n v="1.3"/>
    <n v="40"/>
    <m/>
    <m/>
  </r>
  <r>
    <x v="11"/>
    <x v="27"/>
    <s v="Vilas"/>
    <s v="2010_11"/>
    <n v="268"/>
    <n v="0.96"/>
    <n v="267"/>
    <n v="8.6"/>
    <n v="69"/>
    <n v="9.1"/>
    <n v="9.5"/>
  </r>
  <r>
    <x v="12"/>
    <x v="27"/>
    <s v="Vilas"/>
    <s v="2010_11"/>
    <n v="4958"/>
    <n v="17.809999999999999"/>
    <n v="2152"/>
    <n v="2.2999999999999998"/>
    <n v="1934"/>
    <n v="2.6"/>
    <n v="16.399999999999999"/>
  </r>
  <r>
    <x v="0"/>
    <x v="28"/>
    <s v="Villas"/>
    <s v="2010_11"/>
    <n v="1719"/>
    <n v="4.49"/>
    <n v="115"/>
    <n v="17.399999999999999"/>
    <n v="103"/>
    <n v="17.7"/>
    <n v="21.2"/>
  </r>
  <r>
    <x v="1"/>
    <x v="28"/>
    <s v="Villas"/>
    <s v="2010_11"/>
    <n v="2295"/>
    <n v="5.99"/>
    <n v="1829"/>
    <n v="4.0999999999999996"/>
    <n v="103"/>
    <n v="117.6"/>
    <n v="23.1"/>
  </r>
  <r>
    <x v="2"/>
    <x v="28"/>
    <s v="Villas"/>
    <s v="2010_11"/>
    <n v="7850"/>
    <n v="20.5"/>
    <n v="102"/>
    <n v="117.6"/>
    <n v="0"/>
    <m/>
    <m/>
  </r>
  <r>
    <x v="3"/>
    <x v="28"/>
    <s v="Villas"/>
    <s v="2010_11"/>
    <n v="2306"/>
    <n v="6.02"/>
    <n v="747"/>
    <n v="4.2"/>
    <n v="0"/>
    <m/>
    <m/>
  </r>
  <r>
    <x v="4"/>
    <x v="28"/>
    <s v="Villas"/>
    <s v="2010_11"/>
    <n v="6110"/>
    <n v="15.96"/>
    <n v="10281"/>
    <n v="1.1000000000000001"/>
    <n v="53"/>
    <n v="227.3"/>
    <n v="14.7"/>
  </r>
  <r>
    <x v="5"/>
    <x v="28"/>
    <s v="Villas"/>
    <s v="2010_11"/>
    <n v="3621"/>
    <n v="9.4600000000000009"/>
    <n v="1712"/>
    <n v="2.4"/>
    <n v="784"/>
    <n v="4.9000000000000004"/>
    <n v="8"/>
  </r>
  <r>
    <x v="6"/>
    <x v="28"/>
    <s v="Villas"/>
    <s v="2010_11"/>
    <n v="5669"/>
    <n v="14.81"/>
    <n v="18857"/>
    <n v="0.3"/>
    <n v="5664"/>
    <n v="1"/>
    <n v="6.7"/>
  </r>
  <r>
    <x v="7"/>
    <x v="28"/>
    <s v="Villas"/>
    <s v="2010_11"/>
    <n v="331"/>
    <n v="0.86"/>
    <n v="328"/>
    <n v="1.9"/>
    <n v="103"/>
    <n v="9.6999999999999993"/>
    <n v="6.6"/>
  </r>
  <r>
    <x v="8"/>
    <x v="28"/>
    <s v="Villas"/>
    <s v="2010_11"/>
    <n v="257"/>
    <n v="0.67"/>
    <n v="3059"/>
    <n v="1.5"/>
    <n v="187"/>
    <n v="4.3"/>
    <n v="7.3"/>
  </r>
  <r>
    <x v="9"/>
    <x v="28"/>
    <s v="Villas"/>
    <s v="2010_11"/>
    <n v="8131"/>
    <n v="21.24"/>
    <n v="10858"/>
    <n v="0.8"/>
    <n v="5098"/>
    <n v="1.6"/>
    <n v="9.1999999999999993"/>
  </r>
  <r>
    <x v="0"/>
    <x v="29"/>
    <s v="Vilas"/>
    <s v="2012_13"/>
    <n v="996"/>
    <n v="3.97"/>
    <n v="111"/>
    <n v="10.1"/>
    <n v="31"/>
    <n v="35.200000000000003"/>
    <n v="16.3"/>
  </r>
  <r>
    <x v="1"/>
    <x v="29"/>
    <s v="Vilas"/>
    <s v="2012_13"/>
    <n v="4083"/>
    <n v="16.29"/>
    <n v="3601"/>
    <n v="1.5"/>
    <n v="665"/>
    <n v="6.7"/>
    <n v="19.8"/>
  </r>
  <r>
    <x v="2"/>
    <x v="29"/>
    <s v="Vilas"/>
    <s v="2012_13"/>
    <n v="4658"/>
    <n v="18.59"/>
    <n v="136"/>
    <n v="37.6"/>
    <n v="0"/>
    <m/>
    <m/>
  </r>
  <r>
    <x v="3"/>
    <x v="29"/>
    <s v="Vilas"/>
    <s v="2012_13"/>
    <n v="330"/>
    <n v="1.32"/>
    <n v="174"/>
    <n v="3.4"/>
    <n v="0"/>
    <m/>
    <m/>
  </r>
  <r>
    <x v="4"/>
    <x v="29"/>
    <s v="Vilas"/>
    <s v="2012_13"/>
    <n v="1342"/>
    <n v="5.35"/>
    <n v="776"/>
    <n v="2.8"/>
    <n v="4"/>
    <m/>
    <n v="15.1"/>
  </r>
  <r>
    <x v="5"/>
    <x v="29"/>
    <s v="Vilas"/>
    <s v="2012_13"/>
    <n v="3422"/>
    <n v="13.65"/>
    <n v="7353"/>
    <n v="0.6"/>
    <n v="1751"/>
    <n v="2.1"/>
    <n v="8.6999999999999993"/>
  </r>
  <r>
    <x v="6"/>
    <x v="29"/>
    <s v="Vilas"/>
    <s v="2012_13"/>
    <n v="4198"/>
    <n v="16.75"/>
    <n v="14236"/>
    <n v="0.3"/>
    <n v="2698"/>
    <n v="1.6"/>
    <n v="7.2"/>
  </r>
  <r>
    <x v="7"/>
    <x v="29"/>
    <s v="Vilas"/>
    <s v="2012_13"/>
    <n v="894"/>
    <n v="3.57"/>
    <n v="2020"/>
    <n v="1.3"/>
    <n v="250"/>
    <n v="5.2"/>
    <n v="7.1"/>
  </r>
  <r>
    <x v="8"/>
    <x v="29"/>
    <s v="Vilas"/>
    <s v="2012_13"/>
    <n v="158"/>
    <n v="0.63"/>
    <n v="748"/>
    <n v="2.7"/>
    <n v="34"/>
    <n v="5.7"/>
    <n v="7.2"/>
  </r>
  <r>
    <x v="9"/>
    <x v="29"/>
    <s v="Vilas"/>
    <s v="2012_13"/>
    <n v="4982"/>
    <n v="19.88"/>
    <n v="5922"/>
    <n v="0.9"/>
    <n v="1690"/>
    <n v="3"/>
    <n v="9.4"/>
  </r>
  <r>
    <x v="0"/>
    <x v="29"/>
    <s v="Vilas"/>
    <s v="1992_93"/>
    <n v="4996"/>
    <n v="26.19"/>
    <n v="993"/>
    <n v="5.0999999999999996"/>
    <n v="534"/>
    <n v="9.4"/>
    <n v="15.8"/>
  </r>
  <r>
    <x v="1"/>
    <x v="29"/>
    <s v="Vilas"/>
    <s v="1992_93"/>
    <n v="2882"/>
    <n v="15.11"/>
    <n v="3036"/>
    <n v="1.9"/>
    <n v="338"/>
    <n v="14.6"/>
    <n v="19.600000000000001"/>
  </r>
  <r>
    <x v="2"/>
    <x v="29"/>
    <s v="Vilas"/>
    <s v="1992_93"/>
    <n v="1969"/>
    <n v="10.32"/>
    <n v="32"/>
    <m/>
    <n v="0"/>
    <m/>
    <n v="36.200000000000003"/>
  </r>
  <r>
    <x v="3"/>
    <x v="29"/>
    <s v="Vilas"/>
    <s v="1992_93"/>
    <n v="98"/>
    <n v="0.52"/>
    <n v="19"/>
    <m/>
    <n v="0"/>
    <m/>
    <m/>
  </r>
  <r>
    <x v="4"/>
    <x v="29"/>
    <s v="Vilas"/>
    <s v="1992_93"/>
    <n v="366"/>
    <n v="1.92"/>
    <n v="49"/>
    <n v="17.7"/>
    <n v="6"/>
    <m/>
    <n v="13.3"/>
  </r>
  <r>
    <x v="5"/>
    <x v="29"/>
    <s v="Vilas"/>
    <s v="1992_93"/>
    <n v="2836"/>
    <n v="14.86"/>
    <n v="11091"/>
    <n v="0.4"/>
    <n v="2312"/>
    <n v="1.6"/>
    <n v="8"/>
  </r>
  <r>
    <x v="6"/>
    <x v="29"/>
    <s v="Vilas"/>
    <s v="1992_93"/>
    <n v="2487"/>
    <n v="13.04"/>
    <n v="1337"/>
    <n v="2.2000000000000002"/>
    <n v="121"/>
    <n v="22.1"/>
    <n v="6.5"/>
  </r>
  <r>
    <x v="7"/>
    <x v="29"/>
    <s v="Vilas"/>
    <s v="1992_93"/>
    <n v="699"/>
    <n v="3.66"/>
    <n v="1191"/>
    <n v="0.8"/>
    <n v="136"/>
    <n v="9.6"/>
    <n v="5.8"/>
  </r>
  <r>
    <x v="8"/>
    <x v="29"/>
    <s v="Vilas"/>
    <s v="1992_93"/>
    <n v="147"/>
    <n v="0.77"/>
    <n v="292"/>
    <n v="4.7"/>
    <n v="17"/>
    <n v="0"/>
    <n v="6.7"/>
  </r>
  <r>
    <x v="9"/>
    <x v="29"/>
    <s v="Vilas"/>
    <s v="1992_93"/>
    <n v="2598"/>
    <n v="13.62"/>
    <n v="1093"/>
    <n v="2.6"/>
    <n v="799"/>
    <n v="3.6"/>
    <n v="8.4"/>
  </r>
  <r>
    <x v="0"/>
    <x v="30"/>
    <s v="Vilas"/>
    <s v="2013_14"/>
    <n v="1411"/>
    <n v="15.33"/>
    <n v="178"/>
    <n v="9.9"/>
    <n v="0"/>
    <m/>
    <m/>
  </r>
  <r>
    <x v="1"/>
    <x v="30"/>
    <s v="Vilas"/>
    <s v="2013_14"/>
    <n v="309"/>
    <n v="3.36"/>
    <n v="564"/>
    <n v="2.4"/>
    <n v="73"/>
    <m/>
    <n v="21.7"/>
  </r>
  <r>
    <x v="2"/>
    <x v="30"/>
    <s v="Vilas"/>
    <s v="2013_14"/>
    <n v="3858"/>
    <n v="41.92"/>
    <n v="35"/>
    <m/>
    <n v="0"/>
    <m/>
    <m/>
  </r>
  <r>
    <x v="3"/>
    <x v="30"/>
    <s v="Vilas"/>
    <s v="2013_14"/>
    <n v="0"/>
    <n v="0"/>
    <n v="79"/>
    <m/>
    <n v="0"/>
    <m/>
    <m/>
  </r>
  <r>
    <x v="4"/>
    <x v="30"/>
    <s v="Vilas"/>
    <s v="2013_14"/>
    <n v="0"/>
    <n v="0"/>
    <n v="155"/>
    <m/>
    <n v="0"/>
    <m/>
    <m/>
  </r>
  <r>
    <x v="5"/>
    <x v="30"/>
    <s v="Vilas"/>
    <s v="2013_14"/>
    <n v="758"/>
    <n v="8.24"/>
    <n v="2228"/>
    <n v="0.5"/>
    <n v="425"/>
    <n v="2.7"/>
    <n v="6.9"/>
  </r>
  <r>
    <x v="6"/>
    <x v="30"/>
    <s v="Vilas"/>
    <s v="2013_14"/>
    <n v="517"/>
    <n v="5.62"/>
    <n v="1107"/>
    <n v="0.6"/>
    <n v="321"/>
    <n v="3.7"/>
    <n v="6.9"/>
  </r>
  <r>
    <x v="7"/>
    <x v="30"/>
    <s v="Vilas"/>
    <s v="2013_14"/>
    <n v="0"/>
    <n v="0"/>
    <n v="0"/>
    <m/>
    <n v="0"/>
    <m/>
    <m/>
  </r>
  <r>
    <x v="8"/>
    <x v="30"/>
    <s v="Vilas"/>
    <s v="2013_14"/>
    <n v="0"/>
    <n v="0"/>
    <n v="147"/>
    <m/>
    <n v="73"/>
    <m/>
    <n v="6.4"/>
  </r>
  <r>
    <x v="9"/>
    <x v="30"/>
    <s v="Vilas"/>
    <s v="2013_14"/>
    <n v="2350"/>
    <n v="25.54"/>
    <n v="2591"/>
    <n v="0.9"/>
    <n v="1771"/>
    <n v="1.3"/>
    <n v="9.1"/>
  </r>
  <r>
    <x v="0"/>
    <x v="31"/>
    <s v="Villas"/>
    <s v="2011_12"/>
    <n v="431"/>
    <n v="8.4600000000000009"/>
    <n v="16"/>
    <n v="30.4"/>
    <n v="13"/>
    <n v="36.9"/>
    <n v="22.9"/>
  </r>
  <r>
    <x v="1"/>
    <x v="31"/>
    <s v="Villas"/>
    <s v="2011_12"/>
    <n v="92"/>
    <n v="1.81"/>
    <n v="11"/>
    <n v="13"/>
    <n v="4"/>
    <n v="89.3"/>
    <n v="20.7"/>
  </r>
  <r>
    <x v="2"/>
    <x v="31"/>
    <s v="Villas"/>
    <s v="2011_12"/>
    <n v="1628"/>
    <n v="31.96"/>
    <n v="0"/>
    <m/>
    <n v="0"/>
    <m/>
    <m/>
  </r>
  <r>
    <x v="3"/>
    <x v="31"/>
    <s v="Villas"/>
    <s v="2011_12"/>
    <n v="0"/>
    <n v="0"/>
    <n v="55"/>
    <m/>
    <n v="0"/>
    <m/>
    <m/>
  </r>
  <r>
    <x v="4"/>
    <x v="31"/>
    <s v="Villas"/>
    <s v="2011_12"/>
    <n v="0"/>
    <n v="0"/>
    <n v="444"/>
    <m/>
    <n v="0"/>
    <m/>
    <m/>
  </r>
  <r>
    <x v="5"/>
    <x v="31"/>
    <s v="Villas"/>
    <s v="2011_12"/>
    <n v="1246"/>
    <n v="24.46"/>
    <n v="2631"/>
    <n v="0.5"/>
    <n v="654"/>
    <n v="2.1"/>
    <n v="8.4"/>
  </r>
  <r>
    <x v="6"/>
    <x v="31"/>
    <s v="Villas"/>
    <s v="2011_12"/>
    <n v="1313"/>
    <n v="25.78"/>
    <n v="5109"/>
    <n v="0.3"/>
    <n v="972"/>
    <n v="1.3"/>
    <n v="7.5"/>
  </r>
  <r>
    <x v="7"/>
    <x v="31"/>
    <s v="Villas"/>
    <s v="2011_12"/>
    <n v="104"/>
    <n v="2.04"/>
    <n v="616"/>
    <n v="0.3"/>
    <n v="253"/>
    <n v="0.4"/>
    <n v="7.1"/>
  </r>
  <r>
    <x v="8"/>
    <x v="31"/>
    <s v="Villas"/>
    <s v="2011_12"/>
    <n v="0"/>
    <n v="0"/>
    <n v="300"/>
    <m/>
    <n v="0"/>
    <m/>
    <m/>
  </r>
  <r>
    <x v="9"/>
    <x v="31"/>
    <s v="Villas"/>
    <s v="2011_12"/>
    <n v="280"/>
    <n v="5.5"/>
    <n v="68"/>
    <n v="4.4000000000000004"/>
    <n v="35"/>
    <n v="8.1"/>
    <n v="9.4"/>
  </r>
  <r>
    <x v="0"/>
    <x v="31"/>
    <s v="Villas"/>
    <s v="2001_02"/>
    <n v="345"/>
    <n v="8.3699999999999992"/>
    <n v="14"/>
    <n v="23.6"/>
    <n v="12"/>
    <n v="27.5"/>
    <n v="21.7"/>
  </r>
  <r>
    <x v="1"/>
    <x v="31"/>
    <s v="Villas"/>
    <s v="2001_02"/>
    <n v="65"/>
    <n v="1.58"/>
    <n v="54"/>
    <n v="63.3"/>
    <n v="1"/>
    <n v="63.3"/>
    <n v="24.2"/>
  </r>
  <r>
    <x v="2"/>
    <x v="31"/>
    <s v="Villas"/>
    <s v="2001_02"/>
    <n v="2493"/>
    <n v="60.45"/>
    <n v="138"/>
    <n v="19.5"/>
    <n v="12"/>
    <n v="200"/>
    <n v="35.6"/>
  </r>
  <r>
    <x v="4"/>
    <x v="31"/>
    <s v="Villas"/>
    <s v="2001_02"/>
    <n v="694"/>
    <n v="16.829999999999998"/>
    <n v="292"/>
    <n v="4"/>
    <n v="0"/>
    <m/>
    <m/>
  </r>
  <r>
    <x v="6"/>
    <x v="31"/>
    <s v="Villas"/>
    <s v="2001_02"/>
    <n v="509"/>
    <n v="12.34"/>
    <n v="2010"/>
    <n v="0.3"/>
    <n v="612"/>
    <n v="0.8"/>
    <n v="6.5"/>
  </r>
  <r>
    <x v="9"/>
    <x v="31"/>
    <s v="Villas"/>
    <s v="2001_02"/>
    <n v="0"/>
    <n v="0"/>
    <n v="3"/>
    <m/>
    <n v="3"/>
    <m/>
    <n v="12.3"/>
  </r>
  <r>
    <x v="5"/>
    <x v="31"/>
    <s v="Villas"/>
    <s v="2001_02"/>
    <n v="18"/>
    <n v="0.44"/>
    <n v="19"/>
    <n v="0.9"/>
    <n v="1"/>
    <n v="17"/>
    <n v="9.1"/>
  </r>
  <r>
    <x v="8"/>
    <x v="31"/>
    <s v="Villas"/>
    <s v="2001_02"/>
    <n v="0"/>
    <n v="0"/>
    <n v="52"/>
    <m/>
    <n v="0"/>
    <m/>
    <m/>
  </r>
  <r>
    <x v="0"/>
    <x v="32"/>
    <s v="Vilas"/>
    <s v="2013_14"/>
    <n v="3989"/>
    <n v="19.350000000000001"/>
    <n v="401"/>
    <n v="11"/>
    <n v="188"/>
    <n v="22.7"/>
    <n v="16.2"/>
  </r>
  <r>
    <x v="1"/>
    <x v="32"/>
    <s v="Vilas"/>
    <s v="2013_14"/>
    <n v="925"/>
    <n v="4.49"/>
    <n v="585"/>
    <n v="8.6"/>
    <n v="126"/>
    <n v="14.7"/>
    <n v="24.6"/>
  </r>
  <r>
    <x v="2"/>
    <x v="32"/>
    <s v="Vilas"/>
    <s v="2013_14"/>
    <n v="6635"/>
    <n v="31.18"/>
    <n v="335"/>
    <n v="23.8"/>
    <n v="0"/>
    <m/>
    <m/>
  </r>
  <r>
    <x v="3"/>
    <x v="32"/>
    <s v="Vilas"/>
    <s v="2013_14"/>
    <n v="697"/>
    <n v="3.38"/>
    <n v="297"/>
    <n v="6.1"/>
    <n v="0"/>
    <m/>
    <m/>
  </r>
  <r>
    <x v="4"/>
    <x v="32"/>
    <s v="Vilas"/>
    <s v="2013_14"/>
    <n v="760"/>
    <n v="3.69"/>
    <n v="365"/>
    <n v="3.1"/>
    <n v="0"/>
    <m/>
    <m/>
  </r>
  <r>
    <x v="5"/>
    <x v="32"/>
    <s v="Vilas"/>
    <s v="2013_14"/>
    <n v="2499"/>
    <n v="12.12"/>
    <n v="7092"/>
    <n v="0.6"/>
    <n v="855"/>
    <n v="3.3"/>
    <n v="8.1999999999999993"/>
  </r>
  <r>
    <x v="6"/>
    <x v="32"/>
    <s v="Vilas"/>
    <s v="2013_14"/>
    <n v="1750"/>
    <n v="8.49"/>
    <n v="3959"/>
    <n v="0.6"/>
    <n v="583"/>
    <n v="3.2"/>
    <n v="7.1"/>
  </r>
  <r>
    <x v="7"/>
    <x v="32"/>
    <s v="Vilas"/>
    <s v="2013_14"/>
    <n v="98"/>
    <n v="0.48"/>
    <n v="238"/>
    <n v="0.7"/>
    <n v="89"/>
    <n v="1.2"/>
    <n v="6.1"/>
  </r>
  <r>
    <x v="8"/>
    <x v="32"/>
    <s v="Vilas"/>
    <s v="2013_14"/>
    <n v="0"/>
    <n v="0"/>
    <n v="639"/>
    <m/>
    <n v="0"/>
    <m/>
    <m/>
  </r>
  <r>
    <x v="9"/>
    <x v="32"/>
    <s v="Vilas"/>
    <s v="2013_14"/>
    <n v="3265"/>
    <n v="15.84"/>
    <n v="4701"/>
    <n v="0.7"/>
    <n v="1868"/>
    <n v="1.8"/>
    <n v="9.3000000000000007"/>
  </r>
  <r>
    <x v="0"/>
    <x v="32"/>
    <s v="Vilas"/>
    <s v="2000_01"/>
    <n v="2930"/>
    <n v="25.97"/>
    <n v="1016"/>
    <n v="3"/>
    <n v="431"/>
    <n v="6.8"/>
    <n v="11.5"/>
  </r>
  <r>
    <x v="1"/>
    <x v="32"/>
    <s v="Vilas"/>
    <s v="2000_01"/>
    <n v="214"/>
    <n v="1.9"/>
    <n v="126"/>
    <n v="14.6"/>
    <n v="29"/>
    <n v="14.6"/>
    <n v="18.8"/>
  </r>
  <r>
    <x v="2"/>
    <x v="32"/>
    <s v="Vilas"/>
    <s v="2000_01"/>
    <n v="3621"/>
    <n v="32.1"/>
    <n v="348"/>
    <n v="13.4"/>
    <n v="0"/>
    <m/>
    <m/>
  </r>
  <r>
    <x v="3"/>
    <x v="32"/>
    <s v="Vilas"/>
    <s v="2000_01"/>
    <n v="860"/>
    <n v="7.62"/>
    <n v="307"/>
    <n v="16.8"/>
    <n v="8"/>
    <n v="111.1"/>
    <n v="18"/>
  </r>
  <r>
    <x v="4"/>
    <x v="32"/>
    <s v="Vilas"/>
    <s v="2000_01"/>
    <n v="705"/>
    <n v="6.25"/>
    <n v="38"/>
    <n v="37.200000000000003"/>
    <n v="19"/>
    <n v="37.200000000000003"/>
    <n v="15.1"/>
  </r>
  <r>
    <x v="5"/>
    <x v="32"/>
    <s v="Vilas"/>
    <s v="2000_01"/>
    <n v="1971"/>
    <n v="17.47"/>
    <n v="3311"/>
    <n v="0.6"/>
    <n v="1298"/>
    <n v="1.5"/>
    <n v="7.7"/>
  </r>
  <r>
    <x v="6"/>
    <x v="32"/>
    <s v="Vilas"/>
    <s v="2000_01"/>
    <n v="771"/>
    <n v="6.83"/>
    <n v="206"/>
    <n v="4.4000000000000004"/>
    <n v="31"/>
    <m/>
    <n v="7.2"/>
  </r>
  <r>
    <x v="7"/>
    <x v="32"/>
    <s v="Vilas"/>
    <s v="2000_01"/>
    <n v="0"/>
    <n v="0"/>
    <n v="0"/>
    <m/>
    <n v="0"/>
    <m/>
    <m/>
  </r>
  <r>
    <x v="8"/>
    <x v="32"/>
    <s v="Vilas"/>
    <s v="2000_01"/>
    <n v="86"/>
    <n v="0.76"/>
    <n v="125"/>
    <n v="1.7"/>
    <n v="51"/>
    <n v="1.7"/>
    <m/>
  </r>
  <r>
    <x v="9"/>
    <x v="32"/>
    <s v="Vilas"/>
    <s v="2000_01"/>
    <n v="124"/>
    <n v="1.1000000000000001"/>
    <n v="0"/>
    <m/>
    <n v="0"/>
    <m/>
    <m/>
  </r>
  <r>
    <x v="13"/>
    <x v="33"/>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P37" firstHeaderRow="1" firstDataRow="2" firstDataCol="1"/>
  <pivotFields count="11">
    <pivotField axis="axisCol" showAll="0">
      <items count="19">
        <item x="9"/>
        <item x="6"/>
        <item m="1" x="14"/>
        <item x="11"/>
        <item x="10"/>
        <item x="4"/>
        <item x="2"/>
        <item x="1"/>
        <item m="1" x="16"/>
        <item m="1" x="15"/>
        <item m="1" x="17"/>
        <item x="7"/>
        <item x="8"/>
        <item x="3"/>
        <item x="0"/>
        <item x="12"/>
        <item x="5"/>
        <item x="13"/>
        <item t="default"/>
      </items>
    </pivotField>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0"/>
  </colFields>
  <colItems count="15">
    <i>
      <x/>
    </i>
    <i>
      <x v="1"/>
    </i>
    <i>
      <x v="3"/>
    </i>
    <i>
      <x v="4"/>
    </i>
    <i>
      <x v="5"/>
    </i>
    <i>
      <x v="6"/>
    </i>
    <i>
      <x v="7"/>
    </i>
    <i>
      <x v="11"/>
    </i>
    <i>
      <x v="12"/>
    </i>
    <i>
      <x v="13"/>
    </i>
    <i>
      <x v="14"/>
    </i>
    <i>
      <x v="15"/>
    </i>
    <i>
      <x v="16"/>
    </i>
    <i>
      <x v="17"/>
    </i>
    <i t="grand">
      <x/>
    </i>
  </colItems>
  <dataFields count="1">
    <dataField name="Average of totalCatch" fld="6" subtotal="average" baseField="1"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7"/>
  <sheetViews>
    <sheetView workbookViewId="0">
      <pane ySplit="1" topLeftCell="A152" activePane="bottomLeft" state="frozen"/>
      <selection pane="bottomLeft" activeCell="B159" sqref="B159"/>
    </sheetView>
  </sheetViews>
  <sheetFormatPr defaultColWidth="11.19921875" defaultRowHeight="15.6"/>
  <cols>
    <col min="1" max="1" width="14.5" bestFit="1" customWidth="1"/>
    <col min="5" max="6" width="16.19921875" bestFit="1" customWidth="1"/>
    <col min="8" max="8" width="22.796875" bestFit="1" customWidth="1"/>
    <col min="10" max="10" width="24.5" bestFit="1" customWidth="1"/>
    <col min="11" max="11" width="19.69921875" bestFit="1" customWidth="1"/>
  </cols>
  <sheetData>
    <row r="1" spans="1:11">
      <c r="A1" t="s">
        <v>0</v>
      </c>
      <c r="B1" t="s">
        <v>20</v>
      </c>
      <c r="C1" t="s">
        <v>35</v>
      </c>
      <c r="D1" t="s">
        <v>1</v>
      </c>
      <c r="E1" t="s">
        <v>2</v>
      </c>
      <c r="F1" t="s">
        <v>3</v>
      </c>
      <c r="G1" t="s">
        <v>4</v>
      </c>
      <c r="H1" t="s">
        <v>5</v>
      </c>
      <c r="I1" t="s">
        <v>6</v>
      </c>
      <c r="J1" t="s">
        <v>7</v>
      </c>
      <c r="K1" t="s">
        <v>8</v>
      </c>
    </row>
    <row r="2" spans="1:11">
      <c r="A2" t="s">
        <v>9</v>
      </c>
      <c r="B2" t="s">
        <v>60</v>
      </c>
      <c r="C2" t="s">
        <v>49</v>
      </c>
      <c r="D2" t="s">
        <v>37</v>
      </c>
      <c r="E2">
        <v>3251</v>
      </c>
      <c r="F2">
        <v>11.01</v>
      </c>
      <c r="G2">
        <v>538</v>
      </c>
      <c r="H2">
        <v>8.6999999999999993</v>
      </c>
      <c r="I2">
        <v>156</v>
      </c>
      <c r="J2">
        <v>23.4</v>
      </c>
      <c r="K2">
        <v>16.600000000000001</v>
      </c>
    </row>
    <row r="3" spans="1:11">
      <c r="A3" t="s">
        <v>10</v>
      </c>
      <c r="B3" t="s">
        <v>60</v>
      </c>
      <c r="C3" t="s">
        <v>49</v>
      </c>
      <c r="D3" t="s">
        <v>37</v>
      </c>
      <c r="E3">
        <v>2576</v>
      </c>
      <c r="F3">
        <v>8.73</v>
      </c>
      <c r="G3">
        <v>1035</v>
      </c>
      <c r="H3">
        <v>5</v>
      </c>
      <c r="I3">
        <v>190</v>
      </c>
      <c r="J3">
        <v>14.8</v>
      </c>
      <c r="K3">
        <v>21.2</v>
      </c>
    </row>
    <row r="4" spans="1:11">
      <c r="A4" t="s">
        <v>11</v>
      </c>
      <c r="B4" t="s">
        <v>60</v>
      </c>
      <c r="C4" t="s">
        <v>49</v>
      </c>
      <c r="D4" t="s">
        <v>37</v>
      </c>
      <c r="E4">
        <v>1185</v>
      </c>
      <c r="F4">
        <v>4.01</v>
      </c>
      <c r="G4">
        <v>29</v>
      </c>
      <c r="H4">
        <v>106.4</v>
      </c>
      <c r="I4">
        <v>0</v>
      </c>
    </row>
    <row r="5" spans="1:11">
      <c r="A5" t="s">
        <v>12</v>
      </c>
      <c r="B5" t="s">
        <v>60</v>
      </c>
      <c r="C5" t="s">
        <v>49</v>
      </c>
      <c r="D5" t="s">
        <v>37</v>
      </c>
      <c r="E5">
        <v>576</v>
      </c>
      <c r="F5">
        <v>1.95</v>
      </c>
      <c r="G5">
        <v>271</v>
      </c>
      <c r="H5">
        <v>8.5</v>
      </c>
      <c r="I5">
        <v>11</v>
      </c>
      <c r="J5">
        <v>114.9</v>
      </c>
      <c r="K5">
        <v>14.7</v>
      </c>
    </row>
    <row r="6" spans="1:11">
      <c r="A6" t="s">
        <v>13</v>
      </c>
      <c r="B6" t="s">
        <v>60</v>
      </c>
      <c r="C6" t="s">
        <v>49</v>
      </c>
      <c r="D6" t="s">
        <v>37</v>
      </c>
      <c r="E6">
        <v>2520</v>
      </c>
      <c r="F6">
        <v>8.5399999999999991</v>
      </c>
      <c r="G6">
        <v>1423</v>
      </c>
      <c r="H6">
        <v>3</v>
      </c>
      <c r="I6">
        <v>109</v>
      </c>
      <c r="J6">
        <v>24.7</v>
      </c>
      <c r="K6">
        <v>15.9</v>
      </c>
    </row>
    <row r="7" spans="1:11">
      <c r="A7" t="s">
        <v>14</v>
      </c>
      <c r="B7" t="s">
        <v>60</v>
      </c>
      <c r="C7" t="s">
        <v>49</v>
      </c>
      <c r="D7" t="s">
        <v>37</v>
      </c>
      <c r="E7">
        <v>5586</v>
      </c>
      <c r="F7">
        <v>18.920000000000002</v>
      </c>
      <c r="G7">
        <v>2922</v>
      </c>
      <c r="H7">
        <v>2.1</v>
      </c>
      <c r="I7">
        <v>1281</v>
      </c>
      <c r="J7">
        <v>4.5</v>
      </c>
      <c r="K7">
        <v>9.1999999999999993</v>
      </c>
    </row>
    <row r="8" spans="1:11" s="6" customFormat="1">
      <c r="A8" s="6" t="s">
        <v>30</v>
      </c>
      <c r="B8" s="6" t="s">
        <v>60</v>
      </c>
      <c r="C8" s="6" t="s">
        <v>49</v>
      </c>
      <c r="D8" s="6" t="s">
        <v>37</v>
      </c>
      <c r="E8" s="6">
        <v>10251</v>
      </c>
      <c r="F8" s="6">
        <v>34.729999999999997</v>
      </c>
      <c r="G8" s="6">
        <v>14558</v>
      </c>
      <c r="H8" s="6">
        <v>0.7</v>
      </c>
      <c r="I8" s="6">
        <v>9067</v>
      </c>
      <c r="J8" s="6">
        <v>1.1000000000000001</v>
      </c>
      <c r="K8" s="6">
        <v>7.6</v>
      </c>
    </row>
    <row r="9" spans="1:11">
      <c r="A9" t="s">
        <v>15</v>
      </c>
      <c r="B9" t="s">
        <v>60</v>
      </c>
      <c r="C9" t="s">
        <v>49</v>
      </c>
      <c r="D9" t="s">
        <v>37</v>
      </c>
      <c r="E9">
        <v>209</v>
      </c>
      <c r="F9">
        <v>0.71</v>
      </c>
      <c r="G9">
        <v>81</v>
      </c>
      <c r="H9">
        <v>4</v>
      </c>
      <c r="I9">
        <v>37</v>
      </c>
      <c r="J9">
        <v>6.4</v>
      </c>
      <c r="K9">
        <v>6.8</v>
      </c>
    </row>
    <row r="10" spans="1:11">
      <c r="A10" t="s">
        <v>16</v>
      </c>
      <c r="B10" t="s">
        <v>60</v>
      </c>
      <c r="C10" t="s">
        <v>49</v>
      </c>
      <c r="D10" t="s">
        <v>37</v>
      </c>
      <c r="E10">
        <v>220</v>
      </c>
      <c r="F10">
        <v>0.75</v>
      </c>
      <c r="G10">
        <v>369</v>
      </c>
      <c r="H10">
        <v>1.4</v>
      </c>
      <c r="I10">
        <v>119</v>
      </c>
      <c r="J10">
        <v>2</v>
      </c>
      <c r="K10">
        <v>7.2</v>
      </c>
    </row>
    <row r="11" spans="1:11">
      <c r="A11" t="s">
        <v>17</v>
      </c>
      <c r="B11" t="s">
        <v>60</v>
      </c>
      <c r="C11" t="s">
        <v>49</v>
      </c>
      <c r="D11" t="s">
        <v>37</v>
      </c>
      <c r="E11">
        <v>3143</v>
      </c>
      <c r="F11">
        <v>10.65</v>
      </c>
      <c r="G11">
        <v>979</v>
      </c>
      <c r="H11">
        <v>3.5</v>
      </c>
      <c r="I11">
        <v>678</v>
      </c>
      <c r="J11">
        <v>4.7</v>
      </c>
      <c r="K11">
        <v>10.7</v>
      </c>
    </row>
    <row r="12" spans="1:11">
      <c r="A12" t="s">
        <v>9</v>
      </c>
      <c r="B12" t="s">
        <v>43</v>
      </c>
      <c r="C12" t="s">
        <v>36</v>
      </c>
      <c r="D12" t="s">
        <v>39</v>
      </c>
      <c r="E12">
        <v>0</v>
      </c>
      <c r="F12">
        <v>0</v>
      </c>
      <c r="G12">
        <v>0</v>
      </c>
      <c r="I12">
        <v>0</v>
      </c>
    </row>
    <row r="13" spans="1:11">
      <c r="A13" t="s">
        <v>10</v>
      </c>
      <c r="B13" t="s">
        <v>43</v>
      </c>
      <c r="C13" t="s">
        <v>36</v>
      </c>
      <c r="D13" t="s">
        <v>39</v>
      </c>
      <c r="E13">
        <v>9</v>
      </c>
      <c r="F13">
        <v>5.59</v>
      </c>
      <c r="G13">
        <v>18</v>
      </c>
      <c r="H13">
        <v>0.5</v>
      </c>
      <c r="I13">
        <v>0</v>
      </c>
    </row>
    <row r="14" spans="1:11">
      <c r="A14" t="s">
        <v>11</v>
      </c>
      <c r="B14" t="s">
        <v>43</v>
      </c>
      <c r="C14" t="s">
        <v>36</v>
      </c>
      <c r="D14" t="s">
        <v>39</v>
      </c>
      <c r="E14">
        <v>0</v>
      </c>
      <c r="F14">
        <v>0</v>
      </c>
      <c r="G14">
        <v>0</v>
      </c>
      <c r="I14">
        <v>0</v>
      </c>
    </row>
    <row r="15" spans="1:11">
      <c r="A15" t="s">
        <v>12</v>
      </c>
      <c r="B15" t="s">
        <v>43</v>
      </c>
      <c r="C15" t="s">
        <v>36</v>
      </c>
      <c r="D15" t="s">
        <v>39</v>
      </c>
      <c r="E15">
        <v>0</v>
      </c>
      <c r="F15">
        <v>0</v>
      </c>
      <c r="G15">
        <v>0</v>
      </c>
      <c r="I15">
        <v>0</v>
      </c>
    </row>
    <row r="16" spans="1:11">
      <c r="A16" t="s">
        <v>13</v>
      </c>
      <c r="B16" t="s">
        <v>43</v>
      </c>
      <c r="C16" t="s">
        <v>36</v>
      </c>
      <c r="D16" t="s">
        <v>39</v>
      </c>
      <c r="E16">
        <v>77</v>
      </c>
      <c r="F16">
        <v>47.83</v>
      </c>
      <c r="G16">
        <v>57</v>
      </c>
      <c r="I16">
        <v>0</v>
      </c>
    </row>
    <row r="17" spans="1:11">
      <c r="A17" t="s">
        <v>14</v>
      </c>
      <c r="B17" t="s">
        <v>43</v>
      </c>
      <c r="C17" t="s">
        <v>36</v>
      </c>
      <c r="D17" t="s">
        <v>39</v>
      </c>
      <c r="E17">
        <v>0</v>
      </c>
      <c r="F17">
        <v>0</v>
      </c>
      <c r="G17">
        <v>0</v>
      </c>
      <c r="I17">
        <v>0</v>
      </c>
    </row>
    <row r="18" spans="1:11">
      <c r="A18" t="s">
        <v>30</v>
      </c>
      <c r="B18" t="s">
        <v>43</v>
      </c>
      <c r="C18" t="s">
        <v>36</v>
      </c>
      <c r="D18" t="s">
        <v>39</v>
      </c>
      <c r="E18">
        <v>75</v>
      </c>
      <c r="F18">
        <v>46.58</v>
      </c>
      <c r="G18">
        <v>222</v>
      </c>
      <c r="H18">
        <v>0.2</v>
      </c>
      <c r="I18">
        <v>9</v>
      </c>
      <c r="J18">
        <v>8.1999999999999993</v>
      </c>
      <c r="K18">
        <v>7.3</v>
      </c>
    </row>
    <row r="19" spans="1:11">
      <c r="A19" t="s">
        <v>15</v>
      </c>
      <c r="B19" t="s">
        <v>43</v>
      </c>
      <c r="C19" t="s">
        <v>36</v>
      </c>
      <c r="D19" t="s">
        <v>39</v>
      </c>
      <c r="E19">
        <v>0</v>
      </c>
      <c r="F19">
        <v>0</v>
      </c>
      <c r="G19">
        <v>64</v>
      </c>
      <c r="I19">
        <v>0</v>
      </c>
    </row>
    <row r="20" spans="1:11">
      <c r="A20" t="s">
        <v>16</v>
      </c>
      <c r="B20" t="s">
        <v>43</v>
      </c>
      <c r="C20" t="s">
        <v>36</v>
      </c>
      <c r="D20" t="s">
        <v>39</v>
      </c>
      <c r="E20">
        <v>0</v>
      </c>
      <c r="F20">
        <v>0</v>
      </c>
      <c r="G20">
        <v>0</v>
      </c>
      <c r="I20">
        <v>0</v>
      </c>
    </row>
    <row r="21" spans="1:11">
      <c r="A21" t="s">
        <v>17</v>
      </c>
      <c r="B21" t="s">
        <v>43</v>
      </c>
      <c r="C21" t="s">
        <v>36</v>
      </c>
      <c r="D21" t="s">
        <v>39</v>
      </c>
      <c r="E21">
        <v>0</v>
      </c>
      <c r="F21">
        <v>0</v>
      </c>
      <c r="G21">
        <v>0</v>
      </c>
      <c r="I21">
        <v>0</v>
      </c>
    </row>
    <row r="22" spans="1:11">
      <c r="A22" t="s">
        <v>9</v>
      </c>
      <c r="B22" t="s">
        <v>43</v>
      </c>
      <c r="C22" t="s">
        <v>36</v>
      </c>
      <c r="D22" t="s">
        <v>44</v>
      </c>
      <c r="E22">
        <v>26</v>
      </c>
      <c r="F22">
        <v>1.86</v>
      </c>
      <c r="G22">
        <v>0</v>
      </c>
      <c r="H22">
        <v>0</v>
      </c>
    </row>
    <row r="23" spans="1:11">
      <c r="A23" t="s">
        <v>10</v>
      </c>
      <c r="B23" t="s">
        <v>43</v>
      </c>
      <c r="C23" t="s">
        <v>36</v>
      </c>
      <c r="D23" t="s">
        <v>44</v>
      </c>
      <c r="E23">
        <v>150</v>
      </c>
      <c r="F23">
        <v>10.72</v>
      </c>
      <c r="G23">
        <v>14</v>
      </c>
      <c r="H23">
        <v>11.1</v>
      </c>
      <c r="I23">
        <v>0</v>
      </c>
      <c r="J23">
        <v>0</v>
      </c>
    </row>
    <row r="24" spans="1:11">
      <c r="A24" t="s">
        <v>11</v>
      </c>
      <c r="B24" t="s">
        <v>43</v>
      </c>
      <c r="C24" t="s">
        <v>36</v>
      </c>
      <c r="D24" t="s">
        <v>44</v>
      </c>
      <c r="E24">
        <v>0</v>
      </c>
      <c r="F24">
        <v>0</v>
      </c>
    </row>
    <row r="25" spans="1:11">
      <c r="A25" t="s">
        <v>12</v>
      </c>
      <c r="B25" t="s">
        <v>43</v>
      </c>
      <c r="C25" t="s">
        <v>36</v>
      </c>
      <c r="D25" t="s">
        <v>44</v>
      </c>
      <c r="E25">
        <v>0</v>
      </c>
      <c r="F25">
        <v>0</v>
      </c>
    </row>
    <row r="26" spans="1:11">
      <c r="A26" t="s">
        <v>13</v>
      </c>
      <c r="B26" t="s">
        <v>43</v>
      </c>
      <c r="C26" t="s">
        <v>36</v>
      </c>
      <c r="D26" t="s">
        <v>44</v>
      </c>
      <c r="E26">
        <v>42</v>
      </c>
      <c r="F26">
        <v>3</v>
      </c>
      <c r="G26">
        <v>0</v>
      </c>
      <c r="H26">
        <v>0</v>
      </c>
      <c r="I26">
        <v>0</v>
      </c>
      <c r="J26">
        <v>0</v>
      </c>
    </row>
    <row r="27" spans="1:11">
      <c r="A27" t="s">
        <v>14</v>
      </c>
      <c r="B27" t="s">
        <v>43</v>
      </c>
      <c r="C27" t="s">
        <v>36</v>
      </c>
      <c r="D27" t="s">
        <v>44</v>
      </c>
      <c r="E27">
        <v>312</v>
      </c>
      <c r="F27">
        <v>22.3</v>
      </c>
      <c r="G27">
        <v>1446</v>
      </c>
      <c r="H27">
        <v>0.3</v>
      </c>
      <c r="I27">
        <v>40</v>
      </c>
      <c r="J27">
        <v>7.7</v>
      </c>
      <c r="K27">
        <v>7</v>
      </c>
    </row>
    <row r="28" spans="1:11">
      <c r="A28" t="s">
        <v>30</v>
      </c>
      <c r="B28" t="s">
        <v>43</v>
      </c>
      <c r="C28" t="s">
        <v>36</v>
      </c>
      <c r="D28" t="s">
        <v>44</v>
      </c>
      <c r="E28">
        <v>494</v>
      </c>
      <c r="F28">
        <v>35.31</v>
      </c>
      <c r="G28">
        <v>1844</v>
      </c>
      <c r="H28">
        <v>0.3</v>
      </c>
      <c r="I28">
        <v>211</v>
      </c>
      <c r="J28">
        <v>2.9</v>
      </c>
      <c r="K28">
        <v>6.7</v>
      </c>
    </row>
    <row r="29" spans="1:11">
      <c r="A29" t="s">
        <v>15</v>
      </c>
      <c r="B29" t="s">
        <v>43</v>
      </c>
      <c r="C29" t="s">
        <v>36</v>
      </c>
      <c r="D29" t="s">
        <v>44</v>
      </c>
      <c r="E29">
        <v>306</v>
      </c>
      <c r="F29">
        <v>21.87</v>
      </c>
      <c r="G29">
        <v>1097</v>
      </c>
      <c r="H29">
        <v>0.3</v>
      </c>
      <c r="I29">
        <v>21</v>
      </c>
      <c r="J29">
        <v>14.3</v>
      </c>
      <c r="K29">
        <v>6.1</v>
      </c>
    </row>
    <row r="30" spans="1:11">
      <c r="A30" t="s">
        <v>16</v>
      </c>
      <c r="B30" t="s">
        <v>43</v>
      </c>
      <c r="C30" t="s">
        <v>36</v>
      </c>
      <c r="D30" t="s">
        <v>44</v>
      </c>
      <c r="E30">
        <v>0</v>
      </c>
      <c r="F30">
        <v>0</v>
      </c>
      <c r="G30">
        <v>8</v>
      </c>
      <c r="I30">
        <v>0</v>
      </c>
      <c r="J30">
        <v>2.5</v>
      </c>
    </row>
    <row r="31" spans="1:11">
      <c r="A31" t="s">
        <v>17</v>
      </c>
      <c r="B31" t="s">
        <v>43</v>
      </c>
      <c r="C31" t="s">
        <v>36</v>
      </c>
      <c r="D31" t="s">
        <v>44</v>
      </c>
      <c r="E31">
        <v>69</v>
      </c>
      <c r="F31">
        <v>4.93</v>
      </c>
      <c r="G31">
        <v>64</v>
      </c>
      <c r="H31">
        <v>1.1000000000000001</v>
      </c>
      <c r="I31">
        <v>27</v>
      </c>
      <c r="K31">
        <v>9</v>
      </c>
    </row>
    <row r="32" spans="1:11">
      <c r="A32" t="s">
        <v>9</v>
      </c>
      <c r="B32" t="s">
        <v>48</v>
      </c>
      <c r="C32" t="s">
        <v>49</v>
      </c>
      <c r="D32" t="s">
        <v>50</v>
      </c>
      <c r="E32">
        <v>2757</v>
      </c>
      <c r="F32">
        <v>7.25</v>
      </c>
      <c r="G32">
        <v>600</v>
      </c>
      <c r="H32">
        <v>5.0999999999999996</v>
      </c>
      <c r="I32">
        <v>151</v>
      </c>
      <c r="J32">
        <v>19</v>
      </c>
      <c r="K32">
        <v>19.3</v>
      </c>
    </row>
    <row r="33" spans="1:11">
      <c r="A33" t="s">
        <v>10</v>
      </c>
      <c r="B33" t="s">
        <v>48</v>
      </c>
      <c r="C33" t="s">
        <v>49</v>
      </c>
      <c r="D33" t="s">
        <v>50</v>
      </c>
      <c r="E33">
        <v>1307</v>
      </c>
      <c r="F33">
        <v>3.44</v>
      </c>
      <c r="G33">
        <v>569</v>
      </c>
      <c r="H33">
        <v>11.5</v>
      </c>
      <c r="I33">
        <v>78</v>
      </c>
      <c r="J33">
        <v>46.5</v>
      </c>
      <c r="K33">
        <v>22.4</v>
      </c>
    </row>
    <row r="34" spans="1:11">
      <c r="A34" t="s">
        <v>11</v>
      </c>
      <c r="B34" t="s">
        <v>48</v>
      </c>
      <c r="C34" t="s">
        <v>49</v>
      </c>
      <c r="D34" t="s">
        <v>50</v>
      </c>
      <c r="E34">
        <v>7980</v>
      </c>
      <c r="F34">
        <v>20.98</v>
      </c>
      <c r="G34">
        <v>208</v>
      </c>
      <c r="H34">
        <v>44.4</v>
      </c>
      <c r="I34">
        <v>4</v>
      </c>
      <c r="J34">
        <v>2000</v>
      </c>
      <c r="K34">
        <v>37</v>
      </c>
    </row>
    <row r="35" spans="1:11">
      <c r="A35" t="s">
        <v>12</v>
      </c>
      <c r="B35" t="s">
        <v>48</v>
      </c>
      <c r="C35" t="s">
        <v>49</v>
      </c>
      <c r="D35" t="s">
        <v>50</v>
      </c>
      <c r="E35">
        <v>35</v>
      </c>
      <c r="F35">
        <v>8.9999999999999993E-3</v>
      </c>
      <c r="G35">
        <v>245</v>
      </c>
      <c r="H35">
        <v>13.4</v>
      </c>
      <c r="I35">
        <v>0</v>
      </c>
    </row>
    <row r="36" spans="1:11">
      <c r="A36" t="s">
        <v>13</v>
      </c>
      <c r="B36" t="s">
        <v>48</v>
      </c>
      <c r="C36" t="s">
        <v>49</v>
      </c>
      <c r="D36" t="s">
        <v>50</v>
      </c>
      <c r="E36">
        <v>1329</v>
      </c>
      <c r="F36">
        <v>3.49</v>
      </c>
      <c r="G36">
        <v>3724</v>
      </c>
      <c r="H36">
        <v>1.6</v>
      </c>
      <c r="I36">
        <v>9</v>
      </c>
      <c r="J36">
        <v>166.7</v>
      </c>
      <c r="K36">
        <v>15.5</v>
      </c>
    </row>
    <row r="37" spans="1:11">
      <c r="A37" t="s">
        <v>14</v>
      </c>
      <c r="B37" t="s">
        <v>48</v>
      </c>
      <c r="C37" t="s">
        <v>49</v>
      </c>
      <c r="D37" t="s">
        <v>50</v>
      </c>
      <c r="E37">
        <v>10327</v>
      </c>
      <c r="F37">
        <v>27.16</v>
      </c>
      <c r="G37">
        <v>24450</v>
      </c>
      <c r="H37">
        <v>0.4</v>
      </c>
      <c r="I37">
        <v>6045</v>
      </c>
      <c r="J37">
        <v>1.7</v>
      </c>
      <c r="K37">
        <v>8.3000000000000007</v>
      </c>
    </row>
    <row r="38" spans="1:11">
      <c r="A38" t="s">
        <v>30</v>
      </c>
      <c r="B38" t="s">
        <v>48</v>
      </c>
      <c r="C38" t="s">
        <v>49</v>
      </c>
      <c r="D38" t="s">
        <v>50</v>
      </c>
      <c r="E38">
        <v>9428</v>
      </c>
      <c r="F38">
        <v>24.79</v>
      </c>
      <c r="G38">
        <v>41414</v>
      </c>
      <c r="H38">
        <v>0.2</v>
      </c>
      <c r="I38">
        <v>4839</v>
      </c>
      <c r="J38">
        <v>2</v>
      </c>
      <c r="K38">
        <v>7.8</v>
      </c>
    </row>
    <row r="39" spans="1:11">
      <c r="A39" t="s">
        <v>15</v>
      </c>
      <c r="B39" t="s">
        <v>48</v>
      </c>
      <c r="C39" t="s">
        <v>49</v>
      </c>
      <c r="D39" t="s">
        <v>50</v>
      </c>
      <c r="E39">
        <v>845</v>
      </c>
      <c r="F39">
        <v>2.2200000000000002</v>
      </c>
      <c r="G39">
        <v>1136</v>
      </c>
      <c r="H39">
        <v>1.8</v>
      </c>
      <c r="I39">
        <v>58</v>
      </c>
      <c r="J39">
        <v>15.8</v>
      </c>
      <c r="K39">
        <v>7.5</v>
      </c>
    </row>
    <row r="40" spans="1:11">
      <c r="A40" t="s">
        <v>16</v>
      </c>
      <c r="B40" t="s">
        <v>48</v>
      </c>
      <c r="C40" t="s">
        <v>49</v>
      </c>
      <c r="D40" t="s">
        <v>50</v>
      </c>
      <c r="E40">
        <v>1385</v>
      </c>
      <c r="F40">
        <v>3.64</v>
      </c>
      <c r="G40">
        <v>3290</v>
      </c>
      <c r="H40">
        <v>1.4</v>
      </c>
      <c r="I40">
        <v>373</v>
      </c>
      <c r="J40">
        <v>3.8</v>
      </c>
      <c r="K40">
        <v>7.3</v>
      </c>
    </row>
    <row r="41" spans="1:11">
      <c r="A41" t="s">
        <v>17</v>
      </c>
      <c r="B41" t="s">
        <v>48</v>
      </c>
      <c r="C41" t="s">
        <v>49</v>
      </c>
      <c r="D41" t="s">
        <v>50</v>
      </c>
      <c r="E41">
        <v>2636</v>
      </c>
      <c r="F41">
        <v>6.93</v>
      </c>
      <c r="G41">
        <v>1681</v>
      </c>
      <c r="H41">
        <v>1.8</v>
      </c>
      <c r="I41">
        <v>901</v>
      </c>
      <c r="J41">
        <v>3.1</v>
      </c>
      <c r="K41">
        <v>8.9</v>
      </c>
    </row>
    <row r="42" spans="1:11">
      <c r="A42" t="s">
        <v>9</v>
      </c>
      <c r="B42" t="s">
        <v>48</v>
      </c>
      <c r="C42" t="s">
        <v>49</v>
      </c>
      <c r="D42" t="s">
        <v>51</v>
      </c>
      <c r="E42">
        <v>3278</v>
      </c>
      <c r="F42">
        <v>14.43</v>
      </c>
      <c r="G42">
        <v>412</v>
      </c>
      <c r="H42">
        <v>8.3000000000000007</v>
      </c>
      <c r="I42">
        <v>132</v>
      </c>
      <c r="J42">
        <v>27.3</v>
      </c>
      <c r="K42">
        <v>18.5</v>
      </c>
    </row>
    <row r="43" spans="1:11">
      <c r="A43" t="s">
        <v>10</v>
      </c>
      <c r="B43" t="s">
        <v>48</v>
      </c>
      <c r="C43" t="s">
        <v>49</v>
      </c>
      <c r="D43" t="s">
        <v>51</v>
      </c>
      <c r="E43">
        <v>920</v>
      </c>
      <c r="F43">
        <v>4.05</v>
      </c>
      <c r="G43">
        <v>579</v>
      </c>
      <c r="H43">
        <v>8.9</v>
      </c>
      <c r="I43">
        <v>25</v>
      </c>
      <c r="J43">
        <v>39.4</v>
      </c>
      <c r="K43">
        <v>23.6</v>
      </c>
    </row>
    <row r="44" spans="1:11">
      <c r="A44" t="s">
        <v>11</v>
      </c>
      <c r="B44" t="s">
        <v>48</v>
      </c>
      <c r="C44" t="s">
        <v>49</v>
      </c>
      <c r="D44" t="s">
        <v>51</v>
      </c>
      <c r="E44">
        <v>17253</v>
      </c>
      <c r="F44">
        <v>75.95</v>
      </c>
      <c r="G44">
        <v>967</v>
      </c>
      <c r="H44">
        <v>20.5</v>
      </c>
      <c r="I44">
        <v>0</v>
      </c>
    </row>
    <row r="45" spans="1:11">
      <c r="A45" t="s">
        <v>13</v>
      </c>
      <c r="B45" t="s">
        <v>48</v>
      </c>
      <c r="C45" t="s">
        <v>49</v>
      </c>
      <c r="D45" t="s">
        <v>51</v>
      </c>
      <c r="E45">
        <v>47</v>
      </c>
      <c r="F45">
        <v>0.21</v>
      </c>
      <c r="G45">
        <v>63</v>
      </c>
      <c r="H45">
        <v>1.9</v>
      </c>
      <c r="I45">
        <v>0</v>
      </c>
    </row>
    <row r="46" spans="1:11">
      <c r="A46" t="s">
        <v>30</v>
      </c>
      <c r="B46" t="s">
        <v>48</v>
      </c>
      <c r="C46" t="s">
        <v>49</v>
      </c>
      <c r="D46" t="s">
        <v>51</v>
      </c>
      <c r="E46">
        <v>323</v>
      </c>
      <c r="F46">
        <v>1.42</v>
      </c>
      <c r="G46">
        <v>756</v>
      </c>
      <c r="H46">
        <v>0.4</v>
      </c>
      <c r="I46">
        <v>333</v>
      </c>
      <c r="J46">
        <v>1</v>
      </c>
      <c r="K46">
        <v>7.2</v>
      </c>
    </row>
    <row r="47" spans="1:11">
      <c r="A47" t="s">
        <v>17</v>
      </c>
      <c r="B47" t="s">
        <v>48</v>
      </c>
      <c r="C47" t="s">
        <v>49</v>
      </c>
      <c r="D47" t="s">
        <v>51</v>
      </c>
      <c r="E47">
        <v>89</v>
      </c>
      <c r="F47">
        <v>0.39</v>
      </c>
      <c r="G47">
        <v>16</v>
      </c>
      <c r="H47">
        <v>33.700000000000003</v>
      </c>
      <c r="I47">
        <v>3</v>
      </c>
      <c r="J47">
        <v>33.700000000000003</v>
      </c>
      <c r="K47">
        <v>9.5</v>
      </c>
    </row>
    <row r="48" spans="1:11">
      <c r="A48" t="s">
        <v>14</v>
      </c>
      <c r="B48" t="s">
        <v>48</v>
      </c>
      <c r="C48" t="s">
        <v>49</v>
      </c>
      <c r="D48" t="s">
        <v>51</v>
      </c>
      <c r="E48">
        <v>805</v>
      </c>
      <c r="F48">
        <v>3.54</v>
      </c>
      <c r="G48">
        <v>1485</v>
      </c>
      <c r="H48">
        <v>0.6</v>
      </c>
      <c r="I48">
        <v>729</v>
      </c>
      <c r="J48">
        <v>1.1000000000000001</v>
      </c>
      <c r="K48">
        <v>8</v>
      </c>
    </row>
    <row r="49" spans="1:11">
      <c r="A49" t="s">
        <v>16</v>
      </c>
      <c r="B49" t="s">
        <v>48</v>
      </c>
      <c r="C49" t="s">
        <v>49</v>
      </c>
      <c r="D49" t="s">
        <v>51</v>
      </c>
      <c r="E49">
        <v>0</v>
      </c>
      <c r="F49">
        <v>0</v>
      </c>
      <c r="G49">
        <v>31</v>
      </c>
      <c r="I49">
        <v>0</v>
      </c>
    </row>
    <row r="50" spans="1:11">
      <c r="A50" t="s">
        <v>9</v>
      </c>
      <c r="B50" t="s">
        <v>54</v>
      </c>
      <c r="C50" t="s">
        <v>49</v>
      </c>
      <c r="D50" t="s">
        <v>50</v>
      </c>
      <c r="E50">
        <v>24624</v>
      </c>
      <c r="F50">
        <v>20.86</v>
      </c>
      <c r="G50">
        <v>3013</v>
      </c>
      <c r="H50">
        <v>8.5</v>
      </c>
      <c r="I50">
        <v>2117</v>
      </c>
      <c r="J50">
        <v>11.7</v>
      </c>
      <c r="K50">
        <v>15</v>
      </c>
    </row>
    <row r="51" spans="1:11">
      <c r="A51" t="s">
        <v>10</v>
      </c>
      <c r="B51" t="s">
        <v>54</v>
      </c>
      <c r="C51" t="s">
        <v>49</v>
      </c>
      <c r="D51" t="s">
        <v>50</v>
      </c>
      <c r="E51">
        <v>663</v>
      </c>
      <c r="F51">
        <v>0.56000000000000005</v>
      </c>
      <c r="G51">
        <v>18</v>
      </c>
      <c r="H51">
        <v>384.6</v>
      </c>
      <c r="I51">
        <v>9</v>
      </c>
      <c r="J51">
        <v>384.6</v>
      </c>
      <c r="K51">
        <v>31.8</v>
      </c>
    </row>
    <row r="52" spans="1:11">
      <c r="A52" t="s">
        <v>11</v>
      </c>
      <c r="B52" t="s">
        <v>54</v>
      </c>
      <c r="C52" t="s">
        <v>49</v>
      </c>
      <c r="D52" t="s">
        <v>50</v>
      </c>
      <c r="E52">
        <v>13439</v>
      </c>
      <c r="F52">
        <v>11.38</v>
      </c>
      <c r="G52">
        <v>421</v>
      </c>
      <c r="H52">
        <v>41</v>
      </c>
      <c r="I52">
        <v>7</v>
      </c>
      <c r="J52">
        <v>2000</v>
      </c>
      <c r="K52">
        <v>37.299999999999997</v>
      </c>
    </row>
    <row r="53" spans="1:11">
      <c r="A53" t="s">
        <v>12</v>
      </c>
      <c r="B53" t="s">
        <v>54</v>
      </c>
      <c r="C53" t="s">
        <v>49</v>
      </c>
      <c r="D53" t="s">
        <v>50</v>
      </c>
      <c r="E53">
        <v>8054</v>
      </c>
      <c r="F53">
        <v>6.82</v>
      </c>
      <c r="G53">
        <v>2991</v>
      </c>
      <c r="H53">
        <v>5.5</v>
      </c>
      <c r="I53">
        <v>112</v>
      </c>
      <c r="J53">
        <v>111.1</v>
      </c>
      <c r="K53">
        <v>15.7</v>
      </c>
    </row>
    <row r="54" spans="1:11">
      <c r="A54" t="s">
        <v>13</v>
      </c>
      <c r="B54" t="s">
        <v>54</v>
      </c>
      <c r="C54" t="s">
        <v>49</v>
      </c>
      <c r="D54" t="s">
        <v>50</v>
      </c>
      <c r="E54">
        <v>8703</v>
      </c>
      <c r="F54">
        <v>7.37</v>
      </c>
      <c r="G54">
        <v>10017</v>
      </c>
      <c r="H54">
        <v>1.2</v>
      </c>
      <c r="I54">
        <v>222</v>
      </c>
      <c r="J54">
        <v>55.9</v>
      </c>
      <c r="K54">
        <v>15</v>
      </c>
    </row>
    <row r="55" spans="1:11">
      <c r="A55" t="s">
        <v>14</v>
      </c>
      <c r="B55" t="s">
        <v>54</v>
      </c>
      <c r="C55" t="s">
        <v>49</v>
      </c>
      <c r="D55" t="s">
        <v>50</v>
      </c>
      <c r="E55">
        <v>19611</v>
      </c>
      <c r="F55">
        <v>16.61</v>
      </c>
      <c r="G55">
        <v>24589</v>
      </c>
      <c r="H55">
        <v>0.9</v>
      </c>
      <c r="I55">
        <v>5977</v>
      </c>
      <c r="J55">
        <v>3.7</v>
      </c>
      <c r="K55">
        <v>8.6</v>
      </c>
    </row>
    <row r="56" spans="1:11" s="6" customFormat="1">
      <c r="A56" s="6" t="s">
        <v>30</v>
      </c>
      <c r="B56" s="6" t="s">
        <v>54</v>
      </c>
      <c r="C56" s="6" t="s">
        <v>49</v>
      </c>
      <c r="D56" s="6" t="s">
        <v>50</v>
      </c>
      <c r="E56" s="6">
        <v>17003</v>
      </c>
      <c r="F56" s="6">
        <v>14.4</v>
      </c>
      <c r="G56" s="6">
        <v>39841</v>
      </c>
      <c r="H56" s="6">
        <v>0.5</v>
      </c>
      <c r="I56" s="6">
        <v>14394</v>
      </c>
      <c r="J56" s="6">
        <v>1.3</v>
      </c>
      <c r="K56" s="6">
        <v>7</v>
      </c>
    </row>
    <row r="57" spans="1:11">
      <c r="A57" t="s">
        <v>15</v>
      </c>
      <c r="B57" t="s">
        <v>54</v>
      </c>
      <c r="C57" t="s">
        <v>49</v>
      </c>
      <c r="D57" t="s">
        <v>50</v>
      </c>
      <c r="E57">
        <v>9165</v>
      </c>
      <c r="F57">
        <v>7.76</v>
      </c>
      <c r="G57">
        <v>15350</v>
      </c>
      <c r="H57">
        <v>0.8</v>
      </c>
      <c r="I57">
        <v>5790</v>
      </c>
      <c r="J57">
        <v>1.7</v>
      </c>
      <c r="K57">
        <v>6.8</v>
      </c>
    </row>
    <row r="58" spans="1:11">
      <c r="A58" t="s">
        <v>16</v>
      </c>
      <c r="B58" t="s">
        <v>54</v>
      </c>
      <c r="C58" t="s">
        <v>49</v>
      </c>
      <c r="D58" t="s">
        <v>50</v>
      </c>
      <c r="E58">
        <v>1106</v>
      </c>
      <c r="F58">
        <v>0.94</v>
      </c>
      <c r="G58">
        <v>3743</v>
      </c>
      <c r="H58">
        <v>3.3</v>
      </c>
      <c r="I58">
        <v>432</v>
      </c>
      <c r="J58">
        <v>6.1</v>
      </c>
      <c r="K58">
        <v>8.1</v>
      </c>
    </row>
    <row r="59" spans="1:11">
      <c r="A59" t="s">
        <v>17</v>
      </c>
      <c r="B59" t="s">
        <v>54</v>
      </c>
      <c r="C59" t="s">
        <v>49</v>
      </c>
      <c r="D59" t="s">
        <v>50</v>
      </c>
      <c r="E59">
        <v>15685</v>
      </c>
      <c r="F59">
        <v>13.29</v>
      </c>
      <c r="G59">
        <v>3193</v>
      </c>
      <c r="H59">
        <v>5.3</v>
      </c>
      <c r="I59">
        <v>2072</v>
      </c>
      <c r="J59">
        <v>8.1</v>
      </c>
      <c r="K59">
        <v>10.5</v>
      </c>
    </row>
    <row r="60" spans="1:11">
      <c r="A60" t="s">
        <v>9</v>
      </c>
      <c r="B60" t="s">
        <v>54</v>
      </c>
      <c r="C60" t="s">
        <v>49</v>
      </c>
      <c r="D60" t="s">
        <v>55</v>
      </c>
      <c r="E60">
        <v>21665</v>
      </c>
      <c r="F60">
        <v>24.79</v>
      </c>
      <c r="G60">
        <v>2983</v>
      </c>
      <c r="H60">
        <v>7.5</v>
      </c>
      <c r="I60">
        <v>2002</v>
      </c>
      <c r="J60">
        <v>11.1</v>
      </c>
      <c r="K60">
        <v>14.1</v>
      </c>
    </row>
    <row r="61" spans="1:11">
      <c r="A61" t="s">
        <v>10</v>
      </c>
      <c r="B61" t="s">
        <v>54</v>
      </c>
      <c r="C61" t="s">
        <v>49</v>
      </c>
      <c r="D61" t="s">
        <v>55</v>
      </c>
      <c r="E61">
        <v>812</v>
      </c>
      <c r="F61">
        <v>0.93</v>
      </c>
      <c r="G61">
        <v>56</v>
      </c>
      <c r="H61">
        <v>37.200000000000003</v>
      </c>
      <c r="I61">
        <v>22</v>
      </c>
      <c r="J61">
        <v>37.200000000000003</v>
      </c>
      <c r="K61">
        <v>24</v>
      </c>
    </row>
    <row r="62" spans="1:11">
      <c r="A62" t="s">
        <v>11</v>
      </c>
      <c r="B62" t="s">
        <v>54</v>
      </c>
      <c r="C62" t="s">
        <v>49</v>
      </c>
      <c r="D62" t="s">
        <v>55</v>
      </c>
      <c r="E62">
        <v>17840</v>
      </c>
      <c r="F62">
        <v>20.41</v>
      </c>
      <c r="G62">
        <v>735</v>
      </c>
      <c r="H62">
        <v>27.2</v>
      </c>
      <c r="I62">
        <v>11</v>
      </c>
      <c r="K62">
        <v>36</v>
      </c>
    </row>
    <row r="63" spans="1:11">
      <c r="A63" t="s">
        <v>12</v>
      </c>
      <c r="B63" t="s">
        <v>54</v>
      </c>
      <c r="C63" t="s">
        <v>49</v>
      </c>
      <c r="D63" t="s">
        <v>55</v>
      </c>
      <c r="E63">
        <v>849</v>
      </c>
      <c r="F63">
        <v>0.97</v>
      </c>
      <c r="G63">
        <v>626</v>
      </c>
      <c r="H63">
        <v>2.6</v>
      </c>
      <c r="I63">
        <v>12</v>
      </c>
      <c r="J63">
        <v>149.30000000000001</v>
      </c>
      <c r="K63">
        <v>14.9</v>
      </c>
    </row>
    <row r="64" spans="1:11">
      <c r="A64" t="s">
        <v>13</v>
      </c>
      <c r="B64" t="s">
        <v>54</v>
      </c>
      <c r="C64" t="s">
        <v>49</v>
      </c>
      <c r="D64" t="s">
        <v>55</v>
      </c>
      <c r="E64">
        <v>2561</v>
      </c>
      <c r="F64">
        <v>2.93</v>
      </c>
      <c r="G64">
        <v>5136</v>
      </c>
      <c r="H64">
        <v>1.4</v>
      </c>
      <c r="I64">
        <v>16</v>
      </c>
      <c r="J64">
        <v>357.1</v>
      </c>
      <c r="K64">
        <v>14.4</v>
      </c>
    </row>
    <row r="65" spans="1:11">
      <c r="A65" t="s">
        <v>14</v>
      </c>
      <c r="B65" t="s">
        <v>54</v>
      </c>
      <c r="C65" t="s">
        <v>49</v>
      </c>
      <c r="D65" t="s">
        <v>55</v>
      </c>
      <c r="E65">
        <v>19189</v>
      </c>
      <c r="F65">
        <v>21.95</v>
      </c>
      <c r="G65">
        <v>34396</v>
      </c>
      <c r="H65">
        <v>0.6</v>
      </c>
      <c r="I65">
        <v>16212</v>
      </c>
      <c r="J65">
        <v>1.2</v>
      </c>
      <c r="K65">
        <v>8.4</v>
      </c>
    </row>
    <row r="66" spans="1:11" s="6" customFormat="1">
      <c r="A66" s="6" t="s">
        <v>30</v>
      </c>
      <c r="B66" s="6" t="s">
        <v>54</v>
      </c>
      <c r="C66" s="6" t="s">
        <v>49</v>
      </c>
      <c r="D66" s="6" t="s">
        <v>55</v>
      </c>
      <c r="E66" s="6">
        <v>14949</v>
      </c>
      <c r="F66" s="6">
        <v>17.100000000000001</v>
      </c>
      <c r="G66" s="6">
        <v>26995</v>
      </c>
      <c r="H66" s="6">
        <v>0.6</v>
      </c>
      <c r="I66" s="6">
        <v>7855</v>
      </c>
      <c r="J66" s="6">
        <v>2</v>
      </c>
      <c r="K66" s="6">
        <v>7.1</v>
      </c>
    </row>
    <row r="67" spans="1:11">
      <c r="A67" t="s">
        <v>15</v>
      </c>
      <c r="B67" t="s">
        <v>54</v>
      </c>
      <c r="C67" t="s">
        <v>49</v>
      </c>
      <c r="D67" t="s">
        <v>55</v>
      </c>
      <c r="E67">
        <v>2365</v>
      </c>
      <c r="F67">
        <v>2.71</v>
      </c>
      <c r="G67">
        <v>4770</v>
      </c>
      <c r="H67">
        <v>0.5</v>
      </c>
      <c r="I67">
        <v>2060</v>
      </c>
      <c r="J67">
        <v>1.2</v>
      </c>
      <c r="K67">
        <v>6.8</v>
      </c>
    </row>
    <row r="68" spans="1:11">
      <c r="A68" t="s">
        <v>16</v>
      </c>
      <c r="B68" t="s">
        <v>54</v>
      </c>
      <c r="C68" t="s">
        <v>49</v>
      </c>
      <c r="D68" t="s">
        <v>55</v>
      </c>
      <c r="E68">
        <v>0</v>
      </c>
      <c r="F68">
        <v>0</v>
      </c>
      <c r="G68">
        <v>873</v>
      </c>
      <c r="I68">
        <v>80</v>
      </c>
      <c r="K68">
        <v>7.5</v>
      </c>
    </row>
    <row r="69" spans="1:11">
      <c r="A69" t="s">
        <v>17</v>
      </c>
      <c r="B69" t="s">
        <v>54</v>
      </c>
      <c r="C69" t="s">
        <v>49</v>
      </c>
      <c r="D69" t="s">
        <v>55</v>
      </c>
      <c r="E69">
        <v>7172</v>
      </c>
      <c r="F69">
        <v>8.2100000000000009</v>
      </c>
      <c r="G69">
        <v>5400</v>
      </c>
      <c r="H69">
        <v>1.4</v>
      </c>
      <c r="I69">
        <v>2438</v>
      </c>
      <c r="J69">
        <v>3</v>
      </c>
      <c r="K69">
        <v>10.7</v>
      </c>
    </row>
    <row r="70" spans="1:11">
      <c r="A70" t="s">
        <v>9</v>
      </c>
      <c r="B70" t="s">
        <v>68</v>
      </c>
      <c r="C70" t="s">
        <v>49</v>
      </c>
      <c r="D70" t="s">
        <v>55</v>
      </c>
      <c r="E70">
        <v>15528</v>
      </c>
      <c r="F70">
        <v>38.76</v>
      </c>
      <c r="G70">
        <v>11121</v>
      </c>
      <c r="H70">
        <v>1.4</v>
      </c>
      <c r="I70">
        <v>815</v>
      </c>
      <c r="J70">
        <v>19.2</v>
      </c>
      <c r="K70">
        <v>16.600000000000001</v>
      </c>
    </row>
    <row r="71" spans="1:11">
      <c r="A71" t="s">
        <v>10</v>
      </c>
      <c r="B71" t="s">
        <v>68</v>
      </c>
      <c r="C71" t="s">
        <v>49</v>
      </c>
      <c r="D71" t="s">
        <v>55</v>
      </c>
      <c r="E71">
        <v>1354</v>
      </c>
      <c r="F71">
        <v>3.38</v>
      </c>
      <c r="G71">
        <v>834</v>
      </c>
      <c r="H71">
        <v>7.9</v>
      </c>
      <c r="I71">
        <v>64</v>
      </c>
      <c r="J71">
        <v>100</v>
      </c>
      <c r="K71">
        <v>24.8</v>
      </c>
    </row>
    <row r="72" spans="1:11">
      <c r="A72" t="s">
        <v>11</v>
      </c>
      <c r="B72" t="s">
        <v>68</v>
      </c>
      <c r="C72" t="s">
        <v>49</v>
      </c>
      <c r="D72" t="s">
        <v>55</v>
      </c>
      <c r="E72">
        <v>6407</v>
      </c>
      <c r="F72">
        <v>15.99</v>
      </c>
      <c r="G72">
        <v>229</v>
      </c>
      <c r="H72">
        <v>3.4</v>
      </c>
      <c r="I72">
        <v>0</v>
      </c>
    </row>
    <row r="73" spans="1:11">
      <c r="A73" t="s">
        <v>12</v>
      </c>
      <c r="B73" t="s">
        <v>68</v>
      </c>
      <c r="C73" t="s">
        <v>49</v>
      </c>
      <c r="D73" t="s">
        <v>55</v>
      </c>
      <c r="E73">
        <v>2980</v>
      </c>
      <c r="F73">
        <v>7.44</v>
      </c>
      <c r="G73">
        <v>4643</v>
      </c>
      <c r="H73">
        <v>1.8</v>
      </c>
      <c r="I73">
        <v>70</v>
      </c>
      <c r="J73">
        <v>49.5</v>
      </c>
      <c r="K73">
        <v>15.2</v>
      </c>
    </row>
    <row r="74" spans="1:11">
      <c r="A74" t="s">
        <v>13</v>
      </c>
      <c r="B74" t="s">
        <v>68</v>
      </c>
      <c r="C74" t="s">
        <v>49</v>
      </c>
      <c r="D74" t="s">
        <v>55</v>
      </c>
      <c r="E74">
        <v>607</v>
      </c>
      <c r="F74">
        <v>1.51</v>
      </c>
      <c r="G74">
        <v>274</v>
      </c>
      <c r="H74">
        <v>3.3</v>
      </c>
      <c r="I74">
        <v>0</v>
      </c>
    </row>
    <row r="75" spans="1:11">
      <c r="A75" t="s">
        <v>14</v>
      </c>
      <c r="B75" t="s">
        <v>68</v>
      </c>
      <c r="C75" t="s">
        <v>49</v>
      </c>
      <c r="D75" t="s">
        <v>55</v>
      </c>
      <c r="E75">
        <v>7695</v>
      </c>
      <c r="F75">
        <v>19.21</v>
      </c>
      <c r="G75">
        <v>9322</v>
      </c>
      <c r="H75">
        <v>0.9</v>
      </c>
      <c r="I75">
        <v>4733</v>
      </c>
      <c r="J75">
        <v>1.7</v>
      </c>
      <c r="K75">
        <v>8.8000000000000007</v>
      </c>
    </row>
    <row r="76" spans="1:11">
      <c r="A76" t="s">
        <v>30</v>
      </c>
      <c r="B76" t="s">
        <v>68</v>
      </c>
      <c r="C76" t="s">
        <v>49</v>
      </c>
      <c r="D76" t="s">
        <v>55</v>
      </c>
      <c r="E76">
        <v>3721</v>
      </c>
      <c r="F76">
        <v>9.2899999999999991</v>
      </c>
      <c r="G76">
        <v>5685</v>
      </c>
      <c r="H76">
        <v>0.8</v>
      </c>
      <c r="I76">
        <v>2090</v>
      </c>
      <c r="J76">
        <v>1.8</v>
      </c>
      <c r="K76">
        <v>7.1</v>
      </c>
    </row>
    <row r="77" spans="1:11">
      <c r="A77" t="s">
        <v>15</v>
      </c>
      <c r="B77" t="s">
        <v>68</v>
      </c>
      <c r="C77" t="s">
        <v>49</v>
      </c>
      <c r="D77" t="s">
        <v>55</v>
      </c>
      <c r="E77">
        <v>183</v>
      </c>
      <c r="F77">
        <v>0.46</v>
      </c>
      <c r="G77">
        <v>38</v>
      </c>
      <c r="H77">
        <v>5.5</v>
      </c>
      <c r="I77">
        <v>33</v>
      </c>
      <c r="J77">
        <v>5.5</v>
      </c>
      <c r="K77">
        <v>6.7</v>
      </c>
    </row>
    <row r="78" spans="1:11">
      <c r="A78" t="s">
        <v>16</v>
      </c>
      <c r="B78" t="s">
        <v>68</v>
      </c>
      <c r="C78" t="s">
        <v>49</v>
      </c>
      <c r="D78" t="s">
        <v>55</v>
      </c>
      <c r="E78">
        <v>0</v>
      </c>
      <c r="F78">
        <v>0</v>
      </c>
      <c r="G78">
        <v>1502</v>
      </c>
      <c r="I78">
        <v>55</v>
      </c>
      <c r="K78">
        <v>7.4</v>
      </c>
    </row>
    <row r="79" spans="1:11">
      <c r="A79" t="s">
        <v>17</v>
      </c>
      <c r="B79" t="s">
        <v>68</v>
      </c>
      <c r="C79" t="s">
        <v>49</v>
      </c>
      <c r="D79" t="s">
        <v>55</v>
      </c>
      <c r="E79">
        <v>1590</v>
      </c>
      <c r="F79">
        <v>3.97</v>
      </c>
      <c r="G79">
        <v>821</v>
      </c>
      <c r="H79">
        <v>2</v>
      </c>
      <c r="I79">
        <v>359</v>
      </c>
      <c r="J79">
        <v>4.7</v>
      </c>
      <c r="K79">
        <v>8</v>
      </c>
    </row>
    <row r="80" spans="1:11">
      <c r="A80" t="s">
        <v>9</v>
      </c>
      <c r="B80" t="s">
        <v>56</v>
      </c>
      <c r="C80" t="s">
        <v>49</v>
      </c>
      <c r="D80" t="s">
        <v>50</v>
      </c>
      <c r="E80">
        <v>24952</v>
      </c>
      <c r="F80">
        <v>24.55</v>
      </c>
      <c r="G80">
        <v>3506</v>
      </c>
      <c r="H80">
        <v>7.5</v>
      </c>
      <c r="I80">
        <v>1588</v>
      </c>
      <c r="J80">
        <v>16.2</v>
      </c>
      <c r="K80">
        <v>19.399999999999999</v>
      </c>
    </row>
    <row r="81" spans="1:11">
      <c r="A81" t="s">
        <v>10</v>
      </c>
      <c r="B81" t="s">
        <v>56</v>
      </c>
      <c r="C81" t="s">
        <v>49</v>
      </c>
      <c r="D81" t="s">
        <v>50</v>
      </c>
      <c r="E81">
        <v>8535</v>
      </c>
      <c r="F81">
        <v>8.4</v>
      </c>
      <c r="G81">
        <v>3496</v>
      </c>
      <c r="H81">
        <v>8</v>
      </c>
      <c r="I81">
        <v>941</v>
      </c>
      <c r="J81">
        <v>18.8</v>
      </c>
      <c r="K81">
        <v>24.2</v>
      </c>
    </row>
    <row r="82" spans="1:11">
      <c r="A82" t="s">
        <v>11</v>
      </c>
      <c r="B82" t="s">
        <v>56</v>
      </c>
      <c r="C82" t="s">
        <v>49</v>
      </c>
      <c r="D82" t="s">
        <v>50</v>
      </c>
      <c r="E82">
        <v>15320</v>
      </c>
      <c r="F82">
        <v>15.07</v>
      </c>
      <c r="G82">
        <v>390</v>
      </c>
      <c r="H82">
        <v>48.5</v>
      </c>
      <c r="I82">
        <v>0</v>
      </c>
    </row>
    <row r="83" spans="1:11">
      <c r="A83" t="s">
        <v>12</v>
      </c>
      <c r="B83" t="s">
        <v>56</v>
      </c>
      <c r="C83" t="s">
        <v>49</v>
      </c>
      <c r="D83" t="s">
        <v>50</v>
      </c>
      <c r="E83">
        <v>6796</v>
      </c>
      <c r="F83">
        <v>6.69</v>
      </c>
      <c r="G83">
        <v>6175</v>
      </c>
      <c r="H83">
        <v>2.4</v>
      </c>
      <c r="I83">
        <v>353</v>
      </c>
      <c r="J83">
        <v>25.2</v>
      </c>
      <c r="K83">
        <v>15.7</v>
      </c>
    </row>
    <row r="84" spans="1:11">
      <c r="A84" t="s">
        <v>13</v>
      </c>
      <c r="B84" t="s">
        <v>56</v>
      </c>
      <c r="C84" t="s">
        <v>49</v>
      </c>
      <c r="D84" t="s">
        <v>50</v>
      </c>
      <c r="E84">
        <v>2044</v>
      </c>
      <c r="F84">
        <v>2.0099999999999998</v>
      </c>
      <c r="G84">
        <v>1478</v>
      </c>
      <c r="H84">
        <v>3.6</v>
      </c>
      <c r="I84">
        <v>44</v>
      </c>
      <c r="K84">
        <v>15.1</v>
      </c>
    </row>
    <row r="85" spans="1:11">
      <c r="A85" t="s">
        <v>14</v>
      </c>
      <c r="B85" t="s">
        <v>56</v>
      </c>
      <c r="C85" t="s">
        <v>49</v>
      </c>
      <c r="D85" t="s">
        <v>50</v>
      </c>
      <c r="E85">
        <v>15568</v>
      </c>
      <c r="F85">
        <v>15.32</v>
      </c>
      <c r="G85">
        <v>33954</v>
      </c>
      <c r="H85">
        <v>0.6</v>
      </c>
      <c r="I85">
        <v>6418</v>
      </c>
      <c r="J85">
        <v>2.7</v>
      </c>
      <c r="K85">
        <v>8.4</v>
      </c>
    </row>
    <row r="86" spans="1:11">
      <c r="A86" t="s">
        <v>30</v>
      </c>
      <c r="B86" t="s">
        <v>56</v>
      </c>
      <c r="C86" t="s">
        <v>49</v>
      </c>
      <c r="D86" t="s">
        <v>50</v>
      </c>
      <c r="E86">
        <v>12054</v>
      </c>
      <c r="F86">
        <v>11.86</v>
      </c>
      <c r="G86">
        <v>34363</v>
      </c>
      <c r="H86">
        <v>0.5</v>
      </c>
      <c r="I86">
        <v>8891</v>
      </c>
      <c r="J86">
        <v>1.5</v>
      </c>
      <c r="K86">
        <v>7.3</v>
      </c>
    </row>
    <row r="87" spans="1:11">
      <c r="A87" t="s">
        <v>15</v>
      </c>
      <c r="B87" t="s">
        <v>56</v>
      </c>
      <c r="C87" t="s">
        <v>49</v>
      </c>
      <c r="D87" t="s">
        <v>50</v>
      </c>
      <c r="E87">
        <v>1021</v>
      </c>
      <c r="F87">
        <v>1</v>
      </c>
      <c r="G87">
        <v>2041</v>
      </c>
      <c r="H87">
        <v>2.1</v>
      </c>
      <c r="I87">
        <v>480</v>
      </c>
      <c r="J87">
        <v>8.1999999999999993</v>
      </c>
      <c r="K87">
        <v>7.4</v>
      </c>
    </row>
    <row r="88" spans="1:11">
      <c r="A88" t="s">
        <v>16</v>
      </c>
      <c r="B88" t="s">
        <v>56</v>
      </c>
      <c r="C88" t="s">
        <v>49</v>
      </c>
      <c r="D88" t="s">
        <v>50</v>
      </c>
      <c r="E88">
        <v>0</v>
      </c>
      <c r="F88">
        <v>0</v>
      </c>
      <c r="G88">
        <v>2830</v>
      </c>
      <c r="I88">
        <v>114</v>
      </c>
      <c r="K88">
        <v>7.6</v>
      </c>
    </row>
    <row r="89" spans="1:11">
      <c r="A89" t="s">
        <v>17</v>
      </c>
      <c r="B89" t="s">
        <v>56</v>
      </c>
      <c r="C89" t="s">
        <v>49</v>
      </c>
      <c r="D89" t="s">
        <v>50</v>
      </c>
      <c r="E89">
        <v>15341</v>
      </c>
      <c r="F89">
        <v>15.09</v>
      </c>
      <c r="G89">
        <v>9696</v>
      </c>
      <c r="H89">
        <v>1.6</v>
      </c>
      <c r="I89">
        <v>6288</v>
      </c>
      <c r="J89">
        <v>2.5</v>
      </c>
      <c r="K89">
        <v>10.5</v>
      </c>
    </row>
    <row r="90" spans="1:11">
      <c r="A90" t="s">
        <v>9</v>
      </c>
      <c r="B90" t="s">
        <v>56</v>
      </c>
      <c r="C90" t="s">
        <v>49</v>
      </c>
      <c r="D90" t="s">
        <v>57</v>
      </c>
      <c r="E90">
        <v>33976</v>
      </c>
      <c r="F90">
        <v>35.24</v>
      </c>
      <c r="G90">
        <v>5646</v>
      </c>
      <c r="H90">
        <v>6.1</v>
      </c>
      <c r="I90">
        <v>1391</v>
      </c>
      <c r="J90">
        <v>24.4</v>
      </c>
      <c r="K90">
        <v>17</v>
      </c>
    </row>
    <row r="91" spans="1:11">
      <c r="A91" t="s">
        <v>10</v>
      </c>
      <c r="B91" t="s">
        <v>56</v>
      </c>
      <c r="C91" t="s">
        <v>49</v>
      </c>
      <c r="D91" t="s">
        <v>57</v>
      </c>
      <c r="E91">
        <v>12996</v>
      </c>
      <c r="F91">
        <v>13.48</v>
      </c>
      <c r="G91">
        <v>4421</v>
      </c>
      <c r="H91">
        <v>5.3</v>
      </c>
      <c r="I91">
        <v>1043</v>
      </c>
      <c r="J91">
        <v>20</v>
      </c>
      <c r="K91">
        <v>24.2</v>
      </c>
    </row>
    <row r="92" spans="1:11">
      <c r="A92" t="s">
        <v>11</v>
      </c>
      <c r="B92" t="s">
        <v>56</v>
      </c>
      <c r="C92" t="s">
        <v>49</v>
      </c>
      <c r="D92" t="s">
        <v>57</v>
      </c>
      <c r="E92">
        <v>22478</v>
      </c>
      <c r="F92">
        <v>23.32</v>
      </c>
      <c r="G92">
        <v>697</v>
      </c>
      <c r="H92">
        <v>35.700000000000003</v>
      </c>
      <c r="I92">
        <v>80</v>
      </c>
      <c r="J92">
        <v>303</v>
      </c>
      <c r="K92">
        <v>36.200000000000003</v>
      </c>
    </row>
    <row r="93" spans="1:11">
      <c r="A93" t="s">
        <v>12</v>
      </c>
      <c r="B93" t="s">
        <v>56</v>
      </c>
      <c r="C93" t="s">
        <v>49</v>
      </c>
      <c r="D93" t="s">
        <v>57</v>
      </c>
      <c r="E93">
        <v>122</v>
      </c>
      <c r="F93">
        <v>0.13</v>
      </c>
      <c r="G93">
        <v>46</v>
      </c>
      <c r="H93">
        <v>0</v>
      </c>
      <c r="I93">
        <v>0</v>
      </c>
      <c r="J93">
        <v>0</v>
      </c>
      <c r="K93">
        <v>11.8</v>
      </c>
    </row>
    <row r="94" spans="1:11">
      <c r="A94" t="s">
        <v>13</v>
      </c>
      <c r="B94" t="s">
        <v>56</v>
      </c>
      <c r="C94" t="s">
        <v>49</v>
      </c>
      <c r="D94" t="s">
        <v>57</v>
      </c>
      <c r="E94">
        <v>628</v>
      </c>
      <c r="F94">
        <v>0.65</v>
      </c>
      <c r="G94">
        <v>135</v>
      </c>
      <c r="H94">
        <v>7.3</v>
      </c>
      <c r="I94">
        <v>6</v>
      </c>
      <c r="J94">
        <v>107.5</v>
      </c>
      <c r="K94">
        <v>13.4</v>
      </c>
    </row>
    <row r="95" spans="1:11">
      <c r="A95" t="s">
        <v>14</v>
      </c>
      <c r="B95" t="s">
        <v>56</v>
      </c>
      <c r="C95" t="s">
        <v>49</v>
      </c>
      <c r="D95" t="s">
        <v>57</v>
      </c>
      <c r="E95">
        <v>13131</v>
      </c>
      <c r="F95">
        <v>13.62</v>
      </c>
      <c r="G95">
        <v>22051</v>
      </c>
      <c r="H95">
        <v>0.8</v>
      </c>
      <c r="I95">
        <v>7904</v>
      </c>
      <c r="J95">
        <v>2</v>
      </c>
      <c r="K95">
        <v>8.3000000000000007</v>
      </c>
    </row>
    <row r="96" spans="1:11">
      <c r="A96" t="s">
        <v>30</v>
      </c>
      <c r="B96" t="s">
        <v>56</v>
      </c>
      <c r="C96" t="s">
        <v>49</v>
      </c>
      <c r="D96" t="s">
        <v>57</v>
      </c>
      <c r="E96">
        <v>7332</v>
      </c>
      <c r="F96">
        <v>7.61</v>
      </c>
      <c r="G96">
        <v>5773</v>
      </c>
      <c r="H96">
        <v>1.4</v>
      </c>
      <c r="I96">
        <v>1962</v>
      </c>
      <c r="J96">
        <v>3.9</v>
      </c>
      <c r="K96">
        <v>6.4</v>
      </c>
    </row>
    <row r="97" spans="1:11">
      <c r="A97" t="s">
        <v>15</v>
      </c>
      <c r="B97" t="s">
        <v>56</v>
      </c>
      <c r="C97" t="s">
        <v>49</v>
      </c>
      <c r="D97" t="s">
        <v>57</v>
      </c>
      <c r="E97">
        <v>849</v>
      </c>
      <c r="F97">
        <v>0.88</v>
      </c>
      <c r="G97">
        <v>311</v>
      </c>
      <c r="H97">
        <v>7.1</v>
      </c>
      <c r="I97">
        <v>85</v>
      </c>
      <c r="J97">
        <v>37.5</v>
      </c>
      <c r="K97">
        <v>6.4</v>
      </c>
    </row>
    <row r="98" spans="1:11">
      <c r="A98" t="s">
        <v>16</v>
      </c>
      <c r="B98" t="s">
        <v>56</v>
      </c>
      <c r="C98" t="s">
        <v>49</v>
      </c>
      <c r="D98" t="s">
        <v>57</v>
      </c>
      <c r="E98">
        <v>723</v>
      </c>
      <c r="F98">
        <v>0.75</v>
      </c>
      <c r="G98">
        <v>1326</v>
      </c>
      <c r="H98">
        <v>5.5</v>
      </c>
      <c r="I98">
        <v>430</v>
      </c>
      <c r="J98">
        <v>9.1999999999999993</v>
      </c>
      <c r="K98">
        <v>8.1</v>
      </c>
    </row>
    <row r="99" spans="1:11">
      <c r="A99" t="s">
        <v>17</v>
      </c>
      <c r="B99" t="s">
        <v>56</v>
      </c>
      <c r="C99" t="s">
        <v>49</v>
      </c>
      <c r="D99" t="s">
        <v>57</v>
      </c>
      <c r="E99">
        <v>4166</v>
      </c>
      <c r="F99">
        <v>4.32</v>
      </c>
      <c r="G99">
        <v>415</v>
      </c>
      <c r="H99">
        <v>11.2</v>
      </c>
      <c r="I99">
        <v>236</v>
      </c>
      <c r="J99">
        <v>18.600000000000001</v>
      </c>
      <c r="K99">
        <v>10.7</v>
      </c>
    </row>
    <row r="100" spans="1:11">
      <c r="A100" t="s">
        <v>9</v>
      </c>
      <c r="B100" t="s">
        <v>58</v>
      </c>
      <c r="C100" t="s">
        <v>49</v>
      </c>
      <c r="D100" t="s">
        <v>50</v>
      </c>
      <c r="E100">
        <v>1544</v>
      </c>
      <c r="F100">
        <v>9.43</v>
      </c>
      <c r="G100">
        <v>196</v>
      </c>
      <c r="H100">
        <v>10.8</v>
      </c>
      <c r="I100">
        <v>138</v>
      </c>
      <c r="J100">
        <v>11.2</v>
      </c>
      <c r="K100">
        <v>20.2</v>
      </c>
    </row>
    <row r="101" spans="1:11">
      <c r="A101" t="s">
        <v>10</v>
      </c>
      <c r="B101" t="s">
        <v>58</v>
      </c>
      <c r="C101" t="s">
        <v>49</v>
      </c>
      <c r="D101" t="s">
        <v>50</v>
      </c>
      <c r="E101">
        <v>1664</v>
      </c>
      <c r="F101">
        <v>10.16</v>
      </c>
      <c r="G101">
        <v>754</v>
      </c>
      <c r="H101">
        <v>2.9</v>
      </c>
      <c r="I101">
        <v>115</v>
      </c>
      <c r="J101">
        <v>18.3</v>
      </c>
      <c r="K101">
        <v>22</v>
      </c>
    </row>
    <row r="102" spans="1:11">
      <c r="A102" t="s">
        <v>12</v>
      </c>
      <c r="B102" t="s">
        <v>58</v>
      </c>
      <c r="C102" t="s">
        <v>49</v>
      </c>
      <c r="D102" t="s">
        <v>50</v>
      </c>
      <c r="E102">
        <v>1443</v>
      </c>
      <c r="F102">
        <v>8.81</v>
      </c>
      <c r="G102">
        <v>829</v>
      </c>
      <c r="H102">
        <v>2.1</v>
      </c>
      <c r="I102">
        <v>132</v>
      </c>
      <c r="J102">
        <v>10.9</v>
      </c>
      <c r="K102">
        <v>15.5</v>
      </c>
    </row>
    <row r="103" spans="1:11">
      <c r="A103" t="s">
        <v>13</v>
      </c>
      <c r="B103" t="s">
        <v>58</v>
      </c>
      <c r="C103" t="s">
        <v>49</v>
      </c>
      <c r="D103" t="s">
        <v>50</v>
      </c>
      <c r="E103">
        <v>2959</v>
      </c>
      <c r="F103">
        <v>18.07</v>
      </c>
      <c r="G103">
        <v>2150</v>
      </c>
      <c r="H103">
        <v>1.7</v>
      </c>
      <c r="I103">
        <v>283</v>
      </c>
      <c r="J103">
        <v>10.6</v>
      </c>
      <c r="K103">
        <v>15.2</v>
      </c>
    </row>
    <row r="104" spans="1:11">
      <c r="A104" t="s">
        <v>14</v>
      </c>
      <c r="B104" t="s">
        <v>58</v>
      </c>
      <c r="C104" t="s">
        <v>49</v>
      </c>
      <c r="D104" t="s">
        <v>50</v>
      </c>
      <c r="E104">
        <v>3407</v>
      </c>
      <c r="F104">
        <v>20.8</v>
      </c>
      <c r="G104">
        <v>4586</v>
      </c>
      <c r="H104">
        <v>0.8</v>
      </c>
      <c r="I104">
        <v>1558</v>
      </c>
      <c r="J104">
        <v>2.2000000000000002</v>
      </c>
      <c r="K104">
        <v>8.1999999999999993</v>
      </c>
    </row>
    <row r="105" spans="1:11" s="6" customFormat="1">
      <c r="A105" s="6" t="s">
        <v>30</v>
      </c>
      <c r="B105" s="6" t="s">
        <v>58</v>
      </c>
      <c r="C105" s="6" t="s">
        <v>49</v>
      </c>
      <c r="D105" s="6" t="s">
        <v>50</v>
      </c>
      <c r="E105" s="6">
        <v>3675</v>
      </c>
      <c r="F105" s="6">
        <v>22.4</v>
      </c>
      <c r="G105" s="6">
        <v>11021</v>
      </c>
      <c r="H105" s="6">
        <v>0.4</v>
      </c>
      <c r="I105" s="6">
        <v>2472</v>
      </c>
      <c r="J105" s="6">
        <v>1.5</v>
      </c>
      <c r="K105" s="6">
        <v>6.9</v>
      </c>
    </row>
    <row r="106" spans="1:11">
      <c r="A106" t="s">
        <v>15</v>
      </c>
      <c r="B106" t="s">
        <v>58</v>
      </c>
      <c r="C106" t="s">
        <v>49</v>
      </c>
      <c r="D106" t="s">
        <v>50</v>
      </c>
      <c r="E106">
        <v>189</v>
      </c>
      <c r="F106">
        <v>1.1499999999999999</v>
      </c>
      <c r="G106">
        <v>83</v>
      </c>
      <c r="H106">
        <v>4.5</v>
      </c>
      <c r="I106">
        <v>30</v>
      </c>
      <c r="J106">
        <v>7</v>
      </c>
      <c r="K106">
        <v>7.3</v>
      </c>
    </row>
    <row r="107" spans="1:11">
      <c r="A107" t="s">
        <v>16</v>
      </c>
      <c r="B107" t="s">
        <v>58</v>
      </c>
      <c r="C107" t="s">
        <v>49</v>
      </c>
      <c r="D107" t="s">
        <v>50</v>
      </c>
      <c r="E107">
        <v>480</v>
      </c>
      <c r="F107">
        <v>2.93</v>
      </c>
      <c r="G107">
        <v>1194</v>
      </c>
      <c r="H107">
        <v>1.7</v>
      </c>
      <c r="I107">
        <v>250</v>
      </c>
      <c r="J107">
        <v>3.6</v>
      </c>
      <c r="K107">
        <v>8</v>
      </c>
    </row>
    <row r="108" spans="1:11">
      <c r="A108" t="s">
        <v>17</v>
      </c>
      <c r="B108" t="s">
        <v>58</v>
      </c>
      <c r="C108" t="s">
        <v>49</v>
      </c>
      <c r="D108" t="s">
        <v>50</v>
      </c>
      <c r="E108">
        <v>951</v>
      </c>
      <c r="F108">
        <v>5.81</v>
      </c>
      <c r="G108">
        <v>238</v>
      </c>
      <c r="H108">
        <v>4.2</v>
      </c>
      <c r="I108">
        <v>228</v>
      </c>
      <c r="J108">
        <v>4.2</v>
      </c>
      <c r="K108">
        <v>10.8</v>
      </c>
    </row>
    <row r="109" spans="1:11">
      <c r="A109" t="s">
        <v>31</v>
      </c>
      <c r="B109" t="s">
        <v>58</v>
      </c>
      <c r="C109" t="s">
        <v>49</v>
      </c>
      <c r="D109" t="s">
        <v>50</v>
      </c>
      <c r="E109">
        <v>64</v>
      </c>
      <c r="F109">
        <v>0.39</v>
      </c>
      <c r="G109">
        <v>15</v>
      </c>
      <c r="I109">
        <v>0</v>
      </c>
    </row>
    <row r="110" spans="1:11">
      <c r="A110" t="s">
        <v>9</v>
      </c>
      <c r="B110" t="s">
        <v>21</v>
      </c>
      <c r="C110" t="s">
        <v>36</v>
      </c>
      <c r="D110" t="s">
        <v>18</v>
      </c>
      <c r="E110">
        <v>12110</v>
      </c>
      <c r="F110">
        <v>25.27</v>
      </c>
      <c r="G110">
        <v>5610</v>
      </c>
      <c r="H110">
        <v>2.2000000000000002</v>
      </c>
      <c r="I110">
        <v>1750</v>
      </c>
      <c r="J110">
        <v>7</v>
      </c>
      <c r="K110">
        <v>13</v>
      </c>
    </row>
    <row r="111" spans="1:11">
      <c r="A111" t="s">
        <v>10</v>
      </c>
      <c r="B111" t="s">
        <v>21</v>
      </c>
      <c r="C111" t="s">
        <v>36</v>
      </c>
      <c r="D111" t="s">
        <v>18</v>
      </c>
      <c r="E111">
        <v>1888</v>
      </c>
      <c r="F111">
        <v>3.94</v>
      </c>
      <c r="G111">
        <v>1363</v>
      </c>
      <c r="H111">
        <v>6.1</v>
      </c>
      <c r="I111">
        <v>137</v>
      </c>
      <c r="J111">
        <v>15.6</v>
      </c>
      <c r="K111">
        <v>20.7</v>
      </c>
    </row>
    <row r="112" spans="1:11">
      <c r="A112" t="s">
        <v>11</v>
      </c>
      <c r="B112" t="s">
        <v>21</v>
      </c>
      <c r="C112" t="s">
        <v>36</v>
      </c>
      <c r="D112" t="s">
        <v>18</v>
      </c>
      <c r="E112">
        <v>11915</v>
      </c>
      <c r="F112">
        <v>24.87</v>
      </c>
      <c r="G112">
        <v>456</v>
      </c>
      <c r="H112">
        <v>28.8</v>
      </c>
      <c r="I112">
        <v>13</v>
      </c>
      <c r="J112">
        <v>909.1</v>
      </c>
      <c r="K112">
        <v>45.5</v>
      </c>
    </row>
    <row r="113" spans="1:11">
      <c r="A113" t="s">
        <v>12</v>
      </c>
      <c r="B113" t="s">
        <v>21</v>
      </c>
      <c r="C113" t="s">
        <v>36</v>
      </c>
      <c r="D113" t="s">
        <v>18</v>
      </c>
      <c r="E113">
        <v>757</v>
      </c>
      <c r="F113">
        <v>1.58</v>
      </c>
      <c r="G113">
        <v>327</v>
      </c>
      <c r="H113">
        <v>4.5</v>
      </c>
      <c r="I113">
        <v>18</v>
      </c>
      <c r="J113">
        <v>87</v>
      </c>
      <c r="K113">
        <v>17.2</v>
      </c>
    </row>
    <row r="114" spans="1:11">
      <c r="A114" t="s">
        <v>13</v>
      </c>
      <c r="B114" t="s">
        <v>21</v>
      </c>
      <c r="C114" t="s">
        <v>36</v>
      </c>
      <c r="D114" t="s">
        <v>18</v>
      </c>
      <c r="E114">
        <v>565</v>
      </c>
      <c r="F114">
        <v>1.18</v>
      </c>
      <c r="G114">
        <v>417</v>
      </c>
      <c r="H114">
        <v>3.8</v>
      </c>
      <c r="I114">
        <v>0</v>
      </c>
    </row>
    <row r="115" spans="1:11">
      <c r="A115" t="s">
        <v>14</v>
      </c>
      <c r="B115" t="s">
        <v>21</v>
      </c>
      <c r="C115" t="s">
        <v>36</v>
      </c>
      <c r="D115" t="s">
        <v>18</v>
      </c>
      <c r="E115">
        <v>7566</v>
      </c>
      <c r="F115">
        <v>15.79</v>
      </c>
      <c r="G115">
        <v>4692</v>
      </c>
      <c r="H115">
        <v>2.1</v>
      </c>
      <c r="I115">
        <v>1675</v>
      </c>
      <c r="J115">
        <v>4.9000000000000004</v>
      </c>
      <c r="K115">
        <v>8.6999999999999993</v>
      </c>
    </row>
    <row r="116" spans="1:11">
      <c r="A116" t="s">
        <v>30</v>
      </c>
      <c r="B116" t="s">
        <v>21</v>
      </c>
      <c r="C116" t="s">
        <v>36</v>
      </c>
      <c r="D116" t="s">
        <v>18</v>
      </c>
      <c r="E116">
        <v>4923</v>
      </c>
      <c r="F116">
        <v>10.27</v>
      </c>
      <c r="G116">
        <v>2707</v>
      </c>
      <c r="H116">
        <v>1.9</v>
      </c>
      <c r="I116">
        <v>840</v>
      </c>
      <c r="J116">
        <v>5.9</v>
      </c>
      <c r="K116">
        <v>7.5</v>
      </c>
    </row>
    <row r="117" spans="1:11">
      <c r="A117" t="s">
        <v>15</v>
      </c>
      <c r="B117" t="s">
        <v>21</v>
      </c>
      <c r="C117" t="s">
        <v>36</v>
      </c>
      <c r="D117" t="s">
        <v>18</v>
      </c>
      <c r="E117">
        <v>151</v>
      </c>
      <c r="F117">
        <v>0.32</v>
      </c>
      <c r="G117">
        <v>93</v>
      </c>
      <c r="H117">
        <v>3.5</v>
      </c>
      <c r="I117">
        <v>36</v>
      </c>
      <c r="J117">
        <v>4.2</v>
      </c>
      <c r="K117">
        <v>6.9</v>
      </c>
    </row>
    <row r="118" spans="1:11">
      <c r="A118" t="s">
        <v>16</v>
      </c>
      <c r="B118" t="s">
        <v>21</v>
      </c>
      <c r="C118" t="s">
        <v>36</v>
      </c>
      <c r="D118" t="s">
        <v>18</v>
      </c>
      <c r="E118">
        <v>370</v>
      </c>
      <c r="F118">
        <v>0.77</v>
      </c>
      <c r="G118">
        <v>400</v>
      </c>
      <c r="H118">
        <v>3.9</v>
      </c>
      <c r="I118">
        <v>67</v>
      </c>
      <c r="J118">
        <v>6.7</v>
      </c>
      <c r="K118">
        <v>8</v>
      </c>
    </row>
    <row r="119" spans="1:11">
      <c r="A119" t="s">
        <v>17</v>
      </c>
      <c r="B119" t="s">
        <v>21</v>
      </c>
      <c r="C119" t="s">
        <v>36</v>
      </c>
      <c r="D119" t="s">
        <v>18</v>
      </c>
      <c r="E119">
        <v>7668</v>
      </c>
      <c r="F119">
        <v>16</v>
      </c>
      <c r="G119">
        <v>7018</v>
      </c>
      <c r="H119">
        <v>1.2</v>
      </c>
      <c r="I119">
        <v>3170</v>
      </c>
      <c r="J119">
        <v>2.5</v>
      </c>
      <c r="K119">
        <v>10.4</v>
      </c>
    </row>
    <row r="120" spans="1:11">
      <c r="A120" t="s">
        <v>9</v>
      </c>
      <c r="B120" t="s">
        <v>21</v>
      </c>
      <c r="C120" t="s">
        <v>36</v>
      </c>
      <c r="D120" t="s">
        <v>19</v>
      </c>
      <c r="E120">
        <v>9363</v>
      </c>
      <c r="F120">
        <v>25.4</v>
      </c>
      <c r="G120">
        <v>2573</v>
      </c>
      <c r="H120">
        <v>3.7</v>
      </c>
      <c r="I120">
        <v>679</v>
      </c>
      <c r="J120">
        <v>14.1</v>
      </c>
      <c r="K120">
        <v>12.4</v>
      </c>
    </row>
    <row r="121" spans="1:11">
      <c r="A121" t="s">
        <v>10</v>
      </c>
      <c r="B121" t="s">
        <v>21</v>
      </c>
      <c r="C121" t="s">
        <v>36</v>
      </c>
      <c r="D121" t="s">
        <v>19</v>
      </c>
      <c r="E121">
        <v>1077</v>
      </c>
      <c r="F121">
        <v>2.92</v>
      </c>
      <c r="G121">
        <v>721</v>
      </c>
      <c r="H121">
        <v>8.6999999999999993</v>
      </c>
      <c r="I121">
        <v>118</v>
      </c>
      <c r="J121">
        <v>23.8</v>
      </c>
      <c r="K121">
        <v>23.3</v>
      </c>
    </row>
    <row r="122" spans="1:11">
      <c r="A122" t="s">
        <v>11</v>
      </c>
      <c r="B122" t="s">
        <v>21</v>
      </c>
      <c r="C122" t="s">
        <v>36</v>
      </c>
      <c r="D122" t="s">
        <v>19</v>
      </c>
      <c r="E122">
        <v>14798</v>
      </c>
      <c r="F122">
        <v>40.15</v>
      </c>
      <c r="G122">
        <v>1027</v>
      </c>
      <c r="H122">
        <v>15.1</v>
      </c>
      <c r="I122">
        <v>20</v>
      </c>
      <c r="J122">
        <v>714.3</v>
      </c>
      <c r="K122">
        <v>38.4</v>
      </c>
    </row>
    <row r="123" spans="1:11">
      <c r="A123" t="s">
        <v>12</v>
      </c>
      <c r="B123" t="s">
        <v>21</v>
      </c>
      <c r="C123" t="s">
        <v>36</v>
      </c>
      <c r="D123" t="s">
        <v>19</v>
      </c>
      <c r="E123">
        <v>319</v>
      </c>
      <c r="F123">
        <v>0.87</v>
      </c>
      <c r="G123">
        <v>270</v>
      </c>
      <c r="H123">
        <v>46.3</v>
      </c>
      <c r="I123">
        <v>17</v>
      </c>
      <c r="J123">
        <v>169.5</v>
      </c>
      <c r="K123">
        <v>18.8</v>
      </c>
    </row>
    <row r="124" spans="1:11">
      <c r="A124" t="s">
        <v>13</v>
      </c>
      <c r="B124" t="s">
        <v>21</v>
      </c>
      <c r="C124" t="s">
        <v>36</v>
      </c>
      <c r="D124" t="s">
        <v>19</v>
      </c>
      <c r="E124">
        <v>228</v>
      </c>
      <c r="F124">
        <v>0.62</v>
      </c>
      <c r="G124">
        <v>0</v>
      </c>
      <c r="H124">
        <v>0</v>
      </c>
      <c r="I124">
        <v>0</v>
      </c>
    </row>
    <row r="125" spans="1:11">
      <c r="A125" t="s">
        <v>14</v>
      </c>
      <c r="B125" t="s">
        <v>21</v>
      </c>
      <c r="C125" t="s">
        <v>36</v>
      </c>
      <c r="D125" t="s">
        <v>19</v>
      </c>
      <c r="E125">
        <v>5407</v>
      </c>
      <c r="F125">
        <v>14.67</v>
      </c>
      <c r="G125">
        <v>7929</v>
      </c>
      <c r="H125">
        <v>1</v>
      </c>
      <c r="I125">
        <v>1742</v>
      </c>
      <c r="J125">
        <v>4.4000000000000004</v>
      </c>
      <c r="K125">
        <v>7.8</v>
      </c>
    </row>
    <row r="126" spans="1:11">
      <c r="A126" t="s">
        <v>30</v>
      </c>
      <c r="B126" t="s">
        <v>21</v>
      </c>
      <c r="C126" t="s">
        <v>36</v>
      </c>
      <c r="D126" t="s">
        <v>19</v>
      </c>
      <c r="E126">
        <v>2334</v>
      </c>
      <c r="F126">
        <v>6.33</v>
      </c>
      <c r="G126">
        <v>1077</v>
      </c>
      <c r="H126">
        <v>2.2999999999999998</v>
      </c>
      <c r="I126">
        <v>0</v>
      </c>
    </row>
    <row r="127" spans="1:11">
      <c r="A127" t="s">
        <v>15</v>
      </c>
      <c r="B127" t="s">
        <v>21</v>
      </c>
      <c r="C127" t="s">
        <v>36</v>
      </c>
      <c r="D127" t="s">
        <v>19</v>
      </c>
      <c r="E127">
        <v>212</v>
      </c>
      <c r="F127">
        <v>0.57999999999999996</v>
      </c>
      <c r="G127">
        <v>14</v>
      </c>
      <c r="H127">
        <v>15.3</v>
      </c>
      <c r="I127">
        <v>14</v>
      </c>
      <c r="J127">
        <v>15.3</v>
      </c>
      <c r="K127">
        <v>6.7</v>
      </c>
    </row>
    <row r="128" spans="1:11">
      <c r="A128" t="s">
        <v>16</v>
      </c>
      <c r="B128" s="1" t="s">
        <v>21</v>
      </c>
      <c r="C128" t="s">
        <v>36</v>
      </c>
      <c r="D128" t="s">
        <v>19</v>
      </c>
      <c r="E128">
        <v>1094</v>
      </c>
      <c r="F128">
        <v>2.97</v>
      </c>
      <c r="G128">
        <v>1439</v>
      </c>
      <c r="H128">
        <v>4.0999999999999996</v>
      </c>
      <c r="I128">
        <v>259</v>
      </c>
      <c r="J128">
        <v>8.1</v>
      </c>
      <c r="K128">
        <v>6.9</v>
      </c>
    </row>
    <row r="129" spans="1:11">
      <c r="A129" t="s">
        <v>17</v>
      </c>
      <c r="B129" s="1" t="s">
        <v>21</v>
      </c>
      <c r="C129" t="s">
        <v>36</v>
      </c>
      <c r="D129" t="s">
        <v>19</v>
      </c>
      <c r="E129">
        <v>2028</v>
      </c>
      <c r="F129">
        <v>5.5</v>
      </c>
      <c r="G129">
        <v>636</v>
      </c>
      <c r="H129">
        <v>3.7</v>
      </c>
      <c r="I129">
        <v>317</v>
      </c>
      <c r="J129">
        <v>6.7</v>
      </c>
      <c r="K129">
        <v>10.8</v>
      </c>
    </row>
    <row r="130" spans="1:11">
      <c r="A130" t="s">
        <v>9</v>
      </c>
      <c r="B130" t="s">
        <v>22</v>
      </c>
      <c r="C130" t="s">
        <v>36</v>
      </c>
      <c r="D130" t="s">
        <v>18</v>
      </c>
      <c r="E130">
        <v>8702</v>
      </c>
      <c r="F130">
        <v>23.8</v>
      </c>
      <c r="G130">
        <v>3449</v>
      </c>
      <c r="H130">
        <v>2.5</v>
      </c>
      <c r="I130">
        <v>866</v>
      </c>
      <c r="J130">
        <v>10</v>
      </c>
      <c r="K130">
        <v>12.6</v>
      </c>
    </row>
    <row r="131" spans="1:11">
      <c r="A131" t="s">
        <v>10</v>
      </c>
      <c r="B131" t="s">
        <v>22</v>
      </c>
      <c r="C131" t="s">
        <v>36</v>
      </c>
      <c r="D131" t="s">
        <v>18</v>
      </c>
      <c r="E131">
        <v>2616</v>
      </c>
      <c r="F131">
        <v>7.15</v>
      </c>
      <c r="G131">
        <v>1548</v>
      </c>
      <c r="H131">
        <v>5.8</v>
      </c>
      <c r="I131">
        <v>194</v>
      </c>
      <c r="J131">
        <v>19.2</v>
      </c>
      <c r="K131">
        <v>21.3</v>
      </c>
    </row>
    <row r="132" spans="1:11">
      <c r="A132" t="s">
        <v>11</v>
      </c>
      <c r="B132" t="s">
        <v>22</v>
      </c>
      <c r="C132" t="s">
        <v>36</v>
      </c>
      <c r="D132" t="s">
        <v>18</v>
      </c>
      <c r="E132">
        <v>12669</v>
      </c>
      <c r="F132">
        <v>34.65</v>
      </c>
      <c r="G132">
        <v>589</v>
      </c>
      <c r="H132">
        <v>23.5</v>
      </c>
      <c r="I132">
        <v>9</v>
      </c>
      <c r="J132">
        <v>1428.6</v>
      </c>
      <c r="K132">
        <v>44.3</v>
      </c>
    </row>
    <row r="133" spans="1:11">
      <c r="A133" t="s">
        <v>12</v>
      </c>
      <c r="B133" t="s">
        <v>22</v>
      </c>
      <c r="C133" t="s">
        <v>36</v>
      </c>
      <c r="D133" t="s">
        <v>18</v>
      </c>
      <c r="E133">
        <v>2340</v>
      </c>
      <c r="F133">
        <v>6.4</v>
      </c>
      <c r="G133">
        <v>1084</v>
      </c>
      <c r="H133">
        <v>3.9</v>
      </c>
      <c r="I133">
        <v>0</v>
      </c>
    </row>
    <row r="134" spans="1:11">
      <c r="A134" t="s">
        <v>13</v>
      </c>
      <c r="B134" t="s">
        <v>22</v>
      </c>
      <c r="C134" t="s">
        <v>36</v>
      </c>
      <c r="D134" t="s">
        <v>18</v>
      </c>
      <c r="E134">
        <v>291</v>
      </c>
      <c r="F134">
        <v>0.8</v>
      </c>
      <c r="G134">
        <v>214</v>
      </c>
      <c r="H134">
        <v>8.1</v>
      </c>
      <c r="I134">
        <v>0</v>
      </c>
    </row>
    <row r="135" spans="1:11">
      <c r="A135" t="s">
        <v>14</v>
      </c>
      <c r="B135" t="s">
        <v>22</v>
      </c>
      <c r="C135" t="s">
        <v>36</v>
      </c>
      <c r="D135" t="s">
        <v>18</v>
      </c>
      <c r="E135">
        <v>4209</v>
      </c>
      <c r="F135">
        <v>11.51</v>
      </c>
      <c r="G135">
        <v>3113</v>
      </c>
      <c r="H135">
        <v>1.7</v>
      </c>
      <c r="I135">
        <v>918</v>
      </c>
      <c r="J135">
        <v>5.2</v>
      </c>
      <c r="K135">
        <v>8.4</v>
      </c>
    </row>
    <row r="136" spans="1:11">
      <c r="A136" t="s">
        <v>30</v>
      </c>
      <c r="B136" t="s">
        <v>22</v>
      </c>
      <c r="C136" t="s">
        <v>36</v>
      </c>
      <c r="D136" t="s">
        <v>18</v>
      </c>
      <c r="E136">
        <v>2382</v>
      </c>
      <c r="F136">
        <v>6.51</v>
      </c>
      <c r="G136">
        <v>2221</v>
      </c>
      <c r="H136">
        <v>1.1000000000000001</v>
      </c>
      <c r="I136">
        <v>804</v>
      </c>
      <c r="J136">
        <v>3</v>
      </c>
      <c r="K136">
        <v>7.2</v>
      </c>
    </row>
    <row r="137" spans="1:11">
      <c r="A137" t="s">
        <v>16</v>
      </c>
      <c r="B137" s="1" t="s">
        <v>22</v>
      </c>
      <c r="C137" t="s">
        <v>36</v>
      </c>
      <c r="D137" t="s">
        <v>18</v>
      </c>
      <c r="E137">
        <v>56</v>
      </c>
      <c r="F137">
        <v>0.15</v>
      </c>
      <c r="G137">
        <v>305</v>
      </c>
      <c r="H137">
        <v>2.7</v>
      </c>
      <c r="I137">
        <v>33</v>
      </c>
      <c r="K137">
        <v>7.8</v>
      </c>
    </row>
    <row r="138" spans="1:11">
      <c r="A138" t="s">
        <v>17</v>
      </c>
      <c r="B138" s="1" t="s">
        <v>22</v>
      </c>
      <c r="C138" t="s">
        <v>36</v>
      </c>
      <c r="D138" t="s">
        <v>18</v>
      </c>
      <c r="E138">
        <v>3302</v>
      </c>
      <c r="F138">
        <v>9.0299999999999994</v>
      </c>
      <c r="G138">
        <v>2412</v>
      </c>
      <c r="H138">
        <v>1.5</v>
      </c>
      <c r="I138">
        <v>1445</v>
      </c>
      <c r="J138">
        <v>2.4</v>
      </c>
      <c r="K138">
        <v>10</v>
      </c>
    </row>
    <row r="139" spans="1:11">
      <c r="A139" t="s">
        <v>9</v>
      </c>
      <c r="B139" t="s">
        <v>22</v>
      </c>
      <c r="C139" t="s">
        <v>36</v>
      </c>
      <c r="D139" t="s">
        <v>19</v>
      </c>
      <c r="E139">
        <v>11697</v>
      </c>
      <c r="F139">
        <v>41.71</v>
      </c>
      <c r="G139">
        <v>1210</v>
      </c>
      <c r="H139">
        <v>9.6999999999999993</v>
      </c>
      <c r="I139">
        <v>314</v>
      </c>
      <c r="J139">
        <v>37.299999999999997</v>
      </c>
      <c r="K139">
        <v>13.1</v>
      </c>
    </row>
    <row r="140" spans="1:11">
      <c r="A140" t="s">
        <v>10</v>
      </c>
      <c r="B140" t="s">
        <v>22</v>
      </c>
      <c r="C140" t="s">
        <v>36</v>
      </c>
      <c r="D140" t="s">
        <v>19</v>
      </c>
      <c r="E140">
        <v>173</v>
      </c>
      <c r="F140">
        <v>0.62</v>
      </c>
      <c r="G140">
        <v>474</v>
      </c>
      <c r="H140">
        <v>0</v>
      </c>
      <c r="I140">
        <v>36</v>
      </c>
      <c r="J140">
        <v>0</v>
      </c>
      <c r="K140">
        <v>23.4</v>
      </c>
    </row>
    <row r="141" spans="1:11">
      <c r="A141" t="s">
        <v>11</v>
      </c>
      <c r="B141" t="s">
        <v>22</v>
      </c>
      <c r="C141" t="s">
        <v>36</v>
      </c>
      <c r="D141" t="s">
        <v>19</v>
      </c>
      <c r="E141">
        <v>8929</v>
      </c>
      <c r="F141">
        <v>31.84</v>
      </c>
      <c r="G141">
        <v>773</v>
      </c>
      <c r="H141">
        <v>14</v>
      </c>
      <c r="I141">
        <v>0</v>
      </c>
      <c r="J141">
        <v>0</v>
      </c>
    </row>
    <row r="142" spans="1:11">
      <c r="A142" t="s">
        <v>12</v>
      </c>
      <c r="B142" t="s">
        <v>22</v>
      </c>
      <c r="C142" t="s">
        <v>36</v>
      </c>
      <c r="D142" t="s">
        <v>19</v>
      </c>
      <c r="E142">
        <v>1406</v>
      </c>
      <c r="F142">
        <v>5.01</v>
      </c>
      <c r="G142">
        <v>555</v>
      </c>
      <c r="H142">
        <v>7.3</v>
      </c>
      <c r="I142">
        <v>18</v>
      </c>
      <c r="J142">
        <v>0</v>
      </c>
      <c r="K142">
        <v>15.5</v>
      </c>
    </row>
    <row r="143" spans="1:11">
      <c r="A143" t="s">
        <v>13</v>
      </c>
      <c r="B143" t="s">
        <v>22</v>
      </c>
      <c r="C143" t="s">
        <v>36</v>
      </c>
      <c r="D143" t="s">
        <v>19</v>
      </c>
      <c r="E143">
        <v>545</v>
      </c>
      <c r="F143">
        <v>1.94</v>
      </c>
      <c r="G143">
        <v>0</v>
      </c>
      <c r="H143">
        <v>0</v>
      </c>
      <c r="I143">
        <v>0</v>
      </c>
      <c r="J143">
        <v>0</v>
      </c>
    </row>
    <row r="144" spans="1:11">
      <c r="A144" t="s">
        <v>14</v>
      </c>
      <c r="B144" t="s">
        <v>22</v>
      </c>
      <c r="C144" t="s">
        <v>36</v>
      </c>
      <c r="D144" t="s">
        <v>19</v>
      </c>
      <c r="E144">
        <v>2166</v>
      </c>
      <c r="F144">
        <v>7.72</v>
      </c>
      <c r="G144">
        <v>6393</v>
      </c>
      <c r="H144">
        <v>0.9</v>
      </c>
      <c r="I144">
        <v>1891</v>
      </c>
      <c r="J144">
        <v>1.8</v>
      </c>
      <c r="K144">
        <v>8.1999999999999993</v>
      </c>
    </row>
    <row r="145" spans="1:11">
      <c r="A145" t="s">
        <v>30</v>
      </c>
      <c r="B145" t="s">
        <v>22</v>
      </c>
      <c r="C145" t="s">
        <v>36</v>
      </c>
      <c r="D145" t="s">
        <v>19</v>
      </c>
      <c r="E145">
        <v>489</v>
      </c>
      <c r="F145">
        <v>1.74</v>
      </c>
      <c r="G145">
        <v>216</v>
      </c>
      <c r="H145">
        <v>3.9</v>
      </c>
      <c r="I145">
        <v>0</v>
      </c>
      <c r="J145">
        <v>0</v>
      </c>
    </row>
    <row r="146" spans="1:11">
      <c r="A146" t="s">
        <v>16</v>
      </c>
      <c r="B146" s="1" t="s">
        <v>22</v>
      </c>
      <c r="C146" t="s">
        <v>36</v>
      </c>
      <c r="D146" t="s">
        <v>19</v>
      </c>
      <c r="E146">
        <v>0</v>
      </c>
      <c r="F146">
        <v>0</v>
      </c>
      <c r="G146">
        <v>646</v>
      </c>
      <c r="H146">
        <v>0</v>
      </c>
      <c r="I146">
        <v>133</v>
      </c>
      <c r="J146">
        <v>0</v>
      </c>
      <c r="K146">
        <v>9.3000000000000007</v>
      </c>
    </row>
    <row r="147" spans="1:11">
      <c r="A147" t="s">
        <v>17</v>
      </c>
      <c r="B147" s="1" t="s">
        <v>22</v>
      </c>
      <c r="C147" t="s">
        <v>36</v>
      </c>
      <c r="D147" t="s">
        <v>19</v>
      </c>
      <c r="E147">
        <v>2640</v>
      </c>
      <c r="F147">
        <v>9.41</v>
      </c>
      <c r="G147">
        <v>414</v>
      </c>
      <c r="H147">
        <v>6.5</v>
      </c>
      <c r="I147">
        <v>393</v>
      </c>
      <c r="J147">
        <v>6.7</v>
      </c>
      <c r="K147">
        <v>10.09</v>
      </c>
    </row>
    <row r="148" spans="1:11">
      <c r="A148" t="s">
        <v>9</v>
      </c>
      <c r="B148" t="s">
        <v>23</v>
      </c>
      <c r="C148" t="s">
        <v>36</v>
      </c>
      <c r="D148" t="s">
        <v>18</v>
      </c>
      <c r="E148">
        <v>1646</v>
      </c>
      <c r="F148">
        <v>17.91</v>
      </c>
      <c r="G148">
        <v>127</v>
      </c>
      <c r="H148">
        <v>13.6</v>
      </c>
      <c r="I148">
        <v>19</v>
      </c>
      <c r="J148">
        <v>87</v>
      </c>
      <c r="K148">
        <v>14.4</v>
      </c>
    </row>
    <row r="149" spans="1:11">
      <c r="A149" t="s">
        <v>10</v>
      </c>
      <c r="B149" t="s">
        <v>23</v>
      </c>
      <c r="C149" t="s">
        <v>36</v>
      </c>
      <c r="D149" t="s">
        <v>18</v>
      </c>
      <c r="E149">
        <v>153</v>
      </c>
      <c r="F149">
        <v>1.67</v>
      </c>
      <c r="G149">
        <v>319</v>
      </c>
      <c r="H149">
        <v>4.2</v>
      </c>
      <c r="I149">
        <v>0</v>
      </c>
      <c r="K149">
        <v>24.8</v>
      </c>
    </row>
    <row r="150" spans="1:11">
      <c r="A150" t="s">
        <v>11</v>
      </c>
      <c r="B150" t="s">
        <v>23</v>
      </c>
      <c r="C150" t="s">
        <v>36</v>
      </c>
      <c r="D150" t="s">
        <v>18</v>
      </c>
      <c r="E150">
        <v>5017</v>
      </c>
      <c r="F150">
        <v>54.6</v>
      </c>
      <c r="G150">
        <v>199</v>
      </c>
      <c r="H150">
        <v>25.3</v>
      </c>
      <c r="I150">
        <v>0</v>
      </c>
    </row>
    <row r="151" spans="1:11">
      <c r="A151" t="s">
        <v>12</v>
      </c>
      <c r="B151" t="s">
        <v>23</v>
      </c>
      <c r="C151" t="s">
        <v>36</v>
      </c>
      <c r="D151" t="s">
        <v>18</v>
      </c>
      <c r="E151">
        <v>56</v>
      </c>
      <c r="F151">
        <v>0.61</v>
      </c>
      <c r="G151">
        <v>43</v>
      </c>
      <c r="I151">
        <v>0</v>
      </c>
    </row>
    <row r="152" spans="1:11">
      <c r="A152" t="s">
        <v>13</v>
      </c>
      <c r="B152" t="s">
        <v>23</v>
      </c>
      <c r="C152" t="s">
        <v>36</v>
      </c>
      <c r="D152" t="s">
        <v>18</v>
      </c>
      <c r="E152">
        <v>131</v>
      </c>
      <c r="F152">
        <v>1.43</v>
      </c>
      <c r="G152">
        <v>36</v>
      </c>
      <c r="I152">
        <v>0</v>
      </c>
    </row>
    <row r="153" spans="1:11">
      <c r="A153" t="s">
        <v>14</v>
      </c>
      <c r="B153" t="s">
        <v>23</v>
      </c>
      <c r="C153" t="s">
        <v>36</v>
      </c>
      <c r="D153" t="s">
        <v>18</v>
      </c>
      <c r="E153">
        <v>665</v>
      </c>
      <c r="F153">
        <v>7.24</v>
      </c>
      <c r="G153">
        <v>4098</v>
      </c>
      <c r="H153">
        <v>0.6</v>
      </c>
      <c r="I153">
        <v>756</v>
      </c>
      <c r="J153">
        <v>1.3</v>
      </c>
      <c r="K153">
        <v>7</v>
      </c>
    </row>
    <row r="154" spans="1:11">
      <c r="A154" t="s">
        <v>30</v>
      </c>
      <c r="B154" t="s">
        <v>23</v>
      </c>
      <c r="C154" t="s">
        <v>36</v>
      </c>
      <c r="D154" t="s">
        <v>18</v>
      </c>
      <c r="E154">
        <v>554</v>
      </c>
      <c r="F154">
        <v>6.03</v>
      </c>
      <c r="G154">
        <v>940</v>
      </c>
      <c r="H154">
        <v>1.9</v>
      </c>
      <c r="I154">
        <v>359</v>
      </c>
      <c r="J154">
        <v>2.1</v>
      </c>
      <c r="K154">
        <v>5.8</v>
      </c>
    </row>
    <row r="155" spans="1:11">
      <c r="A155" t="s">
        <v>15</v>
      </c>
      <c r="B155" t="s">
        <v>23</v>
      </c>
      <c r="C155" t="s">
        <v>36</v>
      </c>
      <c r="D155" t="s">
        <v>18</v>
      </c>
      <c r="E155">
        <v>0</v>
      </c>
      <c r="F155">
        <v>0</v>
      </c>
      <c r="G155">
        <v>13</v>
      </c>
      <c r="I155">
        <v>13</v>
      </c>
      <c r="K155">
        <v>5.9</v>
      </c>
    </row>
    <row r="156" spans="1:11">
      <c r="A156" t="s">
        <v>16</v>
      </c>
      <c r="B156" t="s">
        <v>23</v>
      </c>
      <c r="C156" t="s">
        <v>36</v>
      </c>
      <c r="D156" t="s">
        <v>18</v>
      </c>
      <c r="E156">
        <v>0</v>
      </c>
      <c r="F156">
        <v>0</v>
      </c>
      <c r="G156">
        <v>71</v>
      </c>
      <c r="I156">
        <v>0</v>
      </c>
    </row>
    <row r="157" spans="1:11">
      <c r="A157" t="s">
        <v>17</v>
      </c>
      <c r="B157" t="s">
        <v>23</v>
      </c>
      <c r="C157" t="s">
        <v>36</v>
      </c>
      <c r="D157" t="s">
        <v>18</v>
      </c>
      <c r="E157">
        <v>966</v>
      </c>
      <c r="F157">
        <v>10.51</v>
      </c>
      <c r="G157">
        <v>2174</v>
      </c>
      <c r="H157">
        <v>0.5</v>
      </c>
      <c r="I157">
        <v>336</v>
      </c>
      <c r="J157">
        <v>3.3</v>
      </c>
      <c r="K157">
        <v>9.1</v>
      </c>
    </row>
    <row r="158" spans="1:11">
      <c r="A158" t="s">
        <v>9</v>
      </c>
      <c r="B158" t="s">
        <v>23</v>
      </c>
      <c r="C158" t="s">
        <v>36</v>
      </c>
      <c r="D158" t="s">
        <v>19</v>
      </c>
      <c r="E158">
        <v>2481</v>
      </c>
      <c r="F158">
        <v>26.44</v>
      </c>
      <c r="G158">
        <v>488</v>
      </c>
      <c r="H158">
        <v>5.0999999999999996</v>
      </c>
      <c r="I158">
        <v>164</v>
      </c>
      <c r="J158">
        <v>15.1</v>
      </c>
      <c r="K158">
        <v>11.7</v>
      </c>
    </row>
    <row r="159" spans="1:11">
      <c r="A159" t="s">
        <v>10</v>
      </c>
      <c r="B159" t="s">
        <v>23</v>
      </c>
      <c r="C159" t="s">
        <v>36</v>
      </c>
      <c r="D159" t="s">
        <v>19</v>
      </c>
      <c r="E159">
        <v>372</v>
      </c>
      <c r="F159">
        <v>3.96</v>
      </c>
      <c r="G159">
        <v>136</v>
      </c>
      <c r="H159">
        <v>4.5</v>
      </c>
      <c r="I159">
        <v>98</v>
      </c>
      <c r="J159">
        <v>5.6</v>
      </c>
      <c r="K159">
        <v>24.5</v>
      </c>
    </row>
    <row r="160" spans="1:11">
      <c r="A160" t="s">
        <v>11</v>
      </c>
      <c r="B160" t="s">
        <v>23</v>
      </c>
      <c r="C160" t="s">
        <v>36</v>
      </c>
      <c r="D160" t="s">
        <v>19</v>
      </c>
      <c r="E160">
        <v>2943</v>
      </c>
      <c r="F160">
        <v>31.36</v>
      </c>
      <c r="G160">
        <v>146</v>
      </c>
      <c r="H160">
        <v>22.8</v>
      </c>
      <c r="I160">
        <v>0</v>
      </c>
    </row>
    <row r="161" spans="1:11">
      <c r="A161" t="s">
        <v>12</v>
      </c>
      <c r="B161" t="s">
        <v>23</v>
      </c>
      <c r="C161" t="s">
        <v>36</v>
      </c>
      <c r="D161" t="s">
        <v>19</v>
      </c>
      <c r="E161">
        <v>623</v>
      </c>
      <c r="F161">
        <v>6.64</v>
      </c>
      <c r="G161">
        <v>60</v>
      </c>
      <c r="I161">
        <v>0</v>
      </c>
    </row>
    <row r="162" spans="1:11">
      <c r="A162" t="s">
        <v>13</v>
      </c>
      <c r="B162" t="s">
        <v>23</v>
      </c>
      <c r="C162" t="s">
        <v>36</v>
      </c>
      <c r="D162" t="s">
        <v>19</v>
      </c>
      <c r="E162">
        <v>592</v>
      </c>
      <c r="F162">
        <v>6.31</v>
      </c>
      <c r="G162">
        <v>0</v>
      </c>
      <c r="I162">
        <v>0</v>
      </c>
    </row>
    <row r="163" spans="1:11">
      <c r="A163" t="s">
        <v>14</v>
      </c>
      <c r="B163" t="s">
        <v>23</v>
      </c>
      <c r="C163" t="s">
        <v>36</v>
      </c>
      <c r="D163" t="s">
        <v>19</v>
      </c>
      <c r="E163">
        <v>1593</v>
      </c>
      <c r="F163">
        <v>16.98</v>
      </c>
      <c r="G163">
        <v>4161</v>
      </c>
      <c r="H163">
        <v>0.4</v>
      </c>
      <c r="I163">
        <v>708</v>
      </c>
      <c r="J163">
        <v>2.4</v>
      </c>
      <c r="K163">
        <v>7.5</v>
      </c>
    </row>
    <row r="164" spans="1:11">
      <c r="A164" t="s">
        <v>30</v>
      </c>
      <c r="B164" t="s">
        <v>23</v>
      </c>
      <c r="C164" t="s">
        <v>36</v>
      </c>
      <c r="D164" t="s">
        <v>19</v>
      </c>
      <c r="E164">
        <v>667</v>
      </c>
      <c r="F164">
        <v>7.11</v>
      </c>
      <c r="G164">
        <v>0</v>
      </c>
      <c r="I164">
        <v>0</v>
      </c>
    </row>
    <row r="165" spans="1:11">
      <c r="A165" t="s">
        <v>15</v>
      </c>
      <c r="B165" t="s">
        <v>23</v>
      </c>
      <c r="C165" t="s">
        <v>36</v>
      </c>
      <c r="D165" t="s">
        <v>19</v>
      </c>
      <c r="E165">
        <v>0</v>
      </c>
      <c r="F165">
        <v>0</v>
      </c>
      <c r="G165">
        <v>0</v>
      </c>
      <c r="I165">
        <v>0</v>
      </c>
    </row>
    <row r="166" spans="1:11">
      <c r="A166" t="s">
        <v>16</v>
      </c>
      <c r="B166" t="s">
        <v>23</v>
      </c>
      <c r="C166" t="s">
        <v>36</v>
      </c>
      <c r="D166" t="s">
        <v>19</v>
      </c>
      <c r="E166">
        <v>0</v>
      </c>
      <c r="F166">
        <v>0</v>
      </c>
      <c r="G166">
        <v>44</v>
      </c>
      <c r="I166">
        <v>28</v>
      </c>
      <c r="K166">
        <v>7.1</v>
      </c>
    </row>
    <row r="167" spans="1:11">
      <c r="A167" t="s">
        <v>17</v>
      </c>
      <c r="B167" t="s">
        <v>23</v>
      </c>
      <c r="C167" t="s">
        <v>36</v>
      </c>
      <c r="D167" t="s">
        <v>19</v>
      </c>
      <c r="E167">
        <v>113</v>
      </c>
      <c r="F167">
        <v>1.2</v>
      </c>
      <c r="G167">
        <v>51</v>
      </c>
      <c r="H167">
        <v>2.2000000000000002</v>
      </c>
      <c r="I167">
        <v>51</v>
      </c>
      <c r="J167">
        <v>2.2000000000000002</v>
      </c>
      <c r="K167">
        <v>7.4</v>
      </c>
    </row>
    <row r="168" spans="1:11">
      <c r="A168" t="s">
        <v>9</v>
      </c>
      <c r="B168" t="s">
        <v>27</v>
      </c>
      <c r="C168" t="s">
        <v>36</v>
      </c>
      <c r="D168" t="s">
        <v>18</v>
      </c>
      <c r="E168">
        <v>5094</v>
      </c>
      <c r="F168">
        <v>19.78</v>
      </c>
      <c r="G168">
        <v>1859</v>
      </c>
      <c r="H168">
        <v>2.7</v>
      </c>
      <c r="I168">
        <v>650</v>
      </c>
      <c r="J168">
        <v>7.8</v>
      </c>
      <c r="K168">
        <v>12</v>
      </c>
    </row>
    <row r="169" spans="1:11">
      <c r="A169" t="s">
        <v>10</v>
      </c>
      <c r="B169" t="s">
        <v>27</v>
      </c>
      <c r="C169" t="s">
        <v>36</v>
      </c>
      <c r="D169" t="s">
        <v>18</v>
      </c>
      <c r="E169">
        <v>662</v>
      </c>
      <c r="F169">
        <v>2.57</v>
      </c>
      <c r="G169">
        <v>441</v>
      </c>
      <c r="H169">
        <v>10.7</v>
      </c>
      <c r="I169">
        <v>12</v>
      </c>
      <c r="J169">
        <v>138.9</v>
      </c>
      <c r="K169">
        <v>22</v>
      </c>
    </row>
    <row r="170" spans="1:11">
      <c r="A170" t="s">
        <v>11</v>
      </c>
      <c r="B170" t="s">
        <v>27</v>
      </c>
      <c r="C170" t="s">
        <v>36</v>
      </c>
      <c r="D170" t="s">
        <v>18</v>
      </c>
      <c r="E170">
        <v>12599</v>
      </c>
      <c r="F170">
        <v>48.91</v>
      </c>
      <c r="G170">
        <v>571</v>
      </c>
      <c r="H170">
        <v>22.9</v>
      </c>
      <c r="I170">
        <v>0</v>
      </c>
    </row>
    <row r="171" spans="1:11">
      <c r="A171" t="s">
        <v>12</v>
      </c>
      <c r="B171" t="s">
        <v>27</v>
      </c>
      <c r="C171" t="s">
        <v>36</v>
      </c>
      <c r="D171" t="s">
        <v>18</v>
      </c>
      <c r="E171">
        <v>790</v>
      </c>
      <c r="F171">
        <v>3.07</v>
      </c>
      <c r="G171">
        <v>128</v>
      </c>
      <c r="I171">
        <v>0</v>
      </c>
    </row>
    <row r="172" spans="1:11">
      <c r="A172" t="s">
        <v>13</v>
      </c>
      <c r="B172" t="s">
        <v>27</v>
      </c>
      <c r="C172" t="s">
        <v>36</v>
      </c>
      <c r="D172" t="s">
        <v>18</v>
      </c>
      <c r="E172">
        <v>749</v>
      </c>
      <c r="F172">
        <v>2.91</v>
      </c>
      <c r="G172">
        <v>359</v>
      </c>
      <c r="H172">
        <v>2.9</v>
      </c>
      <c r="I172">
        <v>220</v>
      </c>
      <c r="J172">
        <v>3.4</v>
      </c>
    </row>
    <row r="173" spans="1:11">
      <c r="A173" t="s">
        <v>14</v>
      </c>
      <c r="B173" t="s">
        <v>27</v>
      </c>
      <c r="C173" t="s">
        <v>36</v>
      </c>
      <c r="D173" t="s">
        <v>18</v>
      </c>
      <c r="E173">
        <v>2239</v>
      </c>
      <c r="F173">
        <v>8.69</v>
      </c>
      <c r="G173">
        <v>2049</v>
      </c>
      <c r="H173">
        <v>1.7</v>
      </c>
      <c r="I173">
        <v>730</v>
      </c>
      <c r="J173">
        <v>5.2</v>
      </c>
      <c r="K173">
        <v>8</v>
      </c>
    </row>
    <row r="174" spans="1:11">
      <c r="A174" t="s">
        <v>30</v>
      </c>
      <c r="B174" t="s">
        <v>27</v>
      </c>
      <c r="C174" t="s">
        <v>36</v>
      </c>
      <c r="D174" t="s">
        <v>18</v>
      </c>
      <c r="E174">
        <v>1538</v>
      </c>
      <c r="F174">
        <v>5.97</v>
      </c>
      <c r="G174">
        <v>1422</v>
      </c>
      <c r="H174">
        <v>1.1000000000000001</v>
      </c>
      <c r="I174">
        <v>566</v>
      </c>
      <c r="J174">
        <v>3.2</v>
      </c>
      <c r="K174">
        <v>7</v>
      </c>
    </row>
    <row r="175" spans="1:11">
      <c r="A175" t="s">
        <v>15</v>
      </c>
      <c r="B175" t="s">
        <v>27</v>
      </c>
      <c r="C175" t="s">
        <v>36</v>
      </c>
      <c r="D175" t="s">
        <v>18</v>
      </c>
      <c r="E175">
        <v>83</v>
      </c>
      <c r="F175">
        <v>0.32</v>
      </c>
      <c r="G175">
        <v>70</v>
      </c>
      <c r="H175">
        <v>2</v>
      </c>
      <c r="I175">
        <v>29</v>
      </c>
      <c r="K175">
        <v>7</v>
      </c>
    </row>
    <row r="176" spans="1:11">
      <c r="A176" t="s">
        <v>16</v>
      </c>
      <c r="B176" t="s">
        <v>27</v>
      </c>
      <c r="C176" t="s">
        <v>36</v>
      </c>
      <c r="D176" t="s">
        <v>18</v>
      </c>
      <c r="E176">
        <v>124</v>
      </c>
      <c r="F176">
        <v>0.48</v>
      </c>
      <c r="G176">
        <v>108</v>
      </c>
      <c r="H176">
        <v>3</v>
      </c>
      <c r="I176">
        <v>41</v>
      </c>
      <c r="J176">
        <v>3</v>
      </c>
    </row>
    <row r="177" spans="1:11">
      <c r="A177" t="s">
        <v>17</v>
      </c>
      <c r="B177" t="s">
        <v>27</v>
      </c>
      <c r="C177" t="s">
        <v>36</v>
      </c>
      <c r="D177" t="s">
        <v>18</v>
      </c>
      <c r="E177">
        <v>1881</v>
      </c>
      <c r="F177">
        <v>7.3</v>
      </c>
      <c r="G177">
        <v>1788</v>
      </c>
      <c r="H177">
        <v>1.1000000000000001</v>
      </c>
      <c r="I177">
        <v>1060</v>
      </c>
      <c r="J177">
        <v>1.8</v>
      </c>
      <c r="K177">
        <v>10</v>
      </c>
    </row>
    <row r="178" spans="1:11">
      <c r="A178" t="s">
        <v>9</v>
      </c>
      <c r="B178" t="s">
        <v>27</v>
      </c>
      <c r="C178" t="s">
        <v>36</v>
      </c>
      <c r="D178" t="s">
        <v>19</v>
      </c>
      <c r="E178">
        <v>4129</v>
      </c>
      <c r="F178">
        <v>22.61</v>
      </c>
      <c r="G178">
        <v>1166</v>
      </c>
      <c r="H178">
        <v>3.7</v>
      </c>
      <c r="I178">
        <v>249</v>
      </c>
      <c r="J178">
        <v>17.100000000000001</v>
      </c>
      <c r="K178">
        <v>12.6</v>
      </c>
    </row>
    <row r="179" spans="1:11">
      <c r="A179" t="s">
        <v>10</v>
      </c>
      <c r="B179" t="s">
        <v>27</v>
      </c>
      <c r="C179" t="s">
        <v>36</v>
      </c>
      <c r="D179" t="s">
        <v>19</v>
      </c>
      <c r="E179">
        <v>790</v>
      </c>
      <c r="F179">
        <v>4.33</v>
      </c>
      <c r="G179">
        <v>547</v>
      </c>
      <c r="H179">
        <v>4.4000000000000004</v>
      </c>
      <c r="I179">
        <v>148</v>
      </c>
      <c r="J179">
        <v>16.7</v>
      </c>
      <c r="K179">
        <v>21.5</v>
      </c>
    </row>
    <row r="180" spans="1:11">
      <c r="A180" t="s">
        <v>11</v>
      </c>
      <c r="B180" t="s">
        <v>27</v>
      </c>
      <c r="C180" t="s">
        <v>36</v>
      </c>
      <c r="D180" t="s">
        <v>19</v>
      </c>
      <c r="E180">
        <v>7274</v>
      </c>
      <c r="F180">
        <v>39.83</v>
      </c>
      <c r="G180">
        <v>492</v>
      </c>
      <c r="H180">
        <v>16.2</v>
      </c>
      <c r="I180">
        <v>0</v>
      </c>
    </row>
    <row r="181" spans="1:11">
      <c r="A181" t="s">
        <v>12</v>
      </c>
      <c r="B181" t="s">
        <v>27</v>
      </c>
      <c r="C181" t="s">
        <v>36</v>
      </c>
      <c r="D181" t="s">
        <v>19</v>
      </c>
      <c r="E181">
        <v>696</v>
      </c>
      <c r="F181">
        <v>3.81</v>
      </c>
      <c r="G181">
        <v>117</v>
      </c>
      <c r="H181">
        <v>21.6</v>
      </c>
      <c r="I181">
        <v>0</v>
      </c>
    </row>
    <row r="182" spans="1:11">
      <c r="A182" t="s">
        <v>13</v>
      </c>
      <c r="B182" t="s">
        <v>27</v>
      </c>
      <c r="C182" t="s">
        <v>36</v>
      </c>
      <c r="D182" t="s">
        <v>19</v>
      </c>
      <c r="E182">
        <v>424</v>
      </c>
      <c r="F182">
        <v>2.3199999999999998</v>
      </c>
      <c r="G182">
        <v>0</v>
      </c>
      <c r="I182">
        <v>0</v>
      </c>
    </row>
    <row r="183" spans="1:11">
      <c r="A183" t="s">
        <v>14</v>
      </c>
      <c r="B183" t="s">
        <v>27</v>
      </c>
      <c r="C183" t="s">
        <v>36</v>
      </c>
      <c r="D183" t="s">
        <v>19</v>
      </c>
      <c r="E183">
        <v>2695</v>
      </c>
      <c r="F183">
        <v>14.76</v>
      </c>
      <c r="G183">
        <v>3472</v>
      </c>
      <c r="H183">
        <v>1</v>
      </c>
      <c r="I183">
        <v>551</v>
      </c>
      <c r="J183">
        <v>7.6</v>
      </c>
      <c r="K183">
        <v>8.3000000000000007</v>
      </c>
    </row>
    <row r="184" spans="1:11">
      <c r="A184" t="s">
        <v>30</v>
      </c>
      <c r="B184" t="s">
        <v>27</v>
      </c>
      <c r="C184" t="s">
        <v>36</v>
      </c>
      <c r="D184" t="s">
        <v>19</v>
      </c>
      <c r="E184">
        <v>1155</v>
      </c>
      <c r="F184">
        <v>6.32</v>
      </c>
      <c r="G184">
        <v>100</v>
      </c>
      <c r="I184">
        <v>0</v>
      </c>
    </row>
    <row r="185" spans="1:11">
      <c r="A185" t="s">
        <v>15</v>
      </c>
      <c r="B185" t="s">
        <v>27</v>
      </c>
      <c r="C185" t="s">
        <v>36</v>
      </c>
      <c r="D185" t="s">
        <v>19</v>
      </c>
      <c r="E185">
        <v>57</v>
      </c>
      <c r="F185">
        <v>0.31</v>
      </c>
      <c r="G185">
        <v>52</v>
      </c>
      <c r="H185">
        <v>5</v>
      </c>
      <c r="I185">
        <v>0</v>
      </c>
    </row>
    <row r="186" spans="1:11">
      <c r="A186" t="s">
        <v>16</v>
      </c>
      <c r="B186" t="s">
        <v>27</v>
      </c>
      <c r="C186" t="s">
        <v>36</v>
      </c>
      <c r="D186" t="s">
        <v>19</v>
      </c>
      <c r="E186">
        <v>57</v>
      </c>
      <c r="F186">
        <v>0.31</v>
      </c>
      <c r="G186">
        <v>75</v>
      </c>
      <c r="H186">
        <v>5</v>
      </c>
      <c r="I186">
        <v>0</v>
      </c>
    </row>
    <row r="187" spans="1:11">
      <c r="A187" t="s">
        <v>17</v>
      </c>
      <c r="B187" t="s">
        <v>27</v>
      </c>
      <c r="C187" t="s">
        <v>36</v>
      </c>
      <c r="D187" t="s">
        <v>19</v>
      </c>
      <c r="E187">
        <v>987</v>
      </c>
      <c r="F187">
        <v>5.4</v>
      </c>
      <c r="G187">
        <v>94</v>
      </c>
      <c r="H187">
        <v>11.5</v>
      </c>
      <c r="I187">
        <v>40</v>
      </c>
      <c r="J187">
        <v>24.5</v>
      </c>
    </row>
    <row r="188" spans="1:11">
      <c r="A188" t="s">
        <v>9</v>
      </c>
      <c r="B188" t="s">
        <v>52</v>
      </c>
      <c r="C188" t="s">
        <v>49</v>
      </c>
      <c r="D188" t="s">
        <v>50</v>
      </c>
      <c r="E188">
        <v>708</v>
      </c>
      <c r="F188">
        <v>4.28</v>
      </c>
      <c r="G188">
        <v>78</v>
      </c>
      <c r="H188">
        <v>12</v>
      </c>
      <c r="I188">
        <v>26</v>
      </c>
      <c r="J188">
        <v>27.2</v>
      </c>
      <c r="K188">
        <v>17.8</v>
      </c>
    </row>
    <row r="189" spans="1:11">
      <c r="A189" t="s">
        <v>10</v>
      </c>
      <c r="B189" t="s">
        <v>52</v>
      </c>
      <c r="C189" t="s">
        <v>49</v>
      </c>
      <c r="D189" t="s">
        <v>50</v>
      </c>
      <c r="E189">
        <v>407</v>
      </c>
      <c r="F189">
        <v>2.46</v>
      </c>
      <c r="G189">
        <v>276</v>
      </c>
      <c r="H189">
        <v>2.9</v>
      </c>
      <c r="I189">
        <v>74</v>
      </c>
      <c r="J189">
        <v>6.3</v>
      </c>
      <c r="K189">
        <v>21.5</v>
      </c>
    </row>
    <row r="190" spans="1:11">
      <c r="A190" t="s">
        <v>11</v>
      </c>
      <c r="B190" t="s">
        <v>52</v>
      </c>
      <c r="C190" t="s">
        <v>49</v>
      </c>
      <c r="D190" t="s">
        <v>50</v>
      </c>
      <c r="E190">
        <v>3092</v>
      </c>
      <c r="F190">
        <v>18.68</v>
      </c>
      <c r="G190">
        <v>93</v>
      </c>
      <c r="H190">
        <v>38.799999999999997</v>
      </c>
      <c r="I190">
        <v>4</v>
      </c>
      <c r="J190">
        <v>833.3</v>
      </c>
      <c r="K190">
        <v>35.299999999999997</v>
      </c>
    </row>
    <row r="191" spans="1:11">
      <c r="A191" t="s">
        <v>12</v>
      </c>
      <c r="B191" t="s">
        <v>52</v>
      </c>
      <c r="C191" t="s">
        <v>49</v>
      </c>
      <c r="D191" t="s">
        <v>50</v>
      </c>
      <c r="E191">
        <v>0</v>
      </c>
      <c r="F191">
        <v>0</v>
      </c>
      <c r="G191">
        <v>78</v>
      </c>
      <c r="I191">
        <v>0</v>
      </c>
    </row>
    <row r="192" spans="1:11">
      <c r="A192" t="s">
        <v>13</v>
      </c>
      <c r="B192" t="s">
        <v>52</v>
      </c>
      <c r="C192" t="s">
        <v>49</v>
      </c>
      <c r="D192" t="s">
        <v>50</v>
      </c>
      <c r="E192">
        <v>390</v>
      </c>
      <c r="F192">
        <v>2.36</v>
      </c>
      <c r="G192">
        <v>2140</v>
      </c>
      <c r="H192">
        <v>1.1000000000000001</v>
      </c>
      <c r="I192">
        <v>5</v>
      </c>
      <c r="K192">
        <v>15.4</v>
      </c>
    </row>
    <row r="193" spans="1:11">
      <c r="A193" t="s">
        <v>14</v>
      </c>
      <c r="B193" t="s">
        <v>52</v>
      </c>
      <c r="C193" t="s">
        <v>49</v>
      </c>
      <c r="D193" t="s">
        <v>50</v>
      </c>
      <c r="E193">
        <v>6214</v>
      </c>
      <c r="F193">
        <v>37.549999999999997</v>
      </c>
      <c r="G193">
        <v>22662</v>
      </c>
      <c r="H193">
        <v>0.3</v>
      </c>
      <c r="I193">
        <v>10680</v>
      </c>
      <c r="J193">
        <v>0.6</v>
      </c>
      <c r="K193">
        <v>8.5</v>
      </c>
    </row>
    <row r="194" spans="1:11">
      <c r="A194" t="s">
        <v>30</v>
      </c>
      <c r="B194" t="s">
        <v>52</v>
      </c>
      <c r="C194" t="s">
        <v>49</v>
      </c>
      <c r="D194" t="s">
        <v>50</v>
      </c>
      <c r="E194">
        <v>4808</v>
      </c>
      <c r="F194">
        <v>29.05</v>
      </c>
      <c r="G194">
        <v>8632</v>
      </c>
      <c r="H194">
        <v>0.6</v>
      </c>
      <c r="I194">
        <v>2671</v>
      </c>
      <c r="J194">
        <v>1.8</v>
      </c>
      <c r="K194">
        <v>7.6</v>
      </c>
    </row>
    <row r="195" spans="1:11">
      <c r="A195" t="s">
        <v>15</v>
      </c>
      <c r="B195" t="s">
        <v>52</v>
      </c>
      <c r="C195" t="s">
        <v>49</v>
      </c>
      <c r="D195" t="s">
        <v>50</v>
      </c>
      <c r="E195">
        <v>141</v>
      </c>
      <c r="F195">
        <v>0.85</v>
      </c>
      <c r="G195">
        <v>78</v>
      </c>
      <c r="H195">
        <v>4.5999999999999996</v>
      </c>
      <c r="I195">
        <v>25</v>
      </c>
      <c r="J195">
        <v>5.7</v>
      </c>
      <c r="K195">
        <v>7.6</v>
      </c>
    </row>
    <row r="196" spans="1:11">
      <c r="A196" t="s">
        <v>16</v>
      </c>
      <c r="B196" t="s">
        <v>52</v>
      </c>
      <c r="C196" t="s">
        <v>49</v>
      </c>
      <c r="D196" t="s">
        <v>50</v>
      </c>
      <c r="E196">
        <v>268</v>
      </c>
      <c r="F196">
        <v>1.62</v>
      </c>
      <c r="G196">
        <v>123</v>
      </c>
      <c r="H196">
        <v>6.4</v>
      </c>
      <c r="I196">
        <v>20</v>
      </c>
      <c r="J196">
        <v>18.100000000000001</v>
      </c>
      <c r="K196">
        <v>8.4</v>
      </c>
    </row>
    <row r="197" spans="1:11">
      <c r="A197" t="s">
        <v>17</v>
      </c>
      <c r="B197" t="s">
        <v>52</v>
      </c>
      <c r="C197" t="s">
        <v>49</v>
      </c>
      <c r="D197" t="s">
        <v>50</v>
      </c>
      <c r="E197">
        <v>522</v>
      </c>
      <c r="F197">
        <v>3.15</v>
      </c>
      <c r="G197">
        <v>90</v>
      </c>
      <c r="H197">
        <v>13.1</v>
      </c>
      <c r="I197">
        <v>32</v>
      </c>
      <c r="J197">
        <v>16.7</v>
      </c>
      <c r="K197">
        <v>8.9</v>
      </c>
    </row>
    <row r="198" spans="1:11">
      <c r="A198" t="s">
        <v>9</v>
      </c>
      <c r="B198" t="s">
        <v>52</v>
      </c>
      <c r="C198" t="s">
        <v>49</v>
      </c>
      <c r="D198" t="s">
        <v>51</v>
      </c>
      <c r="E198">
        <v>2981</v>
      </c>
      <c r="F198">
        <v>40.35</v>
      </c>
      <c r="G198">
        <v>2567</v>
      </c>
      <c r="H198">
        <v>1.2</v>
      </c>
      <c r="I198">
        <v>276</v>
      </c>
      <c r="J198">
        <v>10.8</v>
      </c>
      <c r="K198">
        <v>16.100000000000001</v>
      </c>
    </row>
    <row r="199" spans="1:11">
      <c r="A199" t="s">
        <v>10</v>
      </c>
      <c r="B199" t="s">
        <v>52</v>
      </c>
      <c r="C199" t="s">
        <v>49</v>
      </c>
      <c r="D199" t="s">
        <v>51</v>
      </c>
      <c r="E199">
        <v>44</v>
      </c>
      <c r="F199">
        <v>0.6</v>
      </c>
      <c r="G199">
        <v>133</v>
      </c>
      <c r="H199">
        <v>13.9</v>
      </c>
      <c r="I199">
        <v>3</v>
      </c>
      <c r="K199">
        <v>26</v>
      </c>
    </row>
    <row r="200" spans="1:11">
      <c r="A200" t="s">
        <v>11</v>
      </c>
      <c r="B200" t="s">
        <v>52</v>
      </c>
      <c r="C200" t="s">
        <v>49</v>
      </c>
      <c r="D200" t="s">
        <v>51</v>
      </c>
      <c r="E200">
        <v>3496</v>
      </c>
      <c r="F200">
        <v>47.32</v>
      </c>
      <c r="G200">
        <v>384</v>
      </c>
      <c r="H200">
        <v>12.2</v>
      </c>
      <c r="I200">
        <v>0</v>
      </c>
    </row>
    <row r="201" spans="1:11">
      <c r="A201" t="s">
        <v>13</v>
      </c>
      <c r="B201" t="s">
        <v>52</v>
      </c>
      <c r="C201" t="s">
        <v>49</v>
      </c>
      <c r="D201" t="s">
        <v>51</v>
      </c>
      <c r="E201">
        <v>28</v>
      </c>
      <c r="F201">
        <v>0.38</v>
      </c>
      <c r="G201">
        <v>33</v>
      </c>
      <c r="H201">
        <v>2.6</v>
      </c>
      <c r="I201">
        <v>0</v>
      </c>
    </row>
    <row r="202" spans="1:11">
      <c r="A202" t="s">
        <v>30</v>
      </c>
      <c r="B202" t="s">
        <v>52</v>
      </c>
      <c r="C202" t="s">
        <v>49</v>
      </c>
      <c r="D202" t="s">
        <v>51</v>
      </c>
      <c r="E202">
        <v>622</v>
      </c>
      <c r="F202">
        <v>8.42</v>
      </c>
      <c r="G202">
        <v>2274</v>
      </c>
      <c r="H202">
        <v>0.3</v>
      </c>
      <c r="I202">
        <v>1229</v>
      </c>
      <c r="J202">
        <v>0.5</v>
      </c>
      <c r="K202">
        <v>6.8</v>
      </c>
    </row>
    <row r="203" spans="1:11">
      <c r="A203" t="s">
        <v>17</v>
      </c>
      <c r="B203" t="s">
        <v>52</v>
      </c>
      <c r="C203" t="s">
        <v>49</v>
      </c>
      <c r="D203" t="s">
        <v>51</v>
      </c>
      <c r="E203">
        <v>56</v>
      </c>
      <c r="F203">
        <v>0.76</v>
      </c>
      <c r="G203">
        <v>3</v>
      </c>
      <c r="H203">
        <v>20.7</v>
      </c>
      <c r="I203">
        <v>3</v>
      </c>
      <c r="J203">
        <v>20.7</v>
      </c>
      <c r="K203">
        <v>10</v>
      </c>
    </row>
    <row r="204" spans="1:11">
      <c r="A204" t="s">
        <v>14</v>
      </c>
      <c r="B204" t="s">
        <v>52</v>
      </c>
      <c r="C204" t="s">
        <v>49</v>
      </c>
      <c r="D204" t="s">
        <v>51</v>
      </c>
      <c r="E204">
        <v>161</v>
      </c>
      <c r="F204">
        <v>2.1800000000000002</v>
      </c>
      <c r="G204">
        <v>127</v>
      </c>
      <c r="H204">
        <v>1.9</v>
      </c>
      <c r="I204">
        <v>77</v>
      </c>
      <c r="J204">
        <v>2.8</v>
      </c>
      <c r="K204">
        <v>9.8000000000000007</v>
      </c>
    </row>
    <row r="205" spans="1:11">
      <c r="A205" t="s">
        <v>16</v>
      </c>
      <c r="B205" t="s">
        <v>52</v>
      </c>
      <c r="C205" t="s">
        <v>49</v>
      </c>
      <c r="D205" t="s">
        <v>51</v>
      </c>
      <c r="E205">
        <v>0</v>
      </c>
      <c r="F205">
        <v>0</v>
      </c>
      <c r="G205">
        <v>8</v>
      </c>
      <c r="I205">
        <v>0</v>
      </c>
    </row>
    <row r="206" spans="1:11">
      <c r="A206" t="s">
        <v>9</v>
      </c>
      <c r="B206" t="s">
        <v>70</v>
      </c>
      <c r="C206" t="s">
        <v>49</v>
      </c>
      <c r="D206" t="s">
        <v>71</v>
      </c>
      <c r="E206">
        <v>15925</v>
      </c>
      <c r="F206">
        <v>44.42</v>
      </c>
      <c r="G206">
        <v>3412</v>
      </c>
      <c r="H206">
        <v>4.7</v>
      </c>
      <c r="I206">
        <v>2333</v>
      </c>
      <c r="J206">
        <v>6.8</v>
      </c>
      <c r="K206">
        <v>13.6</v>
      </c>
    </row>
    <row r="207" spans="1:11">
      <c r="A207" t="s">
        <v>10</v>
      </c>
      <c r="B207" t="s">
        <v>70</v>
      </c>
      <c r="C207" t="s">
        <v>49</v>
      </c>
      <c r="D207" t="s">
        <v>71</v>
      </c>
      <c r="E207">
        <v>762</v>
      </c>
      <c r="F207">
        <v>2.13</v>
      </c>
      <c r="G207">
        <v>484</v>
      </c>
      <c r="H207">
        <v>5.6</v>
      </c>
      <c r="I207">
        <v>221</v>
      </c>
      <c r="J207">
        <v>8.9</v>
      </c>
      <c r="K207">
        <v>25.1</v>
      </c>
    </row>
    <row r="208" spans="1:11">
      <c r="A208" t="s">
        <v>11</v>
      </c>
      <c r="B208" t="s">
        <v>70</v>
      </c>
      <c r="C208" t="s">
        <v>49</v>
      </c>
      <c r="D208" t="s">
        <v>71</v>
      </c>
      <c r="E208">
        <v>5337</v>
      </c>
      <c r="F208">
        <v>14.89</v>
      </c>
      <c r="G208">
        <v>220</v>
      </c>
      <c r="H208">
        <v>40.200000000000003</v>
      </c>
      <c r="I208">
        <v>13</v>
      </c>
      <c r="J208">
        <v>659.6</v>
      </c>
      <c r="K208">
        <v>35.6</v>
      </c>
    </row>
    <row r="209" spans="1:11">
      <c r="A209" t="s">
        <v>12</v>
      </c>
      <c r="B209" t="s">
        <v>70</v>
      </c>
      <c r="C209" t="s">
        <v>49</v>
      </c>
      <c r="D209" t="s">
        <v>71</v>
      </c>
      <c r="E209">
        <v>1655</v>
      </c>
      <c r="F209">
        <v>4.62</v>
      </c>
      <c r="G209">
        <v>1861</v>
      </c>
      <c r="H209">
        <v>2.2999999999999998</v>
      </c>
      <c r="I209">
        <v>54</v>
      </c>
      <c r="J209">
        <v>42</v>
      </c>
      <c r="K209">
        <v>15.4</v>
      </c>
    </row>
    <row r="210" spans="1:11">
      <c r="A210" t="s">
        <v>13</v>
      </c>
      <c r="B210" t="s">
        <v>70</v>
      </c>
      <c r="C210" t="s">
        <v>49</v>
      </c>
      <c r="D210" t="s">
        <v>71</v>
      </c>
      <c r="E210">
        <v>997</v>
      </c>
      <c r="F210">
        <v>2.78</v>
      </c>
      <c r="G210">
        <v>814</v>
      </c>
      <c r="H210">
        <v>3</v>
      </c>
      <c r="I210">
        <v>10</v>
      </c>
      <c r="J210">
        <v>96.2</v>
      </c>
      <c r="K210">
        <v>17.2</v>
      </c>
    </row>
    <row r="211" spans="1:11">
      <c r="A211" t="s">
        <v>14</v>
      </c>
      <c r="B211" t="s">
        <v>70</v>
      </c>
      <c r="C211" t="s">
        <v>49</v>
      </c>
      <c r="D211" t="s">
        <v>71</v>
      </c>
      <c r="E211">
        <v>5344</v>
      </c>
      <c r="F211">
        <v>14.91</v>
      </c>
      <c r="G211">
        <v>13937</v>
      </c>
      <c r="H211">
        <v>0.5</v>
      </c>
      <c r="I211">
        <v>5132</v>
      </c>
      <c r="J211">
        <v>1.1000000000000001</v>
      </c>
      <c r="K211">
        <v>8.1</v>
      </c>
    </row>
    <row r="212" spans="1:11">
      <c r="A212" t="s">
        <v>30</v>
      </c>
      <c r="B212" t="s">
        <v>70</v>
      </c>
      <c r="C212" t="s">
        <v>49</v>
      </c>
      <c r="D212" t="s">
        <v>71</v>
      </c>
      <c r="E212">
        <v>1100</v>
      </c>
      <c r="F212">
        <v>3.07</v>
      </c>
      <c r="G212">
        <v>1523</v>
      </c>
      <c r="H212">
        <v>1.4</v>
      </c>
      <c r="I212">
        <v>548</v>
      </c>
      <c r="J212">
        <v>2.6</v>
      </c>
      <c r="K212">
        <v>6.7</v>
      </c>
    </row>
    <row r="213" spans="1:11">
      <c r="A213" t="s">
        <v>15</v>
      </c>
      <c r="B213" t="s">
        <v>70</v>
      </c>
      <c r="C213" t="s">
        <v>49</v>
      </c>
      <c r="D213" t="s">
        <v>71</v>
      </c>
      <c r="E213">
        <v>23</v>
      </c>
      <c r="F213">
        <v>6.0000000000000001E-3</v>
      </c>
      <c r="G213">
        <v>99</v>
      </c>
      <c r="H213">
        <v>0.5</v>
      </c>
      <c r="I213">
        <v>4</v>
      </c>
      <c r="K213">
        <v>7.2</v>
      </c>
    </row>
    <row r="214" spans="1:11">
      <c r="A214" t="s">
        <v>16</v>
      </c>
      <c r="B214" t="s">
        <v>70</v>
      </c>
      <c r="C214" t="s">
        <v>49</v>
      </c>
      <c r="D214" t="s">
        <v>71</v>
      </c>
      <c r="E214">
        <v>291</v>
      </c>
      <c r="F214">
        <v>0.81</v>
      </c>
      <c r="G214">
        <v>2082</v>
      </c>
      <c r="H214">
        <v>1.2</v>
      </c>
      <c r="I214">
        <v>316</v>
      </c>
      <c r="J214">
        <v>2.5</v>
      </c>
      <c r="K214">
        <v>7.4</v>
      </c>
    </row>
    <row r="215" spans="1:11">
      <c r="A215" t="s">
        <v>17</v>
      </c>
      <c r="B215" t="s">
        <v>70</v>
      </c>
      <c r="C215" t="s">
        <v>49</v>
      </c>
      <c r="D215" t="s">
        <v>71</v>
      </c>
      <c r="E215">
        <v>4413</v>
      </c>
      <c r="F215">
        <v>12.31</v>
      </c>
      <c r="G215">
        <v>9248</v>
      </c>
      <c r="H215">
        <v>0.5</v>
      </c>
      <c r="I215">
        <v>7274</v>
      </c>
      <c r="J215">
        <v>0.6</v>
      </c>
      <c r="K215">
        <v>9.5</v>
      </c>
    </row>
    <row r="216" spans="1:11">
      <c r="A216" t="s">
        <v>9</v>
      </c>
      <c r="B216" t="s">
        <v>61</v>
      </c>
      <c r="C216" t="s">
        <v>49</v>
      </c>
      <c r="D216" t="s">
        <v>37</v>
      </c>
      <c r="E216">
        <v>644</v>
      </c>
      <c r="F216">
        <v>2.66</v>
      </c>
      <c r="G216">
        <v>55</v>
      </c>
      <c r="H216">
        <v>11.7</v>
      </c>
      <c r="I216">
        <v>2</v>
      </c>
      <c r="J216">
        <v>270.3</v>
      </c>
      <c r="K216">
        <v>21</v>
      </c>
    </row>
    <row r="217" spans="1:11">
      <c r="A217" t="s">
        <v>10</v>
      </c>
      <c r="B217" t="s">
        <v>61</v>
      </c>
      <c r="C217" t="s">
        <v>49</v>
      </c>
      <c r="D217" t="s">
        <v>37</v>
      </c>
      <c r="E217">
        <v>3075</v>
      </c>
      <c r="F217">
        <v>12.69</v>
      </c>
      <c r="G217">
        <v>1925</v>
      </c>
      <c r="H217">
        <v>3.1</v>
      </c>
      <c r="I217">
        <v>68</v>
      </c>
      <c r="J217">
        <v>50.3</v>
      </c>
      <c r="K217">
        <v>22.6</v>
      </c>
    </row>
    <row r="218" spans="1:11">
      <c r="A218" t="s">
        <v>11</v>
      </c>
      <c r="B218" t="s">
        <v>61</v>
      </c>
      <c r="C218" t="s">
        <v>49</v>
      </c>
      <c r="D218" t="s">
        <v>37</v>
      </c>
      <c r="E218">
        <v>4925</v>
      </c>
      <c r="F218">
        <v>20.329999999999998</v>
      </c>
      <c r="G218">
        <v>92</v>
      </c>
      <c r="H218">
        <v>58.5</v>
      </c>
      <c r="I218">
        <v>31</v>
      </c>
      <c r="J218">
        <v>161.30000000000001</v>
      </c>
      <c r="K218">
        <v>42.3</v>
      </c>
    </row>
    <row r="219" spans="1:11">
      <c r="A219" t="s">
        <v>12</v>
      </c>
      <c r="B219" t="s">
        <v>61</v>
      </c>
      <c r="C219" t="s">
        <v>49</v>
      </c>
      <c r="D219" t="s">
        <v>37</v>
      </c>
      <c r="E219">
        <v>1210</v>
      </c>
      <c r="F219">
        <v>4.99</v>
      </c>
      <c r="G219">
        <v>692</v>
      </c>
      <c r="H219">
        <v>3.2</v>
      </c>
      <c r="I219">
        <v>0</v>
      </c>
    </row>
    <row r="220" spans="1:11">
      <c r="A220" t="s">
        <v>13</v>
      </c>
      <c r="B220" t="s">
        <v>61</v>
      </c>
      <c r="C220" t="s">
        <v>49</v>
      </c>
      <c r="D220" t="s">
        <v>37</v>
      </c>
      <c r="E220">
        <v>4140</v>
      </c>
      <c r="F220">
        <v>17.09</v>
      </c>
      <c r="G220">
        <v>3543</v>
      </c>
      <c r="H220">
        <v>1.6</v>
      </c>
      <c r="I220">
        <v>5</v>
      </c>
      <c r="K220">
        <v>16.3</v>
      </c>
    </row>
    <row r="221" spans="1:11">
      <c r="A221" t="s">
        <v>14</v>
      </c>
      <c r="B221" t="s">
        <v>61</v>
      </c>
      <c r="C221" t="s">
        <v>49</v>
      </c>
      <c r="D221" t="s">
        <v>37</v>
      </c>
      <c r="E221">
        <v>2869</v>
      </c>
      <c r="F221">
        <v>11.84</v>
      </c>
      <c r="G221">
        <v>1036</v>
      </c>
      <c r="H221">
        <v>3.7</v>
      </c>
      <c r="I221">
        <v>256</v>
      </c>
      <c r="J221">
        <v>16.399999999999999</v>
      </c>
      <c r="K221">
        <v>7.9</v>
      </c>
    </row>
    <row r="222" spans="1:11">
      <c r="A222" t="s">
        <v>30</v>
      </c>
      <c r="B222" t="s">
        <v>61</v>
      </c>
      <c r="C222" t="s">
        <v>49</v>
      </c>
      <c r="D222" t="s">
        <v>37</v>
      </c>
      <c r="E222">
        <v>3372</v>
      </c>
      <c r="F222">
        <v>13.92</v>
      </c>
      <c r="G222">
        <v>7671</v>
      </c>
      <c r="H222">
        <v>0.5</v>
      </c>
      <c r="I222">
        <v>1516</v>
      </c>
      <c r="J222">
        <v>2.2000000000000002</v>
      </c>
      <c r="K222">
        <v>6.4</v>
      </c>
    </row>
    <row r="223" spans="1:11">
      <c r="A223" t="s">
        <v>15</v>
      </c>
      <c r="B223" t="s">
        <v>61</v>
      </c>
      <c r="C223" t="s">
        <v>49</v>
      </c>
      <c r="D223" t="s">
        <v>37</v>
      </c>
      <c r="E223">
        <v>895</v>
      </c>
      <c r="F223">
        <v>3.69</v>
      </c>
      <c r="G223">
        <v>110</v>
      </c>
      <c r="H223">
        <v>21.7</v>
      </c>
      <c r="I223">
        <v>79</v>
      </c>
      <c r="J223">
        <v>85.5</v>
      </c>
      <c r="K223">
        <v>6.1</v>
      </c>
    </row>
    <row r="224" spans="1:11">
      <c r="A224" t="s">
        <v>16</v>
      </c>
      <c r="B224" t="s">
        <v>61</v>
      </c>
      <c r="C224" t="s">
        <v>49</v>
      </c>
      <c r="D224" t="s">
        <v>37</v>
      </c>
      <c r="E224">
        <v>0</v>
      </c>
      <c r="F224">
        <v>0</v>
      </c>
      <c r="G224">
        <v>288</v>
      </c>
      <c r="I224">
        <v>11</v>
      </c>
      <c r="K224">
        <v>7</v>
      </c>
    </row>
    <row r="225" spans="1:11">
      <c r="A225" t="s">
        <v>17</v>
      </c>
      <c r="B225" t="s">
        <v>61</v>
      </c>
      <c r="C225" t="s">
        <v>49</v>
      </c>
      <c r="D225" t="s">
        <v>37</v>
      </c>
      <c r="E225">
        <v>3096</v>
      </c>
      <c r="F225">
        <v>12.78</v>
      </c>
      <c r="G225">
        <v>1230</v>
      </c>
      <c r="H225">
        <v>2.5</v>
      </c>
      <c r="I225">
        <v>667</v>
      </c>
      <c r="J225">
        <v>4.5999999999999996</v>
      </c>
      <c r="K225">
        <v>8.6</v>
      </c>
    </row>
    <row r="226" spans="1:11">
      <c r="A226" t="s">
        <v>9</v>
      </c>
      <c r="B226" t="s">
        <v>24</v>
      </c>
      <c r="C226" t="s">
        <v>36</v>
      </c>
      <c r="D226" t="s">
        <v>18</v>
      </c>
      <c r="E226">
        <v>553</v>
      </c>
      <c r="F226">
        <v>9.6300000000000008</v>
      </c>
      <c r="G226">
        <v>283</v>
      </c>
      <c r="H226">
        <v>2</v>
      </c>
      <c r="I226">
        <v>11</v>
      </c>
      <c r="J226">
        <v>50</v>
      </c>
      <c r="K226">
        <v>13.5</v>
      </c>
    </row>
    <row r="227" spans="1:11">
      <c r="A227" t="s">
        <v>10</v>
      </c>
      <c r="B227" t="s">
        <v>24</v>
      </c>
      <c r="C227" t="s">
        <v>36</v>
      </c>
      <c r="D227" t="s">
        <v>18</v>
      </c>
      <c r="E227">
        <v>66</v>
      </c>
      <c r="F227">
        <v>1.1499999999999999</v>
      </c>
      <c r="G227">
        <v>166</v>
      </c>
      <c r="H227">
        <v>1.4</v>
      </c>
      <c r="I227">
        <v>0</v>
      </c>
    </row>
    <row r="228" spans="1:11">
      <c r="A228" t="s">
        <v>11</v>
      </c>
      <c r="B228" t="s">
        <v>24</v>
      </c>
      <c r="C228" t="s">
        <v>36</v>
      </c>
      <c r="D228" t="s">
        <v>18</v>
      </c>
      <c r="E228">
        <v>2377</v>
      </c>
      <c r="F228">
        <v>41.38</v>
      </c>
      <c r="G228">
        <v>114</v>
      </c>
      <c r="H228">
        <v>20.9</v>
      </c>
      <c r="I228">
        <v>0</v>
      </c>
    </row>
    <row r="229" spans="1:11">
      <c r="A229" t="s">
        <v>12</v>
      </c>
      <c r="B229" t="s">
        <v>24</v>
      </c>
      <c r="C229" t="s">
        <v>36</v>
      </c>
      <c r="D229" t="s">
        <v>18</v>
      </c>
      <c r="E229">
        <v>87</v>
      </c>
      <c r="F229">
        <v>1.51</v>
      </c>
      <c r="G229">
        <v>14</v>
      </c>
      <c r="I229">
        <v>0</v>
      </c>
    </row>
    <row r="230" spans="1:11">
      <c r="A230" t="s">
        <v>13</v>
      </c>
      <c r="B230" t="s">
        <v>24</v>
      </c>
      <c r="C230" t="s">
        <v>36</v>
      </c>
      <c r="D230" t="s">
        <v>18</v>
      </c>
      <c r="E230">
        <v>294</v>
      </c>
      <c r="F230">
        <v>5.12</v>
      </c>
      <c r="G230">
        <v>92</v>
      </c>
      <c r="H230">
        <v>6</v>
      </c>
      <c r="I230">
        <v>0</v>
      </c>
    </row>
    <row r="231" spans="1:11">
      <c r="A231" t="s">
        <v>14</v>
      </c>
      <c r="B231" t="s">
        <v>24</v>
      </c>
      <c r="C231" t="s">
        <v>36</v>
      </c>
      <c r="D231" t="s">
        <v>18</v>
      </c>
      <c r="E231">
        <v>908</v>
      </c>
      <c r="F231">
        <v>15.81</v>
      </c>
      <c r="G231">
        <v>915</v>
      </c>
      <c r="H231">
        <v>2.2000000000000002</v>
      </c>
      <c r="I231">
        <v>42</v>
      </c>
      <c r="J231">
        <v>41</v>
      </c>
      <c r="K231">
        <v>7.3</v>
      </c>
    </row>
    <row r="232" spans="1:11">
      <c r="A232" t="s">
        <v>30</v>
      </c>
      <c r="B232" t="s">
        <v>24</v>
      </c>
      <c r="C232" t="s">
        <v>36</v>
      </c>
      <c r="D232" t="s">
        <v>18</v>
      </c>
      <c r="E232">
        <v>744</v>
      </c>
      <c r="F232">
        <v>12.95</v>
      </c>
      <c r="G232">
        <v>832</v>
      </c>
      <c r="H232">
        <v>1</v>
      </c>
      <c r="I232">
        <v>153</v>
      </c>
      <c r="J232">
        <v>4.9000000000000004</v>
      </c>
      <c r="K232">
        <v>6.7</v>
      </c>
    </row>
    <row r="233" spans="1:11">
      <c r="A233" t="s">
        <v>15</v>
      </c>
      <c r="B233" t="s">
        <v>24</v>
      </c>
      <c r="C233" t="s">
        <v>36</v>
      </c>
      <c r="D233" t="s">
        <v>18</v>
      </c>
      <c r="E233">
        <v>75</v>
      </c>
      <c r="F233">
        <v>1.31</v>
      </c>
      <c r="G233">
        <v>38</v>
      </c>
      <c r="H233">
        <v>2</v>
      </c>
      <c r="I233">
        <v>0</v>
      </c>
    </row>
    <row r="234" spans="1:11">
      <c r="A234" t="s">
        <v>16</v>
      </c>
      <c r="B234" t="s">
        <v>24</v>
      </c>
      <c r="C234" t="s">
        <v>36</v>
      </c>
      <c r="D234" t="s">
        <v>18</v>
      </c>
      <c r="E234">
        <v>0</v>
      </c>
      <c r="F234">
        <v>0</v>
      </c>
      <c r="G234">
        <v>49</v>
      </c>
      <c r="I234">
        <v>0</v>
      </c>
    </row>
    <row r="235" spans="1:11">
      <c r="A235" t="s">
        <v>17</v>
      </c>
      <c r="B235" t="s">
        <v>24</v>
      </c>
      <c r="C235" t="s">
        <v>36</v>
      </c>
      <c r="D235" t="s">
        <v>18</v>
      </c>
      <c r="E235">
        <v>641</v>
      </c>
      <c r="F235">
        <v>11.16</v>
      </c>
      <c r="G235">
        <v>254</v>
      </c>
      <c r="H235">
        <v>2.5</v>
      </c>
      <c r="I235">
        <v>94</v>
      </c>
      <c r="J235">
        <v>6.9</v>
      </c>
      <c r="K235">
        <v>8.6</v>
      </c>
    </row>
    <row r="236" spans="1:11">
      <c r="A236" t="s">
        <v>9</v>
      </c>
      <c r="B236" t="s">
        <v>24</v>
      </c>
      <c r="C236" t="s">
        <v>36</v>
      </c>
      <c r="D236" t="s">
        <v>19</v>
      </c>
      <c r="E236">
        <v>876</v>
      </c>
      <c r="F236">
        <v>21.02</v>
      </c>
      <c r="G236">
        <v>82</v>
      </c>
      <c r="H236">
        <v>13.4</v>
      </c>
      <c r="I236">
        <v>54</v>
      </c>
      <c r="J236">
        <v>16.3</v>
      </c>
      <c r="K236">
        <v>10.199999999999999</v>
      </c>
    </row>
    <row r="237" spans="1:11">
      <c r="A237" t="s">
        <v>10</v>
      </c>
      <c r="B237" t="s">
        <v>24</v>
      </c>
      <c r="C237" t="s">
        <v>36</v>
      </c>
      <c r="D237" t="s">
        <v>19</v>
      </c>
      <c r="E237">
        <v>183</v>
      </c>
      <c r="F237">
        <v>4.3899999999999997</v>
      </c>
      <c r="G237">
        <v>48</v>
      </c>
      <c r="I237">
        <v>0</v>
      </c>
    </row>
    <row r="238" spans="1:11">
      <c r="A238" t="s">
        <v>11</v>
      </c>
      <c r="B238" t="s">
        <v>24</v>
      </c>
      <c r="C238" t="s">
        <v>36</v>
      </c>
      <c r="D238" t="s">
        <v>19</v>
      </c>
      <c r="E238">
        <v>1523</v>
      </c>
      <c r="F238">
        <v>36.549999999999997</v>
      </c>
      <c r="G238">
        <v>95</v>
      </c>
      <c r="H238">
        <v>16.600000000000001</v>
      </c>
      <c r="I238">
        <v>0</v>
      </c>
    </row>
    <row r="239" spans="1:11">
      <c r="A239" t="s">
        <v>12</v>
      </c>
      <c r="B239" t="s">
        <v>24</v>
      </c>
      <c r="C239" t="s">
        <v>36</v>
      </c>
      <c r="D239" t="s">
        <v>19</v>
      </c>
      <c r="E239">
        <v>94</v>
      </c>
      <c r="F239">
        <v>2.2599999999999998</v>
      </c>
      <c r="G239">
        <v>3</v>
      </c>
      <c r="I239">
        <v>0</v>
      </c>
    </row>
    <row r="240" spans="1:11">
      <c r="A240" t="s">
        <v>13</v>
      </c>
      <c r="B240" t="s">
        <v>24</v>
      </c>
      <c r="C240" t="s">
        <v>36</v>
      </c>
      <c r="D240" t="s">
        <v>19</v>
      </c>
      <c r="E240">
        <v>122</v>
      </c>
      <c r="F240">
        <v>2.93</v>
      </c>
      <c r="G240">
        <v>24</v>
      </c>
      <c r="H240">
        <v>5.0999999999999996</v>
      </c>
      <c r="I240">
        <v>0</v>
      </c>
    </row>
    <row r="241" spans="1:11">
      <c r="A241" t="s">
        <v>14</v>
      </c>
      <c r="B241" t="s">
        <v>24</v>
      </c>
      <c r="C241" t="s">
        <v>36</v>
      </c>
      <c r="D241" t="s">
        <v>19</v>
      </c>
      <c r="E241">
        <v>687</v>
      </c>
      <c r="F241">
        <v>16.489999999999998</v>
      </c>
      <c r="G241">
        <v>1974</v>
      </c>
      <c r="H241">
        <v>0.4</v>
      </c>
      <c r="I241">
        <v>384</v>
      </c>
      <c r="J241">
        <v>1.8</v>
      </c>
      <c r="K241">
        <v>7.9</v>
      </c>
    </row>
    <row r="242" spans="1:11">
      <c r="A242" t="s">
        <v>30</v>
      </c>
      <c r="B242" t="s">
        <v>24</v>
      </c>
      <c r="C242" t="s">
        <v>36</v>
      </c>
      <c r="D242" t="s">
        <v>19</v>
      </c>
      <c r="E242">
        <v>290</v>
      </c>
      <c r="F242">
        <v>6.96</v>
      </c>
      <c r="G242">
        <v>0</v>
      </c>
      <c r="I242">
        <v>0</v>
      </c>
    </row>
    <row r="243" spans="1:11">
      <c r="A243" t="s">
        <v>15</v>
      </c>
      <c r="B243" t="s">
        <v>24</v>
      </c>
      <c r="C243" t="s">
        <v>36</v>
      </c>
      <c r="D243" t="s">
        <v>19</v>
      </c>
      <c r="E243">
        <v>0</v>
      </c>
      <c r="F243">
        <v>0</v>
      </c>
      <c r="G243">
        <v>0</v>
      </c>
      <c r="I243">
        <v>0</v>
      </c>
    </row>
    <row r="244" spans="1:11">
      <c r="A244" t="s">
        <v>16</v>
      </c>
      <c r="B244" t="s">
        <v>24</v>
      </c>
      <c r="C244" t="s">
        <v>36</v>
      </c>
      <c r="D244" t="s">
        <v>19</v>
      </c>
      <c r="E244">
        <v>0</v>
      </c>
      <c r="F244">
        <v>0</v>
      </c>
      <c r="G244">
        <v>4</v>
      </c>
      <c r="I244">
        <v>4</v>
      </c>
      <c r="K244">
        <v>10</v>
      </c>
    </row>
    <row r="245" spans="1:11">
      <c r="A245" t="s">
        <v>17</v>
      </c>
      <c r="B245" t="s">
        <v>24</v>
      </c>
      <c r="C245" t="s">
        <v>36</v>
      </c>
      <c r="D245" t="s">
        <v>19</v>
      </c>
      <c r="E245">
        <v>392</v>
      </c>
      <c r="F245">
        <v>9.41</v>
      </c>
      <c r="G245">
        <v>0</v>
      </c>
      <c r="I245">
        <v>0</v>
      </c>
    </row>
    <row r="246" spans="1:11">
      <c r="A246" t="s">
        <v>9</v>
      </c>
      <c r="B246" t="s">
        <v>11</v>
      </c>
      <c r="C246" t="s">
        <v>59</v>
      </c>
      <c r="D246" t="s">
        <v>50</v>
      </c>
      <c r="E246">
        <v>2405</v>
      </c>
      <c r="F246">
        <v>18.59</v>
      </c>
      <c r="G246">
        <v>110</v>
      </c>
      <c r="H246">
        <v>22.6</v>
      </c>
      <c r="I246">
        <v>61</v>
      </c>
      <c r="J246">
        <v>40.200000000000003</v>
      </c>
      <c r="K246">
        <v>16.8</v>
      </c>
    </row>
    <row r="247" spans="1:11">
      <c r="A247" t="s">
        <v>10</v>
      </c>
      <c r="B247" t="s">
        <v>11</v>
      </c>
      <c r="C247" t="s">
        <v>59</v>
      </c>
      <c r="D247" t="s">
        <v>50</v>
      </c>
      <c r="E247">
        <v>1542</v>
      </c>
      <c r="F247">
        <v>11.92</v>
      </c>
      <c r="G247">
        <v>823</v>
      </c>
      <c r="H247">
        <v>4.2</v>
      </c>
      <c r="I247">
        <v>165</v>
      </c>
      <c r="J247">
        <v>13.4</v>
      </c>
      <c r="K247">
        <v>21.1</v>
      </c>
    </row>
    <row r="248" spans="1:11">
      <c r="A248" t="s">
        <v>11</v>
      </c>
      <c r="B248" t="s">
        <v>11</v>
      </c>
      <c r="C248" t="s">
        <v>59</v>
      </c>
      <c r="D248" t="s">
        <v>50</v>
      </c>
      <c r="E248">
        <v>3024</v>
      </c>
      <c r="F248">
        <v>23.38</v>
      </c>
      <c r="G248">
        <v>61</v>
      </c>
      <c r="H248">
        <v>59.5</v>
      </c>
      <c r="I248">
        <v>0</v>
      </c>
    </row>
    <row r="249" spans="1:11">
      <c r="A249" t="s">
        <v>12</v>
      </c>
      <c r="B249" t="s">
        <v>11</v>
      </c>
      <c r="C249" t="s">
        <v>59</v>
      </c>
      <c r="D249" t="s">
        <v>50</v>
      </c>
      <c r="E249">
        <v>169</v>
      </c>
      <c r="F249">
        <v>1.31</v>
      </c>
      <c r="G249">
        <v>136</v>
      </c>
      <c r="H249">
        <v>3.7</v>
      </c>
      <c r="I249">
        <v>4</v>
      </c>
      <c r="J249">
        <v>41</v>
      </c>
      <c r="K249">
        <v>17.3</v>
      </c>
    </row>
    <row r="250" spans="1:11">
      <c r="A250" t="s">
        <v>13</v>
      </c>
      <c r="B250" t="s">
        <v>11</v>
      </c>
      <c r="C250" t="s">
        <v>59</v>
      </c>
      <c r="D250" t="s">
        <v>50</v>
      </c>
      <c r="E250">
        <v>586</v>
      </c>
      <c r="F250">
        <v>4.53</v>
      </c>
      <c r="G250">
        <v>649</v>
      </c>
      <c r="H250">
        <v>2.5</v>
      </c>
      <c r="I250">
        <v>0</v>
      </c>
    </row>
    <row r="251" spans="1:11">
      <c r="A251" t="s">
        <v>14</v>
      </c>
      <c r="B251" t="s">
        <v>11</v>
      </c>
      <c r="C251" t="s">
        <v>59</v>
      </c>
      <c r="D251" t="s">
        <v>50</v>
      </c>
      <c r="E251">
        <v>2054</v>
      </c>
      <c r="F251">
        <v>15.88</v>
      </c>
      <c r="G251">
        <v>2750</v>
      </c>
      <c r="H251">
        <v>0.8</v>
      </c>
      <c r="I251">
        <v>1299</v>
      </c>
      <c r="J251">
        <v>1.6</v>
      </c>
      <c r="K251">
        <v>7.7</v>
      </c>
    </row>
    <row r="252" spans="1:11" s="6" customFormat="1">
      <c r="A252" s="6" t="s">
        <v>30</v>
      </c>
      <c r="B252" s="6" t="s">
        <v>11</v>
      </c>
      <c r="C252" s="6" t="s">
        <v>59</v>
      </c>
      <c r="D252" s="6" t="s">
        <v>50</v>
      </c>
      <c r="E252" s="6">
        <v>1832</v>
      </c>
      <c r="F252" s="6">
        <v>14.16</v>
      </c>
      <c r="G252" s="6">
        <v>5119</v>
      </c>
      <c r="H252" s="6">
        <v>0.4</v>
      </c>
      <c r="I252" s="6">
        <v>1693</v>
      </c>
      <c r="J252" s="6">
        <v>1.1000000000000001</v>
      </c>
      <c r="K252" s="6">
        <v>6.5</v>
      </c>
    </row>
    <row r="253" spans="1:11">
      <c r="A253" t="s">
        <v>15</v>
      </c>
      <c r="B253" t="s">
        <v>11</v>
      </c>
      <c r="C253" t="s">
        <v>59</v>
      </c>
      <c r="D253" t="s">
        <v>50</v>
      </c>
      <c r="E253">
        <v>192</v>
      </c>
      <c r="F253">
        <v>1.48</v>
      </c>
      <c r="G253">
        <v>130</v>
      </c>
      <c r="H253">
        <v>1.7</v>
      </c>
      <c r="I253">
        <v>15</v>
      </c>
      <c r="J253">
        <v>12.5</v>
      </c>
      <c r="K253">
        <v>6.7</v>
      </c>
    </row>
    <row r="254" spans="1:11">
      <c r="A254" t="s">
        <v>16</v>
      </c>
      <c r="B254" t="s">
        <v>11</v>
      </c>
      <c r="C254" t="s">
        <v>59</v>
      </c>
      <c r="D254" t="s">
        <v>50</v>
      </c>
      <c r="E254">
        <v>26</v>
      </c>
      <c r="F254">
        <v>0.2</v>
      </c>
      <c r="G254">
        <v>235</v>
      </c>
      <c r="H254">
        <v>0.9</v>
      </c>
      <c r="I254">
        <v>51</v>
      </c>
      <c r="K254">
        <v>7.2</v>
      </c>
    </row>
    <row r="255" spans="1:11">
      <c r="A255" t="s">
        <v>17</v>
      </c>
      <c r="B255" t="s">
        <v>11</v>
      </c>
      <c r="C255" t="s">
        <v>59</v>
      </c>
      <c r="D255" t="s">
        <v>50</v>
      </c>
      <c r="E255">
        <v>1106</v>
      </c>
      <c r="F255">
        <v>8.5500000000000007</v>
      </c>
      <c r="G255">
        <v>716</v>
      </c>
      <c r="H255">
        <v>1.7</v>
      </c>
      <c r="I255">
        <v>504</v>
      </c>
      <c r="J255">
        <v>2.4</v>
      </c>
      <c r="K255">
        <v>9.6999999999999993</v>
      </c>
    </row>
    <row r="256" spans="1:11">
      <c r="A256" t="s">
        <v>9</v>
      </c>
      <c r="B256" t="s">
        <v>62</v>
      </c>
      <c r="C256" t="s">
        <v>49</v>
      </c>
      <c r="D256" t="s">
        <v>37</v>
      </c>
      <c r="E256">
        <v>3771</v>
      </c>
      <c r="F256">
        <v>51.22</v>
      </c>
      <c r="G256">
        <v>2502</v>
      </c>
      <c r="H256">
        <v>1.5</v>
      </c>
      <c r="I256">
        <v>1250</v>
      </c>
      <c r="J256">
        <v>3</v>
      </c>
      <c r="K256">
        <v>12.7</v>
      </c>
    </row>
    <row r="257" spans="1:11">
      <c r="A257" t="s">
        <v>10</v>
      </c>
      <c r="B257" t="s">
        <v>62</v>
      </c>
      <c r="C257" t="s">
        <v>49</v>
      </c>
      <c r="D257" t="s">
        <v>37</v>
      </c>
      <c r="E257">
        <v>167</v>
      </c>
      <c r="F257">
        <v>2.27</v>
      </c>
      <c r="G257">
        <v>50</v>
      </c>
      <c r="H257">
        <v>5.6</v>
      </c>
      <c r="I257">
        <v>5</v>
      </c>
      <c r="K257">
        <v>22.2</v>
      </c>
    </row>
    <row r="258" spans="1:11">
      <c r="A258" t="s">
        <v>11</v>
      </c>
      <c r="B258" t="s">
        <v>62</v>
      </c>
      <c r="C258" t="s">
        <v>49</v>
      </c>
      <c r="D258" t="s">
        <v>37</v>
      </c>
      <c r="E258">
        <v>2208</v>
      </c>
      <c r="F258">
        <v>29.99</v>
      </c>
      <c r="G258">
        <v>94</v>
      </c>
      <c r="H258">
        <v>31.7</v>
      </c>
      <c r="I258">
        <v>0</v>
      </c>
    </row>
    <row r="259" spans="1:11">
      <c r="A259" t="s">
        <v>12</v>
      </c>
      <c r="B259" t="s">
        <v>62</v>
      </c>
      <c r="C259" t="s">
        <v>49</v>
      </c>
      <c r="D259" t="s">
        <v>37</v>
      </c>
      <c r="E259">
        <v>687</v>
      </c>
      <c r="F259">
        <v>9.33</v>
      </c>
      <c r="G259">
        <v>484</v>
      </c>
      <c r="H259">
        <v>1.9</v>
      </c>
      <c r="I259">
        <v>19</v>
      </c>
      <c r="J259">
        <v>67.099999999999994</v>
      </c>
      <c r="K259">
        <v>16.3</v>
      </c>
    </row>
    <row r="260" spans="1:11">
      <c r="A260" t="s">
        <v>13</v>
      </c>
      <c r="B260" t="s">
        <v>62</v>
      </c>
      <c r="C260" t="s">
        <v>49</v>
      </c>
      <c r="D260" t="s">
        <v>37</v>
      </c>
      <c r="E260">
        <v>335</v>
      </c>
      <c r="F260">
        <v>4.55</v>
      </c>
      <c r="G260">
        <v>30</v>
      </c>
      <c r="H260">
        <v>11.3</v>
      </c>
      <c r="I260">
        <v>0</v>
      </c>
    </row>
    <row r="261" spans="1:11">
      <c r="A261" t="s">
        <v>14</v>
      </c>
      <c r="B261" t="s">
        <v>62</v>
      </c>
      <c r="C261" t="s">
        <v>49</v>
      </c>
      <c r="D261" t="s">
        <v>37</v>
      </c>
      <c r="E261">
        <v>98</v>
      </c>
      <c r="F261">
        <v>1.33</v>
      </c>
      <c r="G261">
        <v>375</v>
      </c>
      <c r="H261">
        <v>0.5</v>
      </c>
      <c r="I261">
        <v>150</v>
      </c>
      <c r="J261">
        <v>1.1000000000000001</v>
      </c>
      <c r="K261">
        <v>9.1999999999999993</v>
      </c>
    </row>
    <row r="262" spans="1:11">
      <c r="A262" t="s">
        <v>30</v>
      </c>
      <c r="B262" t="s">
        <v>62</v>
      </c>
      <c r="C262" t="s">
        <v>49</v>
      </c>
      <c r="D262" t="s">
        <v>37</v>
      </c>
      <c r="E262">
        <v>65</v>
      </c>
      <c r="F262">
        <v>0.88</v>
      </c>
      <c r="G262">
        <v>968</v>
      </c>
      <c r="H262">
        <v>1.8</v>
      </c>
      <c r="I262">
        <v>194</v>
      </c>
      <c r="J262">
        <v>2.4</v>
      </c>
      <c r="K262">
        <v>7.8</v>
      </c>
    </row>
    <row r="263" spans="1:11">
      <c r="A263" t="s">
        <v>15</v>
      </c>
      <c r="B263" t="s">
        <v>62</v>
      </c>
      <c r="C263" t="s">
        <v>49</v>
      </c>
      <c r="D263" t="s">
        <v>37</v>
      </c>
      <c r="E263">
        <v>0</v>
      </c>
      <c r="F263">
        <v>0</v>
      </c>
      <c r="G263">
        <v>79</v>
      </c>
      <c r="I263">
        <v>0</v>
      </c>
    </row>
    <row r="264" spans="1:11">
      <c r="A264" t="s">
        <v>16</v>
      </c>
      <c r="B264" t="s">
        <v>62</v>
      </c>
      <c r="C264" t="s">
        <v>49</v>
      </c>
      <c r="D264" t="s">
        <v>37</v>
      </c>
      <c r="E264">
        <v>10</v>
      </c>
      <c r="F264">
        <v>0.14000000000000001</v>
      </c>
      <c r="G264">
        <v>86</v>
      </c>
      <c r="H264">
        <v>0.9</v>
      </c>
      <c r="I264">
        <v>4</v>
      </c>
      <c r="J264">
        <v>2.7</v>
      </c>
      <c r="K264">
        <v>7.2</v>
      </c>
    </row>
    <row r="265" spans="1:11">
      <c r="A265" t="s">
        <v>17</v>
      </c>
      <c r="B265" t="s">
        <v>62</v>
      </c>
      <c r="C265" t="s">
        <v>49</v>
      </c>
      <c r="D265" t="s">
        <v>37</v>
      </c>
      <c r="E265">
        <v>21</v>
      </c>
      <c r="F265">
        <v>0.28999999999999998</v>
      </c>
      <c r="G265">
        <v>69</v>
      </c>
      <c r="H265">
        <v>5.7</v>
      </c>
      <c r="I265">
        <v>69</v>
      </c>
      <c r="J265">
        <v>5.7</v>
      </c>
      <c r="K265">
        <v>10.6</v>
      </c>
    </row>
    <row r="266" spans="1:11">
      <c r="A266" t="s">
        <v>9</v>
      </c>
      <c r="B266" t="s">
        <v>62</v>
      </c>
      <c r="C266" t="s">
        <v>49</v>
      </c>
      <c r="D266" t="s">
        <v>63</v>
      </c>
      <c r="E266">
        <v>4155</v>
      </c>
      <c r="F266">
        <v>47.39</v>
      </c>
      <c r="G266">
        <v>4457</v>
      </c>
      <c r="H266">
        <v>0.9</v>
      </c>
      <c r="I266">
        <v>117</v>
      </c>
      <c r="J266">
        <v>37.5</v>
      </c>
      <c r="K266">
        <v>16.100000000000001</v>
      </c>
    </row>
    <row r="267" spans="1:11">
      <c r="A267" t="s">
        <v>10</v>
      </c>
      <c r="B267" t="s">
        <v>62</v>
      </c>
      <c r="C267" t="s">
        <v>49</v>
      </c>
      <c r="D267" t="s">
        <v>63</v>
      </c>
      <c r="E267">
        <v>221</v>
      </c>
      <c r="F267">
        <v>2.52</v>
      </c>
      <c r="G267">
        <v>62</v>
      </c>
      <c r="H267">
        <v>36.200000000000003</v>
      </c>
      <c r="I267">
        <v>11</v>
      </c>
      <c r="K267">
        <v>20.6</v>
      </c>
    </row>
    <row r="268" spans="1:11">
      <c r="A268" t="s">
        <v>11</v>
      </c>
      <c r="B268" t="s">
        <v>62</v>
      </c>
      <c r="C268" t="s">
        <v>49</v>
      </c>
      <c r="D268" t="s">
        <v>63</v>
      </c>
      <c r="E268">
        <v>2463</v>
      </c>
      <c r="F268">
        <v>28.09</v>
      </c>
      <c r="G268">
        <v>84</v>
      </c>
      <c r="H268">
        <v>45.5</v>
      </c>
      <c r="I268">
        <v>0</v>
      </c>
    </row>
    <row r="269" spans="1:11">
      <c r="A269" t="s">
        <v>12</v>
      </c>
      <c r="B269" t="s">
        <v>62</v>
      </c>
      <c r="C269" t="s">
        <v>49</v>
      </c>
      <c r="D269" t="s">
        <v>63</v>
      </c>
      <c r="E269">
        <v>257</v>
      </c>
      <c r="F269">
        <v>2.93</v>
      </c>
      <c r="G269">
        <v>179</v>
      </c>
      <c r="H269">
        <v>5.7</v>
      </c>
      <c r="I269">
        <v>33</v>
      </c>
      <c r="J269">
        <v>32.200000000000003</v>
      </c>
      <c r="K269">
        <v>13.7</v>
      </c>
    </row>
    <row r="270" spans="1:11">
      <c r="A270" t="s">
        <v>13</v>
      </c>
      <c r="B270" t="s">
        <v>62</v>
      </c>
      <c r="C270" t="s">
        <v>49</v>
      </c>
      <c r="D270" t="s">
        <v>63</v>
      </c>
      <c r="E270">
        <v>6</v>
      </c>
      <c r="F270">
        <v>7.0000000000000007E-2</v>
      </c>
      <c r="G270">
        <v>0</v>
      </c>
      <c r="I270">
        <v>0</v>
      </c>
    </row>
    <row r="271" spans="1:11">
      <c r="A271" t="s">
        <v>14</v>
      </c>
      <c r="B271" t="s">
        <v>62</v>
      </c>
      <c r="C271" t="s">
        <v>49</v>
      </c>
      <c r="D271" t="s">
        <v>63</v>
      </c>
      <c r="E271">
        <v>533</v>
      </c>
      <c r="F271">
        <v>6.08</v>
      </c>
      <c r="G271">
        <v>394</v>
      </c>
      <c r="H271">
        <v>1.7</v>
      </c>
      <c r="I271">
        <v>38</v>
      </c>
      <c r="J271">
        <v>14</v>
      </c>
      <c r="K271">
        <v>8.3000000000000007</v>
      </c>
    </row>
    <row r="272" spans="1:11">
      <c r="A272" t="s">
        <v>30</v>
      </c>
      <c r="B272" t="s">
        <v>62</v>
      </c>
      <c r="C272" t="s">
        <v>49</v>
      </c>
      <c r="D272" t="s">
        <v>63</v>
      </c>
      <c r="E272">
        <v>486</v>
      </c>
      <c r="F272">
        <v>5.54</v>
      </c>
      <c r="G272">
        <v>746</v>
      </c>
      <c r="H272">
        <v>0.7</v>
      </c>
      <c r="I272">
        <v>177</v>
      </c>
      <c r="J272">
        <v>2.7</v>
      </c>
      <c r="K272">
        <v>6.5</v>
      </c>
    </row>
    <row r="273" spans="1:11">
      <c r="A273" t="s">
        <v>15</v>
      </c>
      <c r="B273" t="s">
        <v>62</v>
      </c>
      <c r="C273" t="s">
        <v>49</v>
      </c>
      <c r="D273" t="s">
        <v>63</v>
      </c>
      <c r="E273">
        <v>105</v>
      </c>
      <c r="F273">
        <v>1.2</v>
      </c>
      <c r="G273">
        <v>59</v>
      </c>
      <c r="H273">
        <v>2.2000000000000002</v>
      </c>
      <c r="I273">
        <v>30</v>
      </c>
      <c r="J273">
        <v>3.5</v>
      </c>
      <c r="K273">
        <v>6.1</v>
      </c>
    </row>
    <row r="274" spans="1:11">
      <c r="A274" t="s">
        <v>16</v>
      </c>
      <c r="B274" t="s">
        <v>62</v>
      </c>
      <c r="C274" t="s">
        <v>49</v>
      </c>
      <c r="D274" t="s">
        <v>63</v>
      </c>
      <c r="E274">
        <v>329</v>
      </c>
      <c r="F274">
        <v>3.75</v>
      </c>
      <c r="G274">
        <v>73</v>
      </c>
      <c r="H274">
        <v>13.9</v>
      </c>
      <c r="I274">
        <v>24</v>
      </c>
      <c r="J274">
        <v>13.9</v>
      </c>
    </row>
    <row r="275" spans="1:11">
      <c r="A275" t="s">
        <v>17</v>
      </c>
      <c r="B275" t="s">
        <v>62</v>
      </c>
      <c r="C275" t="s">
        <v>49</v>
      </c>
      <c r="D275" t="s">
        <v>63</v>
      </c>
      <c r="E275">
        <v>213</v>
      </c>
      <c r="F275">
        <v>2.4300000000000002</v>
      </c>
      <c r="G275">
        <v>58</v>
      </c>
      <c r="H275">
        <v>4</v>
      </c>
      <c r="I275">
        <v>58</v>
      </c>
      <c r="J275">
        <v>4</v>
      </c>
      <c r="K275">
        <v>10.7</v>
      </c>
    </row>
    <row r="276" spans="1:11">
      <c r="A276" t="s">
        <v>9</v>
      </c>
      <c r="B276" t="s">
        <v>25</v>
      </c>
      <c r="C276" t="s">
        <v>36</v>
      </c>
      <c r="D276" t="s">
        <v>18</v>
      </c>
      <c r="E276">
        <v>1003</v>
      </c>
      <c r="F276">
        <v>10.88</v>
      </c>
      <c r="G276">
        <v>141</v>
      </c>
      <c r="H276">
        <v>9.3000000000000007</v>
      </c>
      <c r="I276">
        <v>84</v>
      </c>
      <c r="J276">
        <v>12</v>
      </c>
      <c r="K276">
        <v>12.6</v>
      </c>
    </row>
    <row r="277" spans="1:11">
      <c r="A277" t="s">
        <v>10</v>
      </c>
      <c r="B277" t="s">
        <v>25</v>
      </c>
      <c r="C277" t="s">
        <v>36</v>
      </c>
      <c r="D277" t="s">
        <v>18</v>
      </c>
      <c r="E277">
        <v>126</v>
      </c>
      <c r="F277">
        <v>1.37</v>
      </c>
      <c r="G277">
        <v>71</v>
      </c>
      <c r="I277">
        <v>31</v>
      </c>
      <c r="K277">
        <v>26.6</v>
      </c>
    </row>
    <row r="278" spans="1:11">
      <c r="A278" t="s">
        <v>11</v>
      </c>
      <c r="B278" t="s">
        <v>25</v>
      </c>
      <c r="C278" t="s">
        <v>36</v>
      </c>
      <c r="D278" t="s">
        <v>18</v>
      </c>
      <c r="E278">
        <v>3436</v>
      </c>
      <c r="F278">
        <v>37.28</v>
      </c>
      <c r="G278">
        <v>264</v>
      </c>
      <c r="H278">
        <v>13.1</v>
      </c>
      <c r="I278">
        <v>0</v>
      </c>
    </row>
    <row r="279" spans="1:11">
      <c r="A279" t="s">
        <v>12</v>
      </c>
      <c r="B279" t="s">
        <v>25</v>
      </c>
      <c r="C279" t="s">
        <v>36</v>
      </c>
      <c r="D279" t="s">
        <v>18</v>
      </c>
      <c r="E279">
        <v>254</v>
      </c>
      <c r="F279">
        <v>2.76</v>
      </c>
      <c r="G279">
        <v>300</v>
      </c>
      <c r="H279">
        <v>16.100000000000001</v>
      </c>
      <c r="I279">
        <v>0</v>
      </c>
    </row>
    <row r="280" spans="1:11">
      <c r="A280" t="s">
        <v>13</v>
      </c>
      <c r="B280" t="s">
        <v>25</v>
      </c>
      <c r="C280" t="s">
        <v>36</v>
      </c>
      <c r="D280" t="s">
        <v>18</v>
      </c>
      <c r="E280">
        <v>490</v>
      </c>
      <c r="F280">
        <v>5.32</v>
      </c>
      <c r="G280">
        <v>172</v>
      </c>
      <c r="H280">
        <v>5.3</v>
      </c>
      <c r="I280">
        <v>0</v>
      </c>
    </row>
    <row r="281" spans="1:11">
      <c r="A281" t="s">
        <v>14</v>
      </c>
      <c r="B281" t="s">
        <v>25</v>
      </c>
      <c r="C281" t="s">
        <v>36</v>
      </c>
      <c r="D281" t="s">
        <v>18</v>
      </c>
      <c r="E281">
        <v>1459</v>
      </c>
      <c r="F281">
        <v>15.83</v>
      </c>
      <c r="G281">
        <v>3809</v>
      </c>
      <c r="H281">
        <v>0.5</v>
      </c>
      <c r="I281">
        <v>785</v>
      </c>
      <c r="J281">
        <v>2.2000000000000002</v>
      </c>
      <c r="K281">
        <v>7.8</v>
      </c>
    </row>
    <row r="282" spans="1:11">
      <c r="A282" t="s">
        <v>30</v>
      </c>
      <c r="B282" t="s">
        <v>25</v>
      </c>
      <c r="C282" t="s">
        <v>36</v>
      </c>
      <c r="D282" t="s">
        <v>18</v>
      </c>
      <c r="E282">
        <v>484</v>
      </c>
      <c r="F282">
        <v>5.25</v>
      </c>
      <c r="G282">
        <v>1063</v>
      </c>
      <c r="H282">
        <v>2.1</v>
      </c>
      <c r="I282">
        <v>194</v>
      </c>
      <c r="J282">
        <v>3.1</v>
      </c>
      <c r="K282">
        <v>6.8</v>
      </c>
    </row>
    <row r="283" spans="1:11">
      <c r="A283" t="s">
        <v>15</v>
      </c>
      <c r="B283" t="s">
        <v>25</v>
      </c>
      <c r="C283" t="s">
        <v>36</v>
      </c>
      <c r="D283" t="s">
        <v>18</v>
      </c>
      <c r="E283">
        <v>120</v>
      </c>
      <c r="F283">
        <v>1.3</v>
      </c>
      <c r="G283">
        <v>59</v>
      </c>
      <c r="H283">
        <v>9</v>
      </c>
      <c r="I283">
        <v>13</v>
      </c>
      <c r="J283">
        <v>9</v>
      </c>
      <c r="K283">
        <v>7.1</v>
      </c>
    </row>
    <row r="284" spans="1:11">
      <c r="A284" t="s">
        <v>16</v>
      </c>
      <c r="B284" t="s">
        <v>25</v>
      </c>
      <c r="C284" t="s">
        <v>36</v>
      </c>
      <c r="D284" t="s">
        <v>18</v>
      </c>
      <c r="E284">
        <v>216</v>
      </c>
      <c r="F284">
        <v>2.34</v>
      </c>
      <c r="G284">
        <v>363</v>
      </c>
      <c r="H284">
        <v>0.9</v>
      </c>
      <c r="I284">
        <v>24</v>
      </c>
      <c r="J284">
        <v>12.2</v>
      </c>
      <c r="K284">
        <v>7.6</v>
      </c>
    </row>
    <row r="285" spans="1:11">
      <c r="A285" t="s">
        <v>17</v>
      </c>
      <c r="B285" t="s">
        <v>25</v>
      </c>
      <c r="C285" t="s">
        <v>36</v>
      </c>
      <c r="D285" t="s">
        <v>18</v>
      </c>
      <c r="E285">
        <v>1628</v>
      </c>
      <c r="F285">
        <v>17.66</v>
      </c>
      <c r="G285">
        <v>1438</v>
      </c>
      <c r="H285">
        <v>1.4</v>
      </c>
      <c r="I285">
        <v>823</v>
      </c>
      <c r="J285">
        <v>2.2999999999999998</v>
      </c>
      <c r="K285">
        <v>9.5</v>
      </c>
    </row>
    <row r="286" spans="1:11">
      <c r="A286" t="s">
        <v>9</v>
      </c>
      <c r="B286" t="s">
        <v>25</v>
      </c>
      <c r="C286" t="s">
        <v>36</v>
      </c>
      <c r="D286" t="s">
        <v>19</v>
      </c>
      <c r="E286">
        <v>2239</v>
      </c>
      <c r="F286">
        <v>23.46</v>
      </c>
      <c r="G286">
        <v>988</v>
      </c>
      <c r="H286">
        <v>2.2999999999999998</v>
      </c>
      <c r="I286">
        <v>280</v>
      </c>
      <c r="J286">
        <v>8.4</v>
      </c>
      <c r="K286">
        <v>12.2</v>
      </c>
    </row>
    <row r="287" spans="1:11">
      <c r="A287" t="s">
        <v>10</v>
      </c>
      <c r="B287" t="s">
        <v>25</v>
      </c>
      <c r="C287" t="s">
        <v>36</v>
      </c>
      <c r="D287" t="s">
        <v>19</v>
      </c>
      <c r="E287">
        <v>49</v>
      </c>
      <c r="F287">
        <v>0.51</v>
      </c>
      <c r="G287">
        <v>77</v>
      </c>
      <c r="I287">
        <v>35</v>
      </c>
      <c r="K287">
        <v>22.9</v>
      </c>
    </row>
    <row r="288" spans="1:11">
      <c r="A288" t="s">
        <v>11</v>
      </c>
      <c r="B288" t="s">
        <v>25</v>
      </c>
      <c r="C288" t="s">
        <v>36</v>
      </c>
      <c r="D288" t="s">
        <v>19</v>
      </c>
      <c r="E288">
        <v>3347</v>
      </c>
      <c r="F288">
        <v>35.08</v>
      </c>
      <c r="G288">
        <v>138</v>
      </c>
      <c r="H288">
        <v>27</v>
      </c>
      <c r="I288">
        <v>0</v>
      </c>
    </row>
    <row r="289" spans="1:11">
      <c r="A289" t="s">
        <v>12</v>
      </c>
      <c r="B289" t="s">
        <v>25</v>
      </c>
      <c r="C289" t="s">
        <v>36</v>
      </c>
      <c r="D289" t="s">
        <v>19</v>
      </c>
      <c r="E289">
        <v>718</v>
      </c>
      <c r="F289">
        <v>7.52</v>
      </c>
      <c r="G289">
        <v>127</v>
      </c>
      <c r="H289">
        <v>6.7</v>
      </c>
      <c r="I289">
        <v>21</v>
      </c>
      <c r="K289">
        <v>15.2</v>
      </c>
    </row>
    <row r="290" spans="1:11">
      <c r="A290" t="s">
        <v>13</v>
      </c>
      <c r="B290" t="s">
        <v>25</v>
      </c>
      <c r="C290" t="s">
        <v>36</v>
      </c>
      <c r="D290" t="s">
        <v>19</v>
      </c>
      <c r="E290">
        <v>491</v>
      </c>
      <c r="F290">
        <v>5.15</v>
      </c>
      <c r="G290">
        <v>12</v>
      </c>
      <c r="H290">
        <v>41</v>
      </c>
      <c r="I290">
        <v>0</v>
      </c>
    </row>
    <row r="291" spans="1:11">
      <c r="A291" t="s">
        <v>14</v>
      </c>
      <c r="B291" t="s">
        <v>25</v>
      </c>
      <c r="C291" t="s">
        <v>36</v>
      </c>
      <c r="D291" t="s">
        <v>19</v>
      </c>
      <c r="E291">
        <v>1595</v>
      </c>
      <c r="F291">
        <v>16.72</v>
      </c>
      <c r="G291">
        <v>2217</v>
      </c>
      <c r="H291">
        <v>0.8</v>
      </c>
      <c r="I291">
        <v>626</v>
      </c>
      <c r="J291">
        <v>2.8</v>
      </c>
      <c r="K291">
        <v>8.1999999999999993</v>
      </c>
    </row>
    <row r="292" spans="1:11">
      <c r="A292" t="s">
        <v>30</v>
      </c>
      <c r="B292" t="s">
        <v>25</v>
      </c>
      <c r="C292" t="s">
        <v>36</v>
      </c>
      <c r="D292" t="s">
        <v>19</v>
      </c>
      <c r="E292">
        <v>621</v>
      </c>
      <c r="F292">
        <v>6.51</v>
      </c>
      <c r="G292">
        <v>116</v>
      </c>
      <c r="H292">
        <v>5.4</v>
      </c>
      <c r="I292">
        <v>0</v>
      </c>
    </row>
    <row r="293" spans="1:11">
      <c r="A293" t="s">
        <v>15</v>
      </c>
      <c r="B293" t="s">
        <v>25</v>
      </c>
      <c r="C293" t="s">
        <v>36</v>
      </c>
      <c r="D293" t="s">
        <v>19</v>
      </c>
      <c r="F293">
        <v>0</v>
      </c>
      <c r="G293">
        <v>0</v>
      </c>
      <c r="I293">
        <v>0</v>
      </c>
    </row>
    <row r="294" spans="1:11">
      <c r="A294" t="s">
        <v>16</v>
      </c>
      <c r="B294" t="s">
        <v>25</v>
      </c>
      <c r="C294" t="s">
        <v>36</v>
      </c>
      <c r="D294" t="s">
        <v>19</v>
      </c>
      <c r="E294">
        <v>51</v>
      </c>
      <c r="F294">
        <v>0.53</v>
      </c>
      <c r="G294">
        <v>126</v>
      </c>
      <c r="H294">
        <v>1.4</v>
      </c>
      <c r="I294">
        <v>28</v>
      </c>
      <c r="J294">
        <v>3.6</v>
      </c>
    </row>
    <row r="295" spans="1:11">
      <c r="A295" t="s">
        <v>17</v>
      </c>
      <c r="B295" t="s">
        <v>25</v>
      </c>
      <c r="C295" t="s">
        <v>36</v>
      </c>
      <c r="D295" t="s">
        <v>19</v>
      </c>
      <c r="E295">
        <v>431</v>
      </c>
      <c r="F295">
        <v>4.5199999999999996</v>
      </c>
      <c r="G295">
        <v>49</v>
      </c>
      <c r="H295">
        <v>8.8000000000000007</v>
      </c>
      <c r="I295">
        <v>49</v>
      </c>
      <c r="J295">
        <v>8.8000000000000007</v>
      </c>
      <c r="K295">
        <v>12.4</v>
      </c>
    </row>
    <row r="296" spans="1:11">
      <c r="A296" t="s">
        <v>9</v>
      </c>
      <c r="B296" t="s">
        <v>69</v>
      </c>
      <c r="C296" t="s">
        <v>49</v>
      </c>
      <c r="D296" t="s">
        <v>55</v>
      </c>
      <c r="E296">
        <v>5069</v>
      </c>
      <c r="F296">
        <v>28.35</v>
      </c>
      <c r="G296">
        <v>4308</v>
      </c>
      <c r="H296">
        <v>1.2</v>
      </c>
      <c r="I296">
        <v>1326</v>
      </c>
      <c r="J296">
        <v>3.9</v>
      </c>
      <c r="K296">
        <v>12.5</v>
      </c>
    </row>
    <row r="297" spans="1:11">
      <c r="A297" t="s">
        <v>10</v>
      </c>
      <c r="B297" t="s">
        <v>69</v>
      </c>
      <c r="C297" t="s">
        <v>49</v>
      </c>
      <c r="D297" t="s">
        <v>55</v>
      </c>
      <c r="E297">
        <v>312</v>
      </c>
      <c r="F297">
        <v>1.75</v>
      </c>
      <c r="G297">
        <v>263</v>
      </c>
      <c r="H297">
        <v>7.7</v>
      </c>
      <c r="I297">
        <v>45</v>
      </c>
      <c r="J297">
        <v>22.4</v>
      </c>
      <c r="K297">
        <v>18.2</v>
      </c>
    </row>
    <row r="298" spans="1:11">
      <c r="A298" t="s">
        <v>11</v>
      </c>
      <c r="B298" t="s">
        <v>69</v>
      </c>
      <c r="C298" t="s">
        <v>49</v>
      </c>
      <c r="D298" t="s">
        <v>55</v>
      </c>
      <c r="E298">
        <v>5690</v>
      </c>
      <c r="F298">
        <v>31.83</v>
      </c>
      <c r="G298">
        <v>314</v>
      </c>
      <c r="H298">
        <v>21.5</v>
      </c>
      <c r="I298">
        <v>0</v>
      </c>
    </row>
    <row r="299" spans="1:11">
      <c r="A299" t="s">
        <v>12</v>
      </c>
      <c r="B299" t="s">
        <v>69</v>
      </c>
      <c r="C299" t="s">
        <v>49</v>
      </c>
      <c r="D299" t="s">
        <v>55</v>
      </c>
      <c r="E299">
        <v>1363</v>
      </c>
      <c r="F299">
        <v>7.62</v>
      </c>
      <c r="G299">
        <v>1811</v>
      </c>
      <c r="H299">
        <v>1.1000000000000001</v>
      </c>
      <c r="I299">
        <v>34</v>
      </c>
      <c r="J299">
        <v>62.9</v>
      </c>
      <c r="K299">
        <v>14.8</v>
      </c>
    </row>
    <row r="300" spans="1:11">
      <c r="A300" t="s">
        <v>13</v>
      </c>
      <c r="B300" t="s">
        <v>69</v>
      </c>
      <c r="C300" t="s">
        <v>49</v>
      </c>
      <c r="D300" t="s">
        <v>55</v>
      </c>
      <c r="E300">
        <v>358</v>
      </c>
      <c r="F300">
        <v>2</v>
      </c>
      <c r="G300">
        <v>308</v>
      </c>
      <c r="H300">
        <v>5.2</v>
      </c>
      <c r="I300">
        <v>9</v>
      </c>
      <c r="J300">
        <v>40.5</v>
      </c>
      <c r="K300">
        <v>12</v>
      </c>
    </row>
    <row r="301" spans="1:11">
      <c r="A301" t="s">
        <v>14</v>
      </c>
      <c r="B301" t="s">
        <v>69</v>
      </c>
      <c r="C301" t="s">
        <v>49</v>
      </c>
      <c r="D301" t="s">
        <v>55</v>
      </c>
      <c r="E301">
        <v>2174</v>
      </c>
      <c r="F301">
        <v>12.16</v>
      </c>
      <c r="G301">
        <v>4498</v>
      </c>
      <c r="H301">
        <v>0.7</v>
      </c>
      <c r="I301">
        <v>1315</v>
      </c>
      <c r="J301">
        <v>2</v>
      </c>
      <c r="K301">
        <v>7.8</v>
      </c>
    </row>
    <row r="302" spans="1:11">
      <c r="A302" t="s">
        <v>30</v>
      </c>
      <c r="B302" t="s">
        <v>69</v>
      </c>
      <c r="C302" t="s">
        <v>49</v>
      </c>
      <c r="D302" t="s">
        <v>55</v>
      </c>
      <c r="E302">
        <v>1762</v>
      </c>
      <c r="F302">
        <v>9.86</v>
      </c>
      <c r="G302">
        <v>6320</v>
      </c>
      <c r="H302">
        <v>0.3</v>
      </c>
      <c r="I302">
        <v>1102</v>
      </c>
      <c r="J302">
        <v>1.6</v>
      </c>
      <c r="K302">
        <v>6.8</v>
      </c>
    </row>
    <row r="303" spans="1:11">
      <c r="A303" t="s">
        <v>15</v>
      </c>
      <c r="B303" t="s">
        <v>69</v>
      </c>
      <c r="C303" t="s">
        <v>49</v>
      </c>
      <c r="D303" t="s">
        <v>55</v>
      </c>
      <c r="E303">
        <v>287</v>
      </c>
      <c r="F303">
        <v>1.61</v>
      </c>
      <c r="G303">
        <v>1491</v>
      </c>
      <c r="H303">
        <v>0.6</v>
      </c>
      <c r="I303">
        <v>153</v>
      </c>
      <c r="J303">
        <v>3</v>
      </c>
      <c r="K303">
        <v>6.6</v>
      </c>
    </row>
    <row r="304" spans="1:11">
      <c r="A304" t="s">
        <v>16</v>
      </c>
      <c r="B304" t="s">
        <v>69</v>
      </c>
      <c r="C304" t="s">
        <v>49</v>
      </c>
      <c r="D304" t="s">
        <v>55</v>
      </c>
      <c r="E304">
        <v>95</v>
      </c>
      <c r="F304">
        <v>0.53</v>
      </c>
      <c r="G304">
        <v>2701</v>
      </c>
      <c r="H304">
        <v>0.3</v>
      </c>
      <c r="I304">
        <v>180</v>
      </c>
      <c r="J304">
        <v>1.1000000000000001</v>
      </c>
      <c r="K304">
        <v>7</v>
      </c>
    </row>
    <row r="305" spans="1:11">
      <c r="A305" t="s">
        <v>17</v>
      </c>
      <c r="B305" t="s">
        <v>69</v>
      </c>
      <c r="C305" t="s">
        <v>49</v>
      </c>
      <c r="D305" t="s">
        <v>55</v>
      </c>
      <c r="E305">
        <v>769</v>
      </c>
      <c r="F305">
        <v>4.3</v>
      </c>
      <c r="G305">
        <v>193</v>
      </c>
      <c r="H305">
        <v>6.6</v>
      </c>
      <c r="I305">
        <v>34</v>
      </c>
      <c r="J305">
        <v>2.9</v>
      </c>
      <c r="K305">
        <v>9.3000000000000007</v>
      </c>
    </row>
    <row r="306" spans="1:11">
      <c r="A306" t="s">
        <v>9</v>
      </c>
      <c r="B306" t="s">
        <v>67</v>
      </c>
      <c r="C306" t="s">
        <v>49</v>
      </c>
      <c r="D306" t="s">
        <v>42</v>
      </c>
      <c r="E306">
        <v>3872</v>
      </c>
      <c r="F306">
        <v>11.38</v>
      </c>
      <c r="G306">
        <v>868</v>
      </c>
      <c r="H306">
        <v>4.9000000000000004</v>
      </c>
      <c r="I306">
        <v>343</v>
      </c>
      <c r="J306">
        <v>13</v>
      </c>
      <c r="K306">
        <v>18.7</v>
      </c>
    </row>
    <row r="307" spans="1:11">
      <c r="A307" t="s">
        <v>10</v>
      </c>
      <c r="B307" t="s">
        <v>67</v>
      </c>
      <c r="C307" t="s">
        <v>49</v>
      </c>
      <c r="D307" t="s">
        <v>42</v>
      </c>
      <c r="E307">
        <v>2533</v>
      </c>
      <c r="F307">
        <v>7.45</v>
      </c>
      <c r="G307">
        <v>2748</v>
      </c>
      <c r="H307">
        <v>4.5</v>
      </c>
      <c r="I307">
        <v>369</v>
      </c>
      <c r="J307">
        <v>10.8</v>
      </c>
      <c r="K307">
        <v>22.1</v>
      </c>
    </row>
    <row r="308" spans="1:11">
      <c r="A308" t="s">
        <v>11</v>
      </c>
      <c r="B308" t="s">
        <v>67</v>
      </c>
      <c r="C308" t="s">
        <v>49</v>
      </c>
      <c r="D308" t="s">
        <v>42</v>
      </c>
      <c r="E308">
        <v>6943</v>
      </c>
      <c r="F308">
        <v>20.41</v>
      </c>
      <c r="G308">
        <v>637</v>
      </c>
      <c r="H308">
        <v>11.4</v>
      </c>
      <c r="I308">
        <v>4</v>
      </c>
      <c r="J308">
        <v>166.7</v>
      </c>
      <c r="K308">
        <v>43.2</v>
      </c>
    </row>
    <row r="309" spans="1:11">
      <c r="A309" t="s">
        <v>12</v>
      </c>
      <c r="B309" t="s">
        <v>67</v>
      </c>
      <c r="C309" t="s">
        <v>49</v>
      </c>
      <c r="D309" t="s">
        <v>42</v>
      </c>
      <c r="E309">
        <v>84</v>
      </c>
      <c r="F309">
        <v>0.25</v>
      </c>
      <c r="G309">
        <v>118</v>
      </c>
      <c r="H309">
        <v>1.5</v>
      </c>
      <c r="I309">
        <v>4</v>
      </c>
      <c r="K309">
        <v>14.6</v>
      </c>
    </row>
    <row r="310" spans="1:11">
      <c r="A310" t="s">
        <v>13</v>
      </c>
      <c r="B310" t="s">
        <v>67</v>
      </c>
      <c r="C310" t="s">
        <v>49</v>
      </c>
      <c r="D310" t="s">
        <v>42</v>
      </c>
      <c r="E310">
        <v>507</v>
      </c>
      <c r="F310">
        <v>1.49</v>
      </c>
      <c r="G310">
        <v>466</v>
      </c>
      <c r="H310">
        <v>3.3</v>
      </c>
      <c r="I310">
        <v>6</v>
      </c>
      <c r="K310">
        <v>16.7</v>
      </c>
    </row>
    <row r="311" spans="1:11">
      <c r="A311" t="s">
        <v>14</v>
      </c>
      <c r="B311" t="s">
        <v>67</v>
      </c>
      <c r="C311" t="s">
        <v>49</v>
      </c>
      <c r="D311" t="s">
        <v>42</v>
      </c>
      <c r="E311">
        <v>3363</v>
      </c>
      <c r="F311">
        <v>9.89</v>
      </c>
      <c r="G311">
        <v>10827</v>
      </c>
      <c r="H311">
        <v>0.6</v>
      </c>
      <c r="I311">
        <v>963</v>
      </c>
      <c r="J311">
        <v>5.0999999999999996</v>
      </c>
      <c r="K311">
        <v>8.1999999999999993</v>
      </c>
    </row>
    <row r="312" spans="1:11">
      <c r="A312" t="s">
        <v>30</v>
      </c>
      <c r="B312" t="s">
        <v>67</v>
      </c>
      <c r="C312" t="s">
        <v>49</v>
      </c>
      <c r="D312" t="s">
        <v>42</v>
      </c>
      <c r="E312">
        <v>7249</v>
      </c>
      <c r="F312">
        <v>21.31</v>
      </c>
      <c r="G312">
        <v>27281</v>
      </c>
      <c r="H312">
        <v>0.3</v>
      </c>
      <c r="I312">
        <v>8271</v>
      </c>
      <c r="J312">
        <v>0.9</v>
      </c>
      <c r="K312">
        <v>7.4</v>
      </c>
    </row>
    <row r="313" spans="1:11">
      <c r="A313" t="s">
        <v>15</v>
      </c>
      <c r="B313" t="s">
        <v>67</v>
      </c>
      <c r="C313" t="s">
        <v>49</v>
      </c>
      <c r="D313" t="s">
        <v>42</v>
      </c>
      <c r="E313">
        <v>1513</v>
      </c>
      <c r="F313">
        <v>4.45</v>
      </c>
      <c r="G313">
        <v>4862</v>
      </c>
      <c r="H313">
        <v>0.8</v>
      </c>
      <c r="I313">
        <v>1040</v>
      </c>
      <c r="J313">
        <v>2.8</v>
      </c>
      <c r="K313">
        <v>7</v>
      </c>
    </row>
    <row r="314" spans="1:11">
      <c r="A314" t="s">
        <v>16</v>
      </c>
      <c r="B314" t="s">
        <v>67</v>
      </c>
      <c r="C314" t="s">
        <v>49</v>
      </c>
      <c r="D314" t="s">
        <v>42</v>
      </c>
      <c r="E314">
        <v>35</v>
      </c>
      <c r="F314">
        <v>0.1</v>
      </c>
      <c r="G314">
        <v>1813</v>
      </c>
      <c r="H314">
        <v>0.6</v>
      </c>
      <c r="I314">
        <v>205</v>
      </c>
      <c r="J314">
        <v>1</v>
      </c>
      <c r="K314">
        <v>7.2</v>
      </c>
    </row>
    <row r="315" spans="1:11">
      <c r="A315" t="s">
        <v>17</v>
      </c>
      <c r="B315" t="s">
        <v>67</v>
      </c>
      <c r="C315" t="s">
        <v>49</v>
      </c>
      <c r="D315" t="s">
        <v>42</v>
      </c>
      <c r="E315">
        <v>7920</v>
      </c>
      <c r="F315">
        <v>23.28</v>
      </c>
      <c r="G315">
        <v>11023</v>
      </c>
      <c r="H315">
        <v>0.7</v>
      </c>
      <c r="I315">
        <v>5347</v>
      </c>
      <c r="J315">
        <v>1.5</v>
      </c>
      <c r="K315">
        <v>9.8000000000000007</v>
      </c>
    </row>
    <row r="316" spans="1:11">
      <c r="A316" t="s">
        <v>9</v>
      </c>
      <c r="B316" t="s">
        <v>38</v>
      </c>
      <c r="C316" t="s">
        <v>36</v>
      </c>
      <c r="D316" t="s">
        <v>39</v>
      </c>
      <c r="E316">
        <v>1377</v>
      </c>
      <c r="F316">
        <v>24.02</v>
      </c>
      <c r="G316">
        <v>782</v>
      </c>
      <c r="H316">
        <v>1.8</v>
      </c>
      <c r="I316">
        <v>73</v>
      </c>
      <c r="J316">
        <v>19.600000000000001</v>
      </c>
      <c r="K316">
        <v>17.7</v>
      </c>
    </row>
    <row r="317" spans="1:11">
      <c r="A317" t="s">
        <v>10</v>
      </c>
      <c r="B317" t="s">
        <v>38</v>
      </c>
      <c r="C317" t="s">
        <v>36</v>
      </c>
      <c r="D317" t="s">
        <v>39</v>
      </c>
      <c r="E317">
        <v>153</v>
      </c>
      <c r="F317">
        <v>2.67</v>
      </c>
      <c r="G317">
        <v>56</v>
      </c>
      <c r="H317">
        <v>7.2</v>
      </c>
      <c r="I317">
        <v>11</v>
      </c>
      <c r="K317">
        <v>24.1</v>
      </c>
    </row>
    <row r="318" spans="1:11">
      <c r="A318" t="s">
        <v>11</v>
      </c>
      <c r="B318" t="s">
        <v>38</v>
      </c>
      <c r="C318" t="s">
        <v>36</v>
      </c>
      <c r="D318" t="s">
        <v>39</v>
      </c>
      <c r="E318">
        <v>2195</v>
      </c>
      <c r="F318">
        <v>38.29</v>
      </c>
      <c r="G318">
        <v>134</v>
      </c>
      <c r="H318">
        <v>18.7</v>
      </c>
      <c r="I318">
        <v>0</v>
      </c>
    </row>
    <row r="319" spans="1:11">
      <c r="A319" t="s">
        <v>12</v>
      </c>
      <c r="B319" t="s">
        <v>38</v>
      </c>
      <c r="C319" t="s">
        <v>36</v>
      </c>
      <c r="D319" t="s">
        <v>39</v>
      </c>
      <c r="E319">
        <v>1707</v>
      </c>
      <c r="F319">
        <v>29.78</v>
      </c>
      <c r="G319">
        <v>1070</v>
      </c>
      <c r="H319">
        <v>1.7</v>
      </c>
      <c r="I319">
        <v>10</v>
      </c>
      <c r="J319">
        <v>169.5</v>
      </c>
      <c r="K319">
        <v>18.8</v>
      </c>
    </row>
    <row r="320" spans="1:11">
      <c r="A320" t="s">
        <v>13</v>
      </c>
      <c r="B320" t="s">
        <v>38</v>
      </c>
      <c r="C320" t="s">
        <v>36</v>
      </c>
      <c r="D320" t="s">
        <v>39</v>
      </c>
      <c r="E320">
        <v>38</v>
      </c>
      <c r="F320">
        <v>0.66</v>
      </c>
      <c r="G320">
        <v>0</v>
      </c>
      <c r="I320">
        <v>0</v>
      </c>
    </row>
    <row r="321" spans="1:11">
      <c r="A321" t="s">
        <v>14</v>
      </c>
      <c r="B321" t="s">
        <v>38</v>
      </c>
      <c r="C321" t="s">
        <v>36</v>
      </c>
      <c r="D321" t="s">
        <v>39</v>
      </c>
      <c r="E321">
        <v>118</v>
      </c>
      <c r="F321">
        <v>2.06</v>
      </c>
      <c r="G321">
        <v>31</v>
      </c>
      <c r="H321">
        <v>3.8</v>
      </c>
      <c r="I321">
        <v>0</v>
      </c>
    </row>
    <row r="322" spans="1:11">
      <c r="A322" t="s">
        <v>30</v>
      </c>
      <c r="B322" t="s">
        <v>38</v>
      </c>
      <c r="C322" t="s">
        <v>36</v>
      </c>
      <c r="D322" t="s">
        <v>39</v>
      </c>
      <c r="E322">
        <v>136</v>
      </c>
      <c r="F322">
        <v>2.37</v>
      </c>
      <c r="G322">
        <v>238</v>
      </c>
      <c r="H322">
        <v>0.6</v>
      </c>
      <c r="I322">
        <v>0</v>
      </c>
    </row>
    <row r="323" spans="1:11">
      <c r="A323" t="s">
        <v>15</v>
      </c>
      <c r="B323" t="s">
        <v>38</v>
      </c>
      <c r="C323" t="s">
        <v>36</v>
      </c>
      <c r="D323" t="s">
        <v>39</v>
      </c>
      <c r="E323">
        <v>0</v>
      </c>
      <c r="F323">
        <v>0</v>
      </c>
    </row>
    <row r="324" spans="1:11">
      <c r="A324" t="s">
        <v>16</v>
      </c>
      <c r="B324" t="s">
        <v>38</v>
      </c>
      <c r="C324" t="s">
        <v>36</v>
      </c>
      <c r="D324" t="s">
        <v>39</v>
      </c>
      <c r="E324">
        <v>0</v>
      </c>
      <c r="F324">
        <v>0</v>
      </c>
      <c r="G324">
        <v>64</v>
      </c>
      <c r="I324">
        <v>0</v>
      </c>
    </row>
    <row r="325" spans="1:11">
      <c r="A325" t="s">
        <v>17</v>
      </c>
      <c r="B325" t="s">
        <v>38</v>
      </c>
      <c r="C325" t="s">
        <v>36</v>
      </c>
      <c r="D325" t="s">
        <v>39</v>
      </c>
      <c r="E325">
        <v>8</v>
      </c>
      <c r="F325">
        <v>0.14000000000000001</v>
      </c>
      <c r="G325">
        <v>0</v>
      </c>
      <c r="I325">
        <v>0</v>
      </c>
    </row>
    <row r="326" spans="1:11">
      <c r="A326" t="s">
        <v>9</v>
      </c>
      <c r="B326" t="s">
        <v>38</v>
      </c>
      <c r="C326" t="s">
        <v>36</v>
      </c>
      <c r="D326" t="s">
        <v>40</v>
      </c>
      <c r="E326">
        <v>3029</v>
      </c>
      <c r="F326">
        <v>27.77</v>
      </c>
      <c r="G326">
        <v>1114</v>
      </c>
      <c r="H326">
        <v>2.7</v>
      </c>
      <c r="I326">
        <v>79</v>
      </c>
      <c r="J326">
        <v>40.200000000000003</v>
      </c>
      <c r="K326">
        <v>17.5</v>
      </c>
    </row>
    <row r="327" spans="1:11">
      <c r="A327" t="s">
        <v>10</v>
      </c>
      <c r="B327" t="s">
        <v>38</v>
      </c>
      <c r="C327" t="s">
        <v>36</v>
      </c>
      <c r="D327" t="s">
        <v>40</v>
      </c>
      <c r="E327">
        <v>651</v>
      </c>
      <c r="F327">
        <v>5.97</v>
      </c>
      <c r="G327">
        <v>85</v>
      </c>
      <c r="H327">
        <v>10</v>
      </c>
      <c r="I327">
        <v>9</v>
      </c>
      <c r="J327">
        <v>87</v>
      </c>
      <c r="K327">
        <v>23.7</v>
      </c>
    </row>
    <row r="328" spans="1:11">
      <c r="A328" t="s">
        <v>11</v>
      </c>
      <c r="B328" t="s">
        <v>38</v>
      </c>
      <c r="C328" t="s">
        <v>36</v>
      </c>
      <c r="D328" t="s">
        <v>40</v>
      </c>
      <c r="E328">
        <v>3851</v>
      </c>
      <c r="F328">
        <v>35.31</v>
      </c>
      <c r="G328">
        <v>152</v>
      </c>
      <c r="H328">
        <v>30.8</v>
      </c>
      <c r="I328">
        <v>0</v>
      </c>
      <c r="J328">
        <v>0</v>
      </c>
    </row>
    <row r="329" spans="1:11">
      <c r="A329" t="s">
        <v>12</v>
      </c>
      <c r="B329" t="s">
        <v>38</v>
      </c>
      <c r="C329" t="s">
        <v>36</v>
      </c>
      <c r="D329" t="s">
        <v>40</v>
      </c>
      <c r="E329">
        <v>615</v>
      </c>
      <c r="F329">
        <v>5.64</v>
      </c>
      <c r="G329">
        <v>64</v>
      </c>
      <c r="H329">
        <v>33.6</v>
      </c>
      <c r="I329">
        <v>0</v>
      </c>
      <c r="J329">
        <v>0</v>
      </c>
    </row>
    <row r="330" spans="1:11">
      <c r="A330" t="s">
        <v>13</v>
      </c>
      <c r="B330" t="s">
        <v>38</v>
      </c>
      <c r="C330" t="s">
        <v>36</v>
      </c>
      <c r="D330" t="s">
        <v>40</v>
      </c>
      <c r="E330">
        <v>95</v>
      </c>
      <c r="F330">
        <v>0.87</v>
      </c>
      <c r="G330">
        <v>5</v>
      </c>
      <c r="H330">
        <v>17.3</v>
      </c>
      <c r="I330">
        <v>0</v>
      </c>
      <c r="J330">
        <v>0</v>
      </c>
    </row>
    <row r="331" spans="1:11">
      <c r="A331" t="s">
        <v>14</v>
      </c>
      <c r="B331" t="s">
        <v>38</v>
      </c>
      <c r="C331" t="s">
        <v>36</v>
      </c>
      <c r="D331" t="s">
        <v>40</v>
      </c>
      <c r="E331">
        <v>1132</v>
      </c>
      <c r="F331">
        <v>10.38</v>
      </c>
      <c r="G331">
        <v>662</v>
      </c>
      <c r="H331">
        <v>1.8</v>
      </c>
      <c r="I331">
        <v>44</v>
      </c>
      <c r="J331">
        <v>25.8</v>
      </c>
      <c r="K331">
        <v>7.8</v>
      </c>
    </row>
    <row r="332" spans="1:11">
      <c r="A332" t="s">
        <v>30</v>
      </c>
      <c r="B332" t="s">
        <v>38</v>
      </c>
      <c r="C332" t="s">
        <v>36</v>
      </c>
      <c r="D332" t="s">
        <v>40</v>
      </c>
      <c r="E332">
        <v>472</v>
      </c>
      <c r="F332">
        <v>4.33</v>
      </c>
      <c r="G332">
        <v>40</v>
      </c>
      <c r="H332">
        <v>12.8</v>
      </c>
      <c r="I332">
        <v>12</v>
      </c>
      <c r="J332">
        <v>40.700000000000003</v>
      </c>
    </row>
    <row r="333" spans="1:11">
      <c r="A333" t="s">
        <v>15</v>
      </c>
      <c r="B333" t="s">
        <v>38</v>
      </c>
      <c r="C333" t="s">
        <v>36</v>
      </c>
      <c r="D333" t="s">
        <v>40</v>
      </c>
      <c r="E333">
        <v>23</v>
      </c>
      <c r="F333">
        <v>0.21</v>
      </c>
      <c r="G333">
        <v>13</v>
      </c>
      <c r="H333">
        <v>1.8</v>
      </c>
      <c r="I333">
        <v>0</v>
      </c>
      <c r="J333">
        <v>0</v>
      </c>
    </row>
    <row r="334" spans="1:11">
      <c r="A334" t="s">
        <v>16</v>
      </c>
      <c r="B334" t="s">
        <v>38</v>
      </c>
      <c r="C334" t="s">
        <v>36</v>
      </c>
      <c r="D334" t="s">
        <v>40</v>
      </c>
      <c r="E334">
        <v>566</v>
      </c>
      <c r="F334">
        <v>5.19</v>
      </c>
      <c r="G334">
        <v>505</v>
      </c>
      <c r="H334">
        <v>1.3</v>
      </c>
      <c r="I334">
        <v>57</v>
      </c>
      <c r="J334">
        <v>10.5</v>
      </c>
      <c r="K334">
        <v>5</v>
      </c>
    </row>
    <row r="335" spans="1:11">
      <c r="A335" t="s">
        <v>17</v>
      </c>
      <c r="B335" t="s">
        <v>38</v>
      </c>
      <c r="C335" t="s">
        <v>36</v>
      </c>
      <c r="D335" t="s">
        <v>40</v>
      </c>
      <c r="E335">
        <v>472</v>
      </c>
      <c r="F335">
        <v>4.33</v>
      </c>
      <c r="G335">
        <v>12</v>
      </c>
      <c r="H335">
        <v>13</v>
      </c>
      <c r="I335">
        <v>0</v>
      </c>
      <c r="J335">
        <v>0</v>
      </c>
    </row>
    <row r="336" spans="1:11">
      <c r="A336" t="s">
        <v>9</v>
      </c>
      <c r="B336" t="s">
        <v>41</v>
      </c>
      <c r="C336" t="s">
        <v>36</v>
      </c>
      <c r="D336" t="s">
        <v>39</v>
      </c>
      <c r="E336">
        <v>14191</v>
      </c>
      <c r="F336">
        <v>27.74</v>
      </c>
      <c r="G336">
        <v>3393</v>
      </c>
      <c r="H336">
        <v>4.2</v>
      </c>
      <c r="I336">
        <v>1020</v>
      </c>
      <c r="J336">
        <v>13.9</v>
      </c>
      <c r="K336">
        <v>13.5</v>
      </c>
    </row>
    <row r="337" spans="1:11">
      <c r="A337" t="s">
        <v>10</v>
      </c>
      <c r="B337" t="s">
        <v>41</v>
      </c>
      <c r="C337" t="s">
        <v>36</v>
      </c>
      <c r="D337" t="s">
        <v>39</v>
      </c>
      <c r="E337">
        <v>8110</v>
      </c>
      <c r="F337">
        <v>15.85</v>
      </c>
      <c r="G337">
        <v>3466</v>
      </c>
      <c r="H337">
        <v>3.9</v>
      </c>
      <c r="I337">
        <v>598</v>
      </c>
      <c r="J337">
        <v>14.5</v>
      </c>
      <c r="K337">
        <v>20.100000000000001</v>
      </c>
    </row>
    <row r="338" spans="1:11">
      <c r="A338" t="s">
        <v>11</v>
      </c>
      <c r="B338" t="s">
        <v>41</v>
      </c>
      <c r="C338" t="s">
        <v>36</v>
      </c>
      <c r="D338" t="s">
        <v>39</v>
      </c>
      <c r="E338">
        <v>5962</v>
      </c>
      <c r="F338">
        <v>11.66</v>
      </c>
      <c r="G338">
        <v>97</v>
      </c>
      <c r="H338">
        <v>72.5</v>
      </c>
      <c r="I338">
        <v>5</v>
      </c>
      <c r="J338">
        <v>1250</v>
      </c>
      <c r="K338">
        <v>47.3</v>
      </c>
    </row>
    <row r="339" spans="1:11">
      <c r="A339" t="s">
        <v>12</v>
      </c>
      <c r="B339" t="s">
        <v>41</v>
      </c>
      <c r="C339" t="s">
        <v>36</v>
      </c>
      <c r="D339" t="s">
        <v>39</v>
      </c>
      <c r="E339">
        <v>6326</v>
      </c>
      <c r="F339">
        <v>12.37</v>
      </c>
      <c r="G339">
        <v>2698</v>
      </c>
      <c r="H339">
        <v>2.5</v>
      </c>
      <c r="I339">
        <v>68</v>
      </c>
      <c r="J339">
        <v>104.2</v>
      </c>
      <c r="K339">
        <v>19.5</v>
      </c>
    </row>
    <row r="340" spans="1:11">
      <c r="A340" t="s">
        <v>13</v>
      </c>
      <c r="B340" t="s">
        <v>41</v>
      </c>
      <c r="C340" t="s">
        <v>36</v>
      </c>
      <c r="D340" t="s">
        <v>39</v>
      </c>
      <c r="E340">
        <v>1718</v>
      </c>
      <c r="F340">
        <v>3.36</v>
      </c>
      <c r="G340">
        <v>346</v>
      </c>
      <c r="H340">
        <v>5.7</v>
      </c>
      <c r="I340">
        <v>7</v>
      </c>
      <c r="J340">
        <v>232.6</v>
      </c>
      <c r="K340">
        <v>18.7</v>
      </c>
    </row>
    <row r="341" spans="1:11">
      <c r="A341" t="s">
        <v>14</v>
      </c>
      <c r="B341" t="s">
        <v>41</v>
      </c>
      <c r="C341" t="s">
        <v>36</v>
      </c>
      <c r="D341" t="s">
        <v>39</v>
      </c>
      <c r="E341">
        <v>5550</v>
      </c>
      <c r="F341">
        <v>10.85</v>
      </c>
      <c r="G341">
        <v>2890</v>
      </c>
      <c r="H341">
        <v>2.2000000000000002</v>
      </c>
      <c r="I341">
        <v>1216</v>
      </c>
      <c r="J341">
        <v>4.7</v>
      </c>
      <c r="K341">
        <v>9.6999999999999993</v>
      </c>
    </row>
    <row r="342" spans="1:11">
      <c r="A342" t="s">
        <v>30</v>
      </c>
      <c r="B342" t="s">
        <v>41</v>
      </c>
      <c r="C342" t="s">
        <v>36</v>
      </c>
      <c r="D342" t="s">
        <v>39</v>
      </c>
      <c r="E342">
        <v>6790</v>
      </c>
      <c r="F342">
        <v>13.27</v>
      </c>
      <c r="G342">
        <v>7858</v>
      </c>
      <c r="H342">
        <v>0.9</v>
      </c>
      <c r="I342">
        <v>2644</v>
      </c>
      <c r="J342">
        <v>2.6</v>
      </c>
      <c r="K342">
        <v>7.4</v>
      </c>
    </row>
    <row r="343" spans="1:11">
      <c r="A343" t="s">
        <v>15</v>
      </c>
      <c r="B343" t="s">
        <v>41</v>
      </c>
      <c r="C343" t="s">
        <v>36</v>
      </c>
      <c r="D343" t="s">
        <v>39</v>
      </c>
      <c r="E343">
        <v>920</v>
      </c>
      <c r="F343">
        <v>1.8</v>
      </c>
      <c r="G343">
        <v>365</v>
      </c>
      <c r="H343">
        <v>3</v>
      </c>
      <c r="I343">
        <v>195</v>
      </c>
      <c r="J343">
        <v>5.8</v>
      </c>
      <c r="K343">
        <v>6.6</v>
      </c>
    </row>
    <row r="344" spans="1:11">
      <c r="A344" t="s">
        <v>16</v>
      </c>
      <c r="B344" s="1" t="s">
        <v>41</v>
      </c>
      <c r="C344" s="1" t="s">
        <v>36</v>
      </c>
      <c r="D344" s="1" t="s">
        <v>39</v>
      </c>
      <c r="E344">
        <v>206</v>
      </c>
      <c r="F344">
        <v>0.4</v>
      </c>
      <c r="G344">
        <v>314</v>
      </c>
      <c r="H344">
        <v>6.7</v>
      </c>
      <c r="I344">
        <v>33</v>
      </c>
      <c r="J344">
        <v>7.8</v>
      </c>
      <c r="K344">
        <v>8.9</v>
      </c>
    </row>
    <row r="345" spans="1:11">
      <c r="A345" t="s">
        <v>17</v>
      </c>
      <c r="B345" s="1" t="s">
        <v>41</v>
      </c>
      <c r="C345" s="1" t="s">
        <v>36</v>
      </c>
      <c r="D345" s="1" t="s">
        <v>39</v>
      </c>
      <c r="E345">
        <v>1381</v>
      </c>
      <c r="F345">
        <v>2.7</v>
      </c>
      <c r="G345">
        <v>229</v>
      </c>
      <c r="H345">
        <v>6.5</v>
      </c>
      <c r="I345">
        <v>111</v>
      </c>
      <c r="J345">
        <v>14.7</v>
      </c>
      <c r="K345">
        <v>10.9</v>
      </c>
    </row>
    <row r="346" spans="1:11">
      <c r="A346" t="s">
        <v>9</v>
      </c>
      <c r="B346" t="s">
        <v>41</v>
      </c>
      <c r="C346" t="s">
        <v>36</v>
      </c>
      <c r="D346" t="s">
        <v>42</v>
      </c>
      <c r="E346">
        <v>14344</v>
      </c>
      <c r="F346">
        <v>33.54</v>
      </c>
      <c r="G346">
        <v>2455</v>
      </c>
      <c r="H346">
        <v>5.8</v>
      </c>
      <c r="I346">
        <v>700</v>
      </c>
      <c r="J346">
        <v>20.5</v>
      </c>
      <c r="K346">
        <v>13.7</v>
      </c>
    </row>
    <row r="347" spans="1:11">
      <c r="A347" t="s">
        <v>10</v>
      </c>
      <c r="B347" t="s">
        <v>41</v>
      </c>
      <c r="C347" t="s">
        <v>36</v>
      </c>
      <c r="D347" t="s">
        <v>42</v>
      </c>
      <c r="E347">
        <v>5208</v>
      </c>
      <c r="F347">
        <v>12.18</v>
      </c>
      <c r="G347">
        <v>2615</v>
      </c>
      <c r="H347">
        <v>5.7</v>
      </c>
      <c r="I347">
        <v>345</v>
      </c>
      <c r="J347">
        <v>21.8</v>
      </c>
      <c r="K347">
        <v>20.3</v>
      </c>
    </row>
    <row r="348" spans="1:11">
      <c r="A348" t="s">
        <v>11</v>
      </c>
      <c r="B348" t="s">
        <v>41</v>
      </c>
      <c r="C348" t="s">
        <v>36</v>
      </c>
      <c r="D348" t="s">
        <v>42</v>
      </c>
      <c r="E348">
        <v>5495</v>
      </c>
      <c r="F348">
        <v>12.85</v>
      </c>
      <c r="G348">
        <v>41</v>
      </c>
      <c r="H348">
        <v>222.2</v>
      </c>
      <c r="I348">
        <v>0</v>
      </c>
      <c r="K348">
        <v>0</v>
      </c>
    </row>
    <row r="349" spans="1:11">
      <c r="A349" t="s">
        <v>12</v>
      </c>
      <c r="B349" t="s">
        <v>41</v>
      </c>
      <c r="C349" t="s">
        <v>36</v>
      </c>
      <c r="D349" t="s">
        <v>42</v>
      </c>
      <c r="E349">
        <v>5570</v>
      </c>
      <c r="F349">
        <v>13.02</v>
      </c>
      <c r="G349">
        <v>1619</v>
      </c>
      <c r="H349">
        <v>3.9</v>
      </c>
      <c r="I349">
        <v>12</v>
      </c>
      <c r="J349">
        <v>454.5</v>
      </c>
      <c r="K349">
        <v>20.2</v>
      </c>
    </row>
    <row r="350" spans="1:11">
      <c r="A350" t="s">
        <v>13</v>
      </c>
      <c r="B350" t="s">
        <v>41</v>
      </c>
      <c r="C350" t="s">
        <v>36</v>
      </c>
      <c r="D350" t="s">
        <v>42</v>
      </c>
      <c r="E350">
        <v>1204</v>
      </c>
      <c r="F350">
        <v>2.82</v>
      </c>
      <c r="G350">
        <v>75</v>
      </c>
      <c r="H350">
        <v>30</v>
      </c>
      <c r="I350">
        <v>0</v>
      </c>
      <c r="K350">
        <v>0</v>
      </c>
    </row>
    <row r="351" spans="1:11">
      <c r="A351" t="s">
        <v>14</v>
      </c>
      <c r="B351" t="s">
        <v>41</v>
      </c>
      <c r="C351" t="s">
        <v>36</v>
      </c>
      <c r="D351" t="s">
        <v>42</v>
      </c>
      <c r="E351">
        <v>5765</v>
      </c>
      <c r="F351">
        <v>13.48</v>
      </c>
      <c r="G351">
        <v>1785</v>
      </c>
      <c r="H351">
        <v>3.7</v>
      </c>
      <c r="I351">
        <v>744</v>
      </c>
      <c r="J351">
        <v>9</v>
      </c>
      <c r="K351">
        <v>9.1</v>
      </c>
    </row>
    <row r="352" spans="1:11">
      <c r="A352" t="s">
        <v>30</v>
      </c>
      <c r="B352" t="s">
        <v>41</v>
      </c>
      <c r="C352" t="s">
        <v>36</v>
      </c>
      <c r="D352" t="s">
        <v>42</v>
      </c>
      <c r="E352">
        <v>3818</v>
      </c>
      <c r="F352">
        <v>8.92</v>
      </c>
      <c r="G352">
        <v>3348</v>
      </c>
      <c r="H352">
        <v>1.3</v>
      </c>
      <c r="I352">
        <v>978</v>
      </c>
      <c r="J352">
        <v>4.0999999999999996</v>
      </c>
      <c r="K352">
        <v>6.7</v>
      </c>
    </row>
    <row r="353" spans="1:11">
      <c r="A353" t="s">
        <v>15</v>
      </c>
      <c r="B353" t="s">
        <v>41</v>
      </c>
      <c r="C353" t="s">
        <v>36</v>
      </c>
      <c r="D353" t="s">
        <v>42</v>
      </c>
      <c r="E353">
        <v>0</v>
      </c>
      <c r="F353">
        <v>0</v>
      </c>
      <c r="G353">
        <v>34</v>
      </c>
      <c r="I353">
        <v>17</v>
      </c>
      <c r="K353">
        <v>0</v>
      </c>
    </row>
    <row r="354" spans="1:11">
      <c r="A354" t="s">
        <v>16</v>
      </c>
      <c r="B354" s="1" t="s">
        <v>41</v>
      </c>
      <c r="C354" s="1" t="s">
        <v>36</v>
      </c>
      <c r="D354" t="s">
        <v>42</v>
      </c>
      <c r="E354">
        <v>53</v>
      </c>
      <c r="F354">
        <v>0.12</v>
      </c>
      <c r="G354">
        <v>310</v>
      </c>
      <c r="H354">
        <v>0.2</v>
      </c>
      <c r="I354">
        <v>115</v>
      </c>
      <c r="J354">
        <v>0.5</v>
      </c>
      <c r="K354">
        <v>8.6999999999999993</v>
      </c>
    </row>
    <row r="355" spans="1:11">
      <c r="A355" t="s">
        <v>17</v>
      </c>
      <c r="B355" s="1" t="s">
        <v>41</v>
      </c>
      <c r="C355" s="1" t="s">
        <v>36</v>
      </c>
      <c r="D355" t="s">
        <v>42</v>
      </c>
      <c r="E355">
        <v>1309</v>
      </c>
      <c r="F355">
        <v>3.06</v>
      </c>
      <c r="G355">
        <v>129</v>
      </c>
      <c r="H355">
        <v>14.2</v>
      </c>
      <c r="I355">
        <v>97</v>
      </c>
      <c r="J355">
        <v>17</v>
      </c>
      <c r="K355">
        <v>11.1</v>
      </c>
    </row>
    <row r="356" spans="1:11">
      <c r="A356" t="s">
        <v>9</v>
      </c>
      <c r="B356" t="s">
        <v>45</v>
      </c>
      <c r="C356" t="s">
        <v>36</v>
      </c>
      <c r="D356" t="s">
        <v>39</v>
      </c>
      <c r="E356">
        <v>3308</v>
      </c>
      <c r="F356">
        <v>30.14</v>
      </c>
      <c r="G356">
        <v>1324</v>
      </c>
      <c r="H356">
        <v>2.5</v>
      </c>
      <c r="I356">
        <v>287</v>
      </c>
      <c r="J356">
        <v>12</v>
      </c>
      <c r="K356">
        <v>14.9</v>
      </c>
    </row>
    <row r="357" spans="1:11">
      <c r="A357" t="s">
        <v>10</v>
      </c>
      <c r="B357" t="s">
        <v>45</v>
      </c>
      <c r="C357" t="s">
        <v>36</v>
      </c>
      <c r="D357" t="s">
        <v>39</v>
      </c>
      <c r="E357">
        <v>207</v>
      </c>
      <c r="F357">
        <v>1.89</v>
      </c>
      <c r="G357">
        <v>27</v>
      </c>
      <c r="H357">
        <v>181.8</v>
      </c>
      <c r="I357">
        <v>4</v>
      </c>
      <c r="K357">
        <v>24.8</v>
      </c>
    </row>
    <row r="358" spans="1:11">
      <c r="A358" t="s">
        <v>11</v>
      </c>
      <c r="B358" t="s">
        <v>45</v>
      </c>
      <c r="C358" t="s">
        <v>36</v>
      </c>
      <c r="D358" t="s">
        <v>39</v>
      </c>
      <c r="E358">
        <v>3348</v>
      </c>
      <c r="F358">
        <v>30.5</v>
      </c>
      <c r="G358">
        <v>72</v>
      </c>
      <c r="H358">
        <v>59.9</v>
      </c>
      <c r="I358">
        <v>0</v>
      </c>
    </row>
    <row r="359" spans="1:11">
      <c r="A359" t="s">
        <v>12</v>
      </c>
      <c r="B359" t="s">
        <v>45</v>
      </c>
      <c r="C359" t="s">
        <v>36</v>
      </c>
      <c r="D359" t="s">
        <v>39</v>
      </c>
      <c r="E359">
        <v>1605</v>
      </c>
      <c r="F359">
        <v>14.62</v>
      </c>
      <c r="G359">
        <v>1126</v>
      </c>
      <c r="H359">
        <v>2.2000000000000002</v>
      </c>
      <c r="I359">
        <v>13</v>
      </c>
      <c r="J359">
        <v>122</v>
      </c>
      <c r="K359">
        <v>18.600000000000001</v>
      </c>
    </row>
    <row r="360" spans="1:11">
      <c r="A360" t="s">
        <v>13</v>
      </c>
      <c r="B360" t="s">
        <v>45</v>
      </c>
      <c r="C360" t="s">
        <v>36</v>
      </c>
      <c r="D360" t="s">
        <v>39</v>
      </c>
      <c r="E360">
        <v>79</v>
      </c>
      <c r="F360">
        <v>0.72</v>
      </c>
      <c r="G360">
        <v>0</v>
      </c>
      <c r="I360">
        <v>0</v>
      </c>
    </row>
    <row r="361" spans="1:11">
      <c r="A361" t="s">
        <v>14</v>
      </c>
      <c r="B361" t="s">
        <v>45</v>
      </c>
      <c r="C361" t="s">
        <v>36</v>
      </c>
      <c r="D361" t="s">
        <v>39</v>
      </c>
      <c r="E361">
        <v>1341</v>
      </c>
      <c r="F361">
        <v>12.22</v>
      </c>
      <c r="G361">
        <v>2126</v>
      </c>
      <c r="H361">
        <v>0.7</v>
      </c>
      <c r="I361">
        <v>672</v>
      </c>
      <c r="J361">
        <v>2</v>
      </c>
      <c r="K361">
        <v>8.6999999999999993</v>
      </c>
    </row>
    <row r="362" spans="1:11">
      <c r="A362" t="s">
        <v>30</v>
      </c>
      <c r="B362" t="s">
        <v>45</v>
      </c>
      <c r="C362" t="s">
        <v>36</v>
      </c>
      <c r="D362" t="s">
        <v>39</v>
      </c>
      <c r="E362">
        <v>735</v>
      </c>
      <c r="F362">
        <v>6.7</v>
      </c>
      <c r="G362">
        <v>1860</v>
      </c>
      <c r="H362">
        <v>0.5</v>
      </c>
      <c r="I362">
        <v>184</v>
      </c>
      <c r="J362">
        <v>4</v>
      </c>
      <c r="K362">
        <v>7</v>
      </c>
    </row>
    <row r="363" spans="1:11">
      <c r="A363" t="s">
        <v>15</v>
      </c>
      <c r="B363" t="s">
        <v>45</v>
      </c>
      <c r="C363" t="s">
        <v>36</v>
      </c>
      <c r="D363" t="s">
        <v>39</v>
      </c>
      <c r="E363">
        <v>73</v>
      </c>
      <c r="F363">
        <v>0.67</v>
      </c>
      <c r="G363">
        <v>116</v>
      </c>
      <c r="I363">
        <v>0</v>
      </c>
    </row>
    <row r="364" spans="1:11">
      <c r="A364" t="s">
        <v>16</v>
      </c>
      <c r="B364" t="s">
        <v>45</v>
      </c>
      <c r="C364" t="s">
        <v>36</v>
      </c>
      <c r="D364" t="s">
        <v>39</v>
      </c>
      <c r="E364">
        <v>0</v>
      </c>
      <c r="F364">
        <v>0</v>
      </c>
      <c r="G364">
        <v>231</v>
      </c>
      <c r="I364">
        <v>6</v>
      </c>
      <c r="K364">
        <v>8.1999999999999993</v>
      </c>
    </row>
    <row r="365" spans="1:11">
      <c r="A365" t="s">
        <v>17</v>
      </c>
      <c r="B365" t="s">
        <v>45</v>
      </c>
      <c r="C365" t="s">
        <v>36</v>
      </c>
      <c r="D365" t="s">
        <v>39</v>
      </c>
      <c r="E365">
        <v>281</v>
      </c>
      <c r="F365">
        <v>2.56</v>
      </c>
      <c r="G365">
        <v>174</v>
      </c>
      <c r="H365">
        <v>1.9</v>
      </c>
      <c r="I365">
        <v>9</v>
      </c>
      <c r="J365">
        <v>31.1</v>
      </c>
      <c r="K365">
        <v>9.6</v>
      </c>
    </row>
    <row r="366" spans="1:11">
      <c r="A366" t="s">
        <v>9</v>
      </c>
      <c r="B366" t="s">
        <v>45</v>
      </c>
      <c r="C366" t="s">
        <v>36</v>
      </c>
      <c r="D366" t="s">
        <v>44</v>
      </c>
      <c r="E366">
        <v>9863</v>
      </c>
      <c r="F366">
        <v>59.19</v>
      </c>
      <c r="G366">
        <v>3495</v>
      </c>
      <c r="H366">
        <v>2.8</v>
      </c>
      <c r="I366">
        <v>2286</v>
      </c>
      <c r="J366">
        <v>4.3</v>
      </c>
      <c r="K366">
        <v>14.1</v>
      </c>
    </row>
    <row r="367" spans="1:11">
      <c r="A367" t="s">
        <v>10</v>
      </c>
      <c r="B367" t="s">
        <v>45</v>
      </c>
      <c r="C367" t="s">
        <v>36</v>
      </c>
      <c r="D367" t="s">
        <v>44</v>
      </c>
      <c r="E367">
        <v>520</v>
      </c>
      <c r="F367">
        <v>3.12</v>
      </c>
      <c r="G367">
        <v>56</v>
      </c>
      <c r="H367">
        <v>51.6</v>
      </c>
      <c r="I367">
        <v>0</v>
      </c>
      <c r="J367">
        <v>0</v>
      </c>
    </row>
    <row r="368" spans="1:11">
      <c r="A368" t="s">
        <v>11</v>
      </c>
      <c r="B368" t="s">
        <v>45</v>
      </c>
      <c r="C368" t="s">
        <v>36</v>
      </c>
      <c r="D368" t="s">
        <v>44</v>
      </c>
      <c r="E368">
        <v>2401</v>
      </c>
      <c r="F368">
        <v>14.41</v>
      </c>
      <c r="G368">
        <v>30</v>
      </c>
      <c r="H368">
        <v>80.7</v>
      </c>
      <c r="I368">
        <v>5</v>
      </c>
      <c r="J368">
        <v>476.2</v>
      </c>
    </row>
    <row r="369" spans="1:11">
      <c r="A369" t="s">
        <v>12</v>
      </c>
      <c r="B369" t="s">
        <v>45</v>
      </c>
      <c r="C369" t="s">
        <v>36</v>
      </c>
      <c r="D369" t="s">
        <v>44</v>
      </c>
      <c r="E369">
        <v>39</v>
      </c>
      <c r="F369">
        <v>0.23</v>
      </c>
      <c r="G369">
        <v>6</v>
      </c>
      <c r="H369">
        <v>0</v>
      </c>
      <c r="I369">
        <v>0</v>
      </c>
      <c r="J369">
        <v>0</v>
      </c>
    </row>
    <row r="370" spans="1:11">
      <c r="A370" t="s">
        <v>13</v>
      </c>
      <c r="B370" t="s">
        <v>45</v>
      </c>
      <c r="C370" t="s">
        <v>36</v>
      </c>
      <c r="D370" t="s">
        <v>44</v>
      </c>
      <c r="E370">
        <v>97</v>
      </c>
      <c r="F370">
        <v>0.57999999999999996</v>
      </c>
      <c r="G370">
        <v>19</v>
      </c>
      <c r="H370">
        <v>0</v>
      </c>
      <c r="I370">
        <v>0</v>
      </c>
      <c r="J370">
        <v>0</v>
      </c>
    </row>
    <row r="371" spans="1:11">
      <c r="A371" t="s">
        <v>14</v>
      </c>
      <c r="B371" t="s">
        <v>45</v>
      </c>
      <c r="C371" t="s">
        <v>36</v>
      </c>
      <c r="D371" t="s">
        <v>44</v>
      </c>
      <c r="E371">
        <v>1637</v>
      </c>
      <c r="F371">
        <v>9.83</v>
      </c>
      <c r="G371">
        <v>2124</v>
      </c>
      <c r="H371">
        <v>0.8</v>
      </c>
      <c r="I371">
        <v>862</v>
      </c>
      <c r="J371">
        <v>2</v>
      </c>
      <c r="K371">
        <v>7.9</v>
      </c>
    </row>
    <row r="372" spans="1:11">
      <c r="A372" t="s">
        <v>30</v>
      </c>
      <c r="B372" t="s">
        <v>45</v>
      </c>
      <c r="C372" t="s">
        <v>36</v>
      </c>
      <c r="D372" t="s">
        <v>44</v>
      </c>
      <c r="E372">
        <v>1364</v>
      </c>
      <c r="F372">
        <v>8.19</v>
      </c>
      <c r="G372">
        <v>872</v>
      </c>
      <c r="H372">
        <v>2.1</v>
      </c>
      <c r="I372">
        <v>2</v>
      </c>
      <c r="J372">
        <v>12.1</v>
      </c>
      <c r="K372">
        <v>6.5</v>
      </c>
    </row>
    <row r="373" spans="1:11">
      <c r="A373" t="s">
        <v>15</v>
      </c>
      <c r="B373" t="s">
        <v>45</v>
      </c>
      <c r="C373" t="s">
        <v>36</v>
      </c>
      <c r="D373" t="s">
        <v>44</v>
      </c>
      <c r="E373">
        <v>359</v>
      </c>
      <c r="F373">
        <v>2.16</v>
      </c>
      <c r="G373">
        <v>582</v>
      </c>
      <c r="H373">
        <v>0.7</v>
      </c>
      <c r="I373">
        <v>133</v>
      </c>
      <c r="J373">
        <v>2.8</v>
      </c>
      <c r="K373">
        <v>5.5</v>
      </c>
    </row>
    <row r="374" spans="1:11">
      <c r="A374" t="s">
        <v>16</v>
      </c>
      <c r="B374" t="s">
        <v>45</v>
      </c>
      <c r="C374" t="s">
        <v>36</v>
      </c>
      <c r="D374" t="s">
        <v>44</v>
      </c>
      <c r="E374">
        <v>230</v>
      </c>
      <c r="F374">
        <v>1.38</v>
      </c>
      <c r="G374">
        <v>868</v>
      </c>
      <c r="H374">
        <v>1.1000000000000001</v>
      </c>
      <c r="I374">
        <v>153</v>
      </c>
      <c r="J374">
        <v>7.3</v>
      </c>
      <c r="K374">
        <v>7.5</v>
      </c>
    </row>
    <row r="375" spans="1:11">
      <c r="A375" t="s">
        <v>17</v>
      </c>
      <c r="B375" t="s">
        <v>45</v>
      </c>
      <c r="C375" t="s">
        <v>36</v>
      </c>
      <c r="D375" t="s">
        <v>44</v>
      </c>
      <c r="E375">
        <v>151</v>
      </c>
      <c r="F375">
        <v>0.91</v>
      </c>
      <c r="G375">
        <v>11</v>
      </c>
      <c r="H375">
        <v>0</v>
      </c>
      <c r="I375">
        <v>0</v>
      </c>
      <c r="J375">
        <v>0</v>
      </c>
    </row>
    <row r="376" spans="1:11">
      <c r="A376" t="s">
        <v>9</v>
      </c>
      <c r="B376" t="s">
        <v>64</v>
      </c>
      <c r="C376" t="s">
        <v>49</v>
      </c>
      <c r="D376" t="s">
        <v>37</v>
      </c>
      <c r="E376">
        <v>1778</v>
      </c>
      <c r="F376">
        <v>35.35</v>
      </c>
      <c r="G376">
        <v>698</v>
      </c>
      <c r="H376">
        <v>2.6</v>
      </c>
      <c r="I376">
        <v>367</v>
      </c>
      <c r="J376">
        <v>4.9000000000000004</v>
      </c>
      <c r="K376">
        <v>12.7</v>
      </c>
    </row>
    <row r="377" spans="1:11">
      <c r="A377" t="s">
        <v>10</v>
      </c>
      <c r="B377" t="s">
        <v>64</v>
      </c>
      <c r="C377" t="s">
        <v>49</v>
      </c>
      <c r="D377" t="s">
        <v>37</v>
      </c>
      <c r="E377">
        <v>125</v>
      </c>
      <c r="F377">
        <v>2.4900000000000002</v>
      </c>
      <c r="G377">
        <v>58</v>
      </c>
      <c r="H377">
        <v>24.3</v>
      </c>
      <c r="I377">
        <v>5</v>
      </c>
      <c r="J377">
        <v>43.5</v>
      </c>
      <c r="K377">
        <v>24.2</v>
      </c>
    </row>
    <row r="378" spans="1:11">
      <c r="A378" t="s">
        <v>11</v>
      </c>
      <c r="B378" t="s">
        <v>64</v>
      </c>
      <c r="C378" t="s">
        <v>49</v>
      </c>
      <c r="D378" t="s">
        <v>37</v>
      </c>
      <c r="E378">
        <v>1409</v>
      </c>
      <c r="F378">
        <v>28.01</v>
      </c>
      <c r="G378">
        <v>86</v>
      </c>
      <c r="H378">
        <v>21.8</v>
      </c>
      <c r="I378">
        <v>0</v>
      </c>
    </row>
    <row r="379" spans="1:11">
      <c r="A379" t="s">
        <v>12</v>
      </c>
      <c r="B379" t="s">
        <v>64</v>
      </c>
      <c r="C379" t="s">
        <v>49</v>
      </c>
      <c r="D379" t="s">
        <v>37</v>
      </c>
      <c r="E379">
        <v>237</v>
      </c>
      <c r="F379">
        <v>4.71</v>
      </c>
      <c r="G379">
        <v>19</v>
      </c>
      <c r="H379">
        <v>41.7</v>
      </c>
      <c r="I379">
        <v>0</v>
      </c>
    </row>
    <row r="380" spans="1:11">
      <c r="A380" t="s">
        <v>13</v>
      </c>
      <c r="B380" t="s">
        <v>64</v>
      </c>
      <c r="C380" t="s">
        <v>49</v>
      </c>
      <c r="D380" t="s">
        <v>37</v>
      </c>
      <c r="E380">
        <v>216</v>
      </c>
      <c r="F380">
        <v>4.29</v>
      </c>
      <c r="G380">
        <v>0</v>
      </c>
      <c r="I380">
        <v>0</v>
      </c>
    </row>
    <row r="381" spans="1:11">
      <c r="A381" t="s">
        <v>14</v>
      </c>
      <c r="B381" t="s">
        <v>64</v>
      </c>
      <c r="C381" t="s">
        <v>49</v>
      </c>
      <c r="D381" t="s">
        <v>37</v>
      </c>
      <c r="E381">
        <v>589</v>
      </c>
      <c r="F381">
        <v>11.71</v>
      </c>
      <c r="G381">
        <v>638</v>
      </c>
      <c r="H381">
        <v>1.2</v>
      </c>
      <c r="I381">
        <v>74</v>
      </c>
      <c r="J381">
        <v>14</v>
      </c>
      <c r="K381">
        <v>8.6</v>
      </c>
    </row>
    <row r="382" spans="1:11" s="6" customFormat="1">
      <c r="A382" s="6" t="s">
        <v>30</v>
      </c>
      <c r="B382" s="6" t="s">
        <v>64</v>
      </c>
      <c r="C382" s="6" t="s">
        <v>49</v>
      </c>
      <c r="D382" s="6" t="s">
        <v>37</v>
      </c>
      <c r="E382" s="6">
        <v>274</v>
      </c>
      <c r="F382" s="6">
        <v>5.45</v>
      </c>
      <c r="G382" s="6">
        <v>768</v>
      </c>
      <c r="H382" s="6">
        <v>0.4</v>
      </c>
      <c r="I382" s="6">
        <v>138</v>
      </c>
      <c r="J382" s="6">
        <v>2.2999999999999998</v>
      </c>
      <c r="K382" s="6">
        <v>7.4</v>
      </c>
    </row>
    <row r="383" spans="1:11">
      <c r="A383" t="s">
        <v>15</v>
      </c>
      <c r="B383" t="s">
        <v>64</v>
      </c>
      <c r="C383" t="s">
        <v>49</v>
      </c>
      <c r="D383" t="s">
        <v>37</v>
      </c>
      <c r="E383">
        <v>35</v>
      </c>
      <c r="F383">
        <v>0.7</v>
      </c>
      <c r="G383">
        <v>108</v>
      </c>
      <c r="H383">
        <v>0.5</v>
      </c>
      <c r="I383">
        <v>8</v>
      </c>
      <c r="K383">
        <v>7.5</v>
      </c>
    </row>
    <row r="384" spans="1:11">
      <c r="A384" t="s">
        <v>16</v>
      </c>
      <c r="B384" t="s">
        <v>64</v>
      </c>
      <c r="C384" t="s">
        <v>49</v>
      </c>
      <c r="D384" t="s">
        <v>37</v>
      </c>
      <c r="E384">
        <v>0</v>
      </c>
      <c r="F384">
        <v>0</v>
      </c>
      <c r="G384">
        <v>138</v>
      </c>
      <c r="I384">
        <v>0</v>
      </c>
    </row>
    <row r="385" spans="1:11">
      <c r="A385" t="s">
        <v>17</v>
      </c>
      <c r="B385" t="s">
        <v>64</v>
      </c>
      <c r="C385" t="s">
        <v>49</v>
      </c>
      <c r="D385" t="s">
        <v>37</v>
      </c>
      <c r="E385">
        <v>367</v>
      </c>
      <c r="F385">
        <v>7.3</v>
      </c>
      <c r="G385">
        <v>292</v>
      </c>
      <c r="H385">
        <v>1.4</v>
      </c>
      <c r="I385">
        <v>208</v>
      </c>
      <c r="J385">
        <v>1.9</v>
      </c>
      <c r="K385">
        <v>10.4</v>
      </c>
    </row>
    <row r="386" spans="1:11">
      <c r="A386" t="s">
        <v>9</v>
      </c>
      <c r="B386" t="s">
        <v>64</v>
      </c>
      <c r="C386" t="s">
        <v>49</v>
      </c>
      <c r="D386" t="s">
        <v>63</v>
      </c>
      <c r="E386">
        <v>1550</v>
      </c>
      <c r="F386">
        <v>22.51</v>
      </c>
      <c r="G386">
        <v>636</v>
      </c>
      <c r="H386">
        <v>2.5</v>
      </c>
      <c r="I386">
        <v>50</v>
      </c>
      <c r="J386">
        <v>31.3</v>
      </c>
      <c r="K386">
        <v>13.8</v>
      </c>
    </row>
    <row r="387" spans="1:11">
      <c r="A387" t="s">
        <v>10</v>
      </c>
      <c r="B387" t="s">
        <v>64</v>
      </c>
      <c r="C387" t="s">
        <v>49</v>
      </c>
      <c r="D387" t="s">
        <v>63</v>
      </c>
      <c r="E387">
        <v>282</v>
      </c>
      <c r="F387">
        <v>4.09</v>
      </c>
      <c r="G387">
        <v>146</v>
      </c>
      <c r="H387">
        <v>2.9</v>
      </c>
      <c r="I387">
        <v>22</v>
      </c>
      <c r="J387">
        <v>18.2</v>
      </c>
      <c r="K387">
        <v>18.5</v>
      </c>
    </row>
    <row r="388" spans="1:11">
      <c r="A388" t="s">
        <v>11</v>
      </c>
      <c r="B388" t="s">
        <v>64</v>
      </c>
      <c r="C388" t="s">
        <v>49</v>
      </c>
      <c r="D388" t="s">
        <v>63</v>
      </c>
      <c r="E388">
        <v>1743</v>
      </c>
      <c r="F388">
        <v>25.31</v>
      </c>
      <c r="G388">
        <v>102</v>
      </c>
      <c r="H388">
        <v>17.5</v>
      </c>
      <c r="I388">
        <v>8</v>
      </c>
      <c r="J388">
        <v>222.2</v>
      </c>
      <c r="K388">
        <v>35.1</v>
      </c>
    </row>
    <row r="389" spans="1:11">
      <c r="A389" t="s">
        <v>12</v>
      </c>
      <c r="B389" t="s">
        <v>64</v>
      </c>
      <c r="C389" t="s">
        <v>49</v>
      </c>
      <c r="D389" t="s">
        <v>63</v>
      </c>
      <c r="E389">
        <v>97</v>
      </c>
      <c r="F389">
        <v>1.41</v>
      </c>
      <c r="G389">
        <v>56</v>
      </c>
      <c r="I389">
        <v>18</v>
      </c>
      <c r="K389">
        <v>13.8</v>
      </c>
    </row>
    <row r="390" spans="1:11">
      <c r="A390" t="s">
        <v>13</v>
      </c>
      <c r="B390" t="s">
        <v>64</v>
      </c>
      <c r="C390" t="s">
        <v>49</v>
      </c>
      <c r="D390" t="s">
        <v>63</v>
      </c>
      <c r="E390">
        <v>35</v>
      </c>
      <c r="F390">
        <v>0.51</v>
      </c>
      <c r="G390">
        <v>19</v>
      </c>
      <c r="I390">
        <v>0</v>
      </c>
    </row>
    <row r="391" spans="1:11">
      <c r="A391" t="s">
        <v>14</v>
      </c>
      <c r="B391" t="s">
        <v>64</v>
      </c>
      <c r="C391" t="s">
        <v>49</v>
      </c>
      <c r="D391" t="s">
        <v>63</v>
      </c>
      <c r="E391">
        <v>1029</v>
      </c>
      <c r="F391">
        <v>14.94</v>
      </c>
      <c r="G391">
        <v>1907</v>
      </c>
      <c r="H391">
        <v>0.7</v>
      </c>
      <c r="I391">
        <v>338</v>
      </c>
      <c r="J391">
        <v>3.7</v>
      </c>
      <c r="K391">
        <v>8.1</v>
      </c>
    </row>
    <row r="392" spans="1:11" s="6" customFormat="1">
      <c r="A392" s="6" t="s">
        <v>30</v>
      </c>
      <c r="B392" s="6" t="s">
        <v>64</v>
      </c>
      <c r="C392" s="6" t="s">
        <v>49</v>
      </c>
      <c r="D392" s="6" t="s">
        <v>63</v>
      </c>
      <c r="E392" s="6">
        <v>1015</v>
      </c>
      <c r="F392" s="6">
        <v>14.74</v>
      </c>
      <c r="G392" s="6">
        <v>1856</v>
      </c>
      <c r="H392" s="6">
        <v>0.5</v>
      </c>
      <c r="I392" s="6">
        <v>340</v>
      </c>
      <c r="J392" s="6">
        <v>3</v>
      </c>
      <c r="K392" s="6">
        <v>6.6</v>
      </c>
    </row>
    <row r="393" spans="1:11">
      <c r="A393" t="s">
        <v>15</v>
      </c>
      <c r="B393" t="s">
        <v>64</v>
      </c>
      <c r="C393" t="s">
        <v>49</v>
      </c>
      <c r="D393" t="s">
        <v>63</v>
      </c>
      <c r="E393">
        <v>37</v>
      </c>
      <c r="F393">
        <v>0.54</v>
      </c>
      <c r="G393">
        <v>30</v>
      </c>
      <c r="H393">
        <v>1.5</v>
      </c>
      <c r="I393">
        <v>15</v>
      </c>
      <c r="J393">
        <v>2.4</v>
      </c>
      <c r="K393">
        <v>7</v>
      </c>
    </row>
    <row r="394" spans="1:11">
      <c r="A394" t="s">
        <v>16</v>
      </c>
      <c r="B394" t="s">
        <v>64</v>
      </c>
      <c r="C394" t="s">
        <v>49</v>
      </c>
      <c r="D394" t="s">
        <v>63</v>
      </c>
      <c r="E394">
        <v>458</v>
      </c>
      <c r="F394">
        <v>6.65</v>
      </c>
      <c r="G394">
        <v>43</v>
      </c>
      <c r="H394">
        <v>11.4</v>
      </c>
      <c r="I394">
        <v>0</v>
      </c>
    </row>
    <row r="395" spans="1:11">
      <c r="A395" t="s">
        <v>17</v>
      </c>
      <c r="B395" t="s">
        <v>64</v>
      </c>
      <c r="C395" t="s">
        <v>49</v>
      </c>
      <c r="D395" t="s">
        <v>63</v>
      </c>
      <c r="E395">
        <v>641</v>
      </c>
      <c r="F395">
        <v>9.31</v>
      </c>
      <c r="G395">
        <v>381</v>
      </c>
      <c r="H395">
        <v>1.8</v>
      </c>
      <c r="I395">
        <v>305</v>
      </c>
      <c r="J395">
        <v>2.2999999999999998</v>
      </c>
      <c r="K395">
        <v>10.4</v>
      </c>
    </row>
    <row r="396" spans="1:11">
      <c r="A396" t="s">
        <v>9</v>
      </c>
      <c r="B396" t="s">
        <v>28</v>
      </c>
      <c r="C396" t="s">
        <v>36</v>
      </c>
      <c r="D396" t="s">
        <v>18</v>
      </c>
      <c r="E396">
        <v>2881</v>
      </c>
      <c r="F396">
        <v>15.1</v>
      </c>
      <c r="G396">
        <v>429</v>
      </c>
      <c r="H396">
        <v>7.9</v>
      </c>
      <c r="I396">
        <v>177</v>
      </c>
      <c r="J396">
        <v>17.8</v>
      </c>
      <c r="K396">
        <v>14.1</v>
      </c>
    </row>
    <row r="397" spans="1:11">
      <c r="A397" t="s">
        <v>10</v>
      </c>
      <c r="B397" t="s">
        <v>28</v>
      </c>
      <c r="C397" t="s">
        <v>36</v>
      </c>
      <c r="D397" t="s">
        <v>18</v>
      </c>
      <c r="E397">
        <v>572</v>
      </c>
      <c r="F397">
        <v>3</v>
      </c>
      <c r="G397">
        <v>278</v>
      </c>
      <c r="H397">
        <v>22.1</v>
      </c>
      <c r="I397">
        <v>17</v>
      </c>
      <c r="J397">
        <v>32.9</v>
      </c>
      <c r="K397">
        <v>22.7</v>
      </c>
    </row>
    <row r="398" spans="1:11">
      <c r="A398" t="s">
        <v>11</v>
      </c>
      <c r="B398" t="s">
        <v>28</v>
      </c>
      <c r="C398" t="s">
        <v>36</v>
      </c>
      <c r="D398" t="s">
        <v>18</v>
      </c>
      <c r="E398">
        <v>6012</v>
      </c>
      <c r="F398">
        <v>31.5</v>
      </c>
      <c r="G398">
        <v>341</v>
      </c>
      <c r="H398">
        <v>19</v>
      </c>
      <c r="I398">
        <v>0</v>
      </c>
    </row>
    <row r="399" spans="1:11">
      <c r="A399" t="s">
        <v>12</v>
      </c>
      <c r="B399" t="s">
        <v>28</v>
      </c>
      <c r="C399" t="s">
        <v>36</v>
      </c>
      <c r="D399" t="s">
        <v>18</v>
      </c>
      <c r="E399">
        <v>664</v>
      </c>
      <c r="F399">
        <v>3.48</v>
      </c>
      <c r="G399">
        <v>62</v>
      </c>
      <c r="H399">
        <v>25.6</v>
      </c>
      <c r="I399">
        <v>0</v>
      </c>
    </row>
    <row r="400" spans="1:11">
      <c r="A400" t="s">
        <v>13</v>
      </c>
      <c r="B400" t="s">
        <v>28</v>
      </c>
      <c r="C400" t="s">
        <v>36</v>
      </c>
      <c r="D400" t="s">
        <v>18</v>
      </c>
      <c r="E400">
        <v>1173</v>
      </c>
      <c r="F400">
        <v>6.15</v>
      </c>
      <c r="G400">
        <v>438</v>
      </c>
      <c r="H400">
        <v>5.0999999999999996</v>
      </c>
      <c r="I400">
        <v>0</v>
      </c>
    </row>
    <row r="401" spans="1:11">
      <c r="A401" t="s">
        <v>14</v>
      </c>
      <c r="B401" t="s">
        <v>28</v>
      </c>
      <c r="C401" t="s">
        <v>36</v>
      </c>
      <c r="D401" t="s">
        <v>18</v>
      </c>
      <c r="E401">
        <v>2300</v>
      </c>
      <c r="F401">
        <v>12.05</v>
      </c>
      <c r="G401">
        <v>1682</v>
      </c>
      <c r="H401">
        <v>2.8</v>
      </c>
      <c r="I401">
        <v>581</v>
      </c>
      <c r="J401">
        <v>8.4</v>
      </c>
      <c r="K401">
        <v>7.8</v>
      </c>
    </row>
    <row r="402" spans="1:11">
      <c r="A402" t="s">
        <v>30</v>
      </c>
      <c r="B402" t="s">
        <v>28</v>
      </c>
      <c r="C402" t="s">
        <v>36</v>
      </c>
      <c r="D402" t="s">
        <v>18</v>
      </c>
      <c r="E402">
        <v>1326</v>
      </c>
      <c r="F402">
        <v>6.95</v>
      </c>
      <c r="G402">
        <v>881</v>
      </c>
      <c r="H402">
        <v>3.3</v>
      </c>
      <c r="I402">
        <v>190</v>
      </c>
      <c r="J402">
        <v>9</v>
      </c>
      <c r="K402">
        <v>6.5</v>
      </c>
    </row>
    <row r="403" spans="1:11">
      <c r="A403" t="s">
        <v>15</v>
      </c>
      <c r="B403" t="s">
        <v>28</v>
      </c>
      <c r="C403" t="s">
        <v>36</v>
      </c>
      <c r="D403" t="s">
        <v>18</v>
      </c>
      <c r="E403">
        <v>374</v>
      </c>
      <c r="F403">
        <v>1.96</v>
      </c>
      <c r="G403">
        <v>57</v>
      </c>
      <c r="H403">
        <v>8.6</v>
      </c>
      <c r="I403">
        <v>57</v>
      </c>
      <c r="J403">
        <v>8.6</v>
      </c>
      <c r="K403">
        <v>6.2</v>
      </c>
    </row>
    <row r="404" spans="1:11">
      <c r="A404" t="s">
        <v>16</v>
      </c>
      <c r="B404" t="s">
        <v>28</v>
      </c>
      <c r="C404" t="s">
        <v>36</v>
      </c>
      <c r="D404" t="s">
        <v>18</v>
      </c>
      <c r="E404">
        <v>335</v>
      </c>
      <c r="F404">
        <v>1.76</v>
      </c>
      <c r="G404">
        <v>238</v>
      </c>
      <c r="H404">
        <v>6.7</v>
      </c>
      <c r="I404">
        <v>55</v>
      </c>
      <c r="J404">
        <v>10.3</v>
      </c>
      <c r="K404">
        <v>7.2</v>
      </c>
    </row>
    <row r="405" spans="1:11">
      <c r="A405" t="s">
        <v>17</v>
      </c>
      <c r="B405" t="s">
        <v>28</v>
      </c>
      <c r="C405" t="s">
        <v>36</v>
      </c>
      <c r="D405" t="s">
        <v>18</v>
      </c>
      <c r="E405">
        <v>3446</v>
      </c>
      <c r="F405">
        <v>18.059999999999999</v>
      </c>
      <c r="G405">
        <v>3960</v>
      </c>
      <c r="H405">
        <v>0.9</v>
      </c>
      <c r="I405">
        <v>1769</v>
      </c>
      <c r="J405">
        <v>1.9</v>
      </c>
      <c r="K405">
        <v>9.6999999999999993</v>
      </c>
    </row>
    <row r="406" spans="1:11">
      <c r="A406" t="s">
        <v>9</v>
      </c>
      <c r="B406" t="s">
        <v>28</v>
      </c>
      <c r="C406" t="s">
        <v>36</v>
      </c>
      <c r="D406" t="s">
        <v>19</v>
      </c>
      <c r="E406">
        <v>2672</v>
      </c>
      <c r="F406">
        <v>21.88</v>
      </c>
      <c r="G406">
        <v>974</v>
      </c>
      <c r="H406">
        <v>2.8</v>
      </c>
      <c r="I406">
        <v>397</v>
      </c>
      <c r="J406">
        <v>6.7</v>
      </c>
      <c r="K406">
        <v>13.2</v>
      </c>
    </row>
    <row r="407" spans="1:11">
      <c r="A407" t="s">
        <v>10</v>
      </c>
      <c r="B407" t="s">
        <v>28</v>
      </c>
      <c r="C407" t="s">
        <v>36</v>
      </c>
      <c r="D407" t="s">
        <v>19</v>
      </c>
      <c r="E407">
        <v>113</v>
      </c>
      <c r="F407">
        <v>0.93</v>
      </c>
      <c r="G407">
        <v>150</v>
      </c>
      <c r="I407">
        <v>21</v>
      </c>
      <c r="K407">
        <v>26.3</v>
      </c>
    </row>
    <row r="408" spans="1:11">
      <c r="A408" t="s">
        <v>11</v>
      </c>
      <c r="B408" t="s">
        <v>28</v>
      </c>
      <c r="C408" t="s">
        <v>36</v>
      </c>
      <c r="D408" t="s">
        <v>19</v>
      </c>
      <c r="E408">
        <v>5079</v>
      </c>
      <c r="F408">
        <v>41.59</v>
      </c>
      <c r="G408">
        <v>343</v>
      </c>
      <c r="H408">
        <v>17.399999999999999</v>
      </c>
      <c r="I408">
        <v>41</v>
      </c>
      <c r="J408">
        <v>123.5</v>
      </c>
      <c r="K408">
        <v>34.299999999999997</v>
      </c>
    </row>
    <row r="409" spans="1:11">
      <c r="A409" t="s">
        <v>12</v>
      </c>
      <c r="B409" t="s">
        <v>28</v>
      </c>
      <c r="C409" t="s">
        <v>36</v>
      </c>
      <c r="D409" t="s">
        <v>19</v>
      </c>
      <c r="E409">
        <v>243</v>
      </c>
      <c r="F409">
        <v>1.99</v>
      </c>
      <c r="G409">
        <v>195</v>
      </c>
      <c r="H409">
        <v>10.6</v>
      </c>
      <c r="I409">
        <v>0</v>
      </c>
    </row>
    <row r="410" spans="1:11">
      <c r="A410" t="s">
        <v>13</v>
      </c>
      <c r="B410" t="s">
        <v>28</v>
      </c>
      <c r="C410" t="s">
        <v>36</v>
      </c>
      <c r="D410" t="s">
        <v>19</v>
      </c>
      <c r="E410">
        <v>6</v>
      </c>
      <c r="F410">
        <v>5.0000000000000001E-3</v>
      </c>
      <c r="G410">
        <v>0</v>
      </c>
      <c r="I410">
        <v>0</v>
      </c>
    </row>
    <row r="411" spans="1:11">
      <c r="A411" t="s">
        <v>14</v>
      </c>
      <c r="B411" t="s">
        <v>28</v>
      </c>
      <c r="C411" t="s">
        <v>36</v>
      </c>
      <c r="D411" t="s">
        <v>19</v>
      </c>
      <c r="E411">
        <v>1442</v>
      </c>
      <c r="F411">
        <v>11.81</v>
      </c>
      <c r="G411">
        <v>1997</v>
      </c>
      <c r="H411">
        <v>2.8</v>
      </c>
      <c r="I411">
        <v>569</v>
      </c>
      <c r="J411">
        <v>8.1999999999999993</v>
      </c>
      <c r="K411">
        <v>8.1999999999999993</v>
      </c>
    </row>
    <row r="412" spans="1:11">
      <c r="A412" t="s">
        <v>30</v>
      </c>
      <c r="B412" t="s">
        <v>28</v>
      </c>
      <c r="C412" t="s">
        <v>36</v>
      </c>
      <c r="D412" t="s">
        <v>19</v>
      </c>
      <c r="E412">
        <v>951</v>
      </c>
      <c r="F412">
        <v>7.79</v>
      </c>
      <c r="G412">
        <v>174</v>
      </c>
      <c r="H412">
        <v>5.5</v>
      </c>
      <c r="I412">
        <v>0</v>
      </c>
    </row>
    <row r="413" spans="1:11">
      <c r="A413" t="s">
        <v>15</v>
      </c>
      <c r="B413" t="s">
        <v>28</v>
      </c>
      <c r="C413" t="s">
        <v>36</v>
      </c>
      <c r="D413" t="s">
        <v>19</v>
      </c>
      <c r="E413">
        <v>70</v>
      </c>
      <c r="F413">
        <v>0.56999999999999995</v>
      </c>
      <c r="G413">
        <v>70</v>
      </c>
      <c r="H413">
        <v>1</v>
      </c>
      <c r="I413">
        <v>0</v>
      </c>
    </row>
    <row r="414" spans="1:11">
      <c r="A414" t="s">
        <v>16</v>
      </c>
      <c r="B414" t="s">
        <v>28</v>
      </c>
      <c r="C414" t="s">
        <v>36</v>
      </c>
      <c r="D414" t="s">
        <v>19</v>
      </c>
      <c r="E414">
        <v>146</v>
      </c>
      <c r="F414">
        <v>1.2</v>
      </c>
      <c r="G414">
        <v>81</v>
      </c>
      <c r="H414">
        <v>2</v>
      </c>
      <c r="I414">
        <v>73</v>
      </c>
      <c r="J414">
        <v>2</v>
      </c>
    </row>
    <row r="415" spans="1:11">
      <c r="A415" t="s">
        <v>17</v>
      </c>
      <c r="B415" t="s">
        <v>28</v>
      </c>
      <c r="C415" t="s">
        <v>36</v>
      </c>
      <c r="D415" t="s">
        <v>19</v>
      </c>
      <c r="E415">
        <v>1490</v>
      </c>
      <c r="F415">
        <v>12.2</v>
      </c>
      <c r="G415">
        <v>111</v>
      </c>
      <c r="H415">
        <v>25</v>
      </c>
      <c r="I415">
        <v>76</v>
      </c>
      <c r="J415">
        <v>35.299999999999997</v>
      </c>
      <c r="K415">
        <v>12.1</v>
      </c>
    </row>
    <row r="416" spans="1:11">
      <c r="A416" t="s">
        <v>9</v>
      </c>
      <c r="B416" t="s">
        <v>47</v>
      </c>
      <c r="C416" t="s">
        <v>36</v>
      </c>
      <c r="D416" t="s">
        <v>39</v>
      </c>
      <c r="E416">
        <v>2076</v>
      </c>
      <c r="F416">
        <v>40.03</v>
      </c>
      <c r="G416">
        <v>3460</v>
      </c>
      <c r="H416">
        <v>0.6</v>
      </c>
      <c r="I416">
        <v>287</v>
      </c>
      <c r="J416">
        <v>7.3</v>
      </c>
      <c r="K416">
        <v>16.399999999999999</v>
      </c>
    </row>
    <row r="417" spans="1:11">
      <c r="A417" t="s">
        <v>10</v>
      </c>
      <c r="B417" t="s">
        <v>47</v>
      </c>
      <c r="C417" t="s">
        <v>36</v>
      </c>
      <c r="D417" t="s">
        <v>39</v>
      </c>
      <c r="E417">
        <v>0</v>
      </c>
      <c r="F417">
        <v>0</v>
      </c>
      <c r="G417">
        <v>33</v>
      </c>
      <c r="I417">
        <v>0</v>
      </c>
    </row>
    <row r="418" spans="1:11">
      <c r="A418" t="s">
        <v>11</v>
      </c>
      <c r="B418" t="s">
        <v>47</v>
      </c>
      <c r="C418" t="s">
        <v>36</v>
      </c>
      <c r="D418" t="s">
        <v>39</v>
      </c>
      <c r="E418">
        <v>714</v>
      </c>
      <c r="F418">
        <v>13.77</v>
      </c>
      <c r="G418">
        <v>50</v>
      </c>
      <c r="H418">
        <v>25.2</v>
      </c>
      <c r="I418">
        <v>0</v>
      </c>
    </row>
    <row r="419" spans="1:11">
      <c r="A419" t="s">
        <v>12</v>
      </c>
      <c r="B419" t="s">
        <v>47</v>
      </c>
      <c r="C419" t="s">
        <v>36</v>
      </c>
      <c r="D419" t="s">
        <v>39</v>
      </c>
      <c r="E419">
        <v>300</v>
      </c>
      <c r="F419">
        <v>5.78</v>
      </c>
      <c r="G419">
        <v>612</v>
      </c>
      <c r="H419">
        <v>1.8</v>
      </c>
      <c r="I419">
        <v>1</v>
      </c>
      <c r="J419">
        <v>212.8</v>
      </c>
      <c r="K419">
        <v>14.8</v>
      </c>
    </row>
    <row r="420" spans="1:11">
      <c r="A420" t="s">
        <v>13</v>
      </c>
      <c r="B420" t="s">
        <v>47</v>
      </c>
      <c r="C420" t="s">
        <v>36</v>
      </c>
      <c r="D420" t="s">
        <v>39</v>
      </c>
      <c r="E420">
        <v>29</v>
      </c>
      <c r="F420">
        <v>0.56000000000000005</v>
      </c>
      <c r="G420">
        <v>21</v>
      </c>
      <c r="H420">
        <v>7.5</v>
      </c>
      <c r="I420">
        <v>0</v>
      </c>
    </row>
    <row r="421" spans="1:11">
      <c r="A421" t="s">
        <v>14</v>
      </c>
      <c r="B421" t="s">
        <v>47</v>
      </c>
      <c r="C421" t="s">
        <v>36</v>
      </c>
      <c r="D421" t="s">
        <v>39</v>
      </c>
      <c r="E421">
        <v>1915</v>
      </c>
      <c r="F421">
        <v>36.93</v>
      </c>
      <c r="G421">
        <v>6880</v>
      </c>
      <c r="H421">
        <v>0.3</v>
      </c>
      <c r="I421">
        <v>3383</v>
      </c>
      <c r="J421">
        <v>0.6</v>
      </c>
      <c r="K421">
        <v>8.5</v>
      </c>
    </row>
    <row r="422" spans="1:11">
      <c r="A422" t="s">
        <v>30</v>
      </c>
      <c r="B422" t="s">
        <v>47</v>
      </c>
      <c r="C422" t="s">
        <v>36</v>
      </c>
      <c r="D422" t="s">
        <v>39</v>
      </c>
      <c r="E422">
        <v>107</v>
      </c>
      <c r="F422">
        <v>2.06</v>
      </c>
      <c r="G422">
        <v>189</v>
      </c>
      <c r="H422">
        <v>1.9</v>
      </c>
      <c r="I422">
        <v>41</v>
      </c>
      <c r="J422">
        <v>7.4</v>
      </c>
      <c r="K422">
        <v>7.7</v>
      </c>
    </row>
    <row r="423" spans="1:11">
      <c r="A423" t="s">
        <v>15</v>
      </c>
      <c r="B423" t="s">
        <v>47</v>
      </c>
      <c r="C423" t="s">
        <v>36</v>
      </c>
      <c r="D423" t="s">
        <v>39</v>
      </c>
      <c r="E423">
        <v>34</v>
      </c>
      <c r="F423">
        <v>0.66</v>
      </c>
      <c r="G423">
        <v>37</v>
      </c>
      <c r="H423">
        <v>2.2000000000000002</v>
      </c>
      <c r="I423">
        <v>0</v>
      </c>
    </row>
    <row r="424" spans="1:11">
      <c r="A424" t="s">
        <v>16</v>
      </c>
      <c r="B424" t="s">
        <v>47</v>
      </c>
      <c r="C424" t="s">
        <v>36</v>
      </c>
      <c r="D424" t="s">
        <v>39</v>
      </c>
      <c r="E424">
        <v>0</v>
      </c>
      <c r="F424">
        <v>0</v>
      </c>
      <c r="G424">
        <v>584</v>
      </c>
      <c r="I424">
        <v>3</v>
      </c>
      <c r="K424">
        <v>9.6</v>
      </c>
    </row>
    <row r="425" spans="1:11">
      <c r="A425" t="s">
        <v>17</v>
      </c>
      <c r="B425" t="s">
        <v>47</v>
      </c>
      <c r="C425" t="s">
        <v>36</v>
      </c>
      <c r="D425" t="s">
        <v>39</v>
      </c>
      <c r="E425">
        <v>11</v>
      </c>
      <c r="F425">
        <v>0.21</v>
      </c>
      <c r="G425">
        <v>0</v>
      </c>
      <c r="I425">
        <v>0</v>
      </c>
    </row>
    <row r="426" spans="1:11">
      <c r="A426" t="s">
        <v>9</v>
      </c>
      <c r="B426" t="s">
        <v>47</v>
      </c>
      <c r="C426" t="s">
        <v>36</v>
      </c>
      <c r="D426" t="s">
        <v>42</v>
      </c>
      <c r="E426">
        <v>2285</v>
      </c>
      <c r="F426">
        <v>54.53</v>
      </c>
      <c r="G426">
        <v>3955</v>
      </c>
      <c r="H426">
        <v>0.6</v>
      </c>
      <c r="I426">
        <v>355</v>
      </c>
      <c r="J426">
        <v>6.4</v>
      </c>
      <c r="K426">
        <v>16.7</v>
      </c>
    </row>
    <row r="427" spans="1:11">
      <c r="A427" t="s">
        <v>10</v>
      </c>
      <c r="B427" t="s">
        <v>47</v>
      </c>
      <c r="C427" t="s">
        <v>36</v>
      </c>
      <c r="D427" t="s">
        <v>42</v>
      </c>
      <c r="E427">
        <v>29</v>
      </c>
      <c r="F427">
        <v>0.69</v>
      </c>
      <c r="G427">
        <v>6</v>
      </c>
      <c r="I427">
        <v>0</v>
      </c>
    </row>
    <row r="428" spans="1:11">
      <c r="A428" t="s">
        <v>11</v>
      </c>
      <c r="B428" t="s">
        <v>47</v>
      </c>
      <c r="C428" t="s">
        <v>36</v>
      </c>
      <c r="D428" t="s">
        <v>42</v>
      </c>
      <c r="E428">
        <v>885</v>
      </c>
      <c r="F428">
        <v>21.12</v>
      </c>
      <c r="G428">
        <v>113</v>
      </c>
      <c r="H428">
        <v>13.9</v>
      </c>
      <c r="I428">
        <v>0</v>
      </c>
    </row>
    <row r="429" spans="1:11">
      <c r="A429" t="s">
        <v>12</v>
      </c>
      <c r="B429" t="s">
        <v>47</v>
      </c>
      <c r="C429" t="s">
        <v>36</v>
      </c>
      <c r="D429" t="s">
        <v>42</v>
      </c>
      <c r="E429">
        <v>201</v>
      </c>
      <c r="F429">
        <v>4.8</v>
      </c>
      <c r="G429">
        <v>14</v>
      </c>
      <c r="H429">
        <v>15.6</v>
      </c>
      <c r="I429">
        <v>0</v>
      </c>
    </row>
    <row r="430" spans="1:11">
      <c r="A430" t="s">
        <v>13</v>
      </c>
      <c r="B430" t="s">
        <v>47</v>
      </c>
      <c r="C430" t="s">
        <v>36</v>
      </c>
      <c r="D430" t="s">
        <v>42</v>
      </c>
      <c r="E430">
        <v>3</v>
      </c>
      <c r="F430">
        <v>7.0000000000000007E-2</v>
      </c>
      <c r="G430">
        <v>0</v>
      </c>
      <c r="I430">
        <v>0</v>
      </c>
    </row>
    <row r="431" spans="1:11">
      <c r="A431" t="s">
        <v>14</v>
      </c>
      <c r="B431" t="s">
        <v>47</v>
      </c>
      <c r="C431" t="s">
        <v>36</v>
      </c>
      <c r="D431" t="s">
        <v>42</v>
      </c>
      <c r="E431">
        <v>513</v>
      </c>
      <c r="F431">
        <v>12.24</v>
      </c>
      <c r="G431">
        <v>790</v>
      </c>
      <c r="H431">
        <v>0.8</v>
      </c>
      <c r="I431">
        <v>522</v>
      </c>
      <c r="J431">
        <v>1</v>
      </c>
      <c r="K431">
        <v>8.3000000000000007</v>
      </c>
    </row>
    <row r="432" spans="1:11">
      <c r="A432" t="s">
        <v>30</v>
      </c>
      <c r="B432" t="s">
        <v>47</v>
      </c>
      <c r="C432" t="s">
        <v>36</v>
      </c>
      <c r="D432" t="s">
        <v>42</v>
      </c>
      <c r="E432">
        <v>157</v>
      </c>
      <c r="F432">
        <v>3.75</v>
      </c>
      <c r="G432">
        <v>44</v>
      </c>
      <c r="H432">
        <v>6</v>
      </c>
      <c r="I432">
        <v>13</v>
      </c>
      <c r="J432">
        <v>43.5</v>
      </c>
      <c r="K432">
        <v>7.6</v>
      </c>
    </row>
    <row r="433" spans="1:11">
      <c r="A433" t="s">
        <v>15</v>
      </c>
      <c r="B433" t="s">
        <v>47</v>
      </c>
      <c r="C433" t="s">
        <v>36</v>
      </c>
      <c r="D433" t="s">
        <v>42</v>
      </c>
      <c r="E433">
        <v>0</v>
      </c>
      <c r="F433">
        <v>0</v>
      </c>
      <c r="G433">
        <v>9</v>
      </c>
      <c r="I433">
        <v>0</v>
      </c>
    </row>
    <row r="434" spans="1:11">
      <c r="A434" t="s">
        <v>16</v>
      </c>
      <c r="B434" t="s">
        <v>47</v>
      </c>
      <c r="C434" t="s">
        <v>36</v>
      </c>
      <c r="D434" t="s">
        <v>42</v>
      </c>
      <c r="E434">
        <v>12</v>
      </c>
      <c r="F434">
        <v>0.28999999999999998</v>
      </c>
      <c r="G434">
        <v>21</v>
      </c>
      <c r="H434">
        <v>1.3</v>
      </c>
      <c r="I434">
        <v>0</v>
      </c>
    </row>
    <row r="435" spans="1:11">
      <c r="A435" t="s">
        <v>17</v>
      </c>
      <c r="B435" t="s">
        <v>47</v>
      </c>
      <c r="C435" t="s">
        <v>36</v>
      </c>
      <c r="D435" t="s">
        <v>42</v>
      </c>
      <c r="E435">
        <v>105</v>
      </c>
      <c r="F435">
        <v>2.5099999999999998</v>
      </c>
      <c r="G435">
        <v>1</v>
      </c>
      <c r="H435">
        <v>95.2</v>
      </c>
      <c r="I435">
        <v>1</v>
      </c>
      <c r="J435">
        <v>95.2</v>
      </c>
      <c r="K435">
        <v>9</v>
      </c>
    </row>
    <row r="436" spans="1:11">
      <c r="A436" t="s">
        <v>9</v>
      </c>
      <c r="B436" t="s">
        <v>65</v>
      </c>
      <c r="C436" t="s">
        <v>49</v>
      </c>
      <c r="D436" t="s">
        <v>37</v>
      </c>
      <c r="E436">
        <v>4560</v>
      </c>
      <c r="F436">
        <v>23.51</v>
      </c>
      <c r="G436">
        <v>1762</v>
      </c>
      <c r="H436">
        <v>2.8</v>
      </c>
      <c r="I436">
        <v>725</v>
      </c>
      <c r="J436">
        <v>6.8</v>
      </c>
      <c r="K436">
        <v>12.7</v>
      </c>
    </row>
    <row r="437" spans="1:11">
      <c r="A437" t="s">
        <v>10</v>
      </c>
      <c r="B437" t="s">
        <v>65</v>
      </c>
      <c r="C437" t="s">
        <v>49</v>
      </c>
      <c r="D437" t="s">
        <v>37</v>
      </c>
      <c r="E437">
        <v>555</v>
      </c>
      <c r="F437">
        <v>2.86</v>
      </c>
      <c r="G437">
        <v>574</v>
      </c>
      <c r="H437">
        <v>4.5999999999999996</v>
      </c>
      <c r="I437">
        <v>97</v>
      </c>
      <c r="K437">
        <v>20.8</v>
      </c>
    </row>
    <row r="438" spans="1:11">
      <c r="A438" t="s">
        <v>11</v>
      </c>
      <c r="B438" t="s">
        <v>65</v>
      </c>
      <c r="C438" t="s">
        <v>49</v>
      </c>
      <c r="D438" t="s">
        <v>37</v>
      </c>
      <c r="E438">
        <v>4005</v>
      </c>
      <c r="F438">
        <v>20.65</v>
      </c>
      <c r="G438">
        <v>125</v>
      </c>
      <c r="H438">
        <v>42.6</v>
      </c>
      <c r="I438">
        <v>0</v>
      </c>
    </row>
    <row r="439" spans="1:11">
      <c r="A439" t="s">
        <v>12</v>
      </c>
      <c r="B439" t="s">
        <v>65</v>
      </c>
      <c r="C439" t="s">
        <v>49</v>
      </c>
      <c r="D439" t="s">
        <v>37</v>
      </c>
      <c r="E439">
        <v>789</v>
      </c>
      <c r="F439">
        <v>4.07</v>
      </c>
      <c r="G439">
        <v>238</v>
      </c>
      <c r="H439">
        <v>6.5</v>
      </c>
      <c r="I439">
        <v>0</v>
      </c>
    </row>
    <row r="440" spans="1:11">
      <c r="A440" t="s">
        <v>13</v>
      </c>
      <c r="B440" t="s">
        <v>65</v>
      </c>
      <c r="C440" t="s">
        <v>49</v>
      </c>
      <c r="D440" t="s">
        <v>37</v>
      </c>
      <c r="E440">
        <v>657</v>
      </c>
      <c r="F440">
        <v>3.39</v>
      </c>
      <c r="G440">
        <v>986</v>
      </c>
      <c r="H440">
        <v>1.5</v>
      </c>
      <c r="I440">
        <v>23</v>
      </c>
      <c r="J440">
        <v>65.8</v>
      </c>
      <c r="K440">
        <v>14.7</v>
      </c>
    </row>
    <row r="441" spans="1:11">
      <c r="A441" t="s">
        <v>14</v>
      </c>
      <c r="B441" t="s">
        <v>65</v>
      </c>
      <c r="C441" t="s">
        <v>49</v>
      </c>
      <c r="D441" t="s">
        <v>37</v>
      </c>
      <c r="E441">
        <v>3346</v>
      </c>
      <c r="F441">
        <v>17.25</v>
      </c>
      <c r="G441">
        <v>7423</v>
      </c>
      <c r="H441">
        <v>0.6</v>
      </c>
      <c r="I441">
        <v>1531</v>
      </c>
      <c r="J441">
        <v>2.5</v>
      </c>
      <c r="K441">
        <v>8.8000000000000007</v>
      </c>
    </row>
    <row r="442" spans="1:11">
      <c r="A442" t="s">
        <v>30</v>
      </c>
      <c r="B442" t="s">
        <v>65</v>
      </c>
      <c r="C442" t="s">
        <v>49</v>
      </c>
      <c r="D442" t="s">
        <v>37</v>
      </c>
      <c r="E442">
        <v>1995</v>
      </c>
      <c r="F442">
        <v>10.29</v>
      </c>
      <c r="G442">
        <v>9328</v>
      </c>
      <c r="H442">
        <v>0.3</v>
      </c>
      <c r="I442">
        <v>1676</v>
      </c>
      <c r="J442">
        <v>1.3</v>
      </c>
      <c r="K442">
        <v>7.4</v>
      </c>
    </row>
    <row r="443" spans="1:11">
      <c r="A443" t="s">
        <v>15</v>
      </c>
      <c r="B443" t="s">
        <v>65</v>
      </c>
      <c r="C443" t="s">
        <v>49</v>
      </c>
      <c r="D443" t="s">
        <v>37</v>
      </c>
      <c r="E443">
        <v>711</v>
      </c>
      <c r="F443">
        <v>3.67</v>
      </c>
      <c r="G443">
        <v>995</v>
      </c>
      <c r="H443">
        <v>1.8</v>
      </c>
      <c r="I443">
        <v>75</v>
      </c>
      <c r="J443">
        <v>17.2</v>
      </c>
      <c r="K443">
        <v>7.1</v>
      </c>
    </row>
    <row r="444" spans="1:11">
      <c r="A444" t="s">
        <v>16</v>
      </c>
      <c r="B444" t="s">
        <v>65</v>
      </c>
      <c r="C444" t="s">
        <v>49</v>
      </c>
      <c r="D444" t="s">
        <v>37</v>
      </c>
      <c r="E444">
        <v>395</v>
      </c>
      <c r="F444">
        <v>2.04</v>
      </c>
      <c r="G444">
        <v>1128</v>
      </c>
      <c r="H444">
        <v>2.2000000000000002</v>
      </c>
      <c r="I444">
        <v>128</v>
      </c>
      <c r="J444">
        <v>4.9000000000000004</v>
      </c>
      <c r="K444">
        <v>7.4</v>
      </c>
    </row>
    <row r="445" spans="1:11">
      <c r="A445" t="s">
        <v>17</v>
      </c>
      <c r="B445" t="s">
        <v>65</v>
      </c>
      <c r="C445" t="s">
        <v>49</v>
      </c>
      <c r="D445" t="s">
        <v>37</v>
      </c>
      <c r="E445">
        <v>2381</v>
      </c>
      <c r="F445">
        <v>12.28</v>
      </c>
      <c r="G445">
        <v>1190</v>
      </c>
      <c r="H445">
        <v>2.2000000000000002</v>
      </c>
      <c r="I445">
        <v>1060</v>
      </c>
      <c r="J445">
        <v>2.5</v>
      </c>
      <c r="K445">
        <v>10.3</v>
      </c>
    </row>
    <row r="446" spans="1:11">
      <c r="A446" t="s">
        <v>9</v>
      </c>
      <c r="B446" t="s">
        <v>65</v>
      </c>
      <c r="C446" t="s">
        <v>49</v>
      </c>
      <c r="D446" t="s">
        <v>63</v>
      </c>
      <c r="E446">
        <v>6571</v>
      </c>
      <c r="F446">
        <v>25.4</v>
      </c>
      <c r="G446">
        <v>1651</v>
      </c>
      <c r="H446">
        <v>4</v>
      </c>
      <c r="I446">
        <v>158</v>
      </c>
      <c r="J446">
        <v>41.5</v>
      </c>
      <c r="K446">
        <v>18.5</v>
      </c>
    </row>
    <row r="447" spans="1:11">
      <c r="A447" t="s">
        <v>10</v>
      </c>
      <c r="B447" t="s">
        <v>65</v>
      </c>
      <c r="C447" t="s">
        <v>49</v>
      </c>
      <c r="D447" t="s">
        <v>63</v>
      </c>
      <c r="E447">
        <v>1365</v>
      </c>
      <c r="F447">
        <v>5.28</v>
      </c>
      <c r="G447">
        <v>361</v>
      </c>
      <c r="H447">
        <v>12.3</v>
      </c>
      <c r="I447">
        <v>130</v>
      </c>
      <c r="J447">
        <v>19.5</v>
      </c>
      <c r="K447">
        <v>23</v>
      </c>
    </row>
    <row r="448" spans="1:11">
      <c r="A448" t="s">
        <v>11</v>
      </c>
      <c r="B448" t="s">
        <v>65</v>
      </c>
      <c r="C448" t="s">
        <v>49</v>
      </c>
      <c r="D448" t="s">
        <v>63</v>
      </c>
      <c r="E448">
        <v>7690</v>
      </c>
      <c r="F448">
        <v>29.72</v>
      </c>
      <c r="G448">
        <v>303</v>
      </c>
      <c r="H448">
        <v>29</v>
      </c>
      <c r="I448">
        <v>16</v>
      </c>
      <c r="J448">
        <v>476.2</v>
      </c>
      <c r="K448">
        <v>42.8</v>
      </c>
    </row>
    <row r="449" spans="1:11">
      <c r="A449" t="s">
        <v>12</v>
      </c>
      <c r="B449" t="s">
        <v>65</v>
      </c>
      <c r="C449" t="s">
        <v>49</v>
      </c>
      <c r="D449" t="s">
        <v>63</v>
      </c>
      <c r="E449">
        <v>368</v>
      </c>
      <c r="F449">
        <v>1.42</v>
      </c>
      <c r="G449">
        <v>230</v>
      </c>
      <c r="H449">
        <v>5.5</v>
      </c>
      <c r="I449">
        <v>31</v>
      </c>
      <c r="J449">
        <v>43.7</v>
      </c>
      <c r="K449">
        <v>13.4</v>
      </c>
    </row>
    <row r="450" spans="1:11">
      <c r="A450" t="s">
        <v>13</v>
      </c>
      <c r="B450" t="s">
        <v>65</v>
      </c>
      <c r="C450" t="s">
        <v>49</v>
      </c>
      <c r="D450" t="s">
        <v>63</v>
      </c>
      <c r="E450">
        <v>161</v>
      </c>
      <c r="F450">
        <v>0.62</v>
      </c>
      <c r="G450">
        <v>89</v>
      </c>
      <c r="H450">
        <v>6.8</v>
      </c>
      <c r="I450">
        <v>13</v>
      </c>
      <c r="J450">
        <v>34.1</v>
      </c>
      <c r="K450">
        <v>13.4</v>
      </c>
    </row>
    <row r="451" spans="1:11">
      <c r="A451" t="s">
        <v>14</v>
      </c>
      <c r="B451" t="s">
        <v>65</v>
      </c>
      <c r="C451" t="s">
        <v>49</v>
      </c>
      <c r="D451" t="s">
        <v>63</v>
      </c>
      <c r="E451">
        <v>3125</v>
      </c>
      <c r="F451">
        <v>12.08</v>
      </c>
      <c r="G451">
        <v>4595</v>
      </c>
      <c r="H451">
        <v>1</v>
      </c>
      <c r="I451">
        <v>733</v>
      </c>
      <c r="J451">
        <v>4.5999999999999996</v>
      </c>
      <c r="K451">
        <v>7.5</v>
      </c>
    </row>
    <row r="452" spans="1:11">
      <c r="A452" t="s">
        <v>30</v>
      </c>
      <c r="B452" t="s">
        <v>65</v>
      </c>
      <c r="C452" t="s">
        <v>49</v>
      </c>
      <c r="D452" t="s">
        <v>63</v>
      </c>
      <c r="E452">
        <v>3028</v>
      </c>
      <c r="F452">
        <v>11.7</v>
      </c>
      <c r="G452">
        <v>7304</v>
      </c>
      <c r="H452">
        <v>0.4</v>
      </c>
      <c r="I452">
        <v>2091</v>
      </c>
      <c r="J452">
        <v>1.5</v>
      </c>
      <c r="K452">
        <v>7.1</v>
      </c>
    </row>
    <row r="453" spans="1:11">
      <c r="A453" t="s">
        <v>15</v>
      </c>
      <c r="B453" t="s">
        <v>65</v>
      </c>
      <c r="C453" t="s">
        <v>49</v>
      </c>
      <c r="D453" t="s">
        <v>63</v>
      </c>
      <c r="E453">
        <v>296</v>
      </c>
      <c r="F453">
        <v>1.1399999999999999</v>
      </c>
      <c r="G453">
        <v>432</v>
      </c>
      <c r="H453">
        <v>0.7</v>
      </c>
      <c r="I453">
        <v>136</v>
      </c>
      <c r="J453">
        <v>2.6</v>
      </c>
      <c r="K453">
        <v>6.5</v>
      </c>
    </row>
    <row r="454" spans="1:11">
      <c r="A454" t="s">
        <v>16</v>
      </c>
      <c r="B454" t="s">
        <v>65</v>
      </c>
      <c r="C454" t="s">
        <v>49</v>
      </c>
      <c r="D454" t="s">
        <v>63</v>
      </c>
      <c r="E454">
        <v>2239</v>
      </c>
      <c r="F454">
        <v>8.65</v>
      </c>
      <c r="G454">
        <v>1105</v>
      </c>
      <c r="H454">
        <v>2.1</v>
      </c>
      <c r="I454">
        <v>181</v>
      </c>
      <c r="J454">
        <v>12.4</v>
      </c>
      <c r="K454">
        <v>6.4</v>
      </c>
    </row>
    <row r="455" spans="1:11">
      <c r="A455" t="s">
        <v>17</v>
      </c>
      <c r="B455" t="s">
        <v>65</v>
      </c>
      <c r="C455" t="s">
        <v>49</v>
      </c>
      <c r="D455" t="s">
        <v>63</v>
      </c>
      <c r="E455">
        <v>1028</v>
      </c>
      <c r="F455">
        <v>3.97</v>
      </c>
      <c r="G455">
        <v>648</v>
      </c>
      <c r="H455">
        <v>1.6</v>
      </c>
      <c r="I455">
        <v>513</v>
      </c>
      <c r="J455">
        <v>2.1</v>
      </c>
      <c r="K455">
        <v>11.2</v>
      </c>
    </row>
    <row r="456" spans="1:11">
      <c r="A456" t="s">
        <v>9</v>
      </c>
      <c r="B456" t="s">
        <v>34</v>
      </c>
      <c r="C456" t="s">
        <v>36</v>
      </c>
      <c r="D456" t="s">
        <v>18</v>
      </c>
      <c r="E456">
        <v>14080</v>
      </c>
      <c r="F456">
        <v>55.9</v>
      </c>
      <c r="G456">
        <v>4289</v>
      </c>
      <c r="H456">
        <v>3.3</v>
      </c>
      <c r="I456">
        <v>2084</v>
      </c>
      <c r="J456">
        <v>6.8</v>
      </c>
      <c r="K456">
        <v>18.399999999999999</v>
      </c>
    </row>
    <row r="457" spans="1:11">
      <c r="A457" t="s">
        <v>10</v>
      </c>
      <c r="B457" t="s">
        <v>34</v>
      </c>
      <c r="C457" t="s">
        <v>36</v>
      </c>
      <c r="D457" t="s">
        <v>18</v>
      </c>
      <c r="E457">
        <v>445</v>
      </c>
      <c r="F457">
        <v>1.77</v>
      </c>
      <c r="G457">
        <v>59</v>
      </c>
      <c r="H457">
        <v>69.900000000000006</v>
      </c>
      <c r="I457">
        <v>6</v>
      </c>
      <c r="J457">
        <v>69.900000000000006</v>
      </c>
      <c r="K457">
        <v>20.3</v>
      </c>
    </row>
    <row r="458" spans="1:11">
      <c r="A458" t="s">
        <v>11</v>
      </c>
      <c r="B458" t="s">
        <v>34</v>
      </c>
      <c r="C458" t="s">
        <v>36</v>
      </c>
      <c r="D458" t="s">
        <v>18</v>
      </c>
      <c r="E458">
        <v>1714</v>
      </c>
      <c r="F458">
        <v>6.8</v>
      </c>
      <c r="G458">
        <v>6</v>
      </c>
      <c r="H458">
        <v>285.7</v>
      </c>
      <c r="I458">
        <v>0</v>
      </c>
    </row>
    <row r="459" spans="1:11">
      <c r="A459" t="s">
        <v>12</v>
      </c>
      <c r="B459" t="s">
        <v>34</v>
      </c>
      <c r="C459" t="s">
        <v>36</v>
      </c>
      <c r="D459" t="s">
        <v>18</v>
      </c>
      <c r="E459">
        <v>2566</v>
      </c>
      <c r="F459">
        <v>10.19</v>
      </c>
      <c r="G459">
        <v>1183</v>
      </c>
      <c r="H459">
        <v>3.2</v>
      </c>
      <c r="I459">
        <v>4</v>
      </c>
      <c r="J459">
        <v>714.3</v>
      </c>
      <c r="K459">
        <v>19.3</v>
      </c>
    </row>
    <row r="460" spans="1:11">
      <c r="A460" t="s">
        <v>13</v>
      </c>
      <c r="B460" t="s">
        <v>34</v>
      </c>
      <c r="C460" t="s">
        <v>36</v>
      </c>
      <c r="D460" t="s">
        <v>18</v>
      </c>
      <c r="E460">
        <v>571</v>
      </c>
      <c r="F460">
        <v>2.27</v>
      </c>
      <c r="G460">
        <v>41</v>
      </c>
      <c r="H460">
        <v>28.7</v>
      </c>
      <c r="I460">
        <v>0</v>
      </c>
    </row>
    <row r="461" spans="1:11">
      <c r="A461" t="s">
        <v>14</v>
      </c>
      <c r="B461" t="s">
        <v>34</v>
      </c>
      <c r="C461" t="s">
        <v>36</v>
      </c>
      <c r="D461" t="s">
        <v>18</v>
      </c>
      <c r="E461">
        <v>632</v>
      </c>
      <c r="F461">
        <v>5.69</v>
      </c>
      <c r="G461">
        <v>826</v>
      </c>
      <c r="H461">
        <v>2</v>
      </c>
      <c r="I461">
        <v>235</v>
      </c>
      <c r="J461">
        <v>5.6</v>
      </c>
      <c r="K461">
        <v>8.9</v>
      </c>
    </row>
    <row r="462" spans="1:11">
      <c r="A462" t="s">
        <v>30</v>
      </c>
      <c r="B462" t="s">
        <v>34</v>
      </c>
      <c r="C462" t="s">
        <v>36</v>
      </c>
      <c r="D462" t="s">
        <v>18</v>
      </c>
      <c r="E462">
        <v>307</v>
      </c>
      <c r="F462">
        <v>1.22</v>
      </c>
      <c r="G462">
        <v>130</v>
      </c>
      <c r="H462">
        <v>2.5</v>
      </c>
      <c r="I462">
        <v>34</v>
      </c>
      <c r="J462">
        <v>9</v>
      </c>
      <c r="K462">
        <v>7.4</v>
      </c>
    </row>
    <row r="463" spans="1:11">
      <c r="A463" t="s">
        <v>31</v>
      </c>
      <c r="B463" t="s">
        <v>34</v>
      </c>
      <c r="C463" t="s">
        <v>36</v>
      </c>
      <c r="D463" t="s">
        <v>18</v>
      </c>
      <c r="E463">
        <v>1422</v>
      </c>
      <c r="F463">
        <v>13.33</v>
      </c>
      <c r="G463">
        <v>514</v>
      </c>
      <c r="H463">
        <v>4.4000000000000004</v>
      </c>
      <c r="I463">
        <v>6</v>
      </c>
      <c r="J463">
        <v>250</v>
      </c>
      <c r="K463">
        <v>31.5</v>
      </c>
    </row>
    <row r="464" spans="1:11">
      <c r="A464" t="s">
        <v>16</v>
      </c>
      <c r="B464" t="s">
        <v>34</v>
      </c>
      <c r="C464" t="s">
        <v>36</v>
      </c>
      <c r="D464" t="s">
        <v>18</v>
      </c>
      <c r="E464">
        <v>0</v>
      </c>
      <c r="F464">
        <v>0</v>
      </c>
      <c r="G464">
        <v>3</v>
      </c>
      <c r="I464">
        <v>3</v>
      </c>
      <c r="K464">
        <v>7</v>
      </c>
    </row>
    <row r="465" spans="1:11">
      <c r="A465" t="s">
        <v>17</v>
      </c>
      <c r="B465" t="s">
        <v>34</v>
      </c>
      <c r="C465" t="s">
        <v>36</v>
      </c>
      <c r="D465" t="s">
        <v>18</v>
      </c>
      <c r="E465">
        <v>128</v>
      </c>
      <c r="F465">
        <v>1.2</v>
      </c>
      <c r="G465">
        <v>17</v>
      </c>
      <c r="H465">
        <v>7.6</v>
      </c>
      <c r="I465">
        <v>17</v>
      </c>
      <c r="J465">
        <v>7.6</v>
      </c>
      <c r="K465">
        <v>10.5</v>
      </c>
    </row>
    <row r="466" spans="1:11">
      <c r="A466" t="s">
        <v>15</v>
      </c>
      <c r="B466" t="s">
        <v>34</v>
      </c>
      <c r="C466" t="s">
        <v>36</v>
      </c>
      <c r="D466" t="s">
        <v>18</v>
      </c>
      <c r="E466">
        <v>194</v>
      </c>
      <c r="F466">
        <v>1.82</v>
      </c>
      <c r="G466">
        <v>3</v>
      </c>
      <c r="I466">
        <v>3</v>
      </c>
      <c r="K466">
        <v>6.8</v>
      </c>
    </row>
    <row r="467" spans="1:11">
      <c r="A467" t="s">
        <v>32</v>
      </c>
      <c r="B467" t="s">
        <v>34</v>
      </c>
      <c r="C467" t="s">
        <v>36</v>
      </c>
      <c r="D467" t="s">
        <v>18</v>
      </c>
      <c r="E467">
        <v>145</v>
      </c>
      <c r="F467">
        <v>0.57999999999999996</v>
      </c>
      <c r="G467">
        <v>170</v>
      </c>
      <c r="H467">
        <v>4.3</v>
      </c>
      <c r="I467">
        <v>24</v>
      </c>
      <c r="J467">
        <v>6.1</v>
      </c>
      <c r="K467">
        <v>8.9</v>
      </c>
    </row>
    <row r="468" spans="1:11">
      <c r="A468" t="s">
        <v>33</v>
      </c>
      <c r="B468" t="s">
        <v>34</v>
      </c>
      <c r="C468" t="s">
        <v>36</v>
      </c>
      <c r="D468" t="s">
        <v>18</v>
      </c>
      <c r="E468">
        <v>2986</v>
      </c>
      <c r="F468">
        <v>11.85</v>
      </c>
      <c r="G468">
        <v>1060</v>
      </c>
      <c r="H468">
        <v>2.9</v>
      </c>
      <c r="I468">
        <v>1001</v>
      </c>
      <c r="J468">
        <v>3</v>
      </c>
      <c r="K468">
        <v>16.7</v>
      </c>
    </row>
    <row r="469" spans="1:11">
      <c r="A469" t="s">
        <v>9</v>
      </c>
      <c r="B469" t="s">
        <v>34</v>
      </c>
      <c r="C469" t="s">
        <v>36</v>
      </c>
      <c r="D469" t="s">
        <v>37</v>
      </c>
      <c r="E469">
        <v>16777</v>
      </c>
      <c r="F469">
        <v>60.27</v>
      </c>
      <c r="G469">
        <v>3445</v>
      </c>
      <c r="H469">
        <v>4.9000000000000004</v>
      </c>
      <c r="I469">
        <v>1591</v>
      </c>
      <c r="J469">
        <v>10.6</v>
      </c>
      <c r="K469">
        <v>17.5</v>
      </c>
    </row>
    <row r="470" spans="1:11">
      <c r="A470" t="s">
        <v>10</v>
      </c>
      <c r="B470" t="s">
        <v>34</v>
      </c>
      <c r="C470" t="s">
        <v>36</v>
      </c>
      <c r="D470" t="s">
        <v>37</v>
      </c>
      <c r="E470">
        <v>60</v>
      </c>
      <c r="F470">
        <v>0.22</v>
      </c>
      <c r="G470">
        <v>9</v>
      </c>
      <c r="H470">
        <v>25.5</v>
      </c>
      <c r="I470">
        <v>9</v>
      </c>
      <c r="J470">
        <v>25.5</v>
      </c>
      <c r="K470">
        <v>20</v>
      </c>
    </row>
    <row r="471" spans="1:11">
      <c r="A471" t="s">
        <v>11</v>
      </c>
      <c r="B471" t="s">
        <v>34</v>
      </c>
      <c r="C471" t="s">
        <v>36</v>
      </c>
      <c r="D471" t="s">
        <v>37</v>
      </c>
      <c r="E471">
        <v>1903</v>
      </c>
      <c r="F471">
        <v>6.84</v>
      </c>
      <c r="G471">
        <v>20</v>
      </c>
      <c r="H471">
        <v>96.2</v>
      </c>
      <c r="I471">
        <v>0</v>
      </c>
    </row>
    <row r="472" spans="1:11">
      <c r="A472" t="s">
        <v>12</v>
      </c>
      <c r="B472" t="s">
        <v>34</v>
      </c>
      <c r="C472" t="s">
        <v>36</v>
      </c>
      <c r="D472" t="s">
        <v>37</v>
      </c>
      <c r="E472">
        <v>1495</v>
      </c>
      <c r="F472">
        <v>5.37</v>
      </c>
      <c r="G472">
        <v>923</v>
      </c>
      <c r="H472">
        <v>2.2999999999999998</v>
      </c>
      <c r="I472">
        <v>2</v>
      </c>
      <c r="J472">
        <v>625</v>
      </c>
      <c r="K472">
        <v>19</v>
      </c>
    </row>
    <row r="473" spans="1:11">
      <c r="A473" t="s">
        <v>13</v>
      </c>
      <c r="B473" t="s">
        <v>34</v>
      </c>
      <c r="C473" t="s">
        <v>36</v>
      </c>
      <c r="D473" t="s">
        <v>37</v>
      </c>
      <c r="E473">
        <v>49</v>
      </c>
      <c r="F473">
        <v>0.18</v>
      </c>
      <c r="G473">
        <v>0</v>
      </c>
      <c r="I473">
        <v>0</v>
      </c>
    </row>
    <row r="474" spans="1:11">
      <c r="A474" t="s">
        <v>14</v>
      </c>
      <c r="B474" t="s">
        <v>34</v>
      </c>
      <c r="C474" t="s">
        <v>36</v>
      </c>
      <c r="D474" t="s">
        <v>37</v>
      </c>
      <c r="E474">
        <v>595</v>
      </c>
      <c r="F474">
        <v>5.38</v>
      </c>
      <c r="G474">
        <v>791</v>
      </c>
      <c r="H474">
        <v>0.9</v>
      </c>
      <c r="I474">
        <v>173</v>
      </c>
      <c r="J474">
        <v>4.0999999999999996</v>
      </c>
      <c r="K474">
        <v>8.6</v>
      </c>
    </row>
    <row r="475" spans="1:11">
      <c r="A475" t="s">
        <v>30</v>
      </c>
      <c r="B475" t="s">
        <v>34</v>
      </c>
      <c r="C475" t="s">
        <v>36</v>
      </c>
      <c r="D475" t="s">
        <v>37</v>
      </c>
      <c r="E475">
        <v>103</v>
      </c>
      <c r="F475">
        <v>0.37</v>
      </c>
      <c r="G475">
        <v>7</v>
      </c>
      <c r="I475">
        <v>0</v>
      </c>
    </row>
    <row r="476" spans="1:11">
      <c r="A476" t="s">
        <v>31</v>
      </c>
      <c r="B476" t="s">
        <v>34</v>
      </c>
      <c r="C476" t="s">
        <v>36</v>
      </c>
      <c r="D476" t="s">
        <v>37</v>
      </c>
      <c r="E476">
        <v>1570</v>
      </c>
      <c r="F476">
        <v>14.27</v>
      </c>
      <c r="G476">
        <v>638</v>
      </c>
      <c r="H476">
        <v>7.3</v>
      </c>
      <c r="I476">
        <v>7</v>
      </c>
      <c r="J476">
        <v>238.1</v>
      </c>
      <c r="K476">
        <v>30.2</v>
      </c>
    </row>
    <row r="477" spans="1:11">
      <c r="A477" t="s">
        <v>16</v>
      </c>
      <c r="B477" t="s">
        <v>34</v>
      </c>
      <c r="C477" t="s">
        <v>36</v>
      </c>
      <c r="D477" t="s">
        <v>37</v>
      </c>
      <c r="E477">
        <v>59</v>
      </c>
      <c r="F477">
        <v>0.21</v>
      </c>
      <c r="G477">
        <v>237</v>
      </c>
      <c r="H477">
        <v>1.3</v>
      </c>
      <c r="I477">
        <v>40</v>
      </c>
    </row>
    <row r="478" spans="1:11">
      <c r="A478" t="s">
        <v>32</v>
      </c>
      <c r="B478" t="s">
        <v>34</v>
      </c>
      <c r="C478" t="s">
        <v>36</v>
      </c>
      <c r="D478" t="s">
        <v>37</v>
      </c>
      <c r="E478">
        <v>268</v>
      </c>
      <c r="F478">
        <v>0.96</v>
      </c>
      <c r="G478">
        <v>267</v>
      </c>
      <c r="H478">
        <v>8.6</v>
      </c>
      <c r="I478">
        <v>69</v>
      </c>
      <c r="J478">
        <v>9.1</v>
      </c>
      <c r="K478">
        <v>9.5</v>
      </c>
    </row>
    <row r="479" spans="1:11">
      <c r="A479" t="s">
        <v>33</v>
      </c>
      <c r="B479" t="s">
        <v>34</v>
      </c>
      <c r="C479" t="s">
        <v>36</v>
      </c>
      <c r="D479" t="s">
        <v>37</v>
      </c>
      <c r="E479">
        <v>4958</v>
      </c>
      <c r="F479">
        <v>17.809999999999999</v>
      </c>
      <c r="G479">
        <v>2152</v>
      </c>
      <c r="H479">
        <v>2.2999999999999998</v>
      </c>
      <c r="I479">
        <v>1934</v>
      </c>
      <c r="J479">
        <v>2.6</v>
      </c>
      <c r="K479">
        <v>16.399999999999999</v>
      </c>
    </row>
    <row r="480" spans="1:11">
      <c r="A480" t="s">
        <v>9</v>
      </c>
      <c r="B480" t="s">
        <v>66</v>
      </c>
      <c r="C480" t="s">
        <v>49</v>
      </c>
      <c r="D480" t="s">
        <v>37</v>
      </c>
      <c r="E480">
        <v>1719</v>
      </c>
      <c r="F480">
        <v>4.49</v>
      </c>
      <c r="G480">
        <v>115</v>
      </c>
      <c r="H480">
        <v>17.399999999999999</v>
      </c>
      <c r="I480">
        <v>103</v>
      </c>
      <c r="J480">
        <v>17.7</v>
      </c>
      <c r="K480">
        <v>21.2</v>
      </c>
    </row>
    <row r="481" spans="1:11">
      <c r="A481" t="s">
        <v>10</v>
      </c>
      <c r="B481" t="s">
        <v>66</v>
      </c>
      <c r="C481" t="s">
        <v>49</v>
      </c>
      <c r="D481" t="s">
        <v>37</v>
      </c>
      <c r="E481">
        <v>2295</v>
      </c>
      <c r="F481">
        <v>5.99</v>
      </c>
      <c r="G481">
        <v>1829</v>
      </c>
      <c r="H481">
        <v>4.0999999999999996</v>
      </c>
      <c r="I481">
        <v>103</v>
      </c>
      <c r="J481">
        <v>117.6</v>
      </c>
      <c r="K481">
        <v>23.1</v>
      </c>
    </row>
    <row r="482" spans="1:11">
      <c r="A482" t="s">
        <v>11</v>
      </c>
      <c r="B482" t="s">
        <v>66</v>
      </c>
      <c r="C482" t="s">
        <v>49</v>
      </c>
      <c r="D482" t="s">
        <v>37</v>
      </c>
      <c r="E482">
        <v>7850</v>
      </c>
      <c r="F482">
        <v>20.5</v>
      </c>
      <c r="G482">
        <v>102</v>
      </c>
      <c r="H482">
        <v>117.6</v>
      </c>
      <c r="I482">
        <v>0</v>
      </c>
    </row>
    <row r="483" spans="1:11">
      <c r="A483" t="s">
        <v>12</v>
      </c>
      <c r="B483" t="s">
        <v>66</v>
      </c>
      <c r="C483" t="s">
        <v>49</v>
      </c>
      <c r="D483" t="s">
        <v>37</v>
      </c>
      <c r="E483">
        <v>2306</v>
      </c>
      <c r="F483">
        <v>6.02</v>
      </c>
      <c r="G483">
        <v>747</v>
      </c>
      <c r="H483">
        <v>4.2</v>
      </c>
      <c r="I483">
        <v>0</v>
      </c>
    </row>
    <row r="484" spans="1:11">
      <c r="A484" t="s">
        <v>13</v>
      </c>
      <c r="B484" t="s">
        <v>66</v>
      </c>
      <c r="C484" t="s">
        <v>49</v>
      </c>
      <c r="D484" t="s">
        <v>37</v>
      </c>
      <c r="E484">
        <v>6110</v>
      </c>
      <c r="F484">
        <v>15.96</v>
      </c>
      <c r="G484">
        <v>10281</v>
      </c>
      <c r="H484">
        <v>1.1000000000000001</v>
      </c>
      <c r="I484">
        <v>53</v>
      </c>
      <c r="J484">
        <v>227.3</v>
      </c>
      <c r="K484">
        <v>14.7</v>
      </c>
    </row>
    <row r="485" spans="1:11">
      <c r="A485" t="s">
        <v>14</v>
      </c>
      <c r="B485" t="s">
        <v>66</v>
      </c>
      <c r="C485" t="s">
        <v>49</v>
      </c>
      <c r="D485" t="s">
        <v>37</v>
      </c>
      <c r="E485">
        <v>3621</v>
      </c>
      <c r="F485">
        <v>9.4600000000000009</v>
      </c>
      <c r="G485">
        <v>1712</v>
      </c>
      <c r="H485">
        <v>2.4</v>
      </c>
      <c r="I485">
        <v>784</v>
      </c>
      <c r="J485">
        <v>4.9000000000000004</v>
      </c>
      <c r="K485">
        <v>8</v>
      </c>
    </row>
    <row r="486" spans="1:11">
      <c r="A486" t="s">
        <v>30</v>
      </c>
      <c r="B486" t="s">
        <v>66</v>
      </c>
      <c r="C486" t="s">
        <v>49</v>
      </c>
      <c r="D486" t="s">
        <v>37</v>
      </c>
      <c r="E486">
        <v>5669</v>
      </c>
      <c r="F486">
        <v>14.81</v>
      </c>
      <c r="G486">
        <v>18857</v>
      </c>
      <c r="H486">
        <v>0.3</v>
      </c>
      <c r="I486">
        <v>5664</v>
      </c>
      <c r="J486">
        <v>1</v>
      </c>
      <c r="K486">
        <v>6.7</v>
      </c>
    </row>
    <row r="487" spans="1:11">
      <c r="A487" t="s">
        <v>15</v>
      </c>
      <c r="B487" t="s">
        <v>66</v>
      </c>
      <c r="C487" t="s">
        <v>49</v>
      </c>
      <c r="D487" t="s">
        <v>37</v>
      </c>
      <c r="E487">
        <v>331</v>
      </c>
      <c r="F487">
        <v>0.86</v>
      </c>
      <c r="G487">
        <v>328</v>
      </c>
      <c r="H487">
        <v>1.9</v>
      </c>
      <c r="I487">
        <v>103</v>
      </c>
      <c r="J487">
        <v>9.6999999999999993</v>
      </c>
      <c r="K487">
        <v>6.6</v>
      </c>
    </row>
    <row r="488" spans="1:11">
      <c r="A488" t="s">
        <v>16</v>
      </c>
      <c r="B488" t="s">
        <v>66</v>
      </c>
      <c r="C488" t="s">
        <v>49</v>
      </c>
      <c r="D488" t="s">
        <v>37</v>
      </c>
      <c r="E488">
        <v>257</v>
      </c>
      <c r="F488">
        <v>0.67</v>
      </c>
      <c r="G488">
        <v>3059</v>
      </c>
      <c r="H488">
        <v>1.5</v>
      </c>
      <c r="I488">
        <v>187</v>
      </c>
      <c r="J488">
        <v>4.3</v>
      </c>
      <c r="K488">
        <v>7.3</v>
      </c>
    </row>
    <row r="489" spans="1:11">
      <c r="A489" t="s">
        <v>17</v>
      </c>
      <c r="B489" t="s">
        <v>66</v>
      </c>
      <c r="C489" t="s">
        <v>49</v>
      </c>
      <c r="D489" t="s">
        <v>37</v>
      </c>
      <c r="E489">
        <v>8131</v>
      </c>
      <c r="F489">
        <v>21.24</v>
      </c>
      <c r="G489">
        <v>10858</v>
      </c>
      <c r="H489">
        <v>0.8</v>
      </c>
      <c r="I489">
        <v>5098</v>
      </c>
      <c r="J489">
        <v>1.6</v>
      </c>
      <c r="K489">
        <v>9.1999999999999993</v>
      </c>
    </row>
    <row r="490" spans="1:11">
      <c r="A490" t="s">
        <v>9</v>
      </c>
      <c r="B490" t="s">
        <v>46</v>
      </c>
      <c r="C490" t="s">
        <v>36</v>
      </c>
      <c r="D490" t="s">
        <v>39</v>
      </c>
      <c r="E490">
        <v>996</v>
      </c>
      <c r="F490">
        <v>3.97</v>
      </c>
      <c r="G490">
        <v>111</v>
      </c>
      <c r="H490">
        <v>10.1</v>
      </c>
      <c r="I490">
        <v>31</v>
      </c>
      <c r="J490">
        <v>35.200000000000003</v>
      </c>
      <c r="K490">
        <v>16.3</v>
      </c>
    </row>
    <row r="491" spans="1:11">
      <c r="A491" t="s">
        <v>10</v>
      </c>
      <c r="B491" t="s">
        <v>46</v>
      </c>
      <c r="C491" t="s">
        <v>36</v>
      </c>
      <c r="D491" t="s">
        <v>39</v>
      </c>
      <c r="E491">
        <v>4083</v>
      </c>
      <c r="F491">
        <v>16.29</v>
      </c>
      <c r="G491">
        <v>3601</v>
      </c>
      <c r="H491">
        <v>1.5</v>
      </c>
      <c r="I491">
        <v>665</v>
      </c>
      <c r="J491">
        <v>6.7</v>
      </c>
      <c r="K491">
        <v>19.8</v>
      </c>
    </row>
    <row r="492" spans="1:11">
      <c r="A492" t="s">
        <v>11</v>
      </c>
      <c r="B492" t="s">
        <v>46</v>
      </c>
      <c r="C492" t="s">
        <v>36</v>
      </c>
      <c r="D492" t="s">
        <v>39</v>
      </c>
      <c r="E492">
        <v>4658</v>
      </c>
      <c r="F492">
        <v>18.59</v>
      </c>
      <c r="G492">
        <v>136</v>
      </c>
      <c r="H492">
        <v>37.6</v>
      </c>
      <c r="I492">
        <v>0</v>
      </c>
    </row>
    <row r="493" spans="1:11">
      <c r="A493" t="s">
        <v>12</v>
      </c>
      <c r="B493" t="s">
        <v>46</v>
      </c>
      <c r="C493" t="s">
        <v>36</v>
      </c>
      <c r="D493" t="s">
        <v>39</v>
      </c>
      <c r="E493">
        <v>330</v>
      </c>
      <c r="F493">
        <v>1.32</v>
      </c>
      <c r="G493">
        <v>174</v>
      </c>
      <c r="H493">
        <v>3.4</v>
      </c>
      <c r="I493">
        <v>0</v>
      </c>
    </row>
    <row r="494" spans="1:11">
      <c r="A494" t="s">
        <v>13</v>
      </c>
      <c r="B494" t="s">
        <v>46</v>
      </c>
      <c r="C494" t="s">
        <v>36</v>
      </c>
      <c r="D494" t="s">
        <v>39</v>
      </c>
      <c r="E494">
        <v>1342</v>
      </c>
      <c r="F494">
        <v>5.35</v>
      </c>
      <c r="G494">
        <v>776</v>
      </c>
      <c r="H494">
        <v>2.8</v>
      </c>
      <c r="I494">
        <v>4</v>
      </c>
      <c r="K494">
        <v>15.1</v>
      </c>
    </row>
    <row r="495" spans="1:11">
      <c r="A495" t="s">
        <v>14</v>
      </c>
      <c r="B495" t="s">
        <v>46</v>
      </c>
      <c r="C495" t="s">
        <v>36</v>
      </c>
      <c r="D495" t="s">
        <v>39</v>
      </c>
      <c r="E495">
        <v>3422</v>
      </c>
      <c r="F495">
        <v>13.65</v>
      </c>
      <c r="G495">
        <v>7353</v>
      </c>
      <c r="H495">
        <v>0.6</v>
      </c>
      <c r="I495">
        <v>1751</v>
      </c>
      <c r="J495">
        <v>2.1</v>
      </c>
      <c r="K495">
        <v>8.6999999999999993</v>
      </c>
    </row>
    <row r="496" spans="1:11">
      <c r="A496" t="s">
        <v>30</v>
      </c>
      <c r="B496" t="s">
        <v>46</v>
      </c>
      <c r="C496" t="s">
        <v>36</v>
      </c>
      <c r="D496" t="s">
        <v>39</v>
      </c>
      <c r="E496">
        <v>4198</v>
      </c>
      <c r="F496">
        <v>16.75</v>
      </c>
      <c r="G496">
        <v>14236</v>
      </c>
      <c r="H496">
        <v>0.3</v>
      </c>
      <c r="I496">
        <v>2698</v>
      </c>
      <c r="J496">
        <v>1.6</v>
      </c>
      <c r="K496">
        <v>7.2</v>
      </c>
    </row>
    <row r="497" spans="1:11">
      <c r="A497" t="s">
        <v>15</v>
      </c>
      <c r="B497" t="s">
        <v>46</v>
      </c>
      <c r="C497" t="s">
        <v>36</v>
      </c>
      <c r="D497" t="s">
        <v>39</v>
      </c>
      <c r="E497">
        <v>894</v>
      </c>
      <c r="F497">
        <v>3.57</v>
      </c>
      <c r="G497">
        <v>2020</v>
      </c>
      <c r="H497">
        <v>1.3</v>
      </c>
      <c r="I497">
        <v>250</v>
      </c>
      <c r="J497">
        <v>5.2</v>
      </c>
      <c r="K497">
        <v>7.1</v>
      </c>
    </row>
    <row r="498" spans="1:11">
      <c r="A498" t="s">
        <v>16</v>
      </c>
      <c r="B498" t="s">
        <v>46</v>
      </c>
      <c r="C498" t="s">
        <v>36</v>
      </c>
      <c r="D498" t="s">
        <v>39</v>
      </c>
      <c r="E498">
        <v>158</v>
      </c>
      <c r="F498">
        <v>0.63</v>
      </c>
      <c r="G498">
        <v>748</v>
      </c>
      <c r="H498">
        <v>2.7</v>
      </c>
      <c r="I498">
        <v>34</v>
      </c>
      <c r="J498">
        <v>5.7</v>
      </c>
      <c r="K498">
        <v>7.2</v>
      </c>
    </row>
    <row r="499" spans="1:11">
      <c r="A499" t="s">
        <v>17</v>
      </c>
      <c r="B499" t="s">
        <v>46</v>
      </c>
      <c r="C499" t="s">
        <v>36</v>
      </c>
      <c r="D499" t="s">
        <v>39</v>
      </c>
      <c r="E499">
        <v>4982</v>
      </c>
      <c r="F499">
        <v>19.88</v>
      </c>
      <c r="G499">
        <v>5922</v>
      </c>
      <c r="H499">
        <v>0.9</v>
      </c>
      <c r="I499">
        <v>1690</v>
      </c>
      <c r="J499">
        <v>3</v>
      </c>
      <c r="K499">
        <v>9.4</v>
      </c>
    </row>
    <row r="500" spans="1:11">
      <c r="A500" t="s">
        <v>9</v>
      </c>
      <c r="B500" t="s">
        <v>46</v>
      </c>
      <c r="C500" t="s">
        <v>36</v>
      </c>
      <c r="D500" t="s">
        <v>44</v>
      </c>
      <c r="E500">
        <v>4996</v>
      </c>
      <c r="F500">
        <v>26.19</v>
      </c>
      <c r="G500">
        <v>993</v>
      </c>
      <c r="H500">
        <v>5.0999999999999996</v>
      </c>
      <c r="I500">
        <v>534</v>
      </c>
      <c r="J500">
        <v>9.4</v>
      </c>
      <c r="K500">
        <v>15.8</v>
      </c>
    </row>
    <row r="501" spans="1:11">
      <c r="A501" t="s">
        <v>10</v>
      </c>
      <c r="B501" t="s">
        <v>46</v>
      </c>
      <c r="C501" t="s">
        <v>36</v>
      </c>
      <c r="D501" t="s">
        <v>44</v>
      </c>
      <c r="E501">
        <v>2882</v>
      </c>
      <c r="F501">
        <v>15.11</v>
      </c>
      <c r="G501">
        <v>3036</v>
      </c>
      <c r="H501">
        <v>1.9</v>
      </c>
      <c r="I501">
        <v>338</v>
      </c>
      <c r="J501">
        <v>14.6</v>
      </c>
      <c r="K501">
        <v>19.600000000000001</v>
      </c>
    </row>
    <row r="502" spans="1:11">
      <c r="A502" t="s">
        <v>11</v>
      </c>
      <c r="B502" t="s">
        <v>46</v>
      </c>
      <c r="C502" t="s">
        <v>36</v>
      </c>
      <c r="D502" t="s">
        <v>44</v>
      </c>
      <c r="E502">
        <v>1969</v>
      </c>
      <c r="F502">
        <v>10.32</v>
      </c>
      <c r="G502">
        <v>32</v>
      </c>
      <c r="I502">
        <v>0</v>
      </c>
      <c r="K502">
        <v>36.200000000000003</v>
      </c>
    </row>
    <row r="503" spans="1:11">
      <c r="A503" t="s">
        <v>12</v>
      </c>
      <c r="B503" t="s">
        <v>46</v>
      </c>
      <c r="C503" t="s">
        <v>36</v>
      </c>
      <c r="D503" t="s">
        <v>44</v>
      </c>
      <c r="E503">
        <v>98</v>
      </c>
      <c r="F503">
        <v>0.52</v>
      </c>
      <c r="G503">
        <v>19</v>
      </c>
      <c r="I503">
        <v>0</v>
      </c>
    </row>
    <row r="504" spans="1:11">
      <c r="A504" t="s">
        <v>13</v>
      </c>
      <c r="B504" t="s">
        <v>46</v>
      </c>
      <c r="C504" t="s">
        <v>36</v>
      </c>
      <c r="D504" t="s">
        <v>44</v>
      </c>
      <c r="E504">
        <v>366</v>
      </c>
      <c r="F504">
        <v>1.92</v>
      </c>
      <c r="G504">
        <v>49</v>
      </c>
      <c r="H504">
        <v>17.7</v>
      </c>
      <c r="I504">
        <v>6</v>
      </c>
      <c r="K504">
        <v>13.3</v>
      </c>
    </row>
    <row r="505" spans="1:11">
      <c r="A505" t="s">
        <v>14</v>
      </c>
      <c r="B505" t="s">
        <v>46</v>
      </c>
      <c r="C505" t="s">
        <v>36</v>
      </c>
      <c r="D505" t="s">
        <v>44</v>
      </c>
      <c r="E505">
        <v>2836</v>
      </c>
      <c r="F505">
        <v>14.86</v>
      </c>
      <c r="G505">
        <v>11091</v>
      </c>
      <c r="H505">
        <v>0.4</v>
      </c>
      <c r="I505">
        <v>2312</v>
      </c>
      <c r="J505">
        <v>1.6</v>
      </c>
      <c r="K505">
        <v>8</v>
      </c>
    </row>
    <row r="506" spans="1:11">
      <c r="A506" t="s">
        <v>30</v>
      </c>
      <c r="B506" t="s">
        <v>46</v>
      </c>
      <c r="C506" t="s">
        <v>36</v>
      </c>
      <c r="D506" t="s">
        <v>44</v>
      </c>
      <c r="E506">
        <v>2487</v>
      </c>
      <c r="F506">
        <v>13.04</v>
      </c>
      <c r="G506">
        <v>1337</v>
      </c>
      <c r="H506">
        <v>2.2000000000000002</v>
      </c>
      <c r="I506">
        <v>121</v>
      </c>
      <c r="J506">
        <v>22.1</v>
      </c>
      <c r="K506">
        <v>6.5</v>
      </c>
    </row>
    <row r="507" spans="1:11">
      <c r="A507" t="s">
        <v>15</v>
      </c>
      <c r="B507" t="s">
        <v>46</v>
      </c>
      <c r="C507" t="s">
        <v>36</v>
      </c>
      <c r="D507" t="s">
        <v>44</v>
      </c>
      <c r="E507">
        <v>699</v>
      </c>
      <c r="F507">
        <v>3.66</v>
      </c>
      <c r="G507">
        <v>1191</v>
      </c>
      <c r="H507">
        <v>0.8</v>
      </c>
      <c r="I507">
        <v>136</v>
      </c>
      <c r="J507">
        <v>9.6</v>
      </c>
      <c r="K507">
        <v>5.8</v>
      </c>
    </row>
    <row r="508" spans="1:11">
      <c r="A508" t="s">
        <v>16</v>
      </c>
      <c r="B508" t="s">
        <v>46</v>
      </c>
      <c r="C508" t="s">
        <v>36</v>
      </c>
      <c r="D508" t="s">
        <v>44</v>
      </c>
      <c r="E508">
        <v>147</v>
      </c>
      <c r="F508">
        <v>0.77</v>
      </c>
      <c r="G508">
        <v>292</v>
      </c>
      <c r="H508">
        <v>4.7</v>
      </c>
      <c r="I508">
        <v>17</v>
      </c>
      <c r="J508">
        <v>0</v>
      </c>
      <c r="K508">
        <v>6.7</v>
      </c>
    </row>
    <row r="509" spans="1:11">
      <c r="A509" t="s">
        <v>17</v>
      </c>
      <c r="B509" t="s">
        <v>46</v>
      </c>
      <c r="C509" t="s">
        <v>36</v>
      </c>
      <c r="D509" t="s">
        <v>44</v>
      </c>
      <c r="E509">
        <v>2598</v>
      </c>
      <c r="F509">
        <v>13.62</v>
      </c>
      <c r="G509">
        <v>1093</v>
      </c>
      <c r="H509">
        <v>2.6</v>
      </c>
      <c r="I509">
        <v>799</v>
      </c>
      <c r="J509">
        <v>3.6</v>
      </c>
      <c r="K509">
        <v>8.4</v>
      </c>
    </row>
    <row r="510" spans="1:11">
      <c r="A510" t="s">
        <v>9</v>
      </c>
      <c r="B510" t="s">
        <v>29</v>
      </c>
      <c r="C510" t="s">
        <v>36</v>
      </c>
      <c r="D510" t="s">
        <v>18</v>
      </c>
      <c r="E510">
        <v>1411</v>
      </c>
      <c r="F510">
        <v>15.33</v>
      </c>
      <c r="G510">
        <v>178</v>
      </c>
      <c r="H510">
        <v>9.9</v>
      </c>
      <c r="I510">
        <v>0</v>
      </c>
    </row>
    <row r="511" spans="1:11">
      <c r="A511" t="s">
        <v>10</v>
      </c>
      <c r="B511" t="s">
        <v>29</v>
      </c>
      <c r="C511" t="s">
        <v>36</v>
      </c>
      <c r="D511" t="s">
        <v>18</v>
      </c>
      <c r="E511">
        <v>309</v>
      </c>
      <c r="F511">
        <v>3.36</v>
      </c>
      <c r="G511">
        <v>564</v>
      </c>
      <c r="H511">
        <v>2.4</v>
      </c>
      <c r="I511">
        <v>73</v>
      </c>
      <c r="K511">
        <v>21.7</v>
      </c>
    </row>
    <row r="512" spans="1:11">
      <c r="A512" t="s">
        <v>11</v>
      </c>
      <c r="B512" t="s">
        <v>29</v>
      </c>
      <c r="C512" t="s">
        <v>36</v>
      </c>
      <c r="D512" t="s">
        <v>18</v>
      </c>
      <c r="E512">
        <v>3858</v>
      </c>
      <c r="F512">
        <v>41.92</v>
      </c>
      <c r="G512">
        <v>35</v>
      </c>
      <c r="I512">
        <v>0</v>
      </c>
    </row>
    <row r="513" spans="1:11">
      <c r="A513" t="s">
        <v>12</v>
      </c>
      <c r="B513" t="s">
        <v>29</v>
      </c>
      <c r="C513" t="s">
        <v>36</v>
      </c>
      <c r="D513" t="s">
        <v>18</v>
      </c>
      <c r="E513">
        <v>0</v>
      </c>
      <c r="F513">
        <v>0</v>
      </c>
      <c r="G513">
        <v>79</v>
      </c>
      <c r="I513">
        <v>0</v>
      </c>
    </row>
    <row r="514" spans="1:11">
      <c r="A514" t="s">
        <v>13</v>
      </c>
      <c r="B514" t="s">
        <v>29</v>
      </c>
      <c r="C514" t="s">
        <v>36</v>
      </c>
      <c r="D514" t="s">
        <v>18</v>
      </c>
      <c r="E514">
        <v>0</v>
      </c>
      <c r="F514">
        <v>0</v>
      </c>
      <c r="G514">
        <v>155</v>
      </c>
      <c r="I514">
        <v>0</v>
      </c>
    </row>
    <row r="515" spans="1:11">
      <c r="A515" t="s">
        <v>14</v>
      </c>
      <c r="B515" t="s">
        <v>29</v>
      </c>
      <c r="C515" t="s">
        <v>36</v>
      </c>
      <c r="D515" t="s">
        <v>18</v>
      </c>
      <c r="E515">
        <v>758</v>
      </c>
      <c r="F515">
        <v>8.24</v>
      </c>
      <c r="G515">
        <v>2228</v>
      </c>
      <c r="H515">
        <v>0.5</v>
      </c>
      <c r="I515">
        <v>425</v>
      </c>
      <c r="J515">
        <v>2.7</v>
      </c>
      <c r="K515">
        <v>6.9</v>
      </c>
    </row>
    <row r="516" spans="1:11">
      <c r="A516" t="s">
        <v>30</v>
      </c>
      <c r="B516" t="s">
        <v>29</v>
      </c>
      <c r="C516" t="s">
        <v>36</v>
      </c>
      <c r="D516" t="s">
        <v>18</v>
      </c>
      <c r="E516">
        <v>517</v>
      </c>
      <c r="F516">
        <v>5.62</v>
      </c>
      <c r="G516">
        <v>1107</v>
      </c>
      <c r="H516">
        <v>0.6</v>
      </c>
      <c r="I516">
        <v>321</v>
      </c>
      <c r="J516">
        <v>3.7</v>
      </c>
      <c r="K516">
        <v>6.9</v>
      </c>
    </row>
    <row r="517" spans="1:11">
      <c r="A517" t="s">
        <v>15</v>
      </c>
      <c r="B517" t="s">
        <v>29</v>
      </c>
      <c r="C517" t="s">
        <v>36</v>
      </c>
      <c r="D517" t="s">
        <v>18</v>
      </c>
      <c r="E517">
        <v>0</v>
      </c>
      <c r="F517">
        <v>0</v>
      </c>
      <c r="G517">
        <v>0</v>
      </c>
      <c r="I517">
        <v>0</v>
      </c>
    </row>
    <row r="518" spans="1:11">
      <c r="A518" t="s">
        <v>16</v>
      </c>
      <c r="B518" t="s">
        <v>29</v>
      </c>
      <c r="C518" t="s">
        <v>36</v>
      </c>
      <c r="D518" t="s">
        <v>18</v>
      </c>
      <c r="E518">
        <v>0</v>
      </c>
      <c r="F518">
        <v>0</v>
      </c>
      <c r="G518">
        <v>147</v>
      </c>
      <c r="I518">
        <v>73</v>
      </c>
      <c r="K518">
        <v>6.4</v>
      </c>
    </row>
    <row r="519" spans="1:11">
      <c r="A519" t="s">
        <v>17</v>
      </c>
      <c r="B519" t="s">
        <v>29</v>
      </c>
      <c r="C519" t="s">
        <v>36</v>
      </c>
      <c r="D519" t="s">
        <v>18</v>
      </c>
      <c r="E519">
        <v>2350</v>
      </c>
      <c r="F519">
        <v>25.54</v>
      </c>
      <c r="G519">
        <v>2591</v>
      </c>
      <c r="H519">
        <v>0.9</v>
      </c>
      <c r="I519">
        <v>1771</v>
      </c>
      <c r="J519">
        <v>1.3</v>
      </c>
      <c r="K519">
        <v>9.1</v>
      </c>
    </row>
    <row r="520" spans="1:11">
      <c r="A520" t="s">
        <v>9</v>
      </c>
      <c r="B520" t="s">
        <v>53</v>
      </c>
      <c r="C520" t="s">
        <v>49</v>
      </c>
      <c r="D520" t="s">
        <v>50</v>
      </c>
      <c r="E520">
        <v>431</v>
      </c>
      <c r="F520">
        <v>8.4600000000000009</v>
      </c>
      <c r="G520">
        <v>16</v>
      </c>
      <c r="H520">
        <v>30.4</v>
      </c>
      <c r="I520">
        <v>13</v>
      </c>
      <c r="J520">
        <v>36.9</v>
      </c>
      <c r="K520">
        <v>22.9</v>
      </c>
    </row>
    <row r="521" spans="1:11">
      <c r="A521" t="s">
        <v>10</v>
      </c>
      <c r="B521" t="s">
        <v>53</v>
      </c>
      <c r="C521" t="s">
        <v>49</v>
      </c>
      <c r="D521" t="s">
        <v>50</v>
      </c>
      <c r="E521">
        <v>92</v>
      </c>
      <c r="F521">
        <v>1.81</v>
      </c>
      <c r="G521">
        <v>11</v>
      </c>
      <c r="H521">
        <v>13</v>
      </c>
      <c r="I521">
        <v>4</v>
      </c>
      <c r="J521">
        <v>89.3</v>
      </c>
      <c r="K521">
        <v>20.7</v>
      </c>
    </row>
    <row r="522" spans="1:11">
      <c r="A522" t="s">
        <v>11</v>
      </c>
      <c r="B522" t="s">
        <v>53</v>
      </c>
      <c r="C522" t="s">
        <v>49</v>
      </c>
      <c r="D522" t="s">
        <v>50</v>
      </c>
      <c r="E522">
        <v>1628</v>
      </c>
      <c r="F522">
        <v>31.96</v>
      </c>
      <c r="G522">
        <v>0</v>
      </c>
      <c r="I522">
        <v>0</v>
      </c>
    </row>
    <row r="523" spans="1:11">
      <c r="A523" t="s">
        <v>12</v>
      </c>
      <c r="B523" t="s">
        <v>53</v>
      </c>
      <c r="C523" t="s">
        <v>49</v>
      </c>
      <c r="D523" t="s">
        <v>50</v>
      </c>
      <c r="E523">
        <v>0</v>
      </c>
      <c r="F523">
        <v>0</v>
      </c>
      <c r="G523">
        <v>55</v>
      </c>
      <c r="I523">
        <v>0</v>
      </c>
    </row>
    <row r="524" spans="1:11">
      <c r="A524" t="s">
        <v>13</v>
      </c>
      <c r="B524" t="s">
        <v>53</v>
      </c>
      <c r="C524" t="s">
        <v>49</v>
      </c>
      <c r="D524" t="s">
        <v>50</v>
      </c>
      <c r="E524">
        <v>0</v>
      </c>
      <c r="F524">
        <v>0</v>
      </c>
      <c r="G524">
        <v>444</v>
      </c>
      <c r="I524">
        <v>0</v>
      </c>
    </row>
    <row r="525" spans="1:11">
      <c r="A525" t="s">
        <v>14</v>
      </c>
      <c r="B525" t="s">
        <v>53</v>
      </c>
      <c r="C525" t="s">
        <v>49</v>
      </c>
      <c r="D525" t="s">
        <v>50</v>
      </c>
      <c r="E525">
        <v>1246</v>
      </c>
      <c r="F525">
        <v>24.46</v>
      </c>
      <c r="G525">
        <v>2631</v>
      </c>
      <c r="H525">
        <v>0.5</v>
      </c>
      <c r="I525">
        <v>654</v>
      </c>
      <c r="J525">
        <v>2.1</v>
      </c>
      <c r="K525">
        <v>8.4</v>
      </c>
    </row>
    <row r="526" spans="1:11">
      <c r="A526" t="s">
        <v>30</v>
      </c>
      <c r="B526" t="s">
        <v>53</v>
      </c>
      <c r="C526" t="s">
        <v>49</v>
      </c>
      <c r="D526" t="s">
        <v>50</v>
      </c>
      <c r="E526">
        <v>1313</v>
      </c>
      <c r="F526">
        <v>25.78</v>
      </c>
      <c r="G526">
        <v>5109</v>
      </c>
      <c r="H526">
        <v>0.3</v>
      </c>
      <c r="I526">
        <v>972</v>
      </c>
      <c r="J526">
        <v>1.3</v>
      </c>
      <c r="K526">
        <v>7.5</v>
      </c>
    </row>
    <row r="527" spans="1:11">
      <c r="A527" t="s">
        <v>15</v>
      </c>
      <c r="B527" t="s">
        <v>53</v>
      </c>
      <c r="C527" t="s">
        <v>49</v>
      </c>
      <c r="D527" t="s">
        <v>50</v>
      </c>
      <c r="E527">
        <v>104</v>
      </c>
      <c r="F527">
        <v>2.04</v>
      </c>
      <c r="G527">
        <v>616</v>
      </c>
      <c r="H527">
        <v>0.3</v>
      </c>
      <c r="I527">
        <v>253</v>
      </c>
      <c r="J527">
        <v>0.4</v>
      </c>
      <c r="K527">
        <v>7.1</v>
      </c>
    </row>
    <row r="528" spans="1:11">
      <c r="A528" t="s">
        <v>16</v>
      </c>
      <c r="B528" t="s">
        <v>53</v>
      </c>
      <c r="C528" t="s">
        <v>49</v>
      </c>
      <c r="D528" t="s">
        <v>50</v>
      </c>
      <c r="E528">
        <v>0</v>
      </c>
      <c r="F528">
        <v>0</v>
      </c>
      <c r="G528">
        <v>300</v>
      </c>
      <c r="I528">
        <v>0</v>
      </c>
    </row>
    <row r="529" spans="1:11">
      <c r="A529" t="s">
        <v>17</v>
      </c>
      <c r="B529" t="s">
        <v>53</v>
      </c>
      <c r="C529" t="s">
        <v>49</v>
      </c>
      <c r="D529" t="s">
        <v>50</v>
      </c>
      <c r="E529">
        <v>280</v>
      </c>
      <c r="F529">
        <v>5.5</v>
      </c>
      <c r="G529">
        <v>68</v>
      </c>
      <c r="H529">
        <v>4.4000000000000004</v>
      </c>
      <c r="I529">
        <v>35</v>
      </c>
      <c r="J529">
        <v>8.1</v>
      </c>
      <c r="K529">
        <v>9.4</v>
      </c>
    </row>
    <row r="530" spans="1:11">
      <c r="A530" t="s">
        <v>9</v>
      </c>
      <c r="B530" t="s">
        <v>53</v>
      </c>
      <c r="C530" t="s">
        <v>49</v>
      </c>
      <c r="D530" t="s">
        <v>51</v>
      </c>
      <c r="E530">
        <v>345</v>
      </c>
      <c r="F530">
        <v>8.3699999999999992</v>
      </c>
      <c r="G530">
        <v>14</v>
      </c>
      <c r="H530">
        <v>23.6</v>
      </c>
      <c r="I530">
        <v>12</v>
      </c>
      <c r="J530">
        <v>27.5</v>
      </c>
      <c r="K530">
        <v>21.7</v>
      </c>
    </row>
    <row r="531" spans="1:11">
      <c r="A531" t="s">
        <v>10</v>
      </c>
      <c r="B531" t="s">
        <v>53</v>
      </c>
      <c r="C531" t="s">
        <v>49</v>
      </c>
      <c r="D531" t="s">
        <v>51</v>
      </c>
      <c r="E531">
        <v>65</v>
      </c>
      <c r="F531">
        <v>1.58</v>
      </c>
      <c r="G531">
        <v>54</v>
      </c>
      <c r="H531">
        <v>63.3</v>
      </c>
      <c r="I531">
        <v>1</v>
      </c>
      <c r="J531">
        <v>63.3</v>
      </c>
      <c r="K531">
        <v>24.2</v>
      </c>
    </row>
    <row r="532" spans="1:11">
      <c r="A532" t="s">
        <v>11</v>
      </c>
      <c r="B532" t="s">
        <v>53</v>
      </c>
      <c r="C532" t="s">
        <v>49</v>
      </c>
      <c r="D532" t="s">
        <v>51</v>
      </c>
      <c r="E532">
        <v>2493</v>
      </c>
      <c r="F532">
        <v>60.45</v>
      </c>
      <c r="G532">
        <v>138</v>
      </c>
      <c r="H532">
        <v>19.5</v>
      </c>
      <c r="I532">
        <v>12</v>
      </c>
      <c r="J532">
        <v>200</v>
      </c>
      <c r="K532">
        <v>35.6</v>
      </c>
    </row>
    <row r="533" spans="1:11">
      <c r="A533" t="s">
        <v>13</v>
      </c>
      <c r="B533" t="s">
        <v>53</v>
      </c>
      <c r="C533" t="s">
        <v>49</v>
      </c>
      <c r="D533" t="s">
        <v>51</v>
      </c>
      <c r="E533">
        <v>694</v>
      </c>
      <c r="F533">
        <v>16.829999999999998</v>
      </c>
      <c r="G533">
        <v>292</v>
      </c>
      <c r="H533">
        <v>4</v>
      </c>
      <c r="I533">
        <v>0</v>
      </c>
    </row>
    <row r="534" spans="1:11">
      <c r="A534" t="s">
        <v>30</v>
      </c>
      <c r="B534" t="s">
        <v>53</v>
      </c>
      <c r="C534" t="s">
        <v>49</v>
      </c>
      <c r="D534" t="s">
        <v>51</v>
      </c>
      <c r="E534">
        <v>509</v>
      </c>
      <c r="F534">
        <v>12.34</v>
      </c>
      <c r="G534">
        <v>2010</v>
      </c>
      <c r="H534">
        <v>0.3</v>
      </c>
      <c r="I534">
        <v>612</v>
      </c>
      <c r="J534">
        <v>0.8</v>
      </c>
      <c r="K534">
        <v>6.5</v>
      </c>
    </row>
    <row r="535" spans="1:11">
      <c r="A535" t="s">
        <v>17</v>
      </c>
      <c r="B535" t="s">
        <v>53</v>
      </c>
      <c r="C535" t="s">
        <v>49</v>
      </c>
      <c r="D535" t="s">
        <v>51</v>
      </c>
      <c r="E535">
        <v>0</v>
      </c>
      <c r="F535">
        <v>0</v>
      </c>
      <c r="G535">
        <v>3</v>
      </c>
      <c r="I535">
        <v>3</v>
      </c>
      <c r="K535">
        <v>12.3</v>
      </c>
    </row>
    <row r="536" spans="1:11">
      <c r="A536" t="s">
        <v>14</v>
      </c>
      <c r="B536" t="s">
        <v>53</v>
      </c>
      <c r="C536" t="s">
        <v>49</v>
      </c>
      <c r="D536" t="s">
        <v>51</v>
      </c>
      <c r="E536">
        <v>18</v>
      </c>
      <c r="F536">
        <v>0.44</v>
      </c>
      <c r="G536">
        <v>19</v>
      </c>
      <c r="H536">
        <v>0.9</v>
      </c>
      <c r="I536">
        <v>1</v>
      </c>
      <c r="J536">
        <v>17</v>
      </c>
      <c r="K536">
        <v>9.1</v>
      </c>
    </row>
    <row r="537" spans="1:11">
      <c r="A537" t="s">
        <v>16</v>
      </c>
      <c r="B537" t="s">
        <v>53</v>
      </c>
      <c r="C537" t="s">
        <v>49</v>
      </c>
      <c r="D537" t="s">
        <v>51</v>
      </c>
      <c r="E537">
        <v>0</v>
      </c>
      <c r="F537">
        <v>0</v>
      </c>
      <c r="G537">
        <v>52</v>
      </c>
      <c r="I537">
        <v>0</v>
      </c>
    </row>
    <row r="538" spans="1:11">
      <c r="A538" t="s">
        <v>9</v>
      </c>
      <c r="B538" t="s">
        <v>26</v>
      </c>
      <c r="C538" t="s">
        <v>36</v>
      </c>
      <c r="D538" t="s">
        <v>18</v>
      </c>
      <c r="E538">
        <v>3989</v>
      </c>
      <c r="F538">
        <v>19.350000000000001</v>
      </c>
      <c r="G538">
        <v>401</v>
      </c>
      <c r="H538">
        <v>11</v>
      </c>
      <c r="I538">
        <v>188</v>
      </c>
      <c r="J538">
        <v>22.7</v>
      </c>
      <c r="K538">
        <v>16.2</v>
      </c>
    </row>
    <row r="539" spans="1:11">
      <c r="A539" t="s">
        <v>10</v>
      </c>
      <c r="B539" t="s">
        <v>26</v>
      </c>
      <c r="C539" t="s">
        <v>36</v>
      </c>
      <c r="D539" t="s">
        <v>18</v>
      </c>
      <c r="E539">
        <v>925</v>
      </c>
      <c r="F539">
        <v>4.49</v>
      </c>
      <c r="G539">
        <v>585</v>
      </c>
      <c r="H539">
        <v>8.6</v>
      </c>
      <c r="I539">
        <v>126</v>
      </c>
      <c r="J539">
        <v>14.7</v>
      </c>
      <c r="K539">
        <v>24.6</v>
      </c>
    </row>
    <row r="540" spans="1:11">
      <c r="A540" t="s">
        <v>11</v>
      </c>
      <c r="B540" t="s">
        <v>26</v>
      </c>
      <c r="C540" t="s">
        <v>36</v>
      </c>
      <c r="D540" t="s">
        <v>18</v>
      </c>
      <c r="E540">
        <v>6635</v>
      </c>
      <c r="F540">
        <v>31.18</v>
      </c>
      <c r="G540">
        <v>335</v>
      </c>
      <c r="H540">
        <v>23.8</v>
      </c>
      <c r="I540">
        <v>0</v>
      </c>
    </row>
    <row r="541" spans="1:11">
      <c r="A541" t="s">
        <v>12</v>
      </c>
      <c r="B541" t="s">
        <v>26</v>
      </c>
      <c r="C541" t="s">
        <v>36</v>
      </c>
      <c r="D541" t="s">
        <v>18</v>
      </c>
      <c r="E541">
        <v>697</v>
      </c>
      <c r="F541">
        <v>3.38</v>
      </c>
      <c r="G541">
        <v>297</v>
      </c>
      <c r="H541">
        <v>6.1</v>
      </c>
      <c r="I541">
        <v>0</v>
      </c>
    </row>
    <row r="542" spans="1:11">
      <c r="A542" t="s">
        <v>13</v>
      </c>
      <c r="B542" t="s">
        <v>26</v>
      </c>
      <c r="C542" t="s">
        <v>36</v>
      </c>
      <c r="D542" t="s">
        <v>18</v>
      </c>
      <c r="E542">
        <v>760</v>
      </c>
      <c r="F542">
        <v>3.69</v>
      </c>
      <c r="G542">
        <v>365</v>
      </c>
      <c r="H542">
        <v>3.1</v>
      </c>
      <c r="I542">
        <v>0</v>
      </c>
    </row>
    <row r="543" spans="1:11">
      <c r="A543" t="s">
        <v>14</v>
      </c>
      <c r="B543" t="s">
        <v>26</v>
      </c>
      <c r="C543" t="s">
        <v>36</v>
      </c>
      <c r="D543" t="s">
        <v>18</v>
      </c>
      <c r="E543">
        <v>2499</v>
      </c>
      <c r="F543">
        <v>12.12</v>
      </c>
      <c r="G543">
        <v>7092</v>
      </c>
      <c r="H543">
        <v>0.6</v>
      </c>
      <c r="I543">
        <v>855</v>
      </c>
      <c r="J543">
        <v>3.3</v>
      </c>
      <c r="K543">
        <v>8.1999999999999993</v>
      </c>
    </row>
    <row r="544" spans="1:11">
      <c r="A544" t="s">
        <v>30</v>
      </c>
      <c r="B544" t="s">
        <v>26</v>
      </c>
      <c r="C544" t="s">
        <v>36</v>
      </c>
      <c r="D544" t="s">
        <v>18</v>
      </c>
      <c r="E544">
        <v>1750</v>
      </c>
      <c r="F544">
        <v>8.49</v>
      </c>
      <c r="G544">
        <v>3959</v>
      </c>
      <c r="H544">
        <v>0.6</v>
      </c>
      <c r="I544">
        <v>583</v>
      </c>
      <c r="J544">
        <v>3.2</v>
      </c>
      <c r="K544">
        <v>7.1</v>
      </c>
    </row>
    <row r="545" spans="1:11">
      <c r="A545" t="s">
        <v>15</v>
      </c>
      <c r="B545" t="s">
        <v>26</v>
      </c>
      <c r="C545" t="s">
        <v>36</v>
      </c>
      <c r="D545" t="s">
        <v>18</v>
      </c>
      <c r="E545">
        <v>98</v>
      </c>
      <c r="F545">
        <v>0.48</v>
      </c>
      <c r="G545">
        <v>238</v>
      </c>
      <c r="H545">
        <v>0.7</v>
      </c>
      <c r="I545">
        <v>89</v>
      </c>
      <c r="J545">
        <v>1.2</v>
      </c>
      <c r="K545">
        <v>6.1</v>
      </c>
    </row>
    <row r="546" spans="1:11">
      <c r="A546" t="s">
        <v>16</v>
      </c>
      <c r="B546" t="s">
        <v>26</v>
      </c>
      <c r="C546" t="s">
        <v>36</v>
      </c>
      <c r="D546" t="s">
        <v>18</v>
      </c>
      <c r="E546">
        <v>0</v>
      </c>
      <c r="F546">
        <v>0</v>
      </c>
      <c r="G546">
        <v>639</v>
      </c>
      <c r="I546">
        <v>0</v>
      </c>
    </row>
    <row r="547" spans="1:11">
      <c r="A547" t="s">
        <v>17</v>
      </c>
      <c r="B547" t="s">
        <v>26</v>
      </c>
      <c r="C547" t="s">
        <v>36</v>
      </c>
      <c r="D547" t="s">
        <v>18</v>
      </c>
      <c r="E547">
        <v>3265</v>
      </c>
      <c r="F547">
        <v>15.84</v>
      </c>
      <c r="G547">
        <v>4701</v>
      </c>
      <c r="H547">
        <v>0.7</v>
      </c>
      <c r="I547">
        <v>1868</v>
      </c>
      <c r="J547">
        <v>1.8</v>
      </c>
      <c r="K547">
        <v>9.3000000000000007</v>
      </c>
    </row>
    <row r="548" spans="1:11">
      <c r="A548" t="s">
        <v>9</v>
      </c>
      <c r="B548" t="s">
        <v>26</v>
      </c>
      <c r="C548" t="s">
        <v>36</v>
      </c>
      <c r="D548" t="s">
        <v>19</v>
      </c>
      <c r="E548">
        <v>2930</v>
      </c>
      <c r="F548">
        <v>25.97</v>
      </c>
      <c r="G548">
        <v>1016</v>
      </c>
      <c r="H548">
        <v>3</v>
      </c>
      <c r="I548">
        <v>431</v>
      </c>
      <c r="J548">
        <v>6.8</v>
      </c>
      <c r="K548">
        <v>11.5</v>
      </c>
    </row>
    <row r="549" spans="1:11">
      <c r="A549" t="s">
        <v>10</v>
      </c>
      <c r="B549" t="s">
        <v>26</v>
      </c>
      <c r="C549" t="s">
        <v>36</v>
      </c>
      <c r="D549" t="s">
        <v>19</v>
      </c>
      <c r="E549">
        <v>214</v>
      </c>
      <c r="F549">
        <v>1.9</v>
      </c>
      <c r="G549">
        <v>126</v>
      </c>
      <c r="H549">
        <v>14.6</v>
      </c>
      <c r="I549">
        <v>29</v>
      </c>
      <c r="J549">
        <v>14.6</v>
      </c>
      <c r="K549">
        <v>18.8</v>
      </c>
    </row>
    <row r="550" spans="1:11">
      <c r="A550" t="s">
        <v>11</v>
      </c>
      <c r="B550" t="s">
        <v>26</v>
      </c>
      <c r="C550" t="s">
        <v>36</v>
      </c>
      <c r="D550" t="s">
        <v>19</v>
      </c>
      <c r="E550">
        <v>3621</v>
      </c>
      <c r="F550">
        <v>32.1</v>
      </c>
      <c r="G550">
        <v>348</v>
      </c>
      <c r="H550">
        <v>13.4</v>
      </c>
      <c r="I550">
        <v>0</v>
      </c>
    </row>
    <row r="551" spans="1:11">
      <c r="A551" t="s">
        <v>12</v>
      </c>
      <c r="B551" t="s">
        <v>26</v>
      </c>
      <c r="C551" t="s">
        <v>36</v>
      </c>
      <c r="D551" t="s">
        <v>19</v>
      </c>
      <c r="E551">
        <v>860</v>
      </c>
      <c r="F551">
        <v>7.62</v>
      </c>
      <c r="G551">
        <v>307</v>
      </c>
      <c r="H551">
        <v>16.8</v>
      </c>
      <c r="I551">
        <v>8</v>
      </c>
      <c r="J551">
        <v>111.1</v>
      </c>
      <c r="K551">
        <v>18</v>
      </c>
    </row>
    <row r="552" spans="1:11">
      <c r="A552" t="s">
        <v>13</v>
      </c>
      <c r="B552" t="s">
        <v>26</v>
      </c>
      <c r="C552" t="s">
        <v>36</v>
      </c>
      <c r="D552" t="s">
        <v>19</v>
      </c>
      <c r="E552">
        <v>705</v>
      </c>
      <c r="F552">
        <v>6.25</v>
      </c>
      <c r="G552">
        <v>38</v>
      </c>
      <c r="H552">
        <v>37.200000000000003</v>
      </c>
      <c r="I552">
        <v>19</v>
      </c>
      <c r="J552">
        <v>37.200000000000003</v>
      </c>
      <c r="K552">
        <v>15.1</v>
      </c>
    </row>
    <row r="553" spans="1:11">
      <c r="A553" t="s">
        <v>14</v>
      </c>
      <c r="B553" t="s">
        <v>26</v>
      </c>
      <c r="C553" t="s">
        <v>36</v>
      </c>
      <c r="D553" t="s">
        <v>19</v>
      </c>
      <c r="E553">
        <v>1971</v>
      </c>
      <c r="F553">
        <v>17.47</v>
      </c>
      <c r="G553">
        <v>3311</v>
      </c>
      <c r="H553">
        <v>0.6</v>
      </c>
      <c r="I553">
        <v>1298</v>
      </c>
      <c r="J553">
        <v>1.5</v>
      </c>
      <c r="K553">
        <v>7.7</v>
      </c>
    </row>
    <row r="554" spans="1:11">
      <c r="A554" t="s">
        <v>30</v>
      </c>
      <c r="B554" t="s">
        <v>26</v>
      </c>
      <c r="C554" t="s">
        <v>36</v>
      </c>
      <c r="D554" t="s">
        <v>19</v>
      </c>
      <c r="E554">
        <v>771</v>
      </c>
      <c r="F554">
        <v>6.83</v>
      </c>
      <c r="G554">
        <v>206</v>
      </c>
      <c r="H554">
        <v>4.4000000000000004</v>
      </c>
      <c r="I554">
        <v>31</v>
      </c>
      <c r="K554">
        <v>7.2</v>
      </c>
    </row>
    <row r="555" spans="1:11">
      <c r="A555" t="s">
        <v>15</v>
      </c>
      <c r="B555" t="s">
        <v>26</v>
      </c>
      <c r="C555" t="s">
        <v>36</v>
      </c>
      <c r="D555" t="s">
        <v>19</v>
      </c>
      <c r="E555">
        <v>0</v>
      </c>
      <c r="F555">
        <v>0</v>
      </c>
      <c r="G555">
        <v>0</v>
      </c>
      <c r="I555">
        <v>0</v>
      </c>
    </row>
    <row r="556" spans="1:11">
      <c r="A556" t="s">
        <v>16</v>
      </c>
      <c r="B556" t="s">
        <v>26</v>
      </c>
      <c r="C556" t="s">
        <v>36</v>
      </c>
      <c r="D556" t="s">
        <v>19</v>
      </c>
      <c r="E556">
        <v>86</v>
      </c>
      <c r="F556">
        <v>0.76</v>
      </c>
      <c r="G556">
        <v>125</v>
      </c>
      <c r="H556">
        <v>1.7</v>
      </c>
      <c r="I556">
        <v>51</v>
      </c>
      <c r="J556">
        <v>1.7</v>
      </c>
    </row>
    <row r="557" spans="1:11">
      <c r="A557" t="s">
        <v>17</v>
      </c>
      <c r="B557" t="s">
        <v>26</v>
      </c>
      <c r="C557" t="s">
        <v>36</v>
      </c>
      <c r="D557" t="s">
        <v>19</v>
      </c>
      <c r="E557">
        <v>124</v>
      </c>
      <c r="F557">
        <v>1.1000000000000001</v>
      </c>
      <c r="G557">
        <v>0</v>
      </c>
      <c r="I557">
        <v>0</v>
      </c>
    </row>
  </sheetData>
  <autoFilter ref="A1:K1">
    <sortState ref="A2:K557">
      <sortCondition ref="B1:B557"/>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8"/>
  <sheetViews>
    <sheetView workbookViewId="0">
      <selection activeCell="A9" sqref="A9"/>
    </sheetView>
  </sheetViews>
  <sheetFormatPr defaultColWidth="11.19921875" defaultRowHeight="15.6"/>
  <cols>
    <col min="1" max="1" width="57.5" customWidth="1"/>
  </cols>
  <sheetData>
    <row r="2" spans="1:1">
      <c r="A2" t="s">
        <v>72</v>
      </c>
    </row>
    <row r="3" spans="1:1">
      <c r="A3" t="s">
        <v>73</v>
      </c>
    </row>
    <row r="5" spans="1:1" ht="109.2">
      <c r="A5" s="2" t="s">
        <v>74</v>
      </c>
    </row>
    <row r="8" spans="1:1">
      <c r="A8" t="s">
        <v>139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I20" sqref="I20"/>
    </sheetView>
  </sheetViews>
  <sheetFormatPr defaultColWidth="11.19921875" defaultRowHeight="15.6"/>
  <cols>
    <col min="1" max="1" width="15.69921875" bestFit="1" customWidth="1"/>
    <col min="2" max="2" width="11.19921875" bestFit="1" customWidth="1"/>
    <col min="3" max="3" width="7.5" bestFit="1" customWidth="1"/>
    <col min="4" max="4" width="10.296875" bestFit="1" customWidth="1"/>
    <col min="5" max="5" width="6.19921875" bestFit="1" customWidth="1"/>
    <col min="9" max="9" width="54.5" customWidth="1"/>
  </cols>
  <sheetData>
    <row r="1" spans="1:11" s="3" customFormat="1">
      <c r="A1" s="3" t="s">
        <v>75</v>
      </c>
      <c r="B1" s="3" t="s">
        <v>97</v>
      </c>
      <c r="C1" s="3" t="s">
        <v>76</v>
      </c>
      <c r="D1" s="3" t="s">
        <v>96</v>
      </c>
      <c r="E1" s="3" t="s">
        <v>87</v>
      </c>
      <c r="F1" s="3" t="s">
        <v>80</v>
      </c>
      <c r="G1" s="3" t="s">
        <v>81</v>
      </c>
      <c r="H1" s="3" t="s">
        <v>30</v>
      </c>
      <c r="I1" s="3" t="s">
        <v>79</v>
      </c>
      <c r="J1" s="3" t="s">
        <v>88</v>
      </c>
      <c r="K1" s="3" t="s">
        <v>77</v>
      </c>
    </row>
    <row r="2" spans="1:11">
      <c r="A2" s="1" t="s">
        <v>60</v>
      </c>
      <c r="B2" s="1">
        <v>2013</v>
      </c>
      <c r="C2">
        <v>5</v>
      </c>
      <c r="D2" s="1">
        <v>2002</v>
      </c>
      <c r="E2">
        <v>15</v>
      </c>
      <c r="F2">
        <v>406</v>
      </c>
      <c r="G2">
        <v>24</v>
      </c>
      <c r="H2" t="s">
        <v>83</v>
      </c>
      <c r="I2" t="s">
        <v>82</v>
      </c>
      <c r="J2" t="s">
        <v>101</v>
      </c>
      <c r="K2" t="s">
        <v>102</v>
      </c>
    </row>
    <row r="3" spans="1:11">
      <c r="A3" s="1" t="s">
        <v>43</v>
      </c>
      <c r="B3" s="1"/>
      <c r="D3" s="1"/>
      <c r="F3">
        <v>68</v>
      </c>
      <c r="G3">
        <v>5</v>
      </c>
      <c r="H3" t="s">
        <v>111</v>
      </c>
      <c r="I3" t="s">
        <v>86</v>
      </c>
    </row>
    <row r="4" spans="1:11">
      <c r="A4" s="1" t="s">
        <v>48</v>
      </c>
      <c r="B4" s="1">
        <v>2003</v>
      </c>
      <c r="C4">
        <v>5.6</v>
      </c>
      <c r="D4" s="1">
        <v>2003</v>
      </c>
      <c r="E4">
        <v>22</v>
      </c>
      <c r="F4" s="1">
        <v>503</v>
      </c>
      <c r="G4">
        <v>25</v>
      </c>
      <c r="J4" t="s">
        <v>89</v>
      </c>
      <c r="K4" t="s">
        <v>90</v>
      </c>
    </row>
    <row r="5" spans="1:11">
      <c r="A5" s="1" t="s">
        <v>54</v>
      </c>
      <c r="B5" s="1"/>
      <c r="C5" s="5">
        <v>2.8</v>
      </c>
      <c r="D5" s="1">
        <v>2015</v>
      </c>
      <c r="E5" s="5">
        <v>35.9</v>
      </c>
      <c r="F5">
        <v>1070</v>
      </c>
      <c r="G5">
        <v>41</v>
      </c>
      <c r="H5" t="s">
        <v>83</v>
      </c>
      <c r="I5" s="4" t="s">
        <v>78</v>
      </c>
      <c r="J5" s="4" t="s">
        <v>130</v>
      </c>
    </row>
    <row r="6" spans="1:11">
      <c r="A6" s="1" t="s">
        <v>68</v>
      </c>
      <c r="B6" s="1">
        <v>2001</v>
      </c>
      <c r="C6">
        <v>5.31</v>
      </c>
      <c r="D6" s="1">
        <v>2001</v>
      </c>
      <c r="E6">
        <v>11.5</v>
      </c>
      <c r="F6" s="1">
        <v>780</v>
      </c>
      <c r="G6">
        <v>30</v>
      </c>
      <c r="H6" t="s">
        <v>111</v>
      </c>
      <c r="I6" t="s">
        <v>131</v>
      </c>
      <c r="J6" t="s">
        <v>89</v>
      </c>
      <c r="K6" t="s">
        <v>132</v>
      </c>
    </row>
    <row r="7" spans="1:11">
      <c r="A7" s="1" t="s">
        <v>56</v>
      </c>
      <c r="B7" s="1">
        <v>2001</v>
      </c>
      <c r="C7">
        <v>3.78</v>
      </c>
      <c r="D7" s="1">
        <v>2001</v>
      </c>
      <c r="E7">
        <v>16.5</v>
      </c>
      <c r="F7" s="1">
        <v>1622</v>
      </c>
      <c r="G7">
        <v>42</v>
      </c>
      <c r="H7" t="s">
        <v>111</v>
      </c>
      <c r="I7" t="s">
        <v>131</v>
      </c>
      <c r="J7" t="s">
        <v>89</v>
      </c>
    </row>
    <row r="8" spans="1:11">
      <c r="A8" s="1" t="s">
        <v>58</v>
      </c>
      <c r="B8" s="1">
        <v>2001</v>
      </c>
      <c r="C8">
        <v>4.22</v>
      </c>
      <c r="D8" s="1">
        <v>2001</v>
      </c>
      <c r="E8">
        <v>5</v>
      </c>
      <c r="F8">
        <v>564</v>
      </c>
      <c r="G8">
        <v>85</v>
      </c>
      <c r="H8" t="s">
        <v>83</v>
      </c>
      <c r="I8" t="s">
        <v>84</v>
      </c>
      <c r="J8" t="s">
        <v>89</v>
      </c>
    </row>
    <row r="9" spans="1:11">
      <c r="A9" s="1" t="s">
        <v>21</v>
      </c>
      <c r="B9" s="1"/>
      <c r="D9" s="1">
        <v>2013</v>
      </c>
      <c r="E9">
        <v>22.4</v>
      </c>
      <c r="F9">
        <v>978</v>
      </c>
      <c r="G9">
        <v>30</v>
      </c>
      <c r="H9" t="s">
        <v>111</v>
      </c>
      <c r="I9" t="s">
        <v>127</v>
      </c>
      <c r="K9" t="s">
        <v>126</v>
      </c>
    </row>
    <row r="10" spans="1:11">
      <c r="A10" s="1" t="s">
        <v>22</v>
      </c>
      <c r="B10" s="1"/>
      <c r="D10" s="1">
        <v>2013</v>
      </c>
      <c r="E10">
        <v>33.9</v>
      </c>
      <c r="F10">
        <v>924</v>
      </c>
      <c r="G10">
        <v>23</v>
      </c>
      <c r="H10" t="s">
        <v>111</v>
      </c>
      <c r="I10" t="s">
        <v>125</v>
      </c>
      <c r="K10" t="s">
        <v>124</v>
      </c>
    </row>
    <row r="11" spans="1:11">
      <c r="A11" s="1" t="s">
        <v>23</v>
      </c>
      <c r="B11" s="1"/>
      <c r="D11" s="1"/>
      <c r="F11">
        <v>106</v>
      </c>
      <c r="G11">
        <v>20</v>
      </c>
      <c r="H11" t="s">
        <v>111</v>
      </c>
    </row>
    <row r="12" spans="1:11">
      <c r="A12" s="1" t="s">
        <v>27</v>
      </c>
      <c r="B12" s="1">
        <v>2004</v>
      </c>
      <c r="C12">
        <v>6.63</v>
      </c>
      <c r="D12" s="1">
        <v>2014</v>
      </c>
      <c r="E12">
        <v>26.3</v>
      </c>
      <c r="F12" s="1">
        <v>575</v>
      </c>
      <c r="G12">
        <v>34</v>
      </c>
      <c r="H12" t="s">
        <v>111</v>
      </c>
      <c r="I12" t="s">
        <v>127</v>
      </c>
      <c r="J12" t="s">
        <v>113</v>
      </c>
    </row>
    <row r="13" spans="1:11">
      <c r="A13" s="1" t="s">
        <v>52</v>
      </c>
      <c r="B13" s="1"/>
      <c r="D13" s="1">
        <v>1999</v>
      </c>
      <c r="E13">
        <v>36</v>
      </c>
      <c r="F13">
        <v>419</v>
      </c>
      <c r="G13">
        <v>8</v>
      </c>
      <c r="H13" t="s">
        <v>111</v>
      </c>
      <c r="I13" t="s">
        <v>121</v>
      </c>
      <c r="J13" t="s">
        <v>115</v>
      </c>
      <c r="K13" t="s">
        <v>114</v>
      </c>
    </row>
    <row r="14" spans="1:11">
      <c r="A14" s="1" t="s">
        <v>70</v>
      </c>
      <c r="B14" s="1">
        <v>2003</v>
      </c>
      <c r="C14">
        <v>4.45</v>
      </c>
      <c r="D14" s="1">
        <v>2003</v>
      </c>
      <c r="E14">
        <v>18.5</v>
      </c>
      <c r="F14" s="1">
        <v>480</v>
      </c>
      <c r="G14">
        <v>32</v>
      </c>
      <c r="H14" t="s">
        <v>111</v>
      </c>
      <c r="I14" t="s">
        <v>121</v>
      </c>
      <c r="J14" t="s">
        <v>89</v>
      </c>
    </row>
    <row r="15" spans="1:11">
      <c r="A15" s="1" t="s">
        <v>61</v>
      </c>
      <c r="B15" s="1"/>
      <c r="D15" s="1">
        <v>2012</v>
      </c>
      <c r="E15">
        <v>24</v>
      </c>
      <c r="F15">
        <v>378</v>
      </c>
      <c r="G15">
        <v>16</v>
      </c>
      <c r="H15" t="s">
        <v>83</v>
      </c>
      <c r="J15" t="s">
        <v>129</v>
      </c>
      <c r="K15" t="s">
        <v>128</v>
      </c>
    </row>
    <row r="16" spans="1:11">
      <c r="A16" s="1" t="s">
        <v>24</v>
      </c>
      <c r="B16" s="1" t="s">
        <v>92</v>
      </c>
      <c r="C16">
        <v>9.82</v>
      </c>
      <c r="D16" s="1" t="s">
        <v>92</v>
      </c>
      <c r="E16">
        <v>6.75</v>
      </c>
      <c r="F16" s="1">
        <v>307</v>
      </c>
      <c r="G16">
        <v>48</v>
      </c>
      <c r="H16" t="s">
        <v>116</v>
      </c>
      <c r="I16" t="s">
        <v>131</v>
      </c>
      <c r="J16" t="s">
        <v>89</v>
      </c>
      <c r="K16" t="s">
        <v>91</v>
      </c>
    </row>
    <row r="17" spans="1:11">
      <c r="A17" s="1" t="s">
        <v>11</v>
      </c>
      <c r="B17" s="1">
        <v>2004</v>
      </c>
      <c r="C17">
        <v>6.65</v>
      </c>
      <c r="D17" s="1">
        <v>2004</v>
      </c>
      <c r="E17">
        <v>40.25</v>
      </c>
      <c r="F17">
        <v>270</v>
      </c>
      <c r="G17">
        <v>19</v>
      </c>
      <c r="H17" t="s">
        <v>83</v>
      </c>
      <c r="I17" t="s">
        <v>86</v>
      </c>
      <c r="J17" t="s">
        <v>89</v>
      </c>
      <c r="K17" t="s">
        <v>93</v>
      </c>
    </row>
    <row r="18" spans="1:11">
      <c r="A18" s="1" t="s">
        <v>62</v>
      </c>
      <c r="B18" s="1"/>
      <c r="D18" s="1">
        <v>2015</v>
      </c>
      <c r="E18">
        <f>(22.1+21.1+21.3+18.9)/4</f>
        <v>20.85</v>
      </c>
      <c r="F18" s="1">
        <v>359</v>
      </c>
      <c r="G18">
        <v>58</v>
      </c>
      <c r="H18" t="s">
        <v>111</v>
      </c>
      <c r="I18" t="s">
        <v>131</v>
      </c>
      <c r="J18" t="s">
        <v>129</v>
      </c>
    </row>
    <row r="19" spans="1:11">
      <c r="A19" s="1" t="s">
        <v>25</v>
      </c>
      <c r="B19" s="1">
        <v>2004</v>
      </c>
      <c r="C19">
        <v>6.7</v>
      </c>
      <c r="D19" s="1">
        <v>2004</v>
      </c>
      <c r="E19">
        <v>10</v>
      </c>
      <c r="F19" s="1">
        <v>174</v>
      </c>
      <c r="G19">
        <v>30</v>
      </c>
      <c r="H19" t="s">
        <v>111</v>
      </c>
      <c r="J19" t="s">
        <v>89</v>
      </c>
    </row>
    <row r="20" spans="1:11">
      <c r="A20" s="1" t="s">
        <v>69</v>
      </c>
      <c r="B20" s="1">
        <v>2003</v>
      </c>
      <c r="C20">
        <v>11.12</v>
      </c>
      <c r="D20" s="1">
        <v>2003</v>
      </c>
      <c r="E20">
        <v>10</v>
      </c>
      <c r="F20" s="1">
        <v>523</v>
      </c>
      <c r="G20">
        <v>44</v>
      </c>
      <c r="H20" t="s">
        <v>116</v>
      </c>
      <c r="I20" t="s">
        <v>131</v>
      </c>
      <c r="J20" t="s">
        <v>89</v>
      </c>
    </row>
    <row r="21" spans="1:11">
      <c r="A21" s="1" t="s">
        <v>67</v>
      </c>
      <c r="B21" s="1">
        <v>2003</v>
      </c>
      <c r="C21">
        <v>6.64</v>
      </c>
      <c r="D21" s="1">
        <v>2002</v>
      </c>
      <c r="E21">
        <v>30</v>
      </c>
      <c r="F21" s="1">
        <v>644</v>
      </c>
      <c r="G21">
        <v>13</v>
      </c>
      <c r="H21" t="s">
        <v>111</v>
      </c>
      <c r="I21" t="s">
        <v>131</v>
      </c>
      <c r="J21" t="s">
        <v>99</v>
      </c>
      <c r="K21" t="s">
        <v>94</v>
      </c>
    </row>
    <row r="22" spans="1:11">
      <c r="A22" s="1" t="s">
        <v>38</v>
      </c>
      <c r="B22" s="1">
        <v>2003</v>
      </c>
      <c r="C22">
        <v>6.49</v>
      </c>
      <c r="D22" s="1">
        <v>2003</v>
      </c>
      <c r="E22">
        <v>6</v>
      </c>
      <c r="F22" s="1">
        <v>422</v>
      </c>
      <c r="G22">
        <v>65</v>
      </c>
      <c r="H22" t="s">
        <v>116</v>
      </c>
      <c r="I22" t="s">
        <v>86</v>
      </c>
      <c r="J22" t="s">
        <v>130</v>
      </c>
    </row>
    <row r="23" spans="1:11">
      <c r="A23" s="1" t="s">
        <v>41</v>
      </c>
      <c r="B23" s="1">
        <v>2003</v>
      </c>
      <c r="C23">
        <v>5.5</v>
      </c>
      <c r="D23" s="1">
        <v>2015</v>
      </c>
      <c r="E23">
        <f>(15.7+16.3+18.7+16.6)/4</f>
        <v>16.825000000000003</v>
      </c>
      <c r="F23">
        <v>1057</v>
      </c>
      <c r="G23">
        <v>57</v>
      </c>
      <c r="H23" t="s">
        <v>111</v>
      </c>
      <c r="I23" t="s">
        <v>120</v>
      </c>
      <c r="J23" t="s">
        <v>98</v>
      </c>
      <c r="K23" t="s">
        <v>134</v>
      </c>
    </row>
    <row r="24" spans="1:11">
      <c r="A24" s="1" t="s">
        <v>45</v>
      </c>
      <c r="B24" s="1"/>
      <c r="D24" s="1">
        <v>1998</v>
      </c>
      <c r="E24">
        <v>20</v>
      </c>
      <c r="F24">
        <v>1165</v>
      </c>
      <c r="G24">
        <v>103</v>
      </c>
      <c r="H24" t="s">
        <v>116</v>
      </c>
      <c r="I24" t="s">
        <v>117</v>
      </c>
      <c r="J24" t="s">
        <v>130</v>
      </c>
    </row>
    <row r="25" spans="1:11">
      <c r="A25" s="1" t="s">
        <v>64</v>
      </c>
      <c r="B25" s="1"/>
      <c r="C25" s="8">
        <v>11.78</v>
      </c>
      <c r="D25" s="1">
        <v>2005</v>
      </c>
      <c r="E25" s="8">
        <v>26</v>
      </c>
      <c r="F25" s="9">
        <v>120</v>
      </c>
      <c r="G25" s="9">
        <v>18</v>
      </c>
      <c r="H25" t="s">
        <v>83</v>
      </c>
      <c r="I25" s="7" t="s">
        <v>85</v>
      </c>
      <c r="J25" s="7"/>
    </row>
    <row r="26" spans="1:11">
      <c r="A26" s="1" t="s">
        <v>28</v>
      </c>
      <c r="B26" s="1"/>
      <c r="D26" s="1">
        <v>2014</v>
      </c>
      <c r="E26">
        <v>43</v>
      </c>
      <c r="F26">
        <v>263</v>
      </c>
      <c r="G26">
        <v>17</v>
      </c>
      <c r="H26" t="s">
        <v>111</v>
      </c>
      <c r="J26" t="s">
        <v>112</v>
      </c>
    </row>
    <row r="27" spans="1:11">
      <c r="A27" s="1" t="s">
        <v>47</v>
      </c>
      <c r="B27" s="1"/>
      <c r="D27" s="1">
        <v>2015</v>
      </c>
      <c r="E27">
        <f>(12.8+18.7+14.2+20)/4</f>
        <v>16.425000000000001</v>
      </c>
      <c r="F27">
        <v>216</v>
      </c>
      <c r="G27">
        <v>15</v>
      </c>
      <c r="H27" t="s">
        <v>111</v>
      </c>
      <c r="I27" t="s">
        <v>121</v>
      </c>
      <c r="J27" t="s">
        <v>130</v>
      </c>
      <c r="K27" t="s">
        <v>122</v>
      </c>
    </row>
    <row r="28" spans="1:11">
      <c r="A28" s="1" t="s">
        <v>65</v>
      </c>
      <c r="B28" s="1"/>
      <c r="D28" s="1">
        <v>2015</v>
      </c>
      <c r="E28">
        <f>(15.7+17.9+26.8+32.7)/4</f>
        <v>23.274999999999999</v>
      </c>
      <c r="F28">
        <v>466</v>
      </c>
      <c r="G28">
        <v>40</v>
      </c>
      <c r="H28" t="s">
        <v>111</v>
      </c>
      <c r="I28" t="s">
        <v>121</v>
      </c>
      <c r="J28" s="1" t="s">
        <v>130</v>
      </c>
      <c r="K28" t="s">
        <v>123</v>
      </c>
    </row>
    <row r="29" spans="1:11">
      <c r="A29" s="1" t="s">
        <v>34</v>
      </c>
      <c r="B29" s="1">
        <v>2013</v>
      </c>
      <c r="C29">
        <v>3.44</v>
      </c>
      <c r="D29" s="1">
        <v>2013</v>
      </c>
      <c r="E29" s="1">
        <v>8.59</v>
      </c>
      <c r="F29" s="1">
        <v>3864</v>
      </c>
      <c r="G29" s="1">
        <v>117</v>
      </c>
      <c r="H29" t="s">
        <v>111</v>
      </c>
      <c r="I29" t="s">
        <v>133</v>
      </c>
      <c r="J29" t="s">
        <v>100</v>
      </c>
      <c r="K29" t="s">
        <v>103</v>
      </c>
    </row>
    <row r="30" spans="1:11">
      <c r="A30" s="1" t="s">
        <v>66</v>
      </c>
      <c r="B30" s="1">
        <v>2003</v>
      </c>
      <c r="C30">
        <v>4.29</v>
      </c>
      <c r="D30" s="1">
        <v>2003</v>
      </c>
      <c r="E30">
        <v>31</v>
      </c>
      <c r="F30" s="1">
        <v>493</v>
      </c>
      <c r="G30">
        <v>47</v>
      </c>
      <c r="H30" t="s">
        <v>83</v>
      </c>
      <c r="I30" t="s">
        <v>121</v>
      </c>
      <c r="J30" t="s">
        <v>89</v>
      </c>
      <c r="K30" t="s">
        <v>95</v>
      </c>
    </row>
    <row r="31" spans="1:11">
      <c r="A31" s="1" t="s">
        <v>46</v>
      </c>
      <c r="B31" s="1"/>
      <c r="D31" s="1">
        <v>2004</v>
      </c>
      <c r="E31">
        <f>71/4</f>
        <v>17.75</v>
      </c>
      <c r="F31">
        <v>230</v>
      </c>
      <c r="G31">
        <v>20</v>
      </c>
      <c r="H31" t="s">
        <v>111</v>
      </c>
      <c r="J31" t="s">
        <v>118</v>
      </c>
      <c r="K31" t="s">
        <v>119</v>
      </c>
    </row>
    <row r="32" spans="1:11">
      <c r="A32" s="1" t="s">
        <v>29</v>
      </c>
      <c r="B32" s="1"/>
      <c r="D32" s="1">
        <v>2014</v>
      </c>
      <c r="E32">
        <v>30.4</v>
      </c>
      <c r="F32">
        <v>143</v>
      </c>
      <c r="H32" t="s">
        <v>111</v>
      </c>
      <c r="J32" t="s">
        <v>112</v>
      </c>
    </row>
    <row r="33" spans="1:9">
      <c r="A33" s="1" t="s">
        <v>53</v>
      </c>
      <c r="B33" s="1"/>
      <c r="D33" s="1">
        <v>1999</v>
      </c>
      <c r="E33">
        <f>(14+14+11+13)/4</f>
        <v>13</v>
      </c>
      <c r="F33">
        <v>113</v>
      </c>
      <c r="G33">
        <v>27</v>
      </c>
      <c r="H33" t="s">
        <v>111</v>
      </c>
      <c r="I33" t="s">
        <v>86</v>
      </c>
    </row>
    <row r="34" spans="1:9">
      <c r="A34" s="1" t="s">
        <v>26</v>
      </c>
      <c r="B34" s="1"/>
      <c r="D34" s="1">
        <v>2005</v>
      </c>
      <c r="E34" s="1">
        <f>(26+30+26+43+53)/5</f>
        <v>35.6</v>
      </c>
      <c r="F34">
        <v>192</v>
      </c>
      <c r="G34">
        <v>23</v>
      </c>
      <c r="H34" t="s">
        <v>111</v>
      </c>
      <c r="I34" t="s">
        <v>86</v>
      </c>
    </row>
  </sheetData>
  <autoFilter ref="A1:K34">
    <sortState ref="A2:F34">
      <sortCondition ref="A1:A34"/>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ColWidth="11.19921875" defaultRowHeight="15.6"/>
  <cols>
    <col min="2" max="2" width="11.69921875" bestFit="1" customWidth="1"/>
    <col min="7" max="7" width="25.19921875" bestFit="1" customWidth="1"/>
    <col min="8" max="8" width="65" bestFit="1" customWidth="1"/>
  </cols>
  <sheetData>
    <row r="1" spans="1:8">
      <c r="A1" t="s">
        <v>104</v>
      </c>
      <c r="B1" t="s">
        <v>35</v>
      </c>
      <c r="C1" t="s">
        <v>76</v>
      </c>
      <c r="D1" t="s">
        <v>87</v>
      </c>
      <c r="E1" t="s">
        <v>108</v>
      </c>
      <c r="F1" t="s">
        <v>81</v>
      </c>
      <c r="G1" t="s">
        <v>105</v>
      </c>
      <c r="H1" t="s">
        <v>77</v>
      </c>
    </row>
    <row r="2" spans="1:8">
      <c r="A2" t="s">
        <v>109</v>
      </c>
      <c r="B2" t="s">
        <v>110</v>
      </c>
      <c r="E2">
        <v>330</v>
      </c>
      <c r="F2">
        <v>27</v>
      </c>
      <c r="G2" t="s">
        <v>106</v>
      </c>
      <c r="H2" t="s">
        <v>107</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8"/>
  <sheetViews>
    <sheetView tabSelected="1" topLeftCell="A64" zoomScale="80" zoomScaleNormal="80" workbookViewId="0">
      <selection activeCell="E7" sqref="E7"/>
    </sheetView>
  </sheetViews>
  <sheetFormatPr defaultRowHeight="15.6"/>
  <cols>
    <col min="1" max="1" width="19.69921875" customWidth="1"/>
    <col min="2" max="2" width="15.19921875" bestFit="1" customWidth="1"/>
    <col min="3" max="3" width="11.8984375" customWidth="1"/>
    <col min="4" max="4" width="5.8984375" customWidth="1"/>
    <col min="5" max="5" width="8.8984375" customWidth="1"/>
    <col min="6" max="6" width="14.3984375" bestFit="1" customWidth="1"/>
    <col min="7" max="7" width="11.3984375" customWidth="1"/>
    <col min="8" max="8" width="11.8984375" customWidth="1"/>
    <col min="9" max="9" width="12.19921875" customWidth="1"/>
    <col min="10" max="10" width="11.8984375" customWidth="1"/>
    <col min="11" max="11" width="14.69921875" bestFit="1" customWidth="1"/>
    <col min="12" max="12" width="11.8984375" customWidth="1"/>
    <col min="13" max="13" width="8.59765625" customWidth="1"/>
    <col min="14" max="14" width="11.8984375" customWidth="1"/>
    <col min="15" max="15" width="6.69921875" customWidth="1"/>
    <col min="16" max="16" width="11.8984375" customWidth="1"/>
    <col min="17" max="17" width="11.8984375" bestFit="1" customWidth="1"/>
    <col min="18" max="18" width="6.69921875" customWidth="1"/>
    <col min="19" max="20" width="11.8984375" bestFit="1" customWidth="1"/>
  </cols>
  <sheetData>
    <row r="1" spans="1:16">
      <c r="A1" s="10" t="s">
        <v>143</v>
      </c>
      <c r="B1" s="10" t="s">
        <v>138</v>
      </c>
    </row>
    <row r="2" spans="1:16">
      <c r="A2" s="10" t="s">
        <v>135</v>
      </c>
      <c r="B2" t="s">
        <v>17</v>
      </c>
      <c r="C2" t="s">
        <v>30</v>
      </c>
      <c r="D2" t="s">
        <v>32</v>
      </c>
      <c r="E2" t="s">
        <v>31</v>
      </c>
      <c r="F2" t="s">
        <v>13</v>
      </c>
      <c r="G2" t="s">
        <v>11</v>
      </c>
      <c r="H2" t="s">
        <v>10</v>
      </c>
      <c r="I2" t="s">
        <v>15</v>
      </c>
      <c r="J2" t="s">
        <v>16</v>
      </c>
      <c r="K2" t="s">
        <v>12</v>
      </c>
      <c r="L2" t="s">
        <v>9</v>
      </c>
      <c r="M2" t="s">
        <v>33</v>
      </c>
      <c r="N2" t="s">
        <v>14</v>
      </c>
      <c r="O2" t="s">
        <v>136</v>
      </c>
      <c r="P2" t="s">
        <v>137</v>
      </c>
    </row>
    <row r="3" spans="1:16">
      <c r="A3" s="11" t="s">
        <v>60</v>
      </c>
      <c r="B3" s="14">
        <v>979</v>
      </c>
      <c r="C3" s="14">
        <v>14558</v>
      </c>
      <c r="D3" s="14"/>
      <c r="E3" s="14"/>
      <c r="F3" s="14">
        <v>1423</v>
      </c>
      <c r="G3" s="14">
        <v>29</v>
      </c>
      <c r="H3" s="14">
        <v>1035</v>
      </c>
      <c r="I3" s="14">
        <v>81</v>
      </c>
      <c r="J3" s="14">
        <v>369</v>
      </c>
      <c r="K3" s="14">
        <v>271</v>
      </c>
      <c r="L3" s="14">
        <v>538</v>
      </c>
      <c r="M3" s="14"/>
      <c r="N3" s="14">
        <v>2922</v>
      </c>
      <c r="O3" s="14"/>
      <c r="P3" s="14">
        <v>2220.5</v>
      </c>
    </row>
    <row r="4" spans="1:16">
      <c r="A4" s="11" t="s">
        <v>43</v>
      </c>
      <c r="B4" s="14">
        <v>32</v>
      </c>
      <c r="C4" s="14">
        <v>1033</v>
      </c>
      <c r="D4" s="14"/>
      <c r="E4" s="14"/>
      <c r="F4" s="14">
        <v>28.5</v>
      </c>
      <c r="G4" s="14">
        <v>0</v>
      </c>
      <c r="H4" s="14">
        <v>16</v>
      </c>
      <c r="I4" s="14">
        <v>580.5</v>
      </c>
      <c r="J4" s="14">
        <v>4</v>
      </c>
      <c r="K4" s="14">
        <v>0</v>
      </c>
      <c r="L4" s="14">
        <v>0</v>
      </c>
      <c r="M4" s="14"/>
      <c r="N4" s="14">
        <v>723</v>
      </c>
      <c r="O4" s="14"/>
      <c r="P4" s="14">
        <v>268.55555555555554</v>
      </c>
    </row>
    <row r="5" spans="1:16">
      <c r="A5" s="11" t="s">
        <v>48</v>
      </c>
      <c r="B5" s="14">
        <v>848.5</v>
      </c>
      <c r="C5" s="14">
        <v>21085</v>
      </c>
      <c r="D5" s="14"/>
      <c r="E5" s="14"/>
      <c r="F5" s="14">
        <v>1893.5</v>
      </c>
      <c r="G5" s="14">
        <v>587.5</v>
      </c>
      <c r="H5" s="14">
        <v>574</v>
      </c>
      <c r="I5" s="14">
        <v>1136</v>
      </c>
      <c r="J5" s="14">
        <v>1660.5</v>
      </c>
      <c r="K5" s="14">
        <v>245</v>
      </c>
      <c r="L5" s="14">
        <v>506</v>
      </c>
      <c r="M5" s="14"/>
      <c r="N5" s="14">
        <v>12967.5</v>
      </c>
      <c r="O5" s="14"/>
      <c r="P5" s="14">
        <v>4534.7777777777774</v>
      </c>
    </row>
    <row r="6" spans="1:16">
      <c r="A6" s="11" t="s">
        <v>54</v>
      </c>
      <c r="B6" s="14">
        <v>4296.5</v>
      </c>
      <c r="C6" s="14">
        <v>33418</v>
      </c>
      <c r="D6" s="14"/>
      <c r="E6" s="14"/>
      <c r="F6" s="14">
        <v>7576.5</v>
      </c>
      <c r="G6" s="14">
        <v>578</v>
      </c>
      <c r="H6" s="14">
        <v>37</v>
      </c>
      <c r="I6" s="14">
        <v>10060</v>
      </c>
      <c r="J6" s="14">
        <v>2308</v>
      </c>
      <c r="K6" s="14">
        <v>1808.5</v>
      </c>
      <c r="L6" s="14">
        <v>2998</v>
      </c>
      <c r="M6" s="14"/>
      <c r="N6" s="14">
        <v>29492.5</v>
      </c>
      <c r="O6" s="14"/>
      <c r="P6" s="14">
        <v>9257.2999999999993</v>
      </c>
    </row>
    <row r="7" spans="1:16">
      <c r="A7" s="11" t="s">
        <v>68</v>
      </c>
      <c r="B7" s="14">
        <v>821</v>
      </c>
      <c r="C7" s="14">
        <v>5685</v>
      </c>
      <c r="D7" s="14"/>
      <c r="E7" s="14"/>
      <c r="F7" s="14">
        <v>274</v>
      </c>
      <c r="G7" s="14">
        <v>229</v>
      </c>
      <c r="H7" s="14">
        <v>834</v>
      </c>
      <c r="I7" s="14">
        <v>38</v>
      </c>
      <c r="J7" s="14">
        <v>1502</v>
      </c>
      <c r="K7" s="14">
        <v>4643</v>
      </c>
      <c r="L7" s="14">
        <v>11121</v>
      </c>
      <c r="M7" s="14"/>
      <c r="N7" s="14">
        <v>9322</v>
      </c>
      <c r="O7" s="14"/>
      <c r="P7" s="14">
        <v>3446.9</v>
      </c>
    </row>
    <row r="8" spans="1:16">
      <c r="A8" s="11" t="s">
        <v>56</v>
      </c>
      <c r="B8" s="14">
        <v>5055.5</v>
      </c>
      <c r="C8" s="14">
        <v>20068</v>
      </c>
      <c r="D8" s="14"/>
      <c r="E8" s="14"/>
      <c r="F8" s="14">
        <v>806.5</v>
      </c>
      <c r="G8" s="14">
        <v>543.5</v>
      </c>
      <c r="H8" s="14">
        <v>3958.5</v>
      </c>
      <c r="I8" s="14">
        <v>1176</v>
      </c>
      <c r="J8" s="14">
        <v>2078</v>
      </c>
      <c r="K8" s="14">
        <v>3110.5</v>
      </c>
      <c r="L8" s="14">
        <v>4576</v>
      </c>
      <c r="M8" s="14"/>
      <c r="N8" s="14">
        <v>28002.5</v>
      </c>
      <c r="O8" s="14"/>
      <c r="P8" s="14">
        <v>6937.5</v>
      </c>
    </row>
    <row r="9" spans="1:16">
      <c r="A9" s="11" t="s">
        <v>58</v>
      </c>
      <c r="B9" s="14">
        <v>238</v>
      </c>
      <c r="C9" s="14">
        <v>11021</v>
      </c>
      <c r="D9" s="14"/>
      <c r="E9" s="14">
        <v>15</v>
      </c>
      <c r="F9" s="14">
        <v>2150</v>
      </c>
      <c r="G9" s="14"/>
      <c r="H9" s="14">
        <v>754</v>
      </c>
      <c r="I9" s="14">
        <v>83</v>
      </c>
      <c r="J9" s="14">
        <v>1194</v>
      </c>
      <c r="K9" s="14">
        <v>829</v>
      </c>
      <c r="L9" s="14">
        <v>196</v>
      </c>
      <c r="M9" s="14"/>
      <c r="N9" s="14">
        <v>4586</v>
      </c>
      <c r="O9" s="14"/>
      <c r="P9" s="14">
        <v>2106.6</v>
      </c>
    </row>
    <row r="10" spans="1:16">
      <c r="A10" s="11" t="s">
        <v>21</v>
      </c>
      <c r="B10" s="14">
        <v>3827</v>
      </c>
      <c r="C10" s="14">
        <v>1892</v>
      </c>
      <c r="D10" s="14"/>
      <c r="E10" s="14"/>
      <c r="F10" s="14">
        <v>208.5</v>
      </c>
      <c r="G10" s="14">
        <v>741.5</v>
      </c>
      <c r="H10" s="14">
        <v>1042</v>
      </c>
      <c r="I10" s="14">
        <v>53.5</v>
      </c>
      <c r="J10" s="14">
        <v>919.5</v>
      </c>
      <c r="K10" s="14">
        <v>298.5</v>
      </c>
      <c r="L10" s="14">
        <v>4091.5</v>
      </c>
      <c r="M10" s="14"/>
      <c r="N10" s="14">
        <v>6310.5</v>
      </c>
      <c r="O10" s="14"/>
      <c r="P10" s="14">
        <v>1938.45</v>
      </c>
    </row>
    <row r="11" spans="1:16">
      <c r="A11" s="11" t="s">
        <v>22</v>
      </c>
      <c r="B11" s="14">
        <v>1413</v>
      </c>
      <c r="C11" s="14">
        <v>1218.5</v>
      </c>
      <c r="D11" s="14"/>
      <c r="E11" s="14"/>
      <c r="F11" s="14">
        <v>107</v>
      </c>
      <c r="G11" s="14">
        <v>681</v>
      </c>
      <c r="H11" s="14">
        <v>1011</v>
      </c>
      <c r="I11" s="14"/>
      <c r="J11" s="14">
        <v>475.5</v>
      </c>
      <c r="K11" s="14">
        <v>819.5</v>
      </c>
      <c r="L11" s="14">
        <v>2329.5</v>
      </c>
      <c r="M11" s="14"/>
      <c r="N11" s="14">
        <v>4753</v>
      </c>
      <c r="O11" s="14"/>
      <c r="P11" s="14">
        <v>1423.1111111111111</v>
      </c>
    </row>
    <row r="12" spans="1:16">
      <c r="A12" s="11" t="s">
        <v>23</v>
      </c>
      <c r="B12" s="14">
        <v>1112.5</v>
      </c>
      <c r="C12" s="14">
        <v>470</v>
      </c>
      <c r="D12" s="14"/>
      <c r="E12" s="14"/>
      <c r="F12" s="14">
        <v>18</v>
      </c>
      <c r="G12" s="14">
        <v>172.5</v>
      </c>
      <c r="H12" s="14">
        <v>227.5</v>
      </c>
      <c r="I12" s="14">
        <v>6.5</v>
      </c>
      <c r="J12" s="14">
        <v>57.5</v>
      </c>
      <c r="K12" s="14">
        <v>51.5</v>
      </c>
      <c r="L12" s="14">
        <v>307.5</v>
      </c>
      <c r="M12" s="14"/>
      <c r="N12" s="14">
        <v>4129.5</v>
      </c>
      <c r="O12" s="14"/>
      <c r="P12" s="14">
        <v>655.29999999999995</v>
      </c>
    </row>
    <row r="13" spans="1:16">
      <c r="A13" s="11" t="s">
        <v>27</v>
      </c>
      <c r="B13" s="14">
        <v>941</v>
      </c>
      <c r="C13" s="14">
        <v>761</v>
      </c>
      <c r="D13" s="14"/>
      <c r="E13" s="14"/>
      <c r="F13" s="14">
        <v>179.5</v>
      </c>
      <c r="G13" s="14">
        <v>531.5</v>
      </c>
      <c r="H13" s="14">
        <v>494</v>
      </c>
      <c r="I13" s="14">
        <v>61</v>
      </c>
      <c r="J13" s="14">
        <v>91.5</v>
      </c>
      <c r="K13" s="14">
        <v>122.5</v>
      </c>
      <c r="L13" s="14">
        <v>1512.5</v>
      </c>
      <c r="M13" s="14"/>
      <c r="N13" s="14">
        <v>2760.5</v>
      </c>
      <c r="O13" s="14"/>
      <c r="P13" s="14">
        <v>745.5</v>
      </c>
    </row>
    <row r="14" spans="1:16">
      <c r="A14" s="11" t="s">
        <v>52</v>
      </c>
      <c r="B14" s="14">
        <v>46.5</v>
      </c>
      <c r="C14" s="14">
        <v>5453</v>
      </c>
      <c r="D14" s="14"/>
      <c r="E14" s="14"/>
      <c r="F14" s="14">
        <v>1086.5</v>
      </c>
      <c r="G14" s="14">
        <v>238.5</v>
      </c>
      <c r="H14" s="14">
        <v>204.5</v>
      </c>
      <c r="I14" s="14">
        <v>78</v>
      </c>
      <c r="J14" s="14">
        <v>65.5</v>
      </c>
      <c r="K14" s="14">
        <v>78</v>
      </c>
      <c r="L14" s="14">
        <v>1322.5</v>
      </c>
      <c r="M14" s="14"/>
      <c r="N14" s="14">
        <v>11394.5</v>
      </c>
      <c r="O14" s="14"/>
      <c r="P14" s="14">
        <v>2209.9444444444443</v>
      </c>
    </row>
    <row r="15" spans="1:16">
      <c r="A15" s="11" t="s">
        <v>70</v>
      </c>
      <c r="B15" s="14">
        <v>9248</v>
      </c>
      <c r="C15" s="14">
        <v>1523</v>
      </c>
      <c r="D15" s="14"/>
      <c r="E15" s="14"/>
      <c r="F15" s="14">
        <v>814</v>
      </c>
      <c r="G15" s="14">
        <v>220</v>
      </c>
      <c r="H15" s="14">
        <v>484</v>
      </c>
      <c r="I15" s="14">
        <v>99</v>
      </c>
      <c r="J15" s="14">
        <v>2082</v>
      </c>
      <c r="K15" s="14">
        <v>1861</v>
      </c>
      <c r="L15" s="14">
        <v>3412</v>
      </c>
      <c r="M15" s="14"/>
      <c r="N15" s="14">
        <v>13937</v>
      </c>
      <c r="O15" s="14"/>
      <c r="P15" s="14">
        <v>3368</v>
      </c>
    </row>
    <row r="16" spans="1:16">
      <c r="A16" s="11" t="s">
        <v>61</v>
      </c>
      <c r="B16" s="14">
        <v>1230</v>
      </c>
      <c r="C16" s="14">
        <v>7671</v>
      </c>
      <c r="D16" s="14"/>
      <c r="E16" s="14"/>
      <c r="F16" s="14">
        <v>3543</v>
      </c>
      <c r="G16" s="14">
        <v>92</v>
      </c>
      <c r="H16" s="14">
        <v>1925</v>
      </c>
      <c r="I16" s="14">
        <v>110</v>
      </c>
      <c r="J16" s="14">
        <v>288</v>
      </c>
      <c r="K16" s="14">
        <v>692</v>
      </c>
      <c r="L16" s="14">
        <v>55</v>
      </c>
      <c r="M16" s="14"/>
      <c r="N16" s="14">
        <v>1036</v>
      </c>
      <c r="O16" s="14"/>
      <c r="P16" s="14">
        <v>1664.2</v>
      </c>
    </row>
    <row r="17" spans="1:16">
      <c r="A17" s="11" t="s">
        <v>24</v>
      </c>
      <c r="B17" s="14">
        <v>127</v>
      </c>
      <c r="C17" s="14">
        <v>416</v>
      </c>
      <c r="D17" s="14"/>
      <c r="E17" s="14"/>
      <c r="F17" s="14">
        <v>58</v>
      </c>
      <c r="G17" s="14">
        <v>104.5</v>
      </c>
      <c r="H17" s="14">
        <v>107</v>
      </c>
      <c r="I17" s="14">
        <v>19</v>
      </c>
      <c r="J17" s="14">
        <v>26.5</v>
      </c>
      <c r="K17" s="14">
        <v>8.5</v>
      </c>
      <c r="L17" s="14">
        <v>182.5</v>
      </c>
      <c r="M17" s="14"/>
      <c r="N17" s="14">
        <v>1444.5</v>
      </c>
      <c r="O17" s="14"/>
      <c r="P17" s="14">
        <v>249.35</v>
      </c>
    </row>
    <row r="18" spans="1:16">
      <c r="A18" s="11" t="s">
        <v>11</v>
      </c>
      <c r="B18" s="14">
        <v>716</v>
      </c>
      <c r="C18" s="14">
        <v>5119</v>
      </c>
      <c r="D18" s="14"/>
      <c r="E18" s="14"/>
      <c r="F18" s="14">
        <v>649</v>
      </c>
      <c r="G18" s="14">
        <v>61</v>
      </c>
      <c r="H18" s="14">
        <v>823</v>
      </c>
      <c r="I18" s="14">
        <v>130</v>
      </c>
      <c r="J18" s="14">
        <v>235</v>
      </c>
      <c r="K18" s="14">
        <v>136</v>
      </c>
      <c r="L18" s="14">
        <v>110</v>
      </c>
      <c r="M18" s="14"/>
      <c r="N18" s="14">
        <v>2750</v>
      </c>
      <c r="O18" s="14"/>
      <c r="P18" s="14">
        <v>1072.9000000000001</v>
      </c>
    </row>
    <row r="19" spans="1:16">
      <c r="A19" s="11" t="s">
        <v>62</v>
      </c>
      <c r="B19" s="14">
        <v>63.5</v>
      </c>
      <c r="C19" s="14">
        <v>857</v>
      </c>
      <c r="D19" s="14"/>
      <c r="E19" s="14"/>
      <c r="F19" s="14">
        <v>15</v>
      </c>
      <c r="G19" s="14">
        <v>89</v>
      </c>
      <c r="H19" s="14">
        <v>56</v>
      </c>
      <c r="I19" s="14">
        <v>69</v>
      </c>
      <c r="J19" s="14">
        <v>79.5</v>
      </c>
      <c r="K19" s="14">
        <v>331.5</v>
      </c>
      <c r="L19" s="14">
        <v>3479.5</v>
      </c>
      <c r="M19" s="14"/>
      <c r="N19" s="14">
        <v>384.5</v>
      </c>
      <c r="O19" s="14"/>
      <c r="P19" s="14">
        <v>542.45000000000005</v>
      </c>
    </row>
    <row r="20" spans="1:16">
      <c r="A20" s="11" t="s">
        <v>25</v>
      </c>
      <c r="B20" s="14">
        <v>743.5</v>
      </c>
      <c r="C20" s="14">
        <v>589.5</v>
      </c>
      <c r="D20" s="14"/>
      <c r="E20" s="14"/>
      <c r="F20" s="14">
        <v>92</v>
      </c>
      <c r="G20" s="14">
        <v>201</v>
      </c>
      <c r="H20" s="14">
        <v>74</v>
      </c>
      <c r="I20" s="14">
        <v>29.5</v>
      </c>
      <c r="J20" s="14">
        <v>244.5</v>
      </c>
      <c r="K20" s="14">
        <v>213.5</v>
      </c>
      <c r="L20" s="14">
        <v>564.5</v>
      </c>
      <c r="M20" s="14"/>
      <c r="N20" s="14">
        <v>3013</v>
      </c>
      <c r="O20" s="14"/>
      <c r="P20" s="14">
        <v>576.5</v>
      </c>
    </row>
    <row r="21" spans="1:16">
      <c r="A21" s="11" t="s">
        <v>69</v>
      </c>
      <c r="B21" s="14">
        <v>193</v>
      </c>
      <c r="C21" s="14">
        <v>6320</v>
      </c>
      <c r="D21" s="14"/>
      <c r="E21" s="14"/>
      <c r="F21" s="14">
        <v>308</v>
      </c>
      <c r="G21" s="14">
        <v>314</v>
      </c>
      <c r="H21" s="14">
        <v>263</v>
      </c>
      <c r="I21" s="14">
        <v>1491</v>
      </c>
      <c r="J21" s="14">
        <v>2701</v>
      </c>
      <c r="K21" s="14">
        <v>1811</v>
      </c>
      <c r="L21" s="14">
        <v>4308</v>
      </c>
      <c r="M21" s="14"/>
      <c r="N21" s="14">
        <v>4498</v>
      </c>
      <c r="O21" s="14"/>
      <c r="P21" s="14">
        <v>2220.6999999999998</v>
      </c>
    </row>
    <row r="22" spans="1:16">
      <c r="A22" s="11" t="s">
        <v>67</v>
      </c>
      <c r="B22" s="14">
        <v>11023</v>
      </c>
      <c r="C22" s="14">
        <v>27281</v>
      </c>
      <c r="D22" s="14"/>
      <c r="E22" s="14"/>
      <c r="F22" s="14">
        <v>466</v>
      </c>
      <c r="G22" s="14">
        <v>637</v>
      </c>
      <c r="H22" s="14">
        <v>2748</v>
      </c>
      <c r="I22" s="14">
        <v>4862</v>
      </c>
      <c r="J22" s="14">
        <v>1813</v>
      </c>
      <c r="K22" s="14">
        <v>118</v>
      </c>
      <c r="L22" s="14">
        <v>868</v>
      </c>
      <c r="M22" s="14"/>
      <c r="N22" s="14">
        <v>10827</v>
      </c>
      <c r="O22" s="14"/>
      <c r="P22" s="14">
        <v>6064.3</v>
      </c>
    </row>
    <row r="23" spans="1:16">
      <c r="A23" s="11" t="s">
        <v>38</v>
      </c>
      <c r="B23" s="14">
        <v>6</v>
      </c>
      <c r="C23" s="14">
        <v>139</v>
      </c>
      <c r="D23" s="14"/>
      <c r="E23" s="14"/>
      <c r="F23" s="14">
        <v>2.5</v>
      </c>
      <c r="G23" s="14">
        <v>143</v>
      </c>
      <c r="H23" s="14">
        <v>70.5</v>
      </c>
      <c r="I23" s="14">
        <v>13</v>
      </c>
      <c r="J23" s="14">
        <v>284.5</v>
      </c>
      <c r="K23" s="14">
        <v>567</v>
      </c>
      <c r="L23" s="14">
        <v>948</v>
      </c>
      <c r="M23" s="14"/>
      <c r="N23" s="14">
        <v>346.5</v>
      </c>
      <c r="O23" s="14"/>
      <c r="P23" s="14">
        <v>264.57894736842104</v>
      </c>
    </row>
    <row r="24" spans="1:16">
      <c r="A24" s="11" t="s">
        <v>41</v>
      </c>
      <c r="B24" s="14">
        <v>179</v>
      </c>
      <c r="C24" s="14">
        <v>5603</v>
      </c>
      <c r="D24" s="14"/>
      <c r="E24" s="14"/>
      <c r="F24" s="14">
        <v>210.5</v>
      </c>
      <c r="G24" s="14">
        <v>69</v>
      </c>
      <c r="H24" s="14">
        <v>3040.5</v>
      </c>
      <c r="I24" s="14">
        <v>199.5</v>
      </c>
      <c r="J24" s="14">
        <v>312</v>
      </c>
      <c r="K24" s="14">
        <v>2158.5</v>
      </c>
      <c r="L24" s="14">
        <v>2924</v>
      </c>
      <c r="M24" s="14"/>
      <c r="N24" s="14">
        <v>2337.5</v>
      </c>
      <c r="O24" s="14"/>
      <c r="P24" s="14">
        <v>1703.35</v>
      </c>
    </row>
    <row r="25" spans="1:16">
      <c r="A25" s="11" t="s">
        <v>45</v>
      </c>
      <c r="B25" s="14">
        <v>92.5</v>
      </c>
      <c r="C25" s="14">
        <v>1366</v>
      </c>
      <c r="D25" s="14"/>
      <c r="E25" s="14"/>
      <c r="F25" s="14">
        <v>9.5</v>
      </c>
      <c r="G25" s="14">
        <v>51</v>
      </c>
      <c r="H25" s="14">
        <v>41.5</v>
      </c>
      <c r="I25" s="14">
        <v>349</v>
      </c>
      <c r="J25" s="14">
        <v>549.5</v>
      </c>
      <c r="K25" s="14">
        <v>566</v>
      </c>
      <c r="L25" s="14">
        <v>2409.5</v>
      </c>
      <c r="M25" s="14"/>
      <c r="N25" s="14">
        <v>2125</v>
      </c>
      <c r="O25" s="14"/>
      <c r="P25" s="14">
        <v>755.95</v>
      </c>
    </row>
    <row r="26" spans="1:16">
      <c r="A26" s="11" t="s">
        <v>64</v>
      </c>
      <c r="B26" s="14">
        <v>336.5</v>
      </c>
      <c r="C26" s="14">
        <v>1312</v>
      </c>
      <c r="D26" s="14"/>
      <c r="E26" s="14"/>
      <c r="F26" s="14">
        <v>9.5</v>
      </c>
      <c r="G26" s="14">
        <v>94</v>
      </c>
      <c r="H26" s="14">
        <v>102</v>
      </c>
      <c r="I26" s="14">
        <v>69</v>
      </c>
      <c r="J26" s="14">
        <v>90.5</v>
      </c>
      <c r="K26" s="14">
        <v>37.5</v>
      </c>
      <c r="L26" s="14">
        <v>667</v>
      </c>
      <c r="M26" s="14"/>
      <c r="N26" s="14">
        <v>1272.5</v>
      </c>
      <c r="O26" s="14"/>
      <c r="P26" s="14">
        <v>399.05</v>
      </c>
    </row>
    <row r="27" spans="1:16">
      <c r="A27" s="11" t="s">
        <v>28</v>
      </c>
      <c r="B27" s="14">
        <v>2035.5</v>
      </c>
      <c r="C27" s="14">
        <v>527.5</v>
      </c>
      <c r="D27" s="14"/>
      <c r="E27" s="14"/>
      <c r="F27" s="14">
        <v>219</v>
      </c>
      <c r="G27" s="14">
        <v>342</v>
      </c>
      <c r="H27" s="14">
        <v>214</v>
      </c>
      <c r="I27" s="14">
        <v>63.5</v>
      </c>
      <c r="J27" s="14">
        <v>159.5</v>
      </c>
      <c r="K27" s="14">
        <v>128.5</v>
      </c>
      <c r="L27" s="14">
        <v>701.5</v>
      </c>
      <c r="M27" s="14"/>
      <c r="N27" s="14">
        <v>1839.5</v>
      </c>
      <c r="O27" s="14"/>
      <c r="P27" s="14">
        <v>623.04999999999995</v>
      </c>
    </row>
    <row r="28" spans="1:16">
      <c r="A28" s="11" t="s">
        <v>47</v>
      </c>
      <c r="B28" s="14">
        <v>0.5</v>
      </c>
      <c r="C28" s="14">
        <v>116.5</v>
      </c>
      <c r="D28" s="14"/>
      <c r="E28" s="14"/>
      <c r="F28" s="14">
        <v>10.5</v>
      </c>
      <c r="G28" s="14">
        <v>81.5</v>
      </c>
      <c r="H28" s="14">
        <v>19.5</v>
      </c>
      <c r="I28" s="14">
        <v>23</v>
      </c>
      <c r="J28" s="14">
        <v>302.5</v>
      </c>
      <c r="K28" s="14">
        <v>313</v>
      </c>
      <c r="L28" s="14">
        <v>3707.5</v>
      </c>
      <c r="M28" s="14"/>
      <c r="N28" s="14">
        <v>3835</v>
      </c>
      <c r="O28" s="14"/>
      <c r="P28" s="14">
        <v>840.95</v>
      </c>
    </row>
    <row r="29" spans="1:16">
      <c r="A29" s="11" t="s">
        <v>65</v>
      </c>
      <c r="B29" s="14">
        <v>919</v>
      </c>
      <c r="C29" s="14">
        <v>8316</v>
      </c>
      <c r="D29" s="14"/>
      <c r="E29" s="14"/>
      <c r="F29" s="14">
        <v>537.5</v>
      </c>
      <c r="G29" s="14">
        <v>214</v>
      </c>
      <c r="H29" s="14">
        <v>467.5</v>
      </c>
      <c r="I29" s="14">
        <v>713.5</v>
      </c>
      <c r="J29" s="14">
        <v>1116.5</v>
      </c>
      <c r="K29" s="14">
        <v>234</v>
      </c>
      <c r="L29" s="14">
        <v>1706.5</v>
      </c>
      <c r="M29" s="14"/>
      <c r="N29" s="14">
        <v>6009</v>
      </c>
      <c r="O29" s="14"/>
      <c r="P29" s="14">
        <v>2023.35</v>
      </c>
    </row>
    <row r="30" spans="1:16">
      <c r="A30" s="11" t="s">
        <v>34</v>
      </c>
      <c r="B30" s="14">
        <v>17</v>
      </c>
      <c r="C30" s="14">
        <v>68.5</v>
      </c>
      <c r="D30" s="14">
        <v>218.5</v>
      </c>
      <c r="E30" s="14">
        <v>576</v>
      </c>
      <c r="F30" s="14">
        <v>20.5</v>
      </c>
      <c r="G30" s="14">
        <v>13</v>
      </c>
      <c r="H30" s="14">
        <v>34</v>
      </c>
      <c r="I30" s="14">
        <v>3</v>
      </c>
      <c r="J30" s="14">
        <v>120</v>
      </c>
      <c r="K30" s="14">
        <v>1053</v>
      </c>
      <c r="L30" s="14">
        <v>3867</v>
      </c>
      <c r="M30" s="14">
        <v>1606</v>
      </c>
      <c r="N30" s="14">
        <v>808.5</v>
      </c>
      <c r="O30" s="14"/>
      <c r="P30" s="14">
        <v>699.58333333333337</v>
      </c>
    </row>
    <row r="31" spans="1:16">
      <c r="A31" s="11" t="s">
        <v>66</v>
      </c>
      <c r="B31" s="14">
        <v>10858</v>
      </c>
      <c r="C31" s="14">
        <v>18857</v>
      </c>
      <c r="D31" s="14"/>
      <c r="E31" s="14"/>
      <c r="F31" s="14">
        <v>10281</v>
      </c>
      <c r="G31" s="14">
        <v>102</v>
      </c>
      <c r="H31" s="14">
        <v>1829</v>
      </c>
      <c r="I31" s="14">
        <v>328</v>
      </c>
      <c r="J31" s="14">
        <v>3059</v>
      </c>
      <c r="K31" s="14">
        <v>747</v>
      </c>
      <c r="L31" s="14">
        <v>115</v>
      </c>
      <c r="M31" s="14"/>
      <c r="N31" s="14">
        <v>1712</v>
      </c>
      <c r="O31" s="14"/>
      <c r="P31" s="14">
        <v>4788.8</v>
      </c>
    </row>
    <row r="32" spans="1:16">
      <c r="A32" s="11" t="s">
        <v>46</v>
      </c>
      <c r="B32" s="14">
        <v>3507.5</v>
      </c>
      <c r="C32" s="14">
        <v>7786.5</v>
      </c>
      <c r="D32" s="14"/>
      <c r="E32" s="14"/>
      <c r="F32" s="14">
        <v>412.5</v>
      </c>
      <c r="G32" s="14">
        <v>84</v>
      </c>
      <c r="H32" s="14">
        <v>3318.5</v>
      </c>
      <c r="I32" s="14">
        <v>1605.5</v>
      </c>
      <c r="J32" s="14">
        <v>520</v>
      </c>
      <c r="K32" s="14">
        <v>96.5</v>
      </c>
      <c r="L32" s="14">
        <v>552</v>
      </c>
      <c r="M32" s="14"/>
      <c r="N32" s="14">
        <v>9222</v>
      </c>
      <c r="O32" s="14"/>
      <c r="P32" s="14">
        <v>2710.5</v>
      </c>
    </row>
    <row r="33" spans="1:16">
      <c r="A33" s="11" t="s">
        <v>29</v>
      </c>
      <c r="B33" s="14">
        <v>2591</v>
      </c>
      <c r="C33" s="14">
        <v>1107</v>
      </c>
      <c r="D33" s="14"/>
      <c r="E33" s="14"/>
      <c r="F33" s="14">
        <v>155</v>
      </c>
      <c r="G33" s="14">
        <v>35</v>
      </c>
      <c r="H33" s="14">
        <v>564</v>
      </c>
      <c r="I33" s="14">
        <v>0</v>
      </c>
      <c r="J33" s="14">
        <v>147</v>
      </c>
      <c r="K33" s="14">
        <v>79</v>
      </c>
      <c r="L33" s="14">
        <v>178</v>
      </c>
      <c r="M33" s="14"/>
      <c r="N33" s="14">
        <v>2228</v>
      </c>
      <c r="O33" s="14"/>
      <c r="P33" s="14">
        <v>708.4</v>
      </c>
    </row>
    <row r="34" spans="1:16">
      <c r="A34" s="11" t="s">
        <v>53</v>
      </c>
      <c r="B34" s="14">
        <v>35.5</v>
      </c>
      <c r="C34" s="14">
        <v>3559.5</v>
      </c>
      <c r="D34" s="14"/>
      <c r="E34" s="14"/>
      <c r="F34" s="14">
        <v>368</v>
      </c>
      <c r="G34" s="14">
        <v>69</v>
      </c>
      <c r="H34" s="14">
        <v>32.5</v>
      </c>
      <c r="I34" s="14">
        <v>616</v>
      </c>
      <c r="J34" s="14">
        <v>176</v>
      </c>
      <c r="K34" s="14">
        <v>55</v>
      </c>
      <c r="L34" s="14">
        <v>15</v>
      </c>
      <c r="M34" s="14"/>
      <c r="N34" s="14">
        <v>1325</v>
      </c>
      <c r="O34" s="14"/>
      <c r="P34" s="14">
        <v>657.33333333333337</v>
      </c>
    </row>
    <row r="35" spans="1:16">
      <c r="A35" s="11" t="s">
        <v>26</v>
      </c>
      <c r="B35" s="14">
        <v>2350.5</v>
      </c>
      <c r="C35" s="14">
        <v>2082.5</v>
      </c>
      <c r="D35" s="14"/>
      <c r="E35" s="14"/>
      <c r="F35" s="14">
        <v>201.5</v>
      </c>
      <c r="G35" s="14">
        <v>341.5</v>
      </c>
      <c r="H35" s="14">
        <v>355.5</v>
      </c>
      <c r="I35" s="14">
        <v>119</v>
      </c>
      <c r="J35" s="14">
        <v>382</v>
      </c>
      <c r="K35" s="14">
        <v>302</v>
      </c>
      <c r="L35" s="14">
        <v>708.5</v>
      </c>
      <c r="M35" s="14"/>
      <c r="N35" s="14">
        <v>5201.5</v>
      </c>
      <c r="O35" s="14"/>
      <c r="P35" s="14">
        <v>1204.45</v>
      </c>
    </row>
    <row r="36" spans="1:16">
      <c r="A36" s="11" t="s">
        <v>136</v>
      </c>
      <c r="B36" s="14"/>
      <c r="C36" s="14"/>
      <c r="D36" s="14"/>
      <c r="E36" s="14"/>
      <c r="F36" s="14"/>
      <c r="G36" s="14"/>
      <c r="H36" s="14"/>
      <c r="I36" s="14"/>
      <c r="J36" s="14"/>
      <c r="K36" s="14"/>
      <c r="L36" s="14"/>
      <c r="M36" s="14"/>
      <c r="N36" s="14"/>
      <c r="O36" s="14"/>
      <c r="P36" s="14"/>
    </row>
    <row r="37" spans="1:16">
      <c r="A37" s="11" t="s">
        <v>137</v>
      </c>
      <c r="B37" s="14">
        <v>1706.4</v>
      </c>
      <c r="C37" s="14">
        <v>5989.6071428571431</v>
      </c>
      <c r="D37" s="14">
        <v>218.5</v>
      </c>
      <c r="E37" s="14">
        <v>389</v>
      </c>
      <c r="F37" s="14">
        <v>860.80357142857144</v>
      </c>
      <c r="G37" s="14">
        <v>252.96296296296296</v>
      </c>
      <c r="H37" s="14">
        <v>754.53571428571433</v>
      </c>
      <c r="I37" s="14">
        <v>805.34693877551024</v>
      </c>
      <c r="J37" s="14">
        <v>668.51785714285711</v>
      </c>
      <c r="K37" s="14">
        <v>692.42307692307691</v>
      </c>
      <c r="L37" s="14">
        <v>1804.5357142857142</v>
      </c>
      <c r="M37" s="14">
        <v>1606</v>
      </c>
      <c r="N37" s="14">
        <v>5950.2321428571431</v>
      </c>
      <c r="O37" s="14"/>
      <c r="P37" s="14">
        <v>1962.7070524412297</v>
      </c>
    </row>
    <row r="40" spans="1:16">
      <c r="A40" s="11" t="s">
        <v>142</v>
      </c>
    </row>
    <row r="41" spans="1:16">
      <c r="A41" s="16"/>
      <c r="B41" s="13" t="s">
        <v>17</v>
      </c>
      <c r="C41" s="13" t="s">
        <v>30</v>
      </c>
      <c r="D41" s="13" t="s">
        <v>32</v>
      </c>
      <c r="E41" s="13" t="s">
        <v>31</v>
      </c>
      <c r="F41" s="13" t="s">
        <v>13</v>
      </c>
      <c r="G41" s="13" t="s">
        <v>11</v>
      </c>
      <c r="H41" s="13" t="s">
        <v>10</v>
      </c>
      <c r="I41" s="13" t="s">
        <v>15</v>
      </c>
      <c r="J41" s="13" t="s">
        <v>16</v>
      </c>
      <c r="K41" s="13" t="s">
        <v>12</v>
      </c>
      <c r="L41" s="13" t="s">
        <v>9</v>
      </c>
      <c r="M41" s="13" t="s">
        <v>33</v>
      </c>
      <c r="N41" s="13" t="s">
        <v>14</v>
      </c>
    </row>
    <row r="42" spans="1:16">
      <c r="A42" s="12" t="s">
        <v>60</v>
      </c>
      <c r="B42" s="15">
        <v>3143</v>
      </c>
      <c r="C42" s="15">
        <v>10251</v>
      </c>
      <c r="D42" s="15">
        <v>0</v>
      </c>
      <c r="E42" s="15">
        <v>0</v>
      </c>
      <c r="F42" s="15">
        <v>2520</v>
      </c>
      <c r="G42" s="15">
        <v>1185</v>
      </c>
      <c r="H42" s="15">
        <v>2576</v>
      </c>
      <c r="I42" s="15">
        <v>209</v>
      </c>
      <c r="J42" s="15">
        <v>220</v>
      </c>
      <c r="K42" s="15">
        <v>576</v>
      </c>
      <c r="L42" s="15">
        <v>3251</v>
      </c>
      <c r="M42" s="15">
        <v>0</v>
      </c>
      <c r="N42" s="15">
        <v>5586</v>
      </c>
    </row>
    <row r="43" spans="1:16">
      <c r="A43" s="12" t="s">
        <v>43</v>
      </c>
      <c r="B43" s="15">
        <v>34.5</v>
      </c>
      <c r="C43" s="15">
        <v>284.5</v>
      </c>
      <c r="D43" s="15">
        <v>0</v>
      </c>
      <c r="E43" s="15">
        <v>0</v>
      </c>
      <c r="F43" s="15">
        <v>59.5</v>
      </c>
      <c r="G43" s="15">
        <v>0</v>
      </c>
      <c r="H43" s="15">
        <v>79.5</v>
      </c>
      <c r="I43" s="15">
        <v>153</v>
      </c>
      <c r="J43" s="15">
        <v>0</v>
      </c>
      <c r="K43" s="15">
        <v>0</v>
      </c>
      <c r="L43" s="15">
        <v>13</v>
      </c>
      <c r="M43" s="15">
        <v>0</v>
      </c>
      <c r="N43" s="15">
        <v>156</v>
      </c>
    </row>
    <row r="44" spans="1:16">
      <c r="A44" s="12" t="s">
        <v>48</v>
      </c>
      <c r="B44" s="15">
        <v>1362.5</v>
      </c>
      <c r="C44" s="15">
        <v>4875.5</v>
      </c>
      <c r="D44" s="15">
        <v>0</v>
      </c>
      <c r="E44" s="15">
        <v>0</v>
      </c>
      <c r="F44" s="15">
        <v>688</v>
      </c>
      <c r="G44" s="15">
        <v>12616.5</v>
      </c>
      <c r="H44" s="15">
        <v>1113.5</v>
      </c>
      <c r="I44" s="15">
        <v>845</v>
      </c>
      <c r="J44" s="15">
        <v>692.5</v>
      </c>
      <c r="K44" s="15">
        <v>35</v>
      </c>
      <c r="L44" s="15">
        <v>3017.5</v>
      </c>
      <c r="M44" s="15">
        <v>0</v>
      </c>
      <c r="N44" s="15">
        <v>5566</v>
      </c>
    </row>
    <row r="45" spans="1:16">
      <c r="A45" s="12" t="s">
        <v>54</v>
      </c>
      <c r="B45" s="15">
        <v>11428.5</v>
      </c>
      <c r="C45" s="15">
        <v>15976</v>
      </c>
      <c r="D45" s="15">
        <v>0</v>
      </c>
      <c r="E45" s="15">
        <v>0</v>
      </c>
      <c r="F45" s="15">
        <v>5632</v>
      </c>
      <c r="G45" s="15">
        <v>15639.5</v>
      </c>
      <c r="H45" s="15">
        <v>737.5</v>
      </c>
      <c r="I45" s="15">
        <v>5765</v>
      </c>
      <c r="J45" s="15">
        <v>553</v>
      </c>
      <c r="K45" s="15">
        <v>4451.5</v>
      </c>
      <c r="L45" s="15">
        <v>23144.5</v>
      </c>
      <c r="M45" s="15">
        <v>0</v>
      </c>
      <c r="N45" s="15">
        <v>19400</v>
      </c>
    </row>
    <row r="46" spans="1:16">
      <c r="A46" s="12" t="s">
        <v>68</v>
      </c>
      <c r="B46" s="15">
        <v>1590</v>
      </c>
      <c r="C46" s="15">
        <v>3721</v>
      </c>
      <c r="D46" s="15">
        <v>0</v>
      </c>
      <c r="E46" s="15">
        <v>0</v>
      </c>
      <c r="F46" s="15">
        <v>607</v>
      </c>
      <c r="G46" s="15">
        <v>6407</v>
      </c>
      <c r="H46" s="15">
        <v>1354</v>
      </c>
      <c r="I46" s="15">
        <v>183</v>
      </c>
      <c r="J46" s="15">
        <v>0</v>
      </c>
      <c r="K46" s="15">
        <v>2980</v>
      </c>
      <c r="L46" s="15">
        <v>15528</v>
      </c>
      <c r="M46" s="15">
        <v>0</v>
      </c>
      <c r="N46" s="15">
        <v>7695</v>
      </c>
    </row>
    <row r="47" spans="1:16">
      <c r="A47" s="12" t="s">
        <v>56</v>
      </c>
      <c r="B47" s="15">
        <v>9753.5</v>
      </c>
      <c r="C47" s="15">
        <v>9693</v>
      </c>
      <c r="D47" s="15">
        <v>0</v>
      </c>
      <c r="E47" s="15">
        <v>0</v>
      </c>
      <c r="F47" s="15">
        <v>1336</v>
      </c>
      <c r="G47" s="15">
        <v>18899</v>
      </c>
      <c r="H47" s="15">
        <v>10765.5</v>
      </c>
      <c r="I47" s="15">
        <v>935</v>
      </c>
      <c r="J47" s="15">
        <v>361.5</v>
      </c>
      <c r="K47" s="15">
        <v>3459</v>
      </c>
      <c r="L47" s="15">
        <v>29464</v>
      </c>
      <c r="M47" s="15">
        <v>0</v>
      </c>
      <c r="N47" s="15">
        <v>14349.5</v>
      </c>
    </row>
    <row r="48" spans="1:16">
      <c r="A48" s="12" t="s">
        <v>58</v>
      </c>
      <c r="B48" s="15">
        <v>951</v>
      </c>
      <c r="C48" s="15">
        <v>3675</v>
      </c>
      <c r="D48" s="15">
        <v>0</v>
      </c>
      <c r="E48" s="15">
        <v>64</v>
      </c>
      <c r="F48" s="15">
        <v>2959</v>
      </c>
      <c r="G48" s="15">
        <v>0</v>
      </c>
      <c r="H48" s="15">
        <v>1664</v>
      </c>
      <c r="I48" s="15">
        <v>189</v>
      </c>
      <c r="J48" s="15">
        <v>480</v>
      </c>
      <c r="K48" s="15">
        <v>1443</v>
      </c>
      <c r="L48" s="15">
        <v>1544</v>
      </c>
      <c r="M48" s="15">
        <v>0</v>
      </c>
      <c r="N48" s="15">
        <v>3407</v>
      </c>
    </row>
    <row r="49" spans="1:14">
      <c r="A49" s="12" t="s">
        <v>21</v>
      </c>
      <c r="B49" s="15">
        <v>4848</v>
      </c>
      <c r="C49" s="15">
        <v>3628.5</v>
      </c>
      <c r="D49" s="15">
        <v>0</v>
      </c>
      <c r="E49" s="15">
        <v>0</v>
      </c>
      <c r="F49" s="15">
        <v>396.5</v>
      </c>
      <c r="G49" s="15">
        <v>13356.5</v>
      </c>
      <c r="H49" s="15">
        <v>1482.5</v>
      </c>
      <c r="I49" s="15">
        <v>181.5</v>
      </c>
      <c r="J49" s="15">
        <v>732</v>
      </c>
      <c r="K49" s="15">
        <v>538</v>
      </c>
      <c r="L49" s="15">
        <v>10736.5</v>
      </c>
      <c r="M49" s="15">
        <v>0</v>
      </c>
      <c r="N49" s="15">
        <v>6486.5</v>
      </c>
    </row>
    <row r="50" spans="1:14">
      <c r="A50" s="12" t="s">
        <v>22</v>
      </c>
      <c r="B50" s="15">
        <v>2971</v>
      </c>
      <c r="C50" s="15">
        <v>1435.5</v>
      </c>
      <c r="D50" s="15">
        <v>0</v>
      </c>
      <c r="E50" s="15">
        <v>0</v>
      </c>
      <c r="F50" s="15">
        <v>418</v>
      </c>
      <c r="G50" s="15">
        <v>10799</v>
      </c>
      <c r="H50" s="15">
        <v>1394.5</v>
      </c>
      <c r="I50" s="15">
        <v>0</v>
      </c>
      <c r="J50" s="15">
        <v>28</v>
      </c>
      <c r="K50" s="15">
        <v>1873</v>
      </c>
      <c r="L50" s="15">
        <v>10199.5</v>
      </c>
      <c r="M50" s="15">
        <v>0</v>
      </c>
      <c r="N50" s="15">
        <v>3187.5</v>
      </c>
    </row>
    <row r="51" spans="1:14">
      <c r="A51" s="12" t="s">
        <v>23</v>
      </c>
      <c r="B51" s="15">
        <v>539.5</v>
      </c>
      <c r="C51" s="15">
        <v>610.5</v>
      </c>
      <c r="D51" s="15">
        <v>0</v>
      </c>
      <c r="E51" s="15">
        <v>0</v>
      </c>
      <c r="F51" s="15">
        <v>361.5</v>
      </c>
      <c r="G51" s="15">
        <v>3980</v>
      </c>
      <c r="H51" s="15">
        <v>262.5</v>
      </c>
      <c r="I51" s="15">
        <v>0</v>
      </c>
      <c r="J51" s="15">
        <v>0</v>
      </c>
      <c r="K51" s="15">
        <v>339.5</v>
      </c>
      <c r="L51" s="15">
        <v>2063.5</v>
      </c>
      <c r="M51" s="15">
        <v>0</v>
      </c>
      <c r="N51" s="15">
        <v>1129</v>
      </c>
    </row>
    <row r="52" spans="1:14">
      <c r="A52" s="12" t="s">
        <v>27</v>
      </c>
      <c r="B52" s="15">
        <v>1434</v>
      </c>
      <c r="C52" s="15">
        <v>1346.5</v>
      </c>
      <c r="D52" s="15">
        <v>0</v>
      </c>
      <c r="E52" s="15">
        <v>0</v>
      </c>
      <c r="F52" s="15">
        <v>586.5</v>
      </c>
      <c r="G52" s="15">
        <v>9936.5</v>
      </c>
      <c r="H52" s="15">
        <v>726</v>
      </c>
      <c r="I52" s="15">
        <v>70</v>
      </c>
      <c r="J52" s="15">
        <v>90.5</v>
      </c>
      <c r="K52" s="15">
        <v>743</v>
      </c>
      <c r="L52" s="15">
        <v>4611.5</v>
      </c>
      <c r="M52" s="15">
        <v>0</v>
      </c>
      <c r="N52" s="15">
        <v>2467</v>
      </c>
    </row>
    <row r="53" spans="1:14">
      <c r="A53" s="12" t="s">
        <v>52</v>
      </c>
      <c r="B53" s="15">
        <v>289</v>
      </c>
      <c r="C53" s="15">
        <v>2715</v>
      </c>
      <c r="D53" s="15">
        <v>0</v>
      </c>
      <c r="E53" s="15">
        <v>0</v>
      </c>
      <c r="F53" s="15">
        <v>209</v>
      </c>
      <c r="G53" s="15">
        <v>3294</v>
      </c>
      <c r="H53" s="15">
        <v>225.5</v>
      </c>
      <c r="I53" s="15">
        <v>141</v>
      </c>
      <c r="J53" s="15">
        <v>134</v>
      </c>
      <c r="K53" s="15">
        <v>0</v>
      </c>
      <c r="L53" s="15">
        <v>1844.5</v>
      </c>
      <c r="M53" s="15">
        <v>0</v>
      </c>
      <c r="N53" s="15">
        <v>3187.5</v>
      </c>
    </row>
    <row r="54" spans="1:14">
      <c r="A54" s="12" t="s">
        <v>70</v>
      </c>
      <c r="B54" s="15">
        <v>4413</v>
      </c>
      <c r="C54" s="15">
        <v>1100</v>
      </c>
      <c r="D54" s="15">
        <v>0</v>
      </c>
      <c r="E54" s="15">
        <v>0</v>
      </c>
      <c r="F54" s="15">
        <v>997</v>
      </c>
      <c r="G54" s="15">
        <v>5337</v>
      </c>
      <c r="H54" s="15">
        <v>762</v>
      </c>
      <c r="I54" s="15">
        <v>23</v>
      </c>
      <c r="J54" s="15">
        <v>291</v>
      </c>
      <c r="K54" s="15">
        <v>1655</v>
      </c>
      <c r="L54" s="15">
        <v>15925</v>
      </c>
      <c r="M54" s="15">
        <v>0</v>
      </c>
      <c r="N54" s="15">
        <v>5344</v>
      </c>
    </row>
    <row r="55" spans="1:14">
      <c r="A55" s="12" t="s">
        <v>61</v>
      </c>
      <c r="B55" s="15">
        <v>3096</v>
      </c>
      <c r="C55" s="15">
        <v>3372</v>
      </c>
      <c r="D55" s="15">
        <v>0</v>
      </c>
      <c r="E55" s="15">
        <v>0</v>
      </c>
      <c r="F55" s="15">
        <v>4140</v>
      </c>
      <c r="G55" s="15">
        <v>4925</v>
      </c>
      <c r="H55" s="15">
        <v>3075</v>
      </c>
      <c r="I55" s="15">
        <v>895</v>
      </c>
      <c r="J55" s="15">
        <v>0</v>
      </c>
      <c r="K55" s="15">
        <v>1210</v>
      </c>
      <c r="L55" s="15">
        <v>644</v>
      </c>
      <c r="M55" s="15">
        <v>0</v>
      </c>
      <c r="N55" s="15">
        <v>2869</v>
      </c>
    </row>
    <row r="56" spans="1:14">
      <c r="A56" s="12" t="s">
        <v>24</v>
      </c>
      <c r="B56" s="15">
        <v>516.5</v>
      </c>
      <c r="C56" s="15">
        <v>517</v>
      </c>
      <c r="D56" s="15">
        <v>0</v>
      </c>
      <c r="E56" s="15">
        <v>0</v>
      </c>
      <c r="F56" s="15">
        <v>208</v>
      </c>
      <c r="G56" s="15">
        <v>1950</v>
      </c>
      <c r="H56" s="15">
        <v>124.5</v>
      </c>
      <c r="I56" s="15">
        <v>37.5</v>
      </c>
      <c r="J56" s="15">
        <v>0</v>
      </c>
      <c r="K56" s="15">
        <v>90.5</v>
      </c>
      <c r="L56" s="15">
        <v>714.5</v>
      </c>
      <c r="M56" s="15">
        <v>0</v>
      </c>
      <c r="N56" s="15">
        <v>797.5</v>
      </c>
    </row>
    <row r="57" spans="1:14">
      <c r="A57" s="12" t="s">
        <v>11</v>
      </c>
      <c r="B57" s="15">
        <v>1106</v>
      </c>
      <c r="C57" s="15">
        <v>1832</v>
      </c>
      <c r="D57" s="15">
        <v>0</v>
      </c>
      <c r="E57" s="15">
        <v>0</v>
      </c>
      <c r="F57" s="15">
        <v>586</v>
      </c>
      <c r="G57" s="15">
        <v>3024</v>
      </c>
      <c r="H57" s="15">
        <v>1542</v>
      </c>
      <c r="I57" s="15">
        <v>192</v>
      </c>
      <c r="J57" s="15">
        <v>26</v>
      </c>
      <c r="K57" s="15">
        <v>169</v>
      </c>
      <c r="L57" s="15">
        <v>2405</v>
      </c>
      <c r="M57" s="15">
        <v>0</v>
      </c>
      <c r="N57" s="15">
        <v>2054</v>
      </c>
    </row>
    <row r="58" spans="1:14">
      <c r="A58" s="12" t="s">
        <v>62</v>
      </c>
      <c r="B58" s="15">
        <v>117</v>
      </c>
      <c r="C58" s="15">
        <v>275.5</v>
      </c>
      <c r="D58" s="15">
        <v>0</v>
      </c>
      <c r="E58" s="15">
        <v>0</v>
      </c>
      <c r="F58" s="15">
        <v>170.5</v>
      </c>
      <c r="G58" s="15">
        <v>2335.5</v>
      </c>
      <c r="H58" s="15">
        <v>194</v>
      </c>
      <c r="I58" s="15">
        <v>52.5</v>
      </c>
      <c r="J58" s="15">
        <v>169.5</v>
      </c>
      <c r="K58" s="15">
        <v>472</v>
      </c>
      <c r="L58" s="15">
        <v>3963</v>
      </c>
      <c r="M58" s="15">
        <v>0</v>
      </c>
      <c r="N58" s="15">
        <v>315.5</v>
      </c>
    </row>
    <row r="59" spans="1:14">
      <c r="A59" s="12" t="s">
        <v>25</v>
      </c>
      <c r="B59" s="15">
        <v>1029.5</v>
      </c>
      <c r="C59" s="15">
        <v>552.5</v>
      </c>
      <c r="D59" s="15">
        <v>0</v>
      </c>
      <c r="E59" s="15">
        <v>0</v>
      </c>
      <c r="F59" s="15">
        <v>490.5</v>
      </c>
      <c r="G59" s="15">
        <v>3391.5</v>
      </c>
      <c r="H59" s="15">
        <v>87.5</v>
      </c>
      <c r="I59" s="15">
        <v>120</v>
      </c>
      <c r="J59" s="15">
        <v>133.5</v>
      </c>
      <c r="K59" s="15">
        <v>486</v>
      </c>
      <c r="L59" s="15">
        <v>1621</v>
      </c>
      <c r="M59" s="15">
        <v>0</v>
      </c>
      <c r="N59" s="15">
        <v>1527</v>
      </c>
    </row>
    <row r="60" spans="1:14">
      <c r="A60" s="12" t="s">
        <v>69</v>
      </c>
      <c r="B60" s="15">
        <v>769</v>
      </c>
      <c r="C60" s="15">
        <v>1762</v>
      </c>
      <c r="D60" s="15">
        <v>0</v>
      </c>
      <c r="E60" s="15">
        <v>0</v>
      </c>
      <c r="F60" s="15">
        <v>358</v>
      </c>
      <c r="G60" s="15">
        <v>5690</v>
      </c>
      <c r="H60" s="15">
        <v>312</v>
      </c>
      <c r="I60" s="15">
        <v>287</v>
      </c>
      <c r="J60" s="15">
        <v>95</v>
      </c>
      <c r="K60" s="15">
        <v>1363</v>
      </c>
      <c r="L60" s="15">
        <v>5069</v>
      </c>
      <c r="M60" s="15">
        <v>0</v>
      </c>
      <c r="N60" s="15">
        <v>2174</v>
      </c>
    </row>
    <row r="61" spans="1:14">
      <c r="A61" s="12" t="s">
        <v>67</v>
      </c>
      <c r="B61" s="15">
        <v>7920</v>
      </c>
      <c r="C61" s="15">
        <v>7249</v>
      </c>
      <c r="D61" s="15">
        <v>0</v>
      </c>
      <c r="E61" s="15">
        <v>0</v>
      </c>
      <c r="F61" s="15">
        <v>507</v>
      </c>
      <c r="G61" s="15">
        <v>6943</v>
      </c>
      <c r="H61" s="15">
        <v>2533</v>
      </c>
      <c r="I61" s="15">
        <v>1513</v>
      </c>
      <c r="J61" s="15">
        <v>35</v>
      </c>
      <c r="K61" s="15">
        <v>84</v>
      </c>
      <c r="L61" s="15">
        <v>3872</v>
      </c>
      <c r="M61" s="15">
        <v>0</v>
      </c>
      <c r="N61" s="15">
        <v>3363</v>
      </c>
    </row>
    <row r="62" spans="1:14">
      <c r="A62" s="12" t="s">
        <v>38</v>
      </c>
      <c r="B62" s="15">
        <v>240</v>
      </c>
      <c r="C62" s="15">
        <v>304</v>
      </c>
      <c r="D62" s="15">
        <v>0</v>
      </c>
      <c r="E62" s="15">
        <v>0</v>
      </c>
      <c r="F62" s="15">
        <v>66.5</v>
      </c>
      <c r="G62" s="15">
        <v>3023</v>
      </c>
      <c r="H62" s="15">
        <v>402</v>
      </c>
      <c r="I62" s="15">
        <v>11.5</v>
      </c>
      <c r="J62" s="15">
        <v>283</v>
      </c>
      <c r="K62" s="15">
        <v>1161</v>
      </c>
      <c r="L62" s="15">
        <v>2203</v>
      </c>
      <c r="M62" s="15">
        <v>0</v>
      </c>
      <c r="N62" s="15">
        <v>625</v>
      </c>
    </row>
    <row r="63" spans="1:14">
      <c r="A63" s="12" t="s">
        <v>41</v>
      </c>
      <c r="B63" s="15">
        <v>1345</v>
      </c>
      <c r="C63" s="15">
        <v>5304</v>
      </c>
      <c r="D63" s="15">
        <v>0</v>
      </c>
      <c r="E63" s="15">
        <v>0</v>
      </c>
      <c r="F63" s="15">
        <v>1461</v>
      </c>
      <c r="G63" s="15">
        <v>5728.5</v>
      </c>
      <c r="H63" s="15">
        <v>6659</v>
      </c>
      <c r="I63" s="15">
        <v>460</v>
      </c>
      <c r="J63" s="15">
        <v>129.5</v>
      </c>
      <c r="K63" s="15">
        <v>5948</v>
      </c>
      <c r="L63" s="15">
        <v>14267.5</v>
      </c>
      <c r="M63" s="15">
        <v>0</v>
      </c>
      <c r="N63" s="15">
        <v>5657.5</v>
      </c>
    </row>
    <row r="64" spans="1:14">
      <c r="A64" s="12" t="s">
        <v>45</v>
      </c>
      <c r="B64" s="15">
        <v>216</v>
      </c>
      <c r="C64" s="15">
        <v>1049.5</v>
      </c>
      <c r="D64" s="15">
        <v>0</v>
      </c>
      <c r="E64" s="15">
        <v>0</v>
      </c>
      <c r="F64" s="15">
        <v>88</v>
      </c>
      <c r="G64" s="15">
        <v>2874.5</v>
      </c>
      <c r="H64" s="15">
        <v>363.5</v>
      </c>
      <c r="I64" s="15">
        <v>216</v>
      </c>
      <c r="J64" s="15">
        <v>115</v>
      </c>
      <c r="K64" s="15">
        <v>822</v>
      </c>
      <c r="L64" s="15">
        <v>6585.5</v>
      </c>
      <c r="M64" s="15">
        <v>0</v>
      </c>
      <c r="N64" s="15">
        <v>1489</v>
      </c>
    </row>
    <row r="65" spans="1:14">
      <c r="A65" s="12" t="s">
        <v>64</v>
      </c>
      <c r="B65" s="15">
        <v>504</v>
      </c>
      <c r="C65" s="15">
        <v>644.5</v>
      </c>
      <c r="D65" s="15">
        <v>0</v>
      </c>
      <c r="E65" s="15">
        <v>0</v>
      </c>
      <c r="F65" s="15">
        <v>125.5</v>
      </c>
      <c r="G65" s="15">
        <v>1576</v>
      </c>
      <c r="H65" s="15">
        <v>203.5</v>
      </c>
      <c r="I65" s="15">
        <v>36</v>
      </c>
      <c r="J65" s="15">
        <v>229</v>
      </c>
      <c r="K65" s="15">
        <v>167</v>
      </c>
      <c r="L65" s="15">
        <v>1664</v>
      </c>
      <c r="M65" s="15">
        <v>0</v>
      </c>
      <c r="N65" s="15">
        <v>809</v>
      </c>
    </row>
    <row r="66" spans="1:14">
      <c r="A66" s="12" t="s">
        <v>28</v>
      </c>
      <c r="B66" s="15">
        <v>2468</v>
      </c>
      <c r="C66" s="15">
        <v>1138.5</v>
      </c>
      <c r="D66" s="15">
        <v>0</v>
      </c>
      <c r="E66" s="15">
        <v>0</v>
      </c>
      <c r="F66" s="15">
        <v>589.5</v>
      </c>
      <c r="G66" s="15">
        <v>5545.5</v>
      </c>
      <c r="H66" s="15">
        <v>342.5</v>
      </c>
      <c r="I66" s="15">
        <v>222</v>
      </c>
      <c r="J66" s="15">
        <v>240.5</v>
      </c>
      <c r="K66" s="15">
        <v>453.5</v>
      </c>
      <c r="L66" s="15">
        <v>2776.5</v>
      </c>
      <c r="M66" s="15">
        <v>0</v>
      </c>
      <c r="N66" s="15">
        <v>1871</v>
      </c>
    </row>
    <row r="67" spans="1:14">
      <c r="A67" s="12" t="s">
        <v>47</v>
      </c>
      <c r="B67" s="15">
        <v>58</v>
      </c>
      <c r="C67" s="15">
        <v>132</v>
      </c>
      <c r="D67" s="15">
        <v>0</v>
      </c>
      <c r="E67" s="15">
        <v>0</v>
      </c>
      <c r="F67" s="15">
        <v>16</v>
      </c>
      <c r="G67" s="15">
        <v>799.5</v>
      </c>
      <c r="H67" s="15">
        <v>14.5</v>
      </c>
      <c r="I67" s="15">
        <v>17</v>
      </c>
      <c r="J67" s="15">
        <v>6</v>
      </c>
      <c r="K67" s="15">
        <v>250.5</v>
      </c>
      <c r="L67" s="15">
        <v>2180.5</v>
      </c>
      <c r="M67" s="15">
        <v>0</v>
      </c>
      <c r="N67" s="15">
        <v>1214</v>
      </c>
    </row>
    <row r="68" spans="1:14">
      <c r="A68" s="12" t="s">
        <v>65</v>
      </c>
      <c r="B68" s="15">
        <v>1704.5</v>
      </c>
      <c r="C68" s="15">
        <v>2511.5</v>
      </c>
      <c r="D68" s="15">
        <v>0</v>
      </c>
      <c r="E68" s="15">
        <v>0</v>
      </c>
      <c r="F68" s="15">
        <v>409</v>
      </c>
      <c r="G68" s="15">
        <v>5847.5</v>
      </c>
      <c r="H68" s="15">
        <v>960</v>
      </c>
      <c r="I68" s="15">
        <v>503.5</v>
      </c>
      <c r="J68" s="15">
        <v>1317</v>
      </c>
      <c r="K68" s="15">
        <v>578.5</v>
      </c>
      <c r="L68" s="15">
        <v>5565.5</v>
      </c>
      <c r="M68" s="15">
        <v>0</v>
      </c>
      <c r="N68" s="15">
        <v>3235.5</v>
      </c>
    </row>
    <row r="69" spans="1:14">
      <c r="A69" s="12" t="s">
        <v>34</v>
      </c>
      <c r="B69" s="15">
        <v>128</v>
      </c>
      <c r="C69" s="15">
        <v>205</v>
      </c>
      <c r="D69" s="15">
        <v>206.5</v>
      </c>
      <c r="E69" s="15">
        <v>1496</v>
      </c>
      <c r="F69" s="15">
        <v>310</v>
      </c>
      <c r="G69" s="15">
        <v>1808.5</v>
      </c>
      <c r="H69" s="15">
        <v>252.5</v>
      </c>
      <c r="I69" s="15">
        <v>194</v>
      </c>
      <c r="J69" s="15">
        <v>29.5</v>
      </c>
      <c r="K69" s="15">
        <v>2030.5</v>
      </c>
      <c r="L69" s="15">
        <v>15428.5</v>
      </c>
      <c r="M69" s="15">
        <v>3972</v>
      </c>
      <c r="N69" s="15">
        <v>613.5</v>
      </c>
    </row>
    <row r="70" spans="1:14">
      <c r="A70" s="12" t="s">
        <v>66</v>
      </c>
      <c r="B70" s="15">
        <v>8131</v>
      </c>
      <c r="C70" s="15">
        <v>5669</v>
      </c>
      <c r="D70" s="15">
        <v>0</v>
      </c>
      <c r="E70" s="15">
        <v>0</v>
      </c>
      <c r="F70" s="15">
        <v>6110</v>
      </c>
      <c r="G70" s="15">
        <v>7850</v>
      </c>
      <c r="H70" s="15">
        <v>2295</v>
      </c>
      <c r="I70" s="15">
        <v>331</v>
      </c>
      <c r="J70" s="15">
        <v>257</v>
      </c>
      <c r="K70" s="15">
        <v>2306</v>
      </c>
      <c r="L70" s="15">
        <v>1719</v>
      </c>
      <c r="M70" s="15">
        <v>0</v>
      </c>
      <c r="N70" s="15">
        <v>3621</v>
      </c>
    </row>
    <row r="71" spans="1:14">
      <c r="A71" s="12" t="s">
        <v>46</v>
      </c>
      <c r="B71" s="15">
        <v>3790</v>
      </c>
      <c r="C71" s="15">
        <v>3342.5</v>
      </c>
      <c r="D71" s="15">
        <v>0</v>
      </c>
      <c r="E71" s="15">
        <v>0</v>
      </c>
      <c r="F71" s="15">
        <v>854</v>
      </c>
      <c r="G71" s="15">
        <v>3313.5</v>
      </c>
      <c r="H71" s="15">
        <v>3482.5</v>
      </c>
      <c r="I71" s="15">
        <v>796.5</v>
      </c>
      <c r="J71" s="15">
        <v>152.5</v>
      </c>
      <c r="K71" s="15">
        <v>214</v>
      </c>
      <c r="L71" s="15">
        <v>2996</v>
      </c>
      <c r="M71" s="15">
        <v>0</v>
      </c>
      <c r="N71" s="15">
        <v>3129</v>
      </c>
    </row>
    <row r="72" spans="1:14">
      <c r="A72" s="12" t="s">
        <v>29</v>
      </c>
      <c r="B72" s="15">
        <v>2350</v>
      </c>
      <c r="C72" s="15">
        <v>517</v>
      </c>
      <c r="D72" s="15">
        <v>0</v>
      </c>
      <c r="E72" s="15">
        <v>0</v>
      </c>
      <c r="F72" s="15">
        <v>0</v>
      </c>
      <c r="G72" s="15">
        <v>3858</v>
      </c>
      <c r="H72" s="15">
        <v>309</v>
      </c>
      <c r="I72" s="15">
        <v>0</v>
      </c>
      <c r="J72" s="15">
        <v>0</v>
      </c>
      <c r="K72" s="15">
        <v>0</v>
      </c>
      <c r="L72" s="15">
        <v>1411</v>
      </c>
      <c r="M72" s="15">
        <v>0</v>
      </c>
      <c r="N72" s="15">
        <v>758</v>
      </c>
    </row>
    <row r="73" spans="1:14">
      <c r="A73" s="12" t="s">
        <v>53</v>
      </c>
      <c r="B73" s="15">
        <v>140</v>
      </c>
      <c r="C73" s="15">
        <v>911</v>
      </c>
      <c r="D73" s="15">
        <v>0</v>
      </c>
      <c r="E73" s="15">
        <v>0</v>
      </c>
      <c r="F73" s="15">
        <v>347</v>
      </c>
      <c r="G73" s="15">
        <v>2060.5</v>
      </c>
      <c r="H73" s="15">
        <v>78.5</v>
      </c>
      <c r="I73" s="15">
        <v>104</v>
      </c>
      <c r="J73" s="15">
        <v>0</v>
      </c>
      <c r="K73" s="15">
        <v>0</v>
      </c>
      <c r="L73" s="15">
        <v>388</v>
      </c>
      <c r="M73" s="15">
        <v>0</v>
      </c>
      <c r="N73" s="15">
        <v>632</v>
      </c>
    </row>
    <row r="74" spans="1:14">
      <c r="A74" s="12" t="s">
        <v>26</v>
      </c>
      <c r="B74" s="15">
        <v>1694.5</v>
      </c>
      <c r="C74" s="15">
        <v>1260.5</v>
      </c>
      <c r="D74" s="15">
        <v>0</v>
      </c>
      <c r="E74" s="15">
        <v>0</v>
      </c>
      <c r="F74" s="15">
        <v>732.5</v>
      </c>
      <c r="G74" s="15">
        <v>5128</v>
      </c>
      <c r="H74" s="15">
        <v>569.5</v>
      </c>
      <c r="I74" s="15">
        <v>49</v>
      </c>
      <c r="J74" s="15">
        <v>43</v>
      </c>
      <c r="K74" s="15">
        <v>778.5</v>
      </c>
      <c r="L74" s="15">
        <v>3459.5</v>
      </c>
      <c r="M74" s="15">
        <v>0</v>
      </c>
      <c r="N74" s="15">
        <v>2235</v>
      </c>
    </row>
    <row r="76" spans="1:14">
      <c r="A76" s="17" t="s">
        <v>141</v>
      </c>
      <c r="B76" s="18">
        <f>AVERAGE(B42:B74)</f>
        <v>2426.681818181818</v>
      </c>
      <c r="C76" s="18">
        <f t="shared" ref="C76:N76" si="0">AVERAGE(C42:C74)</f>
        <v>2965.4848484848485</v>
      </c>
      <c r="D76" s="18">
        <f t="shared" si="0"/>
        <v>6.2575757575757578</v>
      </c>
      <c r="E76" s="18">
        <f t="shared" si="0"/>
        <v>47.272727272727273</v>
      </c>
      <c r="F76" s="18">
        <f t="shared" si="0"/>
        <v>1040.5757575757575</v>
      </c>
      <c r="G76" s="18">
        <f t="shared" si="0"/>
        <v>5427.939393939394</v>
      </c>
      <c r="H76" s="18">
        <f t="shared" si="0"/>
        <v>1422.5151515151515</v>
      </c>
      <c r="I76" s="18">
        <f t="shared" si="0"/>
        <v>446.42424242424244</v>
      </c>
      <c r="J76" s="18">
        <f t="shared" si="0"/>
        <v>207.37878787878788</v>
      </c>
      <c r="K76" s="18">
        <f t="shared" si="0"/>
        <v>1111.4242424242425</v>
      </c>
      <c r="L76" s="18">
        <f t="shared" si="0"/>
        <v>6068.954545454545</v>
      </c>
      <c r="M76" s="18">
        <f t="shared" si="0"/>
        <v>120.36363636363636</v>
      </c>
      <c r="N76" s="18">
        <f t="shared" si="0"/>
        <v>3543.9545454545455</v>
      </c>
    </row>
    <row r="77" spans="1:14">
      <c r="A77" s="17" t="s">
        <v>140</v>
      </c>
      <c r="B77" s="18">
        <f>MEDIAN(B42:B74)</f>
        <v>1362.5</v>
      </c>
      <c r="C77" s="18">
        <f t="shared" ref="C77:N77" si="1">MEDIAN(C42:C74)</f>
        <v>1435.5</v>
      </c>
      <c r="D77" s="18">
        <f t="shared" si="1"/>
        <v>0</v>
      </c>
      <c r="E77" s="18">
        <f t="shared" si="1"/>
        <v>0</v>
      </c>
      <c r="F77" s="18">
        <f t="shared" si="1"/>
        <v>490.5</v>
      </c>
      <c r="G77" s="18">
        <f t="shared" si="1"/>
        <v>3980</v>
      </c>
      <c r="H77" s="18">
        <f t="shared" si="1"/>
        <v>726</v>
      </c>
      <c r="I77" s="18">
        <f t="shared" si="1"/>
        <v>183</v>
      </c>
      <c r="J77" s="18">
        <f t="shared" si="1"/>
        <v>129.5</v>
      </c>
      <c r="K77" s="18">
        <f t="shared" si="1"/>
        <v>576</v>
      </c>
      <c r="L77" s="18">
        <f t="shared" si="1"/>
        <v>3017.5</v>
      </c>
      <c r="M77" s="18">
        <f t="shared" si="1"/>
        <v>0</v>
      </c>
      <c r="N77" s="18">
        <f t="shared" si="1"/>
        <v>2467</v>
      </c>
    </row>
    <row r="81" spans="1:14">
      <c r="A81" t="s">
        <v>144</v>
      </c>
    </row>
    <row r="82" spans="1:14">
      <c r="A82" s="16"/>
      <c r="B82" s="13" t="s">
        <v>17</v>
      </c>
      <c r="C82" s="13" t="s">
        <v>30</v>
      </c>
      <c r="D82" s="13" t="s">
        <v>32</v>
      </c>
      <c r="E82" s="13" t="s">
        <v>31</v>
      </c>
      <c r="F82" s="13" t="s">
        <v>13</v>
      </c>
      <c r="G82" s="13" t="s">
        <v>11</v>
      </c>
      <c r="H82" s="13" t="s">
        <v>10</v>
      </c>
      <c r="I82" s="13" t="s">
        <v>15</v>
      </c>
      <c r="J82" s="13" t="s">
        <v>16</v>
      </c>
      <c r="K82" s="13" t="s">
        <v>12</v>
      </c>
      <c r="L82" s="13" t="s">
        <v>9</v>
      </c>
      <c r="M82" s="13" t="s">
        <v>33</v>
      </c>
      <c r="N82" s="13" t="s">
        <v>14</v>
      </c>
    </row>
    <row r="83" spans="1:14">
      <c r="A83" s="12" t="s">
        <v>60</v>
      </c>
      <c r="B83" s="15">
        <v>979</v>
      </c>
      <c r="C83" s="15">
        <v>14558</v>
      </c>
      <c r="D83" s="15">
        <v>0</v>
      </c>
      <c r="E83" s="15">
        <v>0</v>
      </c>
      <c r="F83" s="15">
        <v>1423</v>
      </c>
      <c r="G83" s="15">
        <v>29</v>
      </c>
      <c r="H83" s="15">
        <v>1035</v>
      </c>
      <c r="I83" s="15">
        <v>81</v>
      </c>
      <c r="J83" s="15">
        <v>369</v>
      </c>
      <c r="K83" s="15">
        <v>271</v>
      </c>
      <c r="L83" s="15">
        <v>538</v>
      </c>
      <c r="M83" s="15">
        <v>0</v>
      </c>
      <c r="N83" s="15">
        <v>2922</v>
      </c>
    </row>
    <row r="84" spans="1:14">
      <c r="A84" s="12" t="s">
        <v>43</v>
      </c>
      <c r="B84" s="15">
        <v>32</v>
      </c>
      <c r="C84" s="15">
        <v>1033</v>
      </c>
      <c r="D84" s="15">
        <v>0</v>
      </c>
      <c r="E84" s="15">
        <v>0</v>
      </c>
      <c r="F84" s="15">
        <v>28.5</v>
      </c>
      <c r="G84" s="15">
        <v>0</v>
      </c>
      <c r="H84" s="15">
        <v>16</v>
      </c>
      <c r="I84" s="15">
        <v>580.5</v>
      </c>
      <c r="J84" s="15">
        <v>4</v>
      </c>
      <c r="K84" s="15">
        <v>0</v>
      </c>
      <c r="L84" s="15">
        <v>0</v>
      </c>
      <c r="M84" s="15">
        <v>0</v>
      </c>
      <c r="N84" s="15">
        <v>723</v>
      </c>
    </row>
    <row r="85" spans="1:14">
      <c r="A85" s="12" t="s">
        <v>48</v>
      </c>
      <c r="B85" s="15">
        <v>848.5</v>
      </c>
      <c r="C85" s="15">
        <v>21085</v>
      </c>
      <c r="D85" s="15">
        <v>0</v>
      </c>
      <c r="E85" s="15">
        <v>0</v>
      </c>
      <c r="F85" s="15">
        <v>1893.5</v>
      </c>
      <c r="G85" s="15">
        <v>587.5</v>
      </c>
      <c r="H85" s="15">
        <v>574</v>
      </c>
      <c r="I85" s="15">
        <v>1136</v>
      </c>
      <c r="J85" s="15">
        <v>1660.5</v>
      </c>
      <c r="K85" s="15">
        <v>245</v>
      </c>
      <c r="L85" s="15">
        <v>506</v>
      </c>
      <c r="M85" s="15">
        <v>0</v>
      </c>
      <c r="N85" s="15">
        <v>12967.5</v>
      </c>
    </row>
    <row r="86" spans="1:14">
      <c r="A86" s="12" t="s">
        <v>54</v>
      </c>
      <c r="B86" s="15">
        <v>4296.5</v>
      </c>
      <c r="C86" s="15">
        <v>33418</v>
      </c>
      <c r="D86" s="15">
        <v>0</v>
      </c>
      <c r="E86" s="15">
        <v>0</v>
      </c>
      <c r="F86" s="15">
        <v>7576.5</v>
      </c>
      <c r="G86" s="15">
        <v>578</v>
      </c>
      <c r="H86" s="15">
        <v>37</v>
      </c>
      <c r="I86" s="15">
        <v>10060</v>
      </c>
      <c r="J86" s="15">
        <v>2308</v>
      </c>
      <c r="K86" s="15">
        <v>1808.5</v>
      </c>
      <c r="L86" s="15">
        <v>2998</v>
      </c>
      <c r="M86" s="15">
        <v>0</v>
      </c>
      <c r="N86" s="15">
        <v>29492.5</v>
      </c>
    </row>
    <row r="87" spans="1:14">
      <c r="A87" s="12" t="s">
        <v>68</v>
      </c>
      <c r="B87" s="15">
        <v>821</v>
      </c>
      <c r="C87" s="15">
        <v>5685</v>
      </c>
      <c r="D87" s="15">
        <v>0</v>
      </c>
      <c r="E87" s="15">
        <v>0</v>
      </c>
      <c r="F87" s="15">
        <v>274</v>
      </c>
      <c r="G87" s="15">
        <v>229</v>
      </c>
      <c r="H87" s="15">
        <v>834</v>
      </c>
      <c r="I87" s="15">
        <v>38</v>
      </c>
      <c r="J87" s="15">
        <v>1502</v>
      </c>
      <c r="K87" s="15">
        <v>4643</v>
      </c>
      <c r="L87" s="15">
        <v>11121</v>
      </c>
      <c r="M87" s="15">
        <v>0</v>
      </c>
      <c r="N87" s="15">
        <v>9322</v>
      </c>
    </row>
    <row r="88" spans="1:14">
      <c r="A88" s="12" t="s">
        <v>56</v>
      </c>
      <c r="B88" s="15">
        <v>5055.5</v>
      </c>
      <c r="C88" s="15">
        <v>20068</v>
      </c>
      <c r="D88" s="15">
        <v>0</v>
      </c>
      <c r="E88" s="15">
        <v>0</v>
      </c>
      <c r="F88" s="15">
        <v>806.5</v>
      </c>
      <c r="G88" s="15">
        <v>543.5</v>
      </c>
      <c r="H88" s="15">
        <v>3958.5</v>
      </c>
      <c r="I88" s="15">
        <v>1176</v>
      </c>
      <c r="J88" s="15">
        <v>2078</v>
      </c>
      <c r="K88" s="15">
        <v>3110.5</v>
      </c>
      <c r="L88" s="15">
        <v>4576</v>
      </c>
      <c r="M88" s="15">
        <v>0</v>
      </c>
      <c r="N88" s="15">
        <v>28002.5</v>
      </c>
    </row>
    <row r="89" spans="1:14">
      <c r="A89" s="12" t="s">
        <v>58</v>
      </c>
      <c r="B89" s="15">
        <v>238</v>
      </c>
      <c r="C89" s="15">
        <v>11021</v>
      </c>
      <c r="D89" s="15">
        <v>0</v>
      </c>
      <c r="E89" s="15">
        <v>15</v>
      </c>
      <c r="F89" s="15">
        <v>2150</v>
      </c>
      <c r="G89" s="15">
        <v>0</v>
      </c>
      <c r="H89" s="15">
        <v>754</v>
      </c>
      <c r="I89" s="15">
        <v>83</v>
      </c>
      <c r="J89" s="15">
        <v>1194</v>
      </c>
      <c r="K89" s="15">
        <v>829</v>
      </c>
      <c r="L89" s="15">
        <v>196</v>
      </c>
      <c r="M89" s="15">
        <v>0</v>
      </c>
      <c r="N89" s="15">
        <v>4586</v>
      </c>
    </row>
    <row r="90" spans="1:14">
      <c r="A90" s="12" t="s">
        <v>21</v>
      </c>
      <c r="B90" s="15">
        <v>3827</v>
      </c>
      <c r="C90" s="15">
        <v>1892</v>
      </c>
      <c r="D90" s="15">
        <v>0</v>
      </c>
      <c r="E90" s="15">
        <v>0</v>
      </c>
      <c r="F90" s="15">
        <v>208.5</v>
      </c>
      <c r="G90" s="15">
        <v>741.5</v>
      </c>
      <c r="H90" s="15">
        <v>1042</v>
      </c>
      <c r="I90" s="15">
        <v>53.5</v>
      </c>
      <c r="J90" s="15">
        <v>919.5</v>
      </c>
      <c r="K90" s="15">
        <v>298.5</v>
      </c>
      <c r="L90" s="15">
        <v>4091.5</v>
      </c>
      <c r="M90" s="15">
        <v>0</v>
      </c>
      <c r="N90" s="15">
        <v>6310.5</v>
      </c>
    </row>
    <row r="91" spans="1:14">
      <c r="A91" s="12" t="s">
        <v>22</v>
      </c>
      <c r="B91" s="15">
        <v>1413</v>
      </c>
      <c r="C91" s="15">
        <v>1218.5</v>
      </c>
      <c r="D91" s="15">
        <v>0</v>
      </c>
      <c r="E91" s="15">
        <v>0</v>
      </c>
      <c r="F91" s="15">
        <v>107</v>
      </c>
      <c r="G91" s="15">
        <v>681</v>
      </c>
      <c r="H91" s="15">
        <v>1011</v>
      </c>
      <c r="I91" s="15">
        <v>0</v>
      </c>
      <c r="J91" s="15">
        <v>475.5</v>
      </c>
      <c r="K91" s="15">
        <v>819.5</v>
      </c>
      <c r="L91" s="15">
        <v>2329.5</v>
      </c>
      <c r="M91" s="15">
        <v>0</v>
      </c>
      <c r="N91" s="15">
        <v>4753</v>
      </c>
    </row>
    <row r="92" spans="1:14">
      <c r="A92" s="12" t="s">
        <v>23</v>
      </c>
      <c r="B92" s="15">
        <v>1112.5</v>
      </c>
      <c r="C92" s="15">
        <v>470</v>
      </c>
      <c r="D92" s="15">
        <v>0</v>
      </c>
      <c r="E92" s="15">
        <v>0</v>
      </c>
      <c r="F92" s="15">
        <v>18</v>
      </c>
      <c r="G92" s="15">
        <v>172.5</v>
      </c>
      <c r="H92" s="15">
        <v>227.5</v>
      </c>
      <c r="I92" s="15">
        <v>6.5</v>
      </c>
      <c r="J92" s="15">
        <v>57.5</v>
      </c>
      <c r="K92" s="15">
        <v>51.5</v>
      </c>
      <c r="L92" s="15">
        <v>307.5</v>
      </c>
      <c r="M92" s="15">
        <v>0</v>
      </c>
      <c r="N92" s="15">
        <v>4129.5</v>
      </c>
    </row>
    <row r="93" spans="1:14">
      <c r="A93" s="12" t="s">
        <v>27</v>
      </c>
      <c r="B93" s="15">
        <v>941</v>
      </c>
      <c r="C93" s="15">
        <v>761</v>
      </c>
      <c r="D93" s="15">
        <v>0</v>
      </c>
      <c r="E93" s="15">
        <v>0</v>
      </c>
      <c r="F93" s="15">
        <v>179.5</v>
      </c>
      <c r="G93" s="15">
        <v>531.5</v>
      </c>
      <c r="H93" s="15">
        <v>494</v>
      </c>
      <c r="I93" s="15">
        <v>61</v>
      </c>
      <c r="J93" s="15">
        <v>91.5</v>
      </c>
      <c r="K93" s="15">
        <v>122.5</v>
      </c>
      <c r="L93" s="15">
        <v>1512.5</v>
      </c>
      <c r="M93" s="15">
        <v>0</v>
      </c>
      <c r="N93" s="15">
        <v>2760.5</v>
      </c>
    </row>
    <row r="94" spans="1:14">
      <c r="A94" s="12" t="s">
        <v>52</v>
      </c>
      <c r="B94" s="15">
        <v>46.5</v>
      </c>
      <c r="C94" s="15">
        <v>5453</v>
      </c>
      <c r="D94" s="15">
        <v>0</v>
      </c>
      <c r="E94" s="15">
        <v>0</v>
      </c>
      <c r="F94" s="15">
        <v>1086.5</v>
      </c>
      <c r="G94" s="15">
        <v>238.5</v>
      </c>
      <c r="H94" s="15">
        <v>204.5</v>
      </c>
      <c r="I94" s="15">
        <v>78</v>
      </c>
      <c r="J94" s="15">
        <v>65.5</v>
      </c>
      <c r="K94" s="15">
        <v>78</v>
      </c>
      <c r="L94" s="15">
        <v>1322.5</v>
      </c>
      <c r="M94" s="15">
        <v>0</v>
      </c>
      <c r="N94" s="15">
        <v>11394.5</v>
      </c>
    </row>
    <row r="95" spans="1:14">
      <c r="A95" s="12" t="s">
        <v>70</v>
      </c>
      <c r="B95" s="15">
        <v>9248</v>
      </c>
      <c r="C95" s="15">
        <v>1523</v>
      </c>
      <c r="D95" s="15">
        <v>0</v>
      </c>
      <c r="E95" s="15">
        <v>0</v>
      </c>
      <c r="F95" s="15">
        <v>814</v>
      </c>
      <c r="G95" s="15">
        <v>220</v>
      </c>
      <c r="H95" s="15">
        <v>484</v>
      </c>
      <c r="I95" s="15">
        <v>99</v>
      </c>
      <c r="J95" s="15">
        <v>2082</v>
      </c>
      <c r="K95" s="15">
        <v>1861</v>
      </c>
      <c r="L95" s="15">
        <v>3412</v>
      </c>
      <c r="M95" s="15">
        <v>0</v>
      </c>
      <c r="N95" s="15">
        <v>13937</v>
      </c>
    </row>
    <row r="96" spans="1:14">
      <c r="A96" s="12" t="s">
        <v>61</v>
      </c>
      <c r="B96" s="15">
        <v>1230</v>
      </c>
      <c r="C96" s="15">
        <v>7671</v>
      </c>
      <c r="D96" s="15">
        <v>0</v>
      </c>
      <c r="E96" s="15">
        <v>0</v>
      </c>
      <c r="F96" s="15">
        <v>3543</v>
      </c>
      <c r="G96" s="15">
        <v>92</v>
      </c>
      <c r="H96" s="15">
        <v>1925</v>
      </c>
      <c r="I96" s="15">
        <v>110</v>
      </c>
      <c r="J96" s="15">
        <v>288</v>
      </c>
      <c r="K96" s="15">
        <v>692</v>
      </c>
      <c r="L96" s="15">
        <v>55</v>
      </c>
      <c r="M96" s="15">
        <v>0</v>
      </c>
      <c r="N96" s="15">
        <v>1036</v>
      </c>
    </row>
    <row r="97" spans="1:14">
      <c r="A97" s="12" t="s">
        <v>24</v>
      </c>
      <c r="B97" s="15">
        <v>127</v>
      </c>
      <c r="C97" s="15">
        <v>416</v>
      </c>
      <c r="D97" s="15">
        <v>0</v>
      </c>
      <c r="E97" s="15">
        <v>0</v>
      </c>
      <c r="F97" s="15">
        <v>58</v>
      </c>
      <c r="G97" s="15">
        <v>104.5</v>
      </c>
      <c r="H97" s="15">
        <v>107</v>
      </c>
      <c r="I97" s="15">
        <v>19</v>
      </c>
      <c r="J97" s="15">
        <v>26.5</v>
      </c>
      <c r="K97" s="15">
        <v>8.5</v>
      </c>
      <c r="L97" s="15">
        <v>182.5</v>
      </c>
      <c r="M97" s="15">
        <v>0</v>
      </c>
      <c r="N97" s="15">
        <v>1444.5</v>
      </c>
    </row>
    <row r="98" spans="1:14">
      <c r="A98" s="12" t="s">
        <v>11</v>
      </c>
      <c r="B98" s="15">
        <v>716</v>
      </c>
      <c r="C98" s="15">
        <v>5119</v>
      </c>
      <c r="D98" s="15">
        <v>0</v>
      </c>
      <c r="E98" s="15">
        <v>0</v>
      </c>
      <c r="F98" s="15">
        <v>649</v>
      </c>
      <c r="G98" s="15">
        <v>61</v>
      </c>
      <c r="H98" s="15">
        <v>823</v>
      </c>
      <c r="I98" s="15">
        <v>130</v>
      </c>
      <c r="J98" s="15">
        <v>235</v>
      </c>
      <c r="K98" s="15">
        <v>136</v>
      </c>
      <c r="L98" s="15">
        <v>110</v>
      </c>
      <c r="M98" s="15">
        <v>0</v>
      </c>
      <c r="N98" s="15">
        <v>2750</v>
      </c>
    </row>
    <row r="99" spans="1:14">
      <c r="A99" s="12" t="s">
        <v>62</v>
      </c>
      <c r="B99" s="15">
        <v>63.5</v>
      </c>
      <c r="C99" s="15">
        <v>857</v>
      </c>
      <c r="D99" s="15">
        <v>0</v>
      </c>
      <c r="E99" s="15">
        <v>0</v>
      </c>
      <c r="F99" s="15">
        <v>15</v>
      </c>
      <c r="G99" s="15">
        <v>89</v>
      </c>
      <c r="H99" s="15">
        <v>56</v>
      </c>
      <c r="I99" s="15">
        <v>69</v>
      </c>
      <c r="J99" s="15">
        <v>79.5</v>
      </c>
      <c r="K99" s="15">
        <v>331.5</v>
      </c>
      <c r="L99" s="15">
        <v>3479.5</v>
      </c>
      <c r="M99" s="15">
        <v>0</v>
      </c>
      <c r="N99" s="15">
        <v>384.5</v>
      </c>
    </row>
    <row r="100" spans="1:14">
      <c r="A100" s="12" t="s">
        <v>25</v>
      </c>
      <c r="B100" s="15">
        <v>743.5</v>
      </c>
      <c r="C100" s="15">
        <v>589.5</v>
      </c>
      <c r="D100" s="15">
        <v>0</v>
      </c>
      <c r="E100" s="15">
        <v>0</v>
      </c>
      <c r="F100" s="15">
        <v>92</v>
      </c>
      <c r="G100" s="15">
        <v>201</v>
      </c>
      <c r="H100" s="15">
        <v>74</v>
      </c>
      <c r="I100" s="15">
        <v>29.5</v>
      </c>
      <c r="J100" s="15">
        <v>244.5</v>
      </c>
      <c r="K100" s="15">
        <v>213.5</v>
      </c>
      <c r="L100" s="15">
        <v>564.5</v>
      </c>
      <c r="M100" s="15">
        <v>0</v>
      </c>
      <c r="N100" s="15">
        <v>3013</v>
      </c>
    </row>
    <row r="101" spans="1:14">
      <c r="A101" s="12" t="s">
        <v>69</v>
      </c>
      <c r="B101" s="15">
        <v>193</v>
      </c>
      <c r="C101" s="15">
        <v>6320</v>
      </c>
      <c r="D101" s="15">
        <v>0</v>
      </c>
      <c r="E101" s="15">
        <v>0</v>
      </c>
      <c r="F101" s="15">
        <v>308</v>
      </c>
      <c r="G101" s="15">
        <v>314</v>
      </c>
      <c r="H101" s="15">
        <v>263</v>
      </c>
      <c r="I101" s="15">
        <v>1491</v>
      </c>
      <c r="J101" s="15">
        <v>2701</v>
      </c>
      <c r="K101" s="15">
        <v>1811</v>
      </c>
      <c r="L101" s="15">
        <v>4308</v>
      </c>
      <c r="M101" s="15">
        <v>0</v>
      </c>
      <c r="N101" s="15">
        <v>4498</v>
      </c>
    </row>
    <row r="102" spans="1:14">
      <c r="A102" s="12" t="s">
        <v>67</v>
      </c>
      <c r="B102" s="15">
        <v>11023</v>
      </c>
      <c r="C102" s="15">
        <v>27281</v>
      </c>
      <c r="D102" s="15">
        <v>0</v>
      </c>
      <c r="E102" s="15">
        <v>0</v>
      </c>
      <c r="F102" s="15">
        <v>466</v>
      </c>
      <c r="G102" s="15">
        <v>637</v>
      </c>
      <c r="H102" s="15">
        <v>2748</v>
      </c>
      <c r="I102" s="15">
        <v>4862</v>
      </c>
      <c r="J102" s="15">
        <v>1813</v>
      </c>
      <c r="K102" s="15">
        <v>118</v>
      </c>
      <c r="L102" s="15">
        <v>868</v>
      </c>
      <c r="M102" s="15">
        <v>0</v>
      </c>
      <c r="N102" s="15">
        <v>10827</v>
      </c>
    </row>
    <row r="103" spans="1:14">
      <c r="A103" s="12" t="s">
        <v>38</v>
      </c>
      <c r="B103" s="15">
        <v>6</v>
      </c>
      <c r="C103" s="15">
        <v>139</v>
      </c>
      <c r="D103" s="15">
        <v>0</v>
      </c>
      <c r="E103" s="15">
        <v>0</v>
      </c>
      <c r="F103" s="15">
        <v>2.5</v>
      </c>
      <c r="G103" s="15">
        <v>143</v>
      </c>
      <c r="H103" s="15">
        <v>70.5</v>
      </c>
      <c r="I103" s="15">
        <v>13</v>
      </c>
      <c r="J103" s="15">
        <v>284.5</v>
      </c>
      <c r="K103" s="15">
        <v>567</v>
      </c>
      <c r="L103" s="15">
        <v>948</v>
      </c>
      <c r="M103" s="15">
        <v>0</v>
      </c>
      <c r="N103" s="15">
        <v>346.5</v>
      </c>
    </row>
    <row r="104" spans="1:14">
      <c r="A104" s="12" t="s">
        <v>41</v>
      </c>
      <c r="B104" s="15">
        <v>179</v>
      </c>
      <c r="C104" s="15">
        <v>5603</v>
      </c>
      <c r="D104" s="15">
        <v>0</v>
      </c>
      <c r="E104" s="15">
        <v>0</v>
      </c>
      <c r="F104" s="15">
        <v>210.5</v>
      </c>
      <c r="G104" s="15">
        <v>69</v>
      </c>
      <c r="H104" s="15">
        <v>3040.5</v>
      </c>
      <c r="I104" s="15">
        <v>199.5</v>
      </c>
      <c r="J104" s="15">
        <v>312</v>
      </c>
      <c r="K104" s="15">
        <v>2158.5</v>
      </c>
      <c r="L104" s="15">
        <v>2924</v>
      </c>
      <c r="M104" s="15">
        <v>0</v>
      </c>
      <c r="N104" s="15">
        <v>2337.5</v>
      </c>
    </row>
    <row r="105" spans="1:14">
      <c r="A105" s="12" t="s">
        <v>45</v>
      </c>
      <c r="B105" s="15">
        <v>92.5</v>
      </c>
      <c r="C105" s="15">
        <v>1366</v>
      </c>
      <c r="D105" s="15">
        <v>0</v>
      </c>
      <c r="E105" s="15">
        <v>0</v>
      </c>
      <c r="F105" s="15">
        <v>9.5</v>
      </c>
      <c r="G105" s="15">
        <v>51</v>
      </c>
      <c r="H105" s="15">
        <v>41.5</v>
      </c>
      <c r="I105" s="15">
        <v>349</v>
      </c>
      <c r="J105" s="15">
        <v>549.5</v>
      </c>
      <c r="K105" s="15">
        <v>566</v>
      </c>
      <c r="L105" s="15">
        <v>2409.5</v>
      </c>
      <c r="M105" s="15">
        <v>0</v>
      </c>
      <c r="N105" s="15">
        <v>2125</v>
      </c>
    </row>
    <row r="106" spans="1:14">
      <c r="A106" s="12" t="s">
        <v>64</v>
      </c>
      <c r="B106" s="15">
        <v>336.5</v>
      </c>
      <c r="C106" s="15">
        <v>1312</v>
      </c>
      <c r="D106" s="15">
        <v>0</v>
      </c>
      <c r="E106" s="15">
        <v>0</v>
      </c>
      <c r="F106" s="15">
        <v>9.5</v>
      </c>
      <c r="G106" s="15">
        <v>94</v>
      </c>
      <c r="H106" s="15">
        <v>102</v>
      </c>
      <c r="I106" s="15">
        <v>69</v>
      </c>
      <c r="J106" s="15">
        <v>90.5</v>
      </c>
      <c r="K106" s="15">
        <v>37.5</v>
      </c>
      <c r="L106" s="15">
        <v>667</v>
      </c>
      <c r="M106" s="15">
        <v>0</v>
      </c>
      <c r="N106" s="15">
        <v>1272.5</v>
      </c>
    </row>
    <row r="107" spans="1:14">
      <c r="A107" s="12" t="s">
        <v>28</v>
      </c>
      <c r="B107" s="15">
        <v>2035.5</v>
      </c>
      <c r="C107" s="15">
        <v>527.5</v>
      </c>
      <c r="D107" s="15">
        <v>0</v>
      </c>
      <c r="E107" s="15">
        <v>0</v>
      </c>
      <c r="F107" s="15">
        <v>219</v>
      </c>
      <c r="G107" s="15">
        <v>342</v>
      </c>
      <c r="H107" s="15">
        <v>214</v>
      </c>
      <c r="I107" s="15">
        <v>63.5</v>
      </c>
      <c r="J107" s="15">
        <v>159.5</v>
      </c>
      <c r="K107" s="15">
        <v>128.5</v>
      </c>
      <c r="L107" s="15">
        <v>701.5</v>
      </c>
      <c r="M107" s="15">
        <v>0</v>
      </c>
      <c r="N107" s="15">
        <v>1839.5</v>
      </c>
    </row>
    <row r="108" spans="1:14">
      <c r="A108" s="12" t="s">
        <v>47</v>
      </c>
      <c r="B108" s="15">
        <v>0.5</v>
      </c>
      <c r="C108" s="15">
        <v>116.5</v>
      </c>
      <c r="D108" s="15">
        <v>0</v>
      </c>
      <c r="E108" s="15">
        <v>0</v>
      </c>
      <c r="F108" s="15">
        <v>10.5</v>
      </c>
      <c r="G108" s="15">
        <v>81.5</v>
      </c>
      <c r="H108" s="15">
        <v>19.5</v>
      </c>
      <c r="I108" s="15">
        <v>23</v>
      </c>
      <c r="J108" s="15">
        <v>302.5</v>
      </c>
      <c r="K108" s="15">
        <v>313</v>
      </c>
      <c r="L108" s="15">
        <v>3707.5</v>
      </c>
      <c r="M108" s="15">
        <v>0</v>
      </c>
      <c r="N108" s="15">
        <v>3835</v>
      </c>
    </row>
    <row r="109" spans="1:14">
      <c r="A109" s="12" t="s">
        <v>65</v>
      </c>
      <c r="B109" s="15">
        <v>919</v>
      </c>
      <c r="C109" s="15">
        <v>8316</v>
      </c>
      <c r="D109" s="15">
        <v>0</v>
      </c>
      <c r="E109" s="15">
        <v>0</v>
      </c>
      <c r="F109" s="15">
        <v>537.5</v>
      </c>
      <c r="G109" s="15">
        <v>214</v>
      </c>
      <c r="H109" s="15">
        <v>467.5</v>
      </c>
      <c r="I109" s="15">
        <v>713.5</v>
      </c>
      <c r="J109" s="15">
        <v>1116.5</v>
      </c>
      <c r="K109" s="15">
        <v>234</v>
      </c>
      <c r="L109" s="15">
        <v>1706.5</v>
      </c>
      <c r="M109" s="15">
        <v>0</v>
      </c>
      <c r="N109" s="15">
        <v>6009</v>
      </c>
    </row>
    <row r="110" spans="1:14">
      <c r="A110" s="12" t="s">
        <v>34</v>
      </c>
      <c r="B110" s="15">
        <v>17</v>
      </c>
      <c r="C110" s="15">
        <v>68.5</v>
      </c>
      <c r="D110" s="15">
        <v>218.5</v>
      </c>
      <c r="E110" s="15">
        <v>576</v>
      </c>
      <c r="F110" s="15">
        <v>20.5</v>
      </c>
      <c r="G110" s="15">
        <v>13</v>
      </c>
      <c r="H110" s="15">
        <v>34</v>
      </c>
      <c r="I110" s="15">
        <v>3</v>
      </c>
      <c r="J110" s="15">
        <v>120</v>
      </c>
      <c r="K110" s="15">
        <v>1053</v>
      </c>
      <c r="L110" s="15">
        <v>3867</v>
      </c>
      <c r="M110" s="15">
        <v>1606</v>
      </c>
      <c r="N110" s="15">
        <v>808.5</v>
      </c>
    </row>
    <row r="111" spans="1:14">
      <c r="A111" s="12" t="s">
        <v>66</v>
      </c>
      <c r="B111" s="15">
        <v>10858</v>
      </c>
      <c r="C111" s="15">
        <v>18857</v>
      </c>
      <c r="D111" s="15">
        <v>0</v>
      </c>
      <c r="E111" s="15">
        <v>0</v>
      </c>
      <c r="F111" s="15">
        <v>10281</v>
      </c>
      <c r="G111" s="15">
        <v>102</v>
      </c>
      <c r="H111" s="15">
        <v>1829</v>
      </c>
      <c r="I111" s="15">
        <v>328</v>
      </c>
      <c r="J111" s="15">
        <v>3059</v>
      </c>
      <c r="K111" s="15">
        <v>747</v>
      </c>
      <c r="L111" s="15">
        <v>115</v>
      </c>
      <c r="M111" s="15">
        <v>0</v>
      </c>
      <c r="N111" s="15">
        <v>1712</v>
      </c>
    </row>
    <row r="112" spans="1:14">
      <c r="A112" s="12" t="s">
        <v>46</v>
      </c>
      <c r="B112" s="15">
        <v>3507.5</v>
      </c>
      <c r="C112" s="15">
        <v>7786.5</v>
      </c>
      <c r="D112" s="15">
        <v>0</v>
      </c>
      <c r="E112" s="15">
        <v>0</v>
      </c>
      <c r="F112" s="15">
        <v>412.5</v>
      </c>
      <c r="G112" s="15">
        <v>84</v>
      </c>
      <c r="H112" s="15">
        <v>3318.5</v>
      </c>
      <c r="I112" s="15">
        <v>1605.5</v>
      </c>
      <c r="J112" s="15">
        <v>520</v>
      </c>
      <c r="K112" s="15">
        <v>96.5</v>
      </c>
      <c r="L112" s="15">
        <v>552</v>
      </c>
      <c r="M112" s="15">
        <v>0</v>
      </c>
      <c r="N112" s="15">
        <v>9222</v>
      </c>
    </row>
    <row r="113" spans="1:14">
      <c r="A113" s="12" t="s">
        <v>29</v>
      </c>
      <c r="B113" s="15">
        <v>2591</v>
      </c>
      <c r="C113" s="15">
        <v>1107</v>
      </c>
      <c r="D113" s="15">
        <v>0</v>
      </c>
      <c r="E113" s="15">
        <v>0</v>
      </c>
      <c r="F113" s="15">
        <v>155</v>
      </c>
      <c r="G113" s="15">
        <v>35</v>
      </c>
      <c r="H113" s="15">
        <v>564</v>
      </c>
      <c r="I113" s="15">
        <v>0</v>
      </c>
      <c r="J113" s="15">
        <v>147</v>
      </c>
      <c r="K113" s="15">
        <v>79</v>
      </c>
      <c r="L113" s="15">
        <v>178</v>
      </c>
      <c r="M113" s="15">
        <v>0</v>
      </c>
      <c r="N113" s="15">
        <v>2228</v>
      </c>
    </row>
    <row r="114" spans="1:14">
      <c r="A114" s="12" t="s">
        <v>53</v>
      </c>
      <c r="B114" s="15">
        <v>35.5</v>
      </c>
      <c r="C114" s="15">
        <v>3559.5</v>
      </c>
      <c r="D114" s="15">
        <v>0</v>
      </c>
      <c r="E114" s="15">
        <v>0</v>
      </c>
      <c r="F114" s="15">
        <v>368</v>
      </c>
      <c r="G114" s="15">
        <v>69</v>
      </c>
      <c r="H114" s="15">
        <v>32.5</v>
      </c>
      <c r="I114" s="15">
        <v>616</v>
      </c>
      <c r="J114" s="15">
        <v>176</v>
      </c>
      <c r="K114" s="15">
        <v>55</v>
      </c>
      <c r="L114" s="15">
        <v>15</v>
      </c>
      <c r="M114" s="15">
        <v>0</v>
      </c>
      <c r="N114" s="15">
        <v>1325</v>
      </c>
    </row>
    <row r="115" spans="1:14">
      <c r="A115" s="12" t="s">
        <v>26</v>
      </c>
      <c r="B115" s="15">
        <v>2350.5</v>
      </c>
      <c r="C115" s="15">
        <v>2082.5</v>
      </c>
      <c r="D115" s="15">
        <v>0</v>
      </c>
      <c r="E115" s="15">
        <v>0</v>
      </c>
      <c r="F115" s="15">
        <v>201.5</v>
      </c>
      <c r="G115" s="15">
        <v>341.5</v>
      </c>
      <c r="H115" s="15">
        <v>355.5</v>
      </c>
      <c r="I115" s="15">
        <v>119</v>
      </c>
      <c r="J115" s="15">
        <v>382</v>
      </c>
      <c r="K115" s="15">
        <v>302</v>
      </c>
      <c r="L115" s="15">
        <v>708.5</v>
      </c>
      <c r="M115" s="15">
        <v>0</v>
      </c>
      <c r="N115" s="15">
        <v>5201.5</v>
      </c>
    </row>
    <row r="117" spans="1:14">
      <c r="A117" s="17" t="s">
        <v>141</v>
      </c>
      <c r="B117" s="18">
        <f>AVERAGE(B83:B115)</f>
        <v>1996.4545454545455</v>
      </c>
      <c r="C117" s="18">
        <f t="shared" ref="C117:N117" si="2">AVERAGE(C83:C115)</f>
        <v>6584.242424242424</v>
      </c>
      <c r="D117" s="18">
        <f t="shared" si="2"/>
        <v>6.6212121212121211</v>
      </c>
      <c r="E117" s="18">
        <f t="shared" si="2"/>
        <v>17.90909090909091</v>
      </c>
      <c r="F117" s="18">
        <f t="shared" si="2"/>
        <v>1034.3636363636363</v>
      </c>
      <c r="G117" s="18">
        <f t="shared" si="2"/>
        <v>233.0151515151515</v>
      </c>
      <c r="H117" s="18">
        <f t="shared" si="2"/>
        <v>810.80303030303025</v>
      </c>
      <c r="I117" s="18">
        <f t="shared" si="2"/>
        <v>735.30303030303025</v>
      </c>
      <c r="J117" s="18">
        <f t="shared" si="2"/>
        <v>770.10606060606062</v>
      </c>
      <c r="K117" s="18">
        <f t="shared" si="2"/>
        <v>720.77272727272725</v>
      </c>
      <c r="L117" s="18">
        <f t="shared" si="2"/>
        <v>1847.8030303030303</v>
      </c>
      <c r="M117" s="18">
        <f t="shared" si="2"/>
        <v>48.666666666666664</v>
      </c>
      <c r="N117" s="18">
        <f t="shared" si="2"/>
        <v>5864.106060606061</v>
      </c>
    </row>
    <row r="118" spans="1:14">
      <c r="A118" s="17" t="s">
        <v>140</v>
      </c>
      <c r="B118" s="18">
        <f>MEDIAN(B83:B115)</f>
        <v>848.5</v>
      </c>
      <c r="C118" s="18">
        <f t="shared" ref="C118:N118" si="3">MEDIAN(C83:C115)</f>
        <v>2082.5</v>
      </c>
      <c r="D118" s="18">
        <f t="shared" si="3"/>
        <v>0</v>
      </c>
      <c r="E118" s="18">
        <f t="shared" si="3"/>
        <v>0</v>
      </c>
      <c r="F118" s="18">
        <f t="shared" si="3"/>
        <v>219</v>
      </c>
      <c r="G118" s="18">
        <f t="shared" si="3"/>
        <v>143</v>
      </c>
      <c r="H118" s="18">
        <f t="shared" si="3"/>
        <v>467.5</v>
      </c>
      <c r="I118" s="18">
        <f t="shared" si="3"/>
        <v>83</v>
      </c>
      <c r="J118" s="18">
        <f t="shared" si="3"/>
        <v>312</v>
      </c>
      <c r="K118" s="18">
        <f t="shared" si="3"/>
        <v>298.5</v>
      </c>
      <c r="L118" s="18">
        <f t="shared" si="3"/>
        <v>868</v>
      </c>
      <c r="M118" s="18">
        <f t="shared" si="3"/>
        <v>0</v>
      </c>
      <c r="N118" s="18">
        <f t="shared" si="3"/>
        <v>3013</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creelDNR</vt:lpstr>
      <vt:lpstr>creelDNRmetadata</vt:lpstr>
      <vt:lpstr>chemCreelSummary</vt:lpstr>
      <vt:lpstr>lakesToFind</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Ross</dc:creator>
  <cp:lastModifiedBy>Chris Solomon</cp:lastModifiedBy>
  <dcterms:created xsi:type="dcterms:W3CDTF">2016-03-03T20:37:41Z</dcterms:created>
  <dcterms:modified xsi:type="dcterms:W3CDTF">2016-05-16T15:35:09Z</dcterms:modified>
</cp:coreProperties>
</file>