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1de51ae002a4d0/Documents/SubStack/Egress Fees/"/>
    </mc:Choice>
  </mc:AlternateContent>
  <xr:revisionPtr revIDLastSave="355" documentId="8_{EDB27875-A78A-4F9E-AD29-D97D44010F5C}" xr6:coauthVersionLast="47" xr6:coauthVersionMax="47" xr10:uidLastSave="{D9DA239E-1333-4A4A-A77C-DEADA5A8D597}"/>
  <bookViews>
    <workbookView xWindow="-28920" yWindow="330" windowWidth="29040" windowHeight="15990" activeTab="1" xr2:uid="{95DEBCFA-4B49-4E20-A882-E72A234448CE}"/>
  </bookViews>
  <sheets>
    <sheet name="Egress_Costs" sheetId="2" r:id="rId1"/>
    <sheet name="REF" sheetId="1" r:id="rId2"/>
  </sheets>
  <definedNames>
    <definedName name="IN_Egress_TB">Egress_Costs!$A$3</definedName>
    <definedName name="IN_YoY_GR">Egress_Costs!$A$4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2" l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C70" i="2" s="1" a="1"/>
  <c r="C70" i="2" s="1"/>
  <c r="C10" i="1"/>
  <c r="D60" i="2" l="1" a="1"/>
  <c r="D60" i="2" s="1"/>
  <c r="D11" i="2" a="1"/>
  <c r="D11" i="2" s="1"/>
  <c r="D65" i="2" a="1"/>
  <c r="D65" i="2" s="1"/>
  <c r="D62" i="2" a="1"/>
  <c r="D62" i="2" s="1"/>
  <c r="D57" i="2" a="1"/>
  <c r="D57" i="2" s="1"/>
  <c r="D54" i="2" a="1"/>
  <c r="D54" i="2" s="1"/>
  <c r="D49" i="2" a="1"/>
  <c r="D49" i="2" s="1"/>
  <c r="D46" i="2" a="1"/>
  <c r="D46" i="2" s="1"/>
  <c r="D41" i="2" a="1"/>
  <c r="D41" i="2" s="1"/>
  <c r="D38" i="2" a="1"/>
  <c r="D38" i="2" s="1"/>
  <c r="D33" i="2" a="1"/>
  <c r="D33" i="2" s="1"/>
  <c r="D30" i="2" a="1"/>
  <c r="D30" i="2" s="1"/>
  <c r="D25" i="2" a="1"/>
  <c r="D25" i="2" s="1"/>
  <c r="D22" i="2" a="1"/>
  <c r="D22" i="2" s="1"/>
  <c r="D17" i="2" a="1"/>
  <c r="D17" i="2" s="1"/>
  <c r="D14" i="2" a="1"/>
  <c r="D14" i="2" s="1"/>
  <c r="D67" i="2" a="1"/>
  <c r="D67" i="2" s="1"/>
  <c r="D59" i="2" a="1"/>
  <c r="D59" i="2" s="1"/>
  <c r="D56" i="2" a="1"/>
  <c r="D56" i="2" s="1"/>
  <c r="D51" i="2" a="1"/>
  <c r="D51" i="2" s="1"/>
  <c r="D48" i="2" a="1"/>
  <c r="D48" i="2" s="1"/>
  <c r="D43" i="2" a="1"/>
  <c r="D43" i="2" s="1"/>
  <c r="D40" i="2" a="1"/>
  <c r="D40" i="2" s="1"/>
  <c r="D35" i="2" a="1"/>
  <c r="D35" i="2" s="1"/>
  <c r="D32" i="2" a="1"/>
  <c r="D32" i="2" s="1"/>
  <c r="D27" i="2" a="1"/>
  <c r="D27" i="2" s="1"/>
  <c r="D24" i="2" a="1"/>
  <c r="D24" i="2" s="1"/>
  <c r="D19" i="2" a="1"/>
  <c r="D19" i="2" s="1"/>
  <c r="D16" i="2" a="1"/>
  <c r="D16" i="2" s="1"/>
  <c r="D70" i="2" a="1"/>
  <c r="D70" i="2" s="1"/>
  <c r="D64" i="2" a="1"/>
  <c r="D64" i="2" s="1"/>
  <c r="D69" i="2" a="1"/>
  <c r="D69" i="2" s="1"/>
  <c r="D66" i="2" a="1"/>
  <c r="D66" i="2" s="1"/>
  <c r="D61" i="2" a="1"/>
  <c r="D61" i="2" s="1"/>
  <c r="D58" i="2" a="1"/>
  <c r="D58" i="2" s="1"/>
  <c r="D53" i="2" a="1"/>
  <c r="D53" i="2" s="1"/>
  <c r="D50" i="2" a="1"/>
  <c r="D50" i="2" s="1"/>
  <c r="D45" i="2" a="1"/>
  <c r="D45" i="2" s="1"/>
  <c r="D42" i="2" a="1"/>
  <c r="D42" i="2" s="1"/>
  <c r="D37" i="2" a="1"/>
  <c r="D37" i="2" s="1"/>
  <c r="D34" i="2" a="1"/>
  <c r="D34" i="2" s="1"/>
  <c r="D29" i="2" a="1"/>
  <c r="D29" i="2" s="1"/>
  <c r="D26" i="2" a="1"/>
  <c r="D26" i="2" s="1"/>
  <c r="D21" i="2" a="1"/>
  <c r="D21" i="2" s="1"/>
  <c r="D18" i="2" a="1"/>
  <c r="D18" i="2" s="1"/>
  <c r="D13" i="2" a="1"/>
  <c r="D13" i="2" s="1"/>
  <c r="D68" i="2" a="1"/>
  <c r="D68" i="2" s="1"/>
  <c r="D63" i="2" a="1"/>
  <c r="D63" i="2" s="1"/>
  <c r="D55" i="2" a="1"/>
  <c r="D55" i="2" s="1"/>
  <c r="D52" i="2" a="1"/>
  <c r="D52" i="2" s="1"/>
  <c r="D47" i="2" a="1"/>
  <c r="D47" i="2" s="1"/>
  <c r="D44" i="2" a="1"/>
  <c r="D44" i="2" s="1"/>
  <c r="D39" i="2" a="1"/>
  <c r="D39" i="2" s="1"/>
  <c r="D36" i="2" a="1"/>
  <c r="D36" i="2" s="1"/>
  <c r="D31" i="2" a="1"/>
  <c r="D31" i="2" s="1"/>
  <c r="D28" i="2" a="1"/>
  <c r="D28" i="2" s="1"/>
  <c r="D23" i="2" a="1"/>
  <c r="D23" i="2" s="1"/>
  <c r="D20" i="2" a="1"/>
  <c r="D20" i="2" s="1"/>
  <c r="D15" i="2" a="1"/>
  <c r="D15" i="2" s="1"/>
  <c r="D12" i="2" a="1"/>
  <c r="D12" i="2" s="1"/>
  <c r="C31" i="2" a="1"/>
  <c r="C31" i="2" s="1"/>
  <c r="C28" i="2" a="1"/>
  <c r="C28" i="2" s="1"/>
  <c r="C11" i="2" a="1"/>
  <c r="C11" i="2" s="1"/>
  <c r="C65" i="2" a="1"/>
  <c r="C65" i="2" s="1"/>
  <c r="C62" i="2" a="1"/>
  <c r="C62" i="2" s="1"/>
  <c r="C57" i="2" a="1"/>
  <c r="C57" i="2" s="1"/>
  <c r="C54" i="2" a="1"/>
  <c r="C54" i="2" s="1"/>
  <c r="C49" i="2" a="1"/>
  <c r="C49" i="2" s="1"/>
  <c r="C46" i="2" a="1"/>
  <c r="C46" i="2" s="1"/>
  <c r="C41" i="2" a="1"/>
  <c r="C41" i="2" s="1"/>
  <c r="C38" i="2" a="1"/>
  <c r="C38" i="2" s="1"/>
  <c r="C33" i="2" a="1"/>
  <c r="C33" i="2" s="1"/>
  <c r="C30" i="2" a="1"/>
  <c r="C30" i="2" s="1"/>
  <c r="C25" i="2" a="1"/>
  <c r="C25" i="2" s="1"/>
  <c r="C22" i="2" a="1"/>
  <c r="C22" i="2" s="1"/>
  <c r="C17" i="2" a="1"/>
  <c r="C17" i="2" s="1"/>
  <c r="C14" i="2" a="1"/>
  <c r="C14" i="2" s="1"/>
  <c r="C68" i="2" a="1"/>
  <c r="C68" i="2" s="1"/>
  <c r="C63" i="2" a="1"/>
  <c r="C63" i="2" s="1"/>
  <c r="C60" i="2" a="1"/>
  <c r="C60" i="2" s="1"/>
  <c r="C55" i="2" a="1"/>
  <c r="C55" i="2" s="1"/>
  <c r="C52" i="2" a="1"/>
  <c r="C52" i="2" s="1"/>
  <c r="C47" i="2" a="1"/>
  <c r="C47" i="2" s="1"/>
  <c r="C44" i="2" a="1"/>
  <c r="C44" i="2" s="1"/>
  <c r="C39" i="2" a="1"/>
  <c r="C39" i="2" s="1"/>
  <c r="C36" i="2" a="1"/>
  <c r="C36" i="2" s="1"/>
  <c r="C67" i="2" a="1"/>
  <c r="C67" i="2" s="1"/>
  <c r="C64" i="2" a="1"/>
  <c r="C64" i="2" s="1"/>
  <c r="C59" i="2" a="1"/>
  <c r="C59" i="2" s="1"/>
  <c r="C56" i="2" a="1"/>
  <c r="C56" i="2" s="1"/>
  <c r="C51" i="2" a="1"/>
  <c r="C51" i="2" s="1"/>
  <c r="C48" i="2" a="1"/>
  <c r="C48" i="2" s="1"/>
  <c r="C43" i="2" a="1"/>
  <c r="C43" i="2" s="1"/>
  <c r="C40" i="2" a="1"/>
  <c r="C40" i="2" s="1"/>
  <c r="C35" i="2" a="1"/>
  <c r="C35" i="2" s="1"/>
  <c r="C32" i="2" a="1"/>
  <c r="C32" i="2" s="1"/>
  <c r="C27" i="2" a="1"/>
  <c r="C27" i="2" s="1"/>
  <c r="C24" i="2" a="1"/>
  <c r="C24" i="2" s="1"/>
  <c r="C19" i="2" a="1"/>
  <c r="C19" i="2" s="1"/>
  <c r="C16" i="2" a="1"/>
  <c r="C16" i="2" s="1"/>
  <c r="C69" i="2" a="1"/>
  <c r="C69" i="2" s="1"/>
  <c r="C66" i="2" a="1"/>
  <c r="C66" i="2" s="1"/>
  <c r="C61" i="2" a="1"/>
  <c r="C61" i="2" s="1"/>
  <c r="C58" i="2" a="1"/>
  <c r="C58" i="2" s="1"/>
  <c r="C53" i="2" a="1"/>
  <c r="C53" i="2" s="1"/>
  <c r="C50" i="2" a="1"/>
  <c r="C50" i="2" s="1"/>
  <c r="C45" i="2" a="1"/>
  <c r="C45" i="2" s="1"/>
  <c r="C42" i="2" a="1"/>
  <c r="C42" i="2" s="1"/>
  <c r="C37" i="2" a="1"/>
  <c r="C37" i="2" s="1"/>
  <c r="C34" i="2" a="1"/>
  <c r="C34" i="2" s="1"/>
  <c r="C29" i="2" a="1"/>
  <c r="C29" i="2" s="1"/>
  <c r="C26" i="2" a="1"/>
  <c r="C26" i="2" s="1"/>
  <c r="C21" i="2" a="1"/>
  <c r="C21" i="2" s="1"/>
  <c r="C18" i="2" a="1"/>
  <c r="C18" i="2" s="1"/>
  <c r="C13" i="2" a="1"/>
  <c r="C13" i="2" s="1"/>
  <c r="C23" i="2" a="1"/>
  <c r="C23" i="2" s="1"/>
  <c r="C20" i="2" a="1"/>
  <c r="C20" i="2" s="1"/>
  <c r="C15" i="2" a="1"/>
  <c r="C15" i="2" s="1"/>
  <c r="C12" i="2" a="1"/>
  <c r="C12" i="2" s="1"/>
  <c r="D8" i="2" l="1"/>
  <c r="C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<sst xmlns="http://schemas.openxmlformats.org/spreadsheetml/2006/main" count="67" uniqueCount="43">
  <si>
    <t>Region</t>
  </si>
  <si>
    <t>First 100GB / Month</t>
  </si>
  <si>
    <t>Next 10TB / Month</t>
  </si>
  <si>
    <t>Next 40TB / Month</t>
  </si>
  <si>
    <t>Next 100TB / Month</t>
  </si>
  <si>
    <t>Next 350TB / Month</t>
  </si>
  <si>
    <t>Pricing</t>
  </si>
  <si>
    <t>Azure</t>
  </si>
  <si>
    <t>From North America, Europe to Any</t>
  </si>
  <si>
    <t>Priced per GB</t>
  </si>
  <si>
    <t>Description</t>
  </si>
  <si>
    <t>Updated:</t>
  </si>
  <si>
    <t>Azure Egress Costs:</t>
  </si>
  <si>
    <t>First 10TB / Month</t>
  </si>
  <si>
    <t>Greater than 150TB / Month</t>
  </si>
  <si>
    <t>AWS</t>
  </si>
  <si>
    <t>From US East(Ohio)</t>
  </si>
  <si>
    <t>Prices are per GB</t>
  </si>
  <si>
    <t>AWS Egress Costs:</t>
  </si>
  <si>
    <t>https://aws.amazon.com/ec2/pricing/on-demand/</t>
  </si>
  <si>
    <t>"Data Transfer"</t>
  </si>
  <si>
    <t>Cost Band Section #</t>
  </si>
  <si>
    <t>SizeLimit</t>
  </si>
  <si>
    <t>0</t>
  </si>
  <si>
    <t>1</t>
  </si>
  <si>
    <t>2</t>
  </si>
  <si>
    <t>3</t>
  </si>
  <si>
    <t>4</t>
  </si>
  <si>
    <t>Terabytes</t>
  </si>
  <si>
    <t>Column1</t>
  </si>
  <si>
    <t>How much data do you anticipate to be egressing monthly to the internet? (TB)</t>
  </si>
  <si>
    <t>What is your year over year growth for your egressing data?</t>
  </si>
  <si>
    <t>Month</t>
  </si>
  <si>
    <t>Data_Size</t>
  </si>
  <si>
    <t>AW</t>
  </si>
  <si>
    <t>AZ</t>
  </si>
  <si>
    <t>Data Size Egressing</t>
  </si>
  <si>
    <t>Cost_Band</t>
  </si>
  <si>
    <t>Totals for 5 years:</t>
  </si>
  <si>
    <t>Egress Costs Calculations</t>
  </si>
  <si>
    <t xml:space="preserve">Be aware you can update the pricing in the "REF" worksheet to reflect the appropriate data points for your use case. </t>
  </si>
  <si>
    <t xml:space="preserve">If Microsoft decides to change the ranges I made this table to accommodate the fluctation of the values. Same for AWS below. </t>
  </si>
  <si>
    <t>https://azure.microsoft.com/en-us/pricing/details/bandwidth/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</si>
</sst>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0.000000000"/>
    <numFmt numFmtId="165" formatCode="_(&quot;$&quot;* #,##0.0000_);_(&quot;$&quot;* \(#,##0.00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8AD7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theme="0"/>
      </right>
      <top style="thick">
        <color auto="1"/>
      </top>
      <bottom style="thick">
        <color auto="1"/>
      </bottom>
      <diagonal/>
    </border>
    <border>
      <left style="medium">
        <color theme="0"/>
      </left>
      <right style="medium">
        <color theme="0"/>
      </right>
      <top style="thick">
        <color auto="1"/>
      </top>
      <bottom style="thick">
        <color auto="1"/>
      </bottom>
      <diagonal/>
    </border>
    <border>
      <left style="medium">
        <color theme="0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 applyAlignment="1">
      <alignment vertic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1" applyNumberFormat="1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4" borderId="20" xfId="0" applyFill="1" applyBorder="1"/>
    <xf numFmtId="44" fontId="0" fillId="4" borderId="21" xfId="1" applyFont="1" applyFill="1" applyBorder="1"/>
    <xf numFmtId="0" fontId="0" fillId="4" borderId="21" xfId="0" applyFill="1" applyBorder="1"/>
    <xf numFmtId="0" fontId="6" fillId="6" borderId="15" xfId="0" applyFont="1" applyFill="1" applyBorder="1" applyAlignment="1">
      <alignment horizontal="center"/>
    </xf>
    <xf numFmtId="0" fontId="6" fillId="6" borderId="16" xfId="0" applyFont="1" applyFill="1" applyBorder="1" applyAlignment="1">
      <alignment horizontal="center"/>
    </xf>
    <xf numFmtId="0" fontId="6" fillId="6" borderId="17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6" fillId="6" borderId="19" xfId="0" applyFont="1" applyFill="1" applyBorder="1" applyAlignment="1">
      <alignment horizontal="center"/>
    </xf>
    <xf numFmtId="44" fontId="0" fillId="0" borderId="18" xfId="1" applyFont="1" applyBorder="1"/>
    <xf numFmtId="44" fontId="0" fillId="0" borderId="16" xfId="1" applyFont="1" applyBorder="1"/>
    <xf numFmtId="0" fontId="0" fillId="0" borderId="16" xfId="0" applyBorder="1"/>
    <xf numFmtId="4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3" fillId="7" borderId="7" xfId="0" applyFont="1" applyFill="1" applyBorder="1" applyAlignment="1">
      <alignment horizontal="center"/>
    </xf>
    <xf numFmtId="9" fontId="3" fillId="7" borderId="4" xfId="2" applyFont="1" applyFill="1" applyBorder="1" applyAlignment="1">
      <alignment horizontal="center"/>
    </xf>
    <xf numFmtId="44" fontId="10" fillId="0" borderId="2" xfId="1" applyFont="1" applyBorder="1"/>
    <xf numFmtId="0" fontId="0" fillId="2" borderId="0" xfId="0" applyFill="1"/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44" fontId="0" fillId="2" borderId="0" xfId="1" applyFont="1" applyFill="1"/>
    <xf numFmtId="0" fontId="0" fillId="2" borderId="0" xfId="0" applyFill="1" applyAlignment="1">
      <alignment horizontal="center"/>
    </xf>
    <xf numFmtId="44" fontId="10" fillId="0" borderId="3" xfId="1" applyFont="1" applyBorder="1" applyAlignment="1">
      <alignment horizontal="center"/>
    </xf>
    <xf numFmtId="165" fontId="0" fillId="4" borderId="21" xfId="1" applyNumberFormat="1" applyFont="1" applyFill="1" applyBorder="1"/>
    <xf numFmtId="0" fontId="5" fillId="2" borderId="0" xfId="0" applyFont="1" applyFill="1" applyAlignment="1">
      <alignment horizontal="left"/>
    </xf>
    <xf numFmtId="0" fontId="6" fillId="5" borderId="8" xfId="0" applyFont="1" applyFill="1" applyBorder="1" applyAlignment="1">
      <alignment horizontal="center"/>
    </xf>
    <xf numFmtId="0" fontId="6" fillId="5" borderId="25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left"/>
    </xf>
    <xf numFmtId="0" fontId="5" fillId="2" borderId="17" xfId="0" applyFont="1" applyFill="1" applyBorder="1" applyAlignment="1">
      <alignment horizontal="left"/>
    </xf>
    <xf numFmtId="0" fontId="5" fillId="2" borderId="23" xfId="0" applyFont="1" applyFill="1" applyBorder="1" applyAlignment="1">
      <alignment horizontal="left"/>
    </xf>
    <xf numFmtId="0" fontId="5" fillId="2" borderId="24" xfId="0" applyFont="1" applyFill="1" applyBorder="1" applyAlignment="1">
      <alignment horizontal="left"/>
    </xf>
    <xf numFmtId="0" fontId="9" fillId="0" borderId="1" xfId="0" applyFont="1" applyBorder="1" applyAlignment="1">
      <alignment horizontal="right"/>
    </xf>
    <xf numFmtId="0" fontId="9" fillId="0" borderId="2" xfId="0" applyFont="1" applyBorder="1" applyAlignment="1">
      <alignment horizontal="right"/>
    </xf>
    <xf numFmtId="0" fontId="11" fillId="0" borderId="8" xfId="0" applyFont="1" applyBorder="1" applyAlignment="1">
      <alignment horizontal="left"/>
    </xf>
    <xf numFmtId="0" fontId="11" fillId="0" borderId="9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7" fillId="5" borderId="5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8" fillId="6" borderId="5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0" fillId="0" borderId="0" xfId="0" applyFill="1"/>
  </cellXfs>
  <cellStyles count="3">
    <cellStyle name="Currency" xfId="1" builtinId="4"/>
    <cellStyle name="Normal" xfId="0" builtinId="0"/>
    <cellStyle name="Percent" xfId="2" builtinId="5"/>
  </cellStyles>
  <dxfs count="48">
    <dxf>
      <border diagonalUp="0" diagonalDown="0">
        <left style="medium">
          <color auto="1"/>
        </left>
        <right/>
        <top style="thick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 style="medium">
          <color auto="1"/>
        </left>
        <right/>
        <top style="thick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 style="medium">
          <color auto="1"/>
        </left>
        <right/>
        <top style="thick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 style="medium">
          <color auto="1"/>
        </left>
        <right/>
        <top style="thick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 style="medium">
          <color auto="1"/>
        </left>
        <right/>
        <top style="thick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ck">
          <color auto="1"/>
        </top>
        <bottom/>
        <vertical/>
        <horizontal/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rgb="FFFF990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&quot;$&quot;* #,##0.0000_);_(&quot;$&quot;* \(#,##0.0000\);_(&quot;$&quot;* &quot;-&quot;??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&quot;$&quot;* #,##0.0000_);_(&quot;$&quot;* \(#,##0.0000\);_(&quot;$&quot;* &quot;-&quot;??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&quot;$&quot;* #,##0.0000_);_(&quot;$&quot;* \(#,##0.0000\);_(&quot;$&quot;* &quot;-&quot;??_);_(@_)"/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&quot;$&quot;* #,##0.0000_);_(&quot;$&quot;* \(#,##0.0000\);_(&quot;$&quot;* &quot;-&quot;??_);_(@_)"/>
      <fill>
        <patternFill patternType="solid">
          <fgColor indexed="64"/>
          <bgColor theme="0" tint="-4.9989318521683403E-2"/>
        </patternFill>
      </fill>
      <border diagonalUp="0" diagonalDown="0" outline="0">
        <left style="medium">
          <color auto="1"/>
        </left>
        <right style="medium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 tint="-4.9989318521683403E-2"/>
        </patternFill>
      </fill>
      <border diagonalUp="0" diagonalDown="0" outline="0">
        <left style="medium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00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medium">
          <color auto="1"/>
        </bottom>
        <vertical style="medium">
          <color auto="1"/>
        </vertical>
        <horizontal style="thin">
          <color auto="1"/>
        </horizontal>
      </border>
    </dxf>
    <dxf>
      <fill>
        <patternFill>
          <bgColor theme="0" tint="-4.9989318521683403E-2"/>
        </patternFill>
      </fill>
    </dxf>
    <dxf>
      <font>
        <b/>
        <i val="0"/>
        <color auto="1"/>
      </font>
      <fill>
        <patternFill>
          <bgColor rgb="FF008AD7"/>
        </patternFill>
      </fill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medium">
          <color auto="1"/>
        </vertical>
        <horizontal style="thin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medium">
          <color auto="1"/>
        </vertical>
        <horizontal style="thin">
          <color auto="1"/>
        </horizontal>
      </border>
    </dxf>
    <dxf>
      <fill>
        <patternFill>
          <bgColor theme="0" tint="-4.9989318521683403E-2"/>
        </patternFill>
      </fill>
    </dxf>
    <dxf>
      <font>
        <b/>
        <i val="0"/>
        <color auto="1"/>
      </font>
      <fill>
        <patternFill>
          <bgColor rgb="FFFF9900"/>
        </patternFill>
      </fill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medium">
          <color auto="1"/>
        </vertical>
        <horizontal style="thin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medium">
          <color auto="1"/>
        </vertical>
        <horizontal style="thin">
          <color auto="1"/>
        </horizontal>
      </border>
    </dxf>
  </dxfs>
  <tableStyles count="3" defaultTableStyle="TableStyleMedium2" defaultPivotStyle="PivotStyleLight16">
    <tableStyle name="AWS" pivot="0" count="3" xr9:uid="{CE8C76DB-925F-4D3C-B05F-4AC4A0ECEBEB}">
      <tableStyleElement type="wholeTable" dxfId="47"/>
      <tableStyleElement type="headerRow" dxfId="46"/>
      <tableStyleElement type="secondRowStripe" dxfId="45"/>
    </tableStyle>
    <tableStyle name="Azure" pivot="0" count="3" xr9:uid="{6A97ADCA-2F44-4AC8-B2E7-0C19126E93E2}">
      <tableStyleElement type="wholeTable" dxfId="44"/>
      <tableStyleElement type="headerRow" dxfId="43"/>
      <tableStyleElement type="secondRowStripe" dxfId="42"/>
    </tableStyle>
    <tableStyle name="CMD" pivot="0" count="3" xr9:uid="{1CF4B2BB-0695-4734-85B3-9DECB2368DA5}">
      <tableStyleElement type="wholeTable" dxfId="41"/>
      <tableStyleElement type="headerRow" dxfId="40"/>
      <tableStyleElement type="secondRowStripe" dxfId="39"/>
    </tableStyle>
  </tableStyles>
  <colors>
    <mruColors>
      <color rgb="FFFF9900"/>
      <color rgb="FF008A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6192AE6-640B-4EFF-A83C-AC47E2F90222}" name="Egress_Costs" displayName="Egress_Costs" ref="A10:D70" totalsRowShown="0" headerRowDxfId="38" dataDxfId="37">
  <autoFilter ref="A10:D70" xr:uid="{36192AE6-640B-4EFF-A83C-AC47E2F90222}">
    <filterColumn colId="0" hiddenButton="1"/>
    <filterColumn colId="1" hiddenButton="1"/>
    <filterColumn colId="2" hiddenButton="1"/>
    <filterColumn colId="3" hiddenButton="1"/>
  </autoFilter>
  <tableColumns count="4">
    <tableColumn id="1" xr3:uid="{BB9F4A65-29FC-4F9B-BDFA-E29676F71B30}" name="Month" dataDxfId="36"/>
    <tableColumn id="2" xr3:uid="{1952A19F-BD28-4E78-8469-ED121EA8993C}" name="Data_Size" dataDxfId="35"/>
    <tableColumn id="3" xr3:uid="{767949DC-DC13-4F3B-9E8E-E7FD7F6E51B8}" name="AW" dataDxfId="34">
      <calculatedColumnFormula array="1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calculatedColumnFormula>
    </tableColumn>
    <tableColumn id="4" xr3:uid="{329C3140-0525-4D5B-826E-00F831B3FE2D}" name="AZ" dataDxfId="33">
      <calculatedColumnFormula array="1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calculatedColumnFormula>
    </tableColumn>
  </tableColumns>
  <tableStyleInfo name="CM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5A3CCA-E2C0-4F26-89C7-46103BD11614}" name="AZ_Band" displayName="AZ_Band" ref="B9:G10" totalsRowShown="0" headerRowDxfId="32" dataDxfId="31">
  <autoFilter ref="B9:G10" xr:uid="{8E5A3CCA-E2C0-4F26-89C7-46103BD1161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9E219C64-B04A-404F-9B49-2DD5E234A325}" name="Cost Band Section #" dataDxfId="30"/>
    <tableColumn id="2" xr3:uid="{9C6E4F65-4F27-4886-A803-223838D55E02}" name="0" dataDxfId="29">
      <calculatedColumnFormula>CONVERT(100,"Gibyte","Tibyte")</calculatedColumnFormula>
    </tableColumn>
    <tableColumn id="3" xr3:uid="{22A4BC04-212C-4AC7-962E-2409740FCD05}" name="1" dataDxfId="28"/>
    <tableColumn id="4" xr3:uid="{C34DBF3C-C531-4710-A9B4-FCC3027B3D9A}" name="2" dataDxfId="27"/>
    <tableColumn id="5" xr3:uid="{0D05B8CC-E3A1-4C6C-A3A5-1EAFE931633C}" name="3" dataDxfId="26"/>
    <tableColumn id="6" xr3:uid="{720FD33E-7A01-4E4A-BEC7-FB3EDA1F34FE}" name="4" dataDxfId="25"/>
  </tableColumns>
  <tableStyleInfo name="Azur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0D3A85-9610-4576-92AC-5712E40211BE}" name="AW_Band" displayName="AW_Band" ref="B21:E22" totalsRowShown="0" headerRowDxfId="24" dataDxfId="23">
  <autoFilter ref="B21:E22" xr:uid="{9E0D3A85-9610-4576-92AC-5712E40211BE}"/>
  <tableColumns count="4">
    <tableColumn id="1" xr3:uid="{02153017-4F97-4C72-9096-81D52E7752F7}" name="Cost Band Section #" dataDxfId="22"/>
    <tableColumn id="2" xr3:uid="{6933FA6A-8C78-434F-89A0-9178CEF595F5}" name="0" dataDxfId="21"/>
    <tableColumn id="3" xr3:uid="{61E21FA6-C483-4517-AB6A-C659FD1C17CA}" name="1" dataDxfId="20"/>
    <tableColumn id="4" xr3:uid="{EBB41646-60BB-4016-BF34-5BB98F0586CE}" name="2" dataDxfId="19"/>
  </tableColumns>
  <tableStyleInfo name="AWS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CB37486-82A4-4AA9-A7A8-FA37EA95C70B}" name="AZ_Egress" displayName="AZ_Egress" ref="B5:H6" totalsRowShown="0" headerRowDxfId="18" dataDxfId="17" tableBorderDxfId="16" headerRowCellStyle="Currency" dataCellStyle="Currency">
  <autoFilter ref="B5:H6" xr:uid="{0CB37486-82A4-4AA9-A7A8-FA37EA95C70B}"/>
  <tableColumns count="7">
    <tableColumn id="1" xr3:uid="{57C004AE-7718-43B2-ACEB-3B4CFE51ED84}" name="Cost_Band" dataDxfId="15"/>
    <tableColumn id="2" xr3:uid="{6BF5A066-E379-45C3-88D0-28620A0FDF0A}" name="0" dataDxfId="14" dataCellStyle="Currency"/>
    <tableColumn id="3" xr3:uid="{D22E149B-C955-4FEB-B613-B2E792D81133}" name="1" dataDxfId="13" dataCellStyle="Currency"/>
    <tableColumn id="4" xr3:uid="{4001FBCD-AC96-40FC-AEAB-EE3B2F8A7266}" name="2" dataDxfId="12" dataCellStyle="Currency"/>
    <tableColumn id="5" xr3:uid="{D9879076-AD47-4095-9248-6E2A690D3125}" name="3" dataDxfId="11" dataCellStyle="Currency"/>
    <tableColumn id="6" xr3:uid="{4D12B225-80DF-4918-A3E4-857F2457522A}" name="4" dataDxfId="10" dataCellStyle="Currency"/>
    <tableColumn id="7" xr3:uid="{32D7020A-49B6-4636-AE00-9F5F8F5A8E5F}" name="Column1" dataDxfId="9"/>
  </tableColumns>
  <tableStyleInfo name="Azur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946469-D89E-4F9E-9471-64C22F523D16}" name="AW_Egress" displayName="AW_Egress" ref="B17:G18" totalsRowShown="0" headerRowDxfId="8" dataDxfId="7" tableBorderDxfId="6" dataCellStyle="Currency">
  <autoFilter ref="B17:G18" xr:uid="{6A946469-D89E-4F9E-9471-64C22F523D16}"/>
  <tableColumns count="6">
    <tableColumn id="1" xr3:uid="{99E98BDB-3CFC-4F45-B89C-B792E8DA059E}" name="Cost_Band" dataDxfId="5" dataCellStyle="Currency"/>
    <tableColumn id="2" xr3:uid="{38C9C9B9-ADBB-448A-9DEE-97208F1E7067}" name="0" dataDxfId="4" dataCellStyle="Currency"/>
    <tableColumn id="3" xr3:uid="{A8A3896F-F787-41F0-A05E-B9B06EDF8D25}" name="1" dataDxfId="3" dataCellStyle="Currency"/>
    <tableColumn id="4" xr3:uid="{2804EF5A-DA5C-484B-B4E8-CF1B1A5C630C}" name="2" dataDxfId="2" dataCellStyle="Currency"/>
    <tableColumn id="5" xr3:uid="{8AA607B3-E32C-44F6-856C-CBA54C9AFC80}" name="3" dataDxfId="1" dataCellStyle="Currency"/>
    <tableColumn id="6" xr3:uid="{FC304D53-218A-471C-8C99-A280A1F70470}" name="Column1" dataDxfId="0"/>
  </tableColumns>
  <tableStyleInfo name="AW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D3AC-403F-4295-B817-317BE7ECC396}">
  <dimension ref="A1:J75"/>
  <sheetViews>
    <sheetView workbookViewId="0">
      <selection activeCell="G17" sqref="G17"/>
    </sheetView>
  </sheetViews>
  <sheetFormatPr defaultColWidth="0" defaultRowHeight="15" zeroHeight="1" x14ac:dyDescent="0.25"/>
  <cols>
    <col min="1" max="1" width="11.7109375" bestFit="1" customWidth="1"/>
    <col min="2" max="2" width="27.5703125" customWidth="1"/>
    <col min="3" max="3" width="17.28515625" customWidth="1"/>
    <col min="4" max="4" width="19.42578125" customWidth="1"/>
    <col min="5" max="9" width="9.140625" customWidth="1"/>
    <col min="10" max="10" width="8.5703125" hidden="1" customWidth="1"/>
    <col min="11" max="16384" width="9.140625" hidden="1"/>
  </cols>
  <sheetData>
    <row r="1" spans="1:9" ht="33" thickTop="1" thickBot="1" x14ac:dyDescent="0.55000000000000004">
      <c r="A1" s="45" t="s">
        <v>39</v>
      </c>
      <c r="B1" s="46"/>
      <c r="C1" s="46"/>
      <c r="D1" s="46"/>
      <c r="E1" s="46"/>
      <c r="F1" s="46"/>
      <c r="G1" s="47"/>
      <c r="H1" s="26"/>
      <c r="I1" s="26"/>
    </row>
    <row r="2" spans="1:9" ht="16.5" thickTop="1" thickBot="1" x14ac:dyDescent="0.3">
      <c r="A2" s="26"/>
      <c r="B2" s="26"/>
      <c r="C2" s="26"/>
      <c r="D2" s="26"/>
      <c r="E2" s="26"/>
      <c r="F2" s="26"/>
      <c r="G2" s="26"/>
      <c r="H2" s="26"/>
      <c r="I2" s="26"/>
    </row>
    <row r="3" spans="1:9" ht="15.75" thickTop="1" x14ac:dyDescent="0.25">
      <c r="A3" s="23">
        <v>9</v>
      </c>
      <c r="B3" s="39" t="s">
        <v>30</v>
      </c>
      <c r="C3" s="39"/>
      <c r="D3" s="39"/>
      <c r="E3" s="39"/>
      <c r="F3" s="39"/>
      <c r="G3" s="40"/>
      <c r="H3" s="26"/>
      <c r="I3" s="26"/>
    </row>
    <row r="4" spans="1:9" ht="15.75" thickBot="1" x14ac:dyDescent="0.3">
      <c r="A4" s="24">
        <v>0.1</v>
      </c>
      <c r="B4" s="41" t="s">
        <v>31</v>
      </c>
      <c r="C4" s="41"/>
      <c r="D4" s="41"/>
      <c r="E4" s="41"/>
      <c r="F4" s="41"/>
      <c r="G4" s="42"/>
      <c r="H4" s="26"/>
      <c r="I4" s="26"/>
    </row>
    <row r="5" spans="1:9" ht="15.75" thickTop="1" x14ac:dyDescent="0.25">
      <c r="A5" s="26"/>
      <c r="B5" s="26"/>
      <c r="C5" s="26"/>
      <c r="D5" s="26"/>
      <c r="E5" s="26"/>
      <c r="F5" s="26"/>
      <c r="G5" s="26"/>
      <c r="H5" s="26"/>
      <c r="I5" s="26"/>
    </row>
    <row r="6" spans="1:9" x14ac:dyDescent="0.25">
      <c r="A6" s="27" t="s">
        <v>40</v>
      </c>
      <c r="B6" s="26"/>
      <c r="C6" s="26"/>
      <c r="D6" s="26"/>
      <c r="E6" s="26"/>
      <c r="F6" s="26"/>
      <c r="G6" s="26"/>
      <c r="H6" s="26"/>
      <c r="I6" s="26"/>
    </row>
    <row r="7" spans="1:9" ht="15.75" thickBot="1" x14ac:dyDescent="0.3">
      <c r="A7" s="26"/>
      <c r="B7" s="26"/>
      <c r="C7" s="26"/>
      <c r="D7" s="26"/>
      <c r="E7" s="26"/>
      <c r="F7" s="26"/>
      <c r="G7" s="26"/>
      <c r="H7" s="26"/>
      <c r="I7" s="26"/>
    </row>
    <row r="8" spans="1:9" ht="20.25" thickTop="1" thickBot="1" x14ac:dyDescent="0.35">
      <c r="A8" s="43" t="s">
        <v>38</v>
      </c>
      <c r="B8" s="44"/>
      <c r="C8" s="25">
        <f>SUBTOTAL(9,Egress_Costs[AW])</f>
        <v>63697.431413649669</v>
      </c>
      <c r="D8" s="33">
        <f>IF(ISNUMBER(MATCH("Call MIcrosoft",Egress_Costs[AZ],0 )),"Call Microsoft",SUBTOTAL(9,Egress_Costs[AZ]))</f>
        <v>61159.349498547243</v>
      </c>
      <c r="E8" s="26"/>
      <c r="F8" s="26"/>
      <c r="G8" s="26"/>
      <c r="H8" s="26"/>
      <c r="I8" s="26"/>
    </row>
    <row r="9" spans="1:9" ht="16.5" thickTop="1" thickBot="1" x14ac:dyDescent="0.3">
      <c r="A9" s="3" t="s">
        <v>32</v>
      </c>
      <c r="B9" s="4" t="s">
        <v>36</v>
      </c>
      <c r="C9" s="4" t="s">
        <v>15</v>
      </c>
      <c r="D9" s="5" t="s">
        <v>7</v>
      </c>
      <c r="E9" s="26"/>
      <c r="F9" s="26"/>
      <c r="G9" s="26"/>
      <c r="H9" s="26"/>
      <c r="I9" s="26"/>
    </row>
    <row r="10" spans="1:9" hidden="1" x14ac:dyDescent="0.25">
      <c r="A10" s="1" t="s">
        <v>32</v>
      </c>
      <c r="B10" s="1" t="s">
        <v>33</v>
      </c>
      <c r="C10" s="1" t="s">
        <v>34</v>
      </c>
      <c r="D10" s="1" t="s">
        <v>35</v>
      </c>
      <c r="E10" s="26"/>
      <c r="F10" s="26"/>
      <c r="G10" s="26"/>
      <c r="H10" s="26"/>
      <c r="I10" s="26"/>
    </row>
    <row r="11" spans="1:9" ht="15.75" thickTop="1" x14ac:dyDescent="0.25">
      <c r="A11" s="1">
        <v>1</v>
      </c>
      <c r="B11" s="6">
        <f>IN_Egress_TB</f>
        <v>9</v>
      </c>
      <c r="C11" s="21" cm="1">
        <f t="array" ref="C11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829.43999999999994</v>
      </c>
      <c r="D11" s="22" cm="1">
        <f t="array" ref="D11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793.09199999999998</v>
      </c>
      <c r="E11" s="26"/>
      <c r="F11" s="26"/>
      <c r="G11" s="26"/>
      <c r="H11" s="26"/>
      <c r="I11" s="26"/>
    </row>
    <row r="12" spans="1:9" x14ac:dyDescent="0.25">
      <c r="A12" s="1">
        <v>2</v>
      </c>
      <c r="B12" s="6">
        <f t="shared" ref="B12:B43" si="0">SUM((B11*(IN_YoY_GR/12))+B11)</f>
        <v>9.0749999999999993</v>
      </c>
      <c r="C12" s="21" cm="1">
        <f t="array" ref="C12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836.35199999999986</v>
      </c>
      <c r="D12" s="22" cm="1">
        <f t="array" ref="D12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799.77359999999987</v>
      </c>
      <c r="E12" s="26"/>
      <c r="F12" s="26"/>
      <c r="G12" s="26"/>
      <c r="H12" s="26"/>
      <c r="I12" s="26"/>
    </row>
    <row r="13" spans="1:9" x14ac:dyDescent="0.25">
      <c r="A13" s="1">
        <v>3</v>
      </c>
      <c r="B13" s="6">
        <f t="shared" si="0"/>
        <v>9.1506249999999998</v>
      </c>
      <c r="C13" s="21" cm="1">
        <f t="array" ref="C13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843.32159999999999</v>
      </c>
      <c r="D13" s="22" cm="1">
        <f t="array" ref="D13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806.51087999999993</v>
      </c>
      <c r="E13" s="26"/>
      <c r="F13" s="26"/>
      <c r="G13" s="26"/>
      <c r="H13" s="26"/>
      <c r="I13" s="26"/>
    </row>
    <row r="14" spans="1:9" x14ac:dyDescent="0.25">
      <c r="A14" s="1">
        <v>4</v>
      </c>
      <c r="B14" s="6">
        <f t="shared" si="0"/>
        <v>9.2268802083333323</v>
      </c>
      <c r="C14" s="21" cm="1">
        <f t="array" ref="C14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850.34927999999991</v>
      </c>
      <c r="D14" s="22" cm="1">
        <f t="array" ref="D14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813.30430399999989</v>
      </c>
      <c r="E14" s="26"/>
      <c r="F14" s="26"/>
      <c r="G14" s="26"/>
      <c r="H14" s="26"/>
      <c r="I14" s="26"/>
    </row>
    <row r="15" spans="1:9" x14ac:dyDescent="0.25">
      <c r="A15" s="1">
        <v>5</v>
      </c>
      <c r="B15" s="6">
        <f t="shared" si="0"/>
        <v>9.3037708767361096</v>
      </c>
      <c r="C15" s="21" cm="1">
        <f t="array" ref="C15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857.43552399999987</v>
      </c>
      <c r="D15" s="22" cm="1">
        <f t="array" ref="D15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820.15433986666642</v>
      </c>
      <c r="E15" s="26"/>
      <c r="F15" s="26"/>
      <c r="G15" s="26"/>
      <c r="H15" s="26"/>
      <c r="I15" s="26"/>
    </row>
    <row r="16" spans="1:9" x14ac:dyDescent="0.25">
      <c r="A16" s="1">
        <v>6</v>
      </c>
      <c r="B16" s="6">
        <f t="shared" si="0"/>
        <v>9.38130230070891</v>
      </c>
      <c r="C16" s="21" cm="1">
        <f t="array" ref="C16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864.58082003333311</v>
      </c>
      <c r="D16" s="22" cm="1">
        <f t="array" ref="D16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827.06145936555527</v>
      </c>
      <c r="E16" s="26"/>
      <c r="F16" s="26"/>
      <c r="G16" s="26"/>
      <c r="H16" s="26"/>
      <c r="I16" s="26"/>
    </row>
    <row r="17" spans="1:9" x14ac:dyDescent="0.25">
      <c r="A17" s="1">
        <v>7</v>
      </c>
      <c r="B17" s="6">
        <f t="shared" si="0"/>
        <v>9.4594798198814836</v>
      </c>
      <c r="C17" s="21" cm="1">
        <f t="array" ref="C17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871.78566020027745</v>
      </c>
      <c r="D17" s="22" cm="1">
        <f t="array" ref="D17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834.02613819360158</v>
      </c>
      <c r="E17" s="26"/>
      <c r="F17" s="26"/>
      <c r="G17" s="26"/>
      <c r="H17" s="26"/>
      <c r="I17" s="26"/>
    </row>
    <row r="18" spans="1:9" x14ac:dyDescent="0.25">
      <c r="A18" s="1">
        <v>8</v>
      </c>
      <c r="B18" s="6">
        <f t="shared" si="0"/>
        <v>9.5383088183804965</v>
      </c>
      <c r="C18" s="21" cm="1">
        <f t="array" ref="C18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879.05054070194649</v>
      </c>
      <c r="D18" s="22" cm="1">
        <f t="array" ref="D18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841.04885601188164</v>
      </c>
      <c r="E18" s="26"/>
      <c r="F18" s="26"/>
      <c r="G18" s="26"/>
      <c r="H18" s="26"/>
      <c r="I18" s="26"/>
    </row>
    <row r="19" spans="1:9" x14ac:dyDescent="0.25">
      <c r="A19" s="1">
        <v>9</v>
      </c>
      <c r="B19" s="6">
        <f t="shared" si="0"/>
        <v>9.6177947252003335</v>
      </c>
      <c r="C19" s="21" cm="1">
        <f t="array" ref="C19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886.37596187446275</v>
      </c>
      <c r="D19" s="22" cm="1">
        <f t="array" ref="D19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848.13009647864726</v>
      </c>
      <c r="E19" s="26"/>
      <c r="F19" s="26"/>
      <c r="G19" s="26"/>
      <c r="H19" s="26"/>
      <c r="I19" s="26"/>
    </row>
    <row r="20" spans="1:9" x14ac:dyDescent="0.25">
      <c r="A20" s="1">
        <v>10</v>
      </c>
      <c r="B20" s="6">
        <f t="shared" si="0"/>
        <v>9.6979430145770031</v>
      </c>
      <c r="C20" s="21" cm="1">
        <f t="array" ref="C20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893.76242822341658</v>
      </c>
      <c r="D20" s="22" cm="1">
        <f t="array" ref="D20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855.27034728263595</v>
      </c>
      <c r="E20" s="26"/>
      <c r="F20" s="26"/>
      <c r="G20" s="26"/>
      <c r="H20" s="26"/>
      <c r="I20" s="26"/>
    </row>
    <row r="21" spans="1:9" x14ac:dyDescent="0.25">
      <c r="A21" s="1">
        <v>11</v>
      </c>
      <c r="B21" s="6">
        <f t="shared" si="0"/>
        <v>9.7787592063651445</v>
      </c>
      <c r="C21" s="21" cm="1">
        <f t="array" ref="C21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901.21044845861172</v>
      </c>
      <c r="D21" s="22" cm="1">
        <f t="array" ref="D21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862.47010017665798</v>
      </c>
      <c r="E21" s="26"/>
      <c r="F21" s="26"/>
      <c r="G21" s="26"/>
      <c r="H21" s="26"/>
      <c r="I21" s="26"/>
    </row>
    <row r="22" spans="1:9" x14ac:dyDescent="0.25">
      <c r="A22" s="1">
        <v>12</v>
      </c>
      <c r="B22" s="6">
        <f t="shared" si="0"/>
        <v>9.8602488664181873</v>
      </c>
      <c r="C22" s="21" cm="1">
        <f t="array" ref="C22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908.72053552910006</v>
      </c>
      <c r="D22" s="22" cm="1">
        <f t="array" ref="D22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869.72985101146344</v>
      </c>
      <c r="E22" s="26"/>
      <c r="F22" s="26"/>
      <c r="G22" s="26"/>
      <c r="H22" s="26"/>
      <c r="I22" s="26"/>
    </row>
    <row r="23" spans="1:9" x14ac:dyDescent="0.25">
      <c r="A23" s="1">
        <v>13</v>
      </c>
      <c r="B23" s="6">
        <f t="shared" si="0"/>
        <v>9.9424176069716719</v>
      </c>
      <c r="C23" s="21" cm="1">
        <f t="array" ref="C23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916.29320665850923</v>
      </c>
      <c r="D23" s="22" cm="1">
        <f t="array" ref="D23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877.0500997698922</v>
      </c>
      <c r="E23" s="26"/>
      <c r="F23" s="26"/>
      <c r="G23" s="26"/>
      <c r="H23" s="26"/>
      <c r="I23" s="26"/>
    </row>
    <row r="24" spans="1:9" x14ac:dyDescent="0.25">
      <c r="A24" s="1">
        <v>14</v>
      </c>
      <c r="B24" s="6">
        <f t="shared" si="0"/>
        <v>10.025271087029768</v>
      </c>
      <c r="C24" s="21" cm="1">
        <f t="array" ref="C24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923.79959541507094</v>
      </c>
      <c r="D24" s="22" cm="1">
        <f t="array" ref="D24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884.43135060130794</v>
      </c>
      <c r="E24" s="26"/>
      <c r="F24" s="26"/>
      <c r="G24" s="26"/>
      <c r="H24" s="26"/>
      <c r="I24" s="26"/>
    </row>
    <row r="25" spans="1:9" x14ac:dyDescent="0.25">
      <c r="A25" s="1">
        <v>15</v>
      </c>
      <c r="B25" s="6">
        <f t="shared" si="0"/>
        <v>10.108815012755016</v>
      </c>
      <c r="C25" s="21" cm="1">
        <f t="array" ref="C25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931.0712587101965</v>
      </c>
      <c r="D25" s="22" cm="1">
        <f t="array" ref="D25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891.82840556407427</v>
      </c>
      <c r="E25" s="26"/>
      <c r="F25" s="26"/>
      <c r="G25" s="26"/>
      <c r="H25" s="26"/>
      <c r="I25" s="26"/>
    </row>
    <row r="26" spans="1:9" x14ac:dyDescent="0.25">
      <c r="A26" s="1">
        <v>16</v>
      </c>
      <c r="B26" s="6">
        <f t="shared" si="0"/>
        <v>10.193055137861307</v>
      </c>
      <c r="C26" s="21" cm="1">
        <f t="array" ref="C26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938.40351919944806</v>
      </c>
      <c r="D26" s="22" cm="1">
        <f t="array" ref="D26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898.98814227710818</v>
      </c>
      <c r="E26" s="26"/>
      <c r="F26" s="26"/>
      <c r="G26" s="26"/>
      <c r="H26" s="26"/>
      <c r="I26" s="26"/>
    </row>
    <row r="27" spans="1:9" x14ac:dyDescent="0.25">
      <c r="A27" s="1">
        <v>17</v>
      </c>
      <c r="B27" s="6">
        <f t="shared" si="0"/>
        <v>10.277997264010152</v>
      </c>
      <c r="C27" s="21" cm="1">
        <f t="array" ref="C27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945.79688185944349</v>
      </c>
      <c r="D27" s="22" cm="1">
        <f t="array" ref="D27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906.20754346275066</v>
      </c>
      <c r="E27" s="26"/>
      <c r="F27" s="26"/>
      <c r="G27" s="26"/>
      <c r="H27" s="26"/>
      <c r="I27" s="26"/>
    </row>
    <row r="28" spans="1:9" x14ac:dyDescent="0.25">
      <c r="A28" s="1">
        <v>18</v>
      </c>
      <c r="B28" s="6">
        <f t="shared" si="0"/>
        <v>10.363647241210236</v>
      </c>
      <c r="C28" s="21" cm="1">
        <f t="array" ref="C28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953.25185587493888</v>
      </c>
      <c r="D28" s="22" cm="1">
        <f t="array" ref="D28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913.48710632494021</v>
      </c>
      <c r="E28" s="26"/>
      <c r="F28" s="26"/>
      <c r="G28" s="26"/>
      <c r="H28" s="26"/>
      <c r="I28" s="26"/>
    </row>
    <row r="29" spans="1:9" x14ac:dyDescent="0.25">
      <c r="A29" s="1">
        <v>19</v>
      </c>
      <c r="B29" s="6">
        <f t="shared" si="0"/>
        <v>10.450010968220321</v>
      </c>
      <c r="C29" s="21" cm="1">
        <f t="array" ref="C29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960.76895467389659</v>
      </c>
      <c r="D29" s="22" cm="1">
        <f t="array" ref="D29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920.82733221098135</v>
      </c>
      <c r="E29" s="26"/>
      <c r="F29" s="26"/>
      <c r="G29" s="26"/>
      <c r="H29" s="26"/>
      <c r="I29" s="26"/>
    </row>
    <row r="30" spans="1:9" x14ac:dyDescent="0.25">
      <c r="A30" s="1">
        <v>20</v>
      </c>
      <c r="B30" s="6">
        <f t="shared" si="0"/>
        <v>10.53709439295549</v>
      </c>
      <c r="C30" s="21" cm="1">
        <f t="array" ref="C30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968.3486959628458</v>
      </c>
      <c r="D30" s="22" cm="1">
        <f t="array" ref="D30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928.22872664607291</v>
      </c>
      <c r="E30" s="26"/>
      <c r="F30" s="26"/>
      <c r="G30" s="26"/>
      <c r="H30" s="26"/>
      <c r="I30" s="26"/>
    </row>
    <row r="31" spans="1:9" x14ac:dyDescent="0.25">
      <c r="A31" s="1">
        <v>21</v>
      </c>
      <c r="B31" s="6">
        <f t="shared" si="0"/>
        <v>10.624903512896786</v>
      </c>
      <c r="C31" s="21" cm="1">
        <f t="array" ref="C31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975.99160176253622</v>
      </c>
      <c r="D31" s="22" cm="1">
        <f t="array" ref="D31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935.6917993681235</v>
      </c>
      <c r="E31" s="26"/>
      <c r="F31" s="26"/>
      <c r="G31" s="26"/>
      <c r="H31" s="26"/>
      <c r="I31" s="26"/>
    </row>
    <row r="32" spans="1:9" x14ac:dyDescent="0.25">
      <c r="A32" s="1">
        <v>22</v>
      </c>
      <c r="B32" s="6">
        <f t="shared" si="0"/>
        <v>10.71344437550426</v>
      </c>
      <c r="C32" s="21" cm="1">
        <f t="array" ref="C32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983.69819844389065</v>
      </c>
      <c r="D32" s="22" cm="1">
        <f t="array" ref="D32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943.21706436285797</v>
      </c>
      <c r="E32" s="26"/>
      <c r="F32" s="26"/>
      <c r="G32" s="26"/>
      <c r="H32" s="26"/>
      <c r="I32" s="26"/>
    </row>
    <row r="33" spans="1:9" x14ac:dyDescent="0.25">
      <c r="A33" s="1">
        <v>23</v>
      </c>
      <c r="B33" s="6">
        <f t="shared" si="0"/>
        <v>10.802723078633463</v>
      </c>
      <c r="C33" s="21" cm="1">
        <f t="array" ref="C33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991.46901676425648</v>
      </c>
      <c r="D33" s="22" cm="1">
        <f t="array" ref="D33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950.8050398992151</v>
      </c>
      <c r="E33" s="26"/>
      <c r="F33" s="26"/>
      <c r="G33" s="26"/>
      <c r="H33" s="26"/>
      <c r="I33" s="26"/>
    </row>
    <row r="34" spans="1:9" x14ac:dyDescent="0.25">
      <c r="A34" s="1">
        <v>24</v>
      </c>
      <c r="B34" s="6">
        <f t="shared" si="0"/>
        <v>10.892745770955408</v>
      </c>
      <c r="C34" s="21" cm="1">
        <f t="array" ref="C34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999.30459190395857</v>
      </c>
      <c r="D34" s="22" cm="1">
        <f t="array" ref="D34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958.45624856504185</v>
      </c>
      <c r="E34" s="26"/>
      <c r="F34" s="26"/>
      <c r="G34" s="26"/>
      <c r="H34" s="26"/>
      <c r="I34" s="26"/>
    </row>
    <row r="35" spans="1:9" x14ac:dyDescent="0.25">
      <c r="A35" s="1">
        <v>25</v>
      </c>
      <c r="B35" s="6">
        <f t="shared" si="0"/>
        <v>10.983518652380036</v>
      </c>
      <c r="C35" s="21" cm="1">
        <f t="array" ref="C35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1007.2054635031583</v>
      </c>
      <c r="D35" s="22" cm="1">
        <f t="array" ref="D35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966.17121730308395</v>
      </c>
      <c r="E35" s="26"/>
      <c r="F35" s="26"/>
      <c r="G35" s="26"/>
      <c r="H35" s="26"/>
      <c r="I35" s="26"/>
    </row>
    <row r="36" spans="1:9" x14ac:dyDescent="0.25">
      <c r="A36" s="1">
        <v>26</v>
      </c>
      <c r="B36" s="6">
        <f t="shared" si="0"/>
        <v>11.075047974483203</v>
      </c>
      <c r="C36" s="21" cm="1">
        <f t="array" ref="C36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1015.1721756990179</v>
      </c>
      <c r="D36" s="22" cm="1">
        <f t="array" ref="D36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973.95047744727628</v>
      </c>
      <c r="E36" s="26"/>
      <c r="F36" s="26"/>
      <c r="G36" s="26"/>
      <c r="H36" s="26"/>
      <c r="I36" s="26"/>
    </row>
    <row r="37" spans="1:9" x14ac:dyDescent="0.25">
      <c r="A37" s="1">
        <v>27</v>
      </c>
      <c r="B37" s="6">
        <f t="shared" si="0"/>
        <v>11.16734004093723</v>
      </c>
      <c r="C37" s="21" cm="1">
        <f t="array" ref="C37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1023.2052771631764</v>
      </c>
      <c r="D37" s="22" cm="1">
        <f t="array" ref="D37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981.79456475933694</v>
      </c>
      <c r="E37" s="26"/>
      <c r="F37" s="26"/>
      <c r="G37" s="26"/>
      <c r="H37" s="26"/>
      <c r="I37" s="26"/>
    </row>
    <row r="38" spans="1:9" x14ac:dyDescent="0.25">
      <c r="A38" s="1">
        <v>28</v>
      </c>
      <c r="B38" s="6">
        <f t="shared" si="0"/>
        <v>11.260401207945041</v>
      </c>
      <c r="C38" s="21" cm="1">
        <f t="array" ref="C38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1031.3053211395363</v>
      </c>
      <c r="D38" s="22" cm="1">
        <f t="array" ref="D38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989.70401946566483</v>
      </c>
      <c r="E38" s="26"/>
      <c r="F38" s="26"/>
      <c r="G38" s="26"/>
      <c r="H38" s="26"/>
      <c r="I38" s="26"/>
    </row>
    <row r="39" spans="1:9" x14ac:dyDescent="0.25">
      <c r="A39" s="1">
        <v>29</v>
      </c>
      <c r="B39" s="6">
        <f t="shared" si="0"/>
        <v>11.354237884677916</v>
      </c>
      <c r="C39" s="21" cm="1">
        <f t="array" ref="C39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1039.4728654823657</v>
      </c>
      <c r="D39" s="22" cm="1">
        <f t="array" ref="D39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997.67938629454534</v>
      </c>
      <c r="E39" s="26"/>
      <c r="F39" s="26"/>
      <c r="G39" s="26"/>
      <c r="H39" s="26"/>
      <c r="I39" s="26"/>
    </row>
    <row r="40" spans="1:9" x14ac:dyDescent="0.25">
      <c r="A40" s="1">
        <v>30</v>
      </c>
      <c r="B40" s="6">
        <f t="shared" si="0"/>
        <v>11.448856533716899</v>
      </c>
      <c r="C40" s="21" cm="1">
        <f t="array" ref="C40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1047.7084726947189</v>
      </c>
      <c r="D40" s="22" cm="1">
        <f t="array" ref="D40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1005.7212145136666</v>
      </c>
      <c r="E40" s="26"/>
      <c r="F40" s="26"/>
      <c r="G40" s="26"/>
      <c r="H40" s="26"/>
      <c r="I40" s="26"/>
    </row>
    <row r="41" spans="1:9" x14ac:dyDescent="0.25">
      <c r="A41" s="1">
        <v>31</v>
      </c>
      <c r="B41" s="6">
        <f t="shared" si="0"/>
        <v>11.544263671497873</v>
      </c>
      <c r="C41" s="21" cm="1">
        <f t="array" ref="C41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1056.0127099671747</v>
      </c>
      <c r="D41" s="22" cm="1">
        <f t="array" ref="D41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1013.8300579679471</v>
      </c>
      <c r="E41" s="26"/>
      <c r="F41" s="26"/>
      <c r="G41" s="26"/>
      <c r="H41" s="26"/>
      <c r="I41" s="26"/>
    </row>
    <row r="42" spans="1:9" x14ac:dyDescent="0.25">
      <c r="A42" s="1">
        <v>32</v>
      </c>
      <c r="B42" s="6">
        <f t="shared" si="0"/>
        <v>11.640465868760355</v>
      </c>
      <c r="C42" s="21" cm="1">
        <f t="array" ref="C42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1064.3861492169012</v>
      </c>
      <c r="D42" s="22" cm="1">
        <f t="array" ref="D42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1022.00647511768</v>
      </c>
      <c r="E42" s="26"/>
      <c r="F42" s="26"/>
      <c r="G42" s="26"/>
      <c r="H42" s="26"/>
      <c r="I42" s="26"/>
    </row>
    <row r="43" spans="1:9" x14ac:dyDescent="0.25">
      <c r="A43" s="1">
        <v>33</v>
      </c>
      <c r="B43" s="6">
        <f t="shared" si="0"/>
        <v>11.737469751000024</v>
      </c>
      <c r="C43" s="21" cm="1">
        <f t="array" ref="C43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1072.8293671270419</v>
      </c>
      <c r="D43" s="22" cm="1">
        <f t="array" ref="D43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1030.251029076994</v>
      </c>
      <c r="E43" s="26"/>
      <c r="F43" s="26"/>
      <c r="G43" s="26"/>
      <c r="H43" s="26"/>
      <c r="I43" s="26"/>
    </row>
    <row r="44" spans="1:9" x14ac:dyDescent="0.25">
      <c r="A44" s="1">
        <v>34</v>
      </c>
      <c r="B44" s="6">
        <f t="shared" ref="B44:B70" si="1">SUM((B43*(IN_YoY_GR/12))+B43)</f>
        <v>11.835281998925025</v>
      </c>
      <c r="C44" s="21" cm="1">
        <f t="array" ref="C44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1081.342945186434</v>
      </c>
      <c r="D44" s="22" cm="1">
        <f t="array" ref="D44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1038.5642876526356</v>
      </c>
      <c r="E44" s="26"/>
      <c r="F44" s="26"/>
      <c r="G44" s="26"/>
      <c r="H44" s="26"/>
      <c r="I44" s="26"/>
    </row>
    <row r="45" spans="1:9" x14ac:dyDescent="0.25">
      <c r="A45" s="1">
        <v>35</v>
      </c>
      <c r="B45" s="6">
        <f t="shared" si="1"/>
        <v>11.933909348916066</v>
      </c>
      <c r="C45" s="21" cm="1">
        <f t="array" ref="C45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1089.9274697296544</v>
      </c>
      <c r="D45" s="22" cm="1">
        <f t="array" ref="D45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1046.9468233830742</v>
      </c>
      <c r="E45" s="26"/>
      <c r="F45" s="26"/>
      <c r="G45" s="26"/>
      <c r="H45" s="26"/>
      <c r="I45" s="26"/>
    </row>
    <row r="46" spans="1:9" x14ac:dyDescent="0.25">
      <c r="A46" s="1">
        <v>36</v>
      </c>
      <c r="B46" s="6">
        <f t="shared" si="1"/>
        <v>12.033358593490366</v>
      </c>
      <c r="C46" s="21" cm="1">
        <f t="array" ref="C46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1098.5835319774014</v>
      </c>
      <c r="D46" s="22" cm="1">
        <f t="array" ref="D46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1055.3992135779331</v>
      </c>
      <c r="E46" s="26"/>
      <c r="F46" s="26"/>
      <c r="G46" s="26"/>
      <c r="H46" s="26"/>
      <c r="I46" s="26"/>
    </row>
    <row r="47" spans="1:9" x14ac:dyDescent="0.25">
      <c r="A47" s="1">
        <v>37</v>
      </c>
      <c r="B47" s="6">
        <f t="shared" si="1"/>
        <v>12.133636581769453</v>
      </c>
      <c r="C47" s="21" cm="1">
        <f t="array" ref="C47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1107.311728077213</v>
      </c>
      <c r="D47" s="22" cm="1">
        <f t="array" ref="D47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1063.9220403577492</v>
      </c>
      <c r="E47" s="26"/>
      <c r="F47" s="26"/>
      <c r="G47" s="26"/>
      <c r="H47" s="26"/>
      <c r="I47" s="26"/>
    </row>
    <row r="48" spans="1:9" x14ac:dyDescent="0.25">
      <c r="A48" s="1">
        <v>38</v>
      </c>
      <c r="B48" s="6">
        <f t="shared" si="1"/>
        <v>12.234750219950865</v>
      </c>
      <c r="C48" s="21" cm="1">
        <f t="array" ref="C48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1116.1126591445231</v>
      </c>
      <c r="D48" s="22" cm="1">
        <f t="array" ref="D48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1072.5158906940637</v>
      </c>
      <c r="E48" s="26"/>
      <c r="F48" s="26"/>
      <c r="G48" s="26"/>
      <c r="H48" s="26"/>
      <c r="I48" s="26"/>
    </row>
    <row r="49" spans="1:9" x14ac:dyDescent="0.25">
      <c r="A49" s="1">
        <v>39</v>
      </c>
      <c r="B49" s="6">
        <f t="shared" si="1"/>
        <v>12.336706471783788</v>
      </c>
      <c r="C49" s="21" cm="1">
        <f t="array" ref="C49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1124.9869313040608</v>
      </c>
      <c r="D49" s="22" cm="1">
        <f t="array" ref="D49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1081.1813564498477</v>
      </c>
      <c r="E49" s="26"/>
      <c r="F49" s="26"/>
      <c r="G49" s="26"/>
      <c r="H49" s="26"/>
      <c r="I49" s="26"/>
    </row>
    <row r="50" spans="1:9" x14ac:dyDescent="0.25">
      <c r="A50" s="1">
        <v>40</v>
      </c>
      <c r="B50" s="6">
        <f t="shared" si="1"/>
        <v>12.439512359048653</v>
      </c>
      <c r="C50" s="21" cm="1">
        <f t="array" ref="C50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1133.9351557315947</v>
      </c>
      <c r="D50" s="22" cm="1">
        <f t="array" ref="D50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1089.919034420263</v>
      </c>
      <c r="E50" s="26"/>
      <c r="F50" s="26"/>
      <c r="G50" s="26"/>
      <c r="H50" s="26"/>
      <c r="I50" s="26"/>
    </row>
    <row r="51" spans="1:9" x14ac:dyDescent="0.25">
      <c r="A51" s="1">
        <v>41</v>
      </c>
      <c r="B51" s="6">
        <f t="shared" si="1"/>
        <v>12.543174962040725</v>
      </c>
      <c r="C51" s="21" cm="1">
        <f t="array" ref="C51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1142.9579486960247</v>
      </c>
      <c r="D51" s="22" cm="1">
        <f t="array" ref="D51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1098.7295263737651</v>
      </c>
      <c r="E51" s="26"/>
      <c r="F51" s="26"/>
      <c r="G51" s="26"/>
      <c r="H51" s="26"/>
      <c r="I51" s="26"/>
    </row>
    <row r="52" spans="1:9" x14ac:dyDescent="0.25">
      <c r="A52" s="1">
        <v>42</v>
      </c>
      <c r="B52" s="6">
        <f t="shared" si="1"/>
        <v>12.64770142005773</v>
      </c>
      <c r="C52" s="21" cm="1">
        <f t="array" ref="C52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1152.0559316018248</v>
      </c>
      <c r="D52" s="22" cm="1">
        <f t="array" ref="D52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1107.6134390935465</v>
      </c>
      <c r="E52" s="26"/>
      <c r="F52" s="26"/>
      <c r="G52" s="26"/>
      <c r="H52" s="26"/>
      <c r="I52" s="26"/>
    </row>
    <row r="53" spans="1:9" x14ac:dyDescent="0.25">
      <c r="A53" s="1">
        <v>43</v>
      </c>
      <c r="B53" s="6">
        <f t="shared" si="1"/>
        <v>12.753098931891545</v>
      </c>
      <c r="C53" s="21" cm="1">
        <f t="array" ref="C53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1161.2297310318399</v>
      </c>
      <c r="D53" s="22" cm="1">
        <f t="array" ref="D53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1116.571384419326</v>
      </c>
      <c r="E53" s="26"/>
      <c r="F53" s="26"/>
      <c r="G53" s="26"/>
      <c r="H53" s="26"/>
      <c r="I53" s="26"/>
    </row>
    <row r="54" spans="1:9" x14ac:dyDescent="0.25">
      <c r="A54" s="1">
        <v>44</v>
      </c>
      <c r="B54" s="6">
        <f t="shared" si="1"/>
        <v>12.859374756323975</v>
      </c>
      <c r="C54" s="21" cm="1">
        <f t="array" ref="C54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1170.4799787904387</v>
      </c>
      <c r="D54" s="22" cm="1">
        <f t="array" ref="D54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1125.6039792894871</v>
      </c>
      <c r="E54" s="26"/>
      <c r="F54" s="26"/>
      <c r="G54" s="26"/>
      <c r="H54" s="26"/>
      <c r="I54" s="26"/>
    </row>
    <row r="55" spans="1:9" x14ac:dyDescent="0.25">
      <c r="A55" s="1">
        <v>45</v>
      </c>
      <c r="B55" s="6">
        <f t="shared" si="1"/>
        <v>12.966536212626675</v>
      </c>
      <c r="C55" s="21" cm="1">
        <f t="array" ref="C55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1179.8073119470257</v>
      </c>
      <c r="D55" s="22" cm="1">
        <f t="array" ref="D55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1134.7118457835663</v>
      </c>
      <c r="E55" s="26"/>
      <c r="F55" s="26"/>
      <c r="G55" s="26"/>
      <c r="H55" s="26"/>
      <c r="I55" s="26"/>
    </row>
    <row r="56" spans="1:9" x14ac:dyDescent="0.25">
      <c r="A56" s="1">
        <v>46</v>
      </c>
      <c r="B56" s="6">
        <f t="shared" si="1"/>
        <v>13.074590681065231</v>
      </c>
      <c r="C56" s="21" cm="1">
        <f t="array" ref="C56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1189.2123728799177</v>
      </c>
      <c r="D56" s="22" cm="1">
        <f t="array" ref="D56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1143.8956111650959</v>
      </c>
      <c r="E56" s="26"/>
      <c r="F56" s="26"/>
      <c r="G56" s="26"/>
      <c r="H56" s="26"/>
      <c r="I56" s="26"/>
    </row>
    <row r="57" spans="1:9" x14ac:dyDescent="0.25">
      <c r="A57" s="1">
        <v>47</v>
      </c>
      <c r="B57" s="6">
        <f t="shared" si="1"/>
        <v>13.183545603407442</v>
      </c>
      <c r="C57" s="21" cm="1">
        <f t="array" ref="C57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1198.6958093205837</v>
      </c>
      <c r="D57" s="22" cm="1">
        <f t="array" ref="D57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1153.1559079248052</v>
      </c>
      <c r="E57" s="26"/>
      <c r="F57" s="26"/>
      <c r="G57" s="26"/>
      <c r="H57" s="26"/>
      <c r="I57" s="26"/>
    </row>
    <row r="58" spans="1:9" x14ac:dyDescent="0.25">
      <c r="A58" s="1">
        <v>48</v>
      </c>
      <c r="B58" s="6">
        <f t="shared" si="1"/>
        <v>13.293408483435837</v>
      </c>
      <c r="C58" s="21" cm="1">
        <f t="array" ref="C58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1208.2582743982553</v>
      </c>
      <c r="D58" s="22" cm="1">
        <f t="array" ref="D58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1162.4933738241784</v>
      </c>
      <c r="E58" s="26"/>
      <c r="F58" s="26"/>
      <c r="G58" s="26"/>
      <c r="H58" s="26"/>
      <c r="I58" s="26"/>
    </row>
    <row r="59" spans="1:9" x14ac:dyDescent="0.25">
      <c r="A59" s="1">
        <v>49</v>
      </c>
      <c r="B59" s="6">
        <f t="shared" si="1"/>
        <v>13.404186887464469</v>
      </c>
      <c r="C59" s="21" cm="1">
        <f t="array" ref="C59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1217.9004266849074</v>
      </c>
      <c r="D59" s="22" cm="1">
        <f t="array" ref="D59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1171.90865193938</v>
      </c>
      <c r="E59" s="26"/>
      <c r="F59" s="26"/>
      <c r="G59" s="26"/>
      <c r="H59" s="26"/>
      <c r="I59" s="26"/>
    </row>
    <row r="60" spans="1:9" x14ac:dyDescent="0.25">
      <c r="A60" s="1">
        <v>50</v>
      </c>
      <c r="B60" s="6">
        <f t="shared" si="1"/>
        <v>13.515888444860007</v>
      </c>
      <c r="C60" s="21" cm="1">
        <f t="array" ref="C60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1227.622930240615</v>
      </c>
      <c r="D60" s="22" cm="1">
        <f t="array" ref="D60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1181.4023907055416</v>
      </c>
      <c r="E60" s="26"/>
      <c r="F60" s="26"/>
      <c r="G60" s="26"/>
      <c r="H60" s="26"/>
      <c r="I60" s="26"/>
    </row>
    <row r="61" spans="1:9" x14ac:dyDescent="0.25">
      <c r="A61" s="1">
        <v>51</v>
      </c>
      <c r="B61" s="6">
        <f t="shared" si="1"/>
        <v>13.628520848567174</v>
      </c>
      <c r="C61" s="21" cm="1">
        <f t="array" ref="C61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1237.4264546592867</v>
      </c>
      <c r="D61" s="22" cm="1">
        <f t="array" ref="D61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1190.9752439614213</v>
      </c>
      <c r="E61" s="26"/>
      <c r="F61" s="26"/>
      <c r="G61" s="26"/>
      <c r="H61" s="26"/>
      <c r="I61" s="26"/>
    </row>
    <row r="62" spans="1:9" x14ac:dyDescent="0.25">
      <c r="A62" s="1">
        <v>52</v>
      </c>
      <c r="B62" s="6">
        <f t="shared" si="1"/>
        <v>13.742091855638566</v>
      </c>
      <c r="C62" s="21" cm="1">
        <f t="array" ref="C62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1247.3116751147809</v>
      </c>
      <c r="D62" s="22" cm="1">
        <f t="array" ref="D62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1200.6278709944329</v>
      </c>
      <c r="E62" s="26"/>
      <c r="F62" s="26"/>
      <c r="G62" s="26"/>
      <c r="H62" s="26"/>
      <c r="I62" s="26"/>
    </row>
    <row r="63" spans="1:9" x14ac:dyDescent="0.25">
      <c r="A63" s="1">
        <v>53</v>
      </c>
      <c r="B63" s="6">
        <f t="shared" si="1"/>
        <v>13.856609287768888</v>
      </c>
      <c r="C63" s="21" cm="1">
        <f t="array" ref="C63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1257.2792724074041</v>
      </c>
      <c r="D63" s="22" cm="1">
        <f t="array" ref="D63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1210.3609365860532</v>
      </c>
      <c r="E63" s="26"/>
      <c r="F63" s="26"/>
      <c r="G63" s="26"/>
      <c r="H63" s="26"/>
      <c r="I63" s="26"/>
    </row>
    <row r="64" spans="1:9" x14ac:dyDescent="0.25">
      <c r="A64" s="1">
        <v>54</v>
      </c>
      <c r="B64" s="6">
        <f t="shared" si="1"/>
        <v>13.972081031833628</v>
      </c>
      <c r="C64" s="21" cm="1">
        <f t="array" ref="C64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1267.3299330107989</v>
      </c>
      <c r="D64" s="22" cm="1">
        <f t="array" ref="D64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1220.1751110576038</v>
      </c>
      <c r="E64" s="26"/>
      <c r="F64" s="26"/>
      <c r="G64" s="26"/>
      <c r="H64" s="26"/>
      <c r="I64" s="26"/>
    </row>
    <row r="65" spans="1:9" x14ac:dyDescent="0.25">
      <c r="A65" s="1">
        <v>55</v>
      </c>
      <c r="B65" s="6">
        <f t="shared" si="1"/>
        <v>14.088515040432242</v>
      </c>
      <c r="C65" s="21" cm="1">
        <f t="array" ref="C65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1277.4643491192223</v>
      </c>
      <c r="D65" s="22" cm="1">
        <f t="array" ref="D65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1230.071070316417</v>
      </c>
      <c r="E65" s="26"/>
      <c r="F65" s="26"/>
      <c r="G65" s="26"/>
      <c r="H65" s="26"/>
      <c r="I65" s="26"/>
    </row>
    <row r="66" spans="1:9" x14ac:dyDescent="0.25">
      <c r="A66" s="1">
        <v>56</v>
      </c>
      <c r="B66" s="6">
        <f t="shared" si="1"/>
        <v>14.205919332435844</v>
      </c>
      <c r="C66" s="21" cm="1">
        <f t="array" ref="C66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1287.6832186952158</v>
      </c>
      <c r="D66" s="22" cm="1">
        <f t="array" ref="D66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1240.0494959023872</v>
      </c>
      <c r="E66" s="26"/>
      <c r="F66" s="26"/>
      <c r="G66" s="26"/>
      <c r="H66" s="26"/>
      <c r="I66" s="26"/>
    </row>
    <row r="67" spans="1:9" x14ac:dyDescent="0.25">
      <c r="A67" s="1">
        <v>57</v>
      </c>
      <c r="B67" s="6">
        <f t="shared" si="1"/>
        <v>14.324301993539477</v>
      </c>
      <c r="C67" s="21" cm="1">
        <f t="array" ref="C67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1297.987245517676</v>
      </c>
      <c r="D67" s="22" cm="1">
        <f t="array" ref="D67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1250.1110750349071</v>
      </c>
      <c r="E67" s="26"/>
      <c r="F67" s="26"/>
      <c r="G67" s="26"/>
      <c r="H67" s="26"/>
      <c r="I67" s="26"/>
    </row>
    <row r="68" spans="1:9" x14ac:dyDescent="0.25">
      <c r="A68" s="1">
        <v>58</v>
      </c>
      <c r="B68" s="6">
        <f t="shared" si="1"/>
        <v>14.443671176818972</v>
      </c>
      <c r="C68" s="21" cm="1">
        <f t="array" ref="C68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1308.3771392303233</v>
      </c>
      <c r="D68" s="22" cm="1">
        <f t="array" ref="D68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1260.2565006601981</v>
      </c>
      <c r="E68" s="26"/>
      <c r="F68" s="26"/>
      <c r="G68" s="26"/>
      <c r="H68" s="26"/>
      <c r="I68" s="26"/>
    </row>
    <row r="69" spans="1:9" x14ac:dyDescent="0.25">
      <c r="A69" s="1">
        <v>59</v>
      </c>
      <c r="B69" s="6">
        <f t="shared" si="1"/>
        <v>14.564035103292463</v>
      </c>
      <c r="C69" s="21" cm="1">
        <f t="array" ref="C69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1318.8536153905759</v>
      </c>
      <c r="D69" s="22" cm="1">
        <f t="array" ref="D69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1270.4864714990329</v>
      </c>
      <c r="E69" s="26"/>
      <c r="F69" s="26"/>
      <c r="G69" s="26"/>
      <c r="H69" s="26"/>
      <c r="I69" s="26"/>
    </row>
    <row r="70" spans="1:9" x14ac:dyDescent="0.25">
      <c r="A70" s="1">
        <v>60</v>
      </c>
      <c r="B70" s="6">
        <f t="shared" si="1"/>
        <v>14.685402062486567</v>
      </c>
      <c r="C70" s="21" cm="1">
        <f t="array" ref="C70">_xlfn.IFS(
    Egress_Costs[[#This Row],[Data_Size]]&lt;=AW_Band[0],
    Egress_Costs[[#This Row],[Data_Size]]*1024*AW_Egress[0],
    AND(
        Egress_Costs[[#This Row],[Data_Size]]&gt;AW_Band[0],
        Egress_Costs[[#This Row],[Data_Size]]&lt;=(AW_Band[0]+AW_Band[1])
    ),
    SUM(
        (AW_Band[0]*1024*AW_Egress[0])+
        (Egress_Costs[[#This Row],[Data_Size]]-AW_Band[0])*1024*AW_Egress[1]
    ),
    AND(
        Egress_Costs[[#This Row],[Data_Size]]&gt;(AW_Band[0]+AW_Band[1]),
        Egress_Costs[[#This Row],[Data_Size]]&lt;=(AW_Band[0]+AW_Band[1]+AW_Band[2])
    ),
    SUM(
        (AW_Band[0]*1024*AW_Egress[0])+
        (AW_Band[1]*1024*AW_Egress[1])+
        (Egress_Costs[[#This Row],[Data_Size]]-(AW_Band[0]+AW_Band[1]))*1024*AW_Egress[2]
    ),
    Egress_Costs[[#This Row],[Data_Size]]&gt;(AW_Band[0]+AW_Band[1]+AW_Band[2]),
    SUM(
        (AW_Band[0]*1024*AW_Egress[0])+
        (AW_Band[1]*1024*AW_Egress[1])+
        (AW_Band[2]*1024*AW_Egress[2])+
        (Egress_Costs[[#This Row],[Data_Size]]-(AW_Band[0]+AW_Band[1]+AW_Band[2]))*1024*AW_Egress[3]
    )
)</f>
        <v>1329.4173955188307</v>
      </c>
      <c r="D70" s="22" cm="1">
        <f t="array" ref="D70">_xlfn.IFS(
    Egress_Costs[[#This Row],[Data_Size]]&lt;=AZ_Band[0],
    0,
    AND(
        Egress_Costs[[#This Row],[Data_Size]]&gt;AZ_Band[0],
        Egress_Costs[[#This Row],[Data_Size]]&lt;=(AZ_Band[0]+AZ_Band[1])
    ),
    (Egress_Costs[[#This Row],[Data_Size]]-AZ_Band[0])*1024*AZ_Egress[1],
    AND(
        Egress_Costs[[#This Row],[Data_Size]]&gt;(AZ_Band[0]+AZ_Band[1]),
        Egress_Costs[[#This Row],[Data_Size]]&lt;=(AZ_Band[0]+AZ_Band[1]+AZ_Band[2])
    ),
    SUM(
        (AZ_Band[1]*1024*AZ_Egress[1])+
        ((Egress_Costs[[#This Row],[Data_Size]]-(AZ_Band[0]+AZ_Band[1]))*1024*AZ_Egress[2])
    ),
    AND(
        Egress_Costs[[#This Row],[Data_Size]]&gt;(AZ_Band[0]+AZ_Band[1]+AZ_Band[2]),
        Egress_Costs[[#This Row],[Data_Size]]&lt;=(AZ_Band[0]+AZ_Band[1]+AZ_Band[2]+AZ_Band[3])
    ),
    SUM(
        (AZ_Band[1]*1024*AZ_Egress[1])+
        (AZ_Band[2]*1024*AZ_Egress[2])+
        ((Egress_Costs[[#This Row],[Data_Size]]-(AZ_Band[0]+AZ_Band[1]+AZ_Band[2]))*1024*AZ_Egress[3])
    ),
    AND(
        Egress_Costs[[#This Row],[Data_Size]]&gt;(AZ_Band[0]+AZ_Band[1]+AZ_Band[2]+AZ_Band[3]),
        Egress_Costs[[#This Row],[Data_Size]]&lt;=(AZ_Band[0]+AZ_Band[1]+AZ_Band[2]+AZ_Band[3]+AZ_Band[4])
    ),
    SUM(
        (AZ_Band[1]*1024*AZ_Egress[1])+
        (AZ_Band[2]*1024*AZ_Egress[2])+
        (AZ_Band[3]*1024*AZ_Egress[3])+
        (
            (Egress_Costs[[#This Row],[Data_Size]]-
            (AZ_Band[0]+AZ_Band[1]+AZ_Band[2]+AZ_Band[3]))*
            1024*
            AZ_Egress[4]
        )
    ),
    Egress_Costs[[#This Row],[Data_Size]]&gt;(AZ_Band[0]+AZ_Band[1]+AZ_Band[2]+AZ_Band[3]+AZ_Band[4]),
    "Call Microsoft"
)</f>
        <v>1280.8016920948583</v>
      </c>
      <c r="E70" s="26"/>
      <c r="F70" s="26"/>
      <c r="G70" s="26"/>
      <c r="H70" s="26"/>
      <c r="I70" s="26"/>
    </row>
    <row r="71" spans="1:9" x14ac:dyDescent="0.25">
      <c r="A71" s="26"/>
      <c r="B71" s="26"/>
      <c r="C71" s="26"/>
      <c r="D71" s="26"/>
      <c r="E71" s="26"/>
      <c r="F71" s="26"/>
      <c r="G71" s="26"/>
      <c r="H71" s="26"/>
      <c r="I71" s="26"/>
    </row>
    <row r="72" spans="1:9" x14ac:dyDescent="0.25">
      <c r="A72" s="26"/>
      <c r="B72" s="26"/>
      <c r="C72" s="26"/>
      <c r="D72" s="26"/>
      <c r="E72" s="26"/>
      <c r="F72" s="26"/>
      <c r="G72" s="26"/>
      <c r="H72" s="26"/>
      <c r="I72" s="26"/>
    </row>
    <row r="73" spans="1:9" x14ac:dyDescent="0.25">
      <c r="A73" s="26"/>
      <c r="B73" s="26"/>
      <c r="C73" s="26"/>
      <c r="D73" s="26"/>
      <c r="E73" s="26"/>
      <c r="F73" s="26"/>
      <c r="G73" s="26"/>
      <c r="H73" s="26"/>
      <c r="I73" s="26"/>
    </row>
    <row r="74" spans="1:9" x14ac:dyDescent="0.25">
      <c r="A74" s="26"/>
      <c r="B74" s="26"/>
      <c r="C74" s="26"/>
      <c r="D74" s="26"/>
      <c r="E74" s="26"/>
      <c r="F74" s="26"/>
      <c r="G74" s="26"/>
      <c r="H74" s="26"/>
      <c r="I74" s="26"/>
    </row>
    <row r="75" spans="1:9" x14ac:dyDescent="0.25">
      <c r="A75" s="26"/>
      <c r="B75" s="26"/>
      <c r="C75" s="26"/>
      <c r="D75" s="26"/>
      <c r="E75" s="26"/>
      <c r="F75" s="26"/>
      <c r="G75" s="26"/>
      <c r="H75" s="26"/>
      <c r="I75" s="26"/>
    </row>
  </sheetData>
  <mergeCells count="4">
    <mergeCell ref="B3:G3"/>
    <mergeCell ref="B4:G4"/>
    <mergeCell ref="A8:B8"/>
    <mergeCell ref="A1:G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6E25-83E2-4D65-B723-2467D7156585}">
  <sheetPr>
    <pageSetUpPr autoPageBreaks="0"/>
  </sheetPr>
  <dimension ref="A1:I24"/>
  <sheetViews>
    <sheetView tabSelected="1" zoomScale="145" zoomScaleNormal="145" workbookViewId="0">
      <selection activeCell="H23" sqref="H23"/>
    </sheetView>
  </sheetViews>
  <sheetFormatPr defaultColWidth="0" defaultRowHeight="15" zeroHeight="1" x14ac:dyDescent="0.25"/>
  <cols>
    <col min="1" max="1" width="17.5703125" bestFit="1" customWidth="1"/>
    <col min="2" max="2" width="40.28515625" customWidth="1"/>
    <col min="3" max="3" width="21.85546875" customWidth="1"/>
    <col min="4" max="4" width="21.28515625" customWidth="1"/>
    <col min="5" max="5" width="20.5703125" customWidth="1"/>
    <col min="6" max="6" width="28.28515625" customWidth="1"/>
    <col min="7" max="7" width="23.140625" customWidth="1"/>
    <col min="8" max="8" width="17.85546875" customWidth="1"/>
    <col min="9" max="9" width="9.140625" customWidth="1"/>
    <col min="10" max="16384" width="9.140625" hidden="1"/>
  </cols>
  <sheetData>
    <row r="1" spans="1:9" x14ac:dyDescent="0.25">
      <c r="A1" s="26"/>
      <c r="B1" s="26"/>
      <c r="C1" s="26"/>
      <c r="D1" s="26"/>
      <c r="E1" s="26"/>
      <c r="F1" s="26"/>
      <c r="G1" s="26"/>
      <c r="H1" s="26"/>
      <c r="I1" s="26"/>
    </row>
    <row r="2" spans="1:9" x14ac:dyDescent="0.25">
      <c r="A2" s="26"/>
      <c r="B2" s="26"/>
      <c r="C2" s="26"/>
      <c r="D2" s="26"/>
      <c r="E2" s="26"/>
      <c r="F2" s="26"/>
      <c r="G2" s="26"/>
      <c r="H2" s="26"/>
      <c r="I2" s="26"/>
    </row>
    <row r="3" spans="1:9" ht="15.75" thickBot="1" x14ac:dyDescent="0.3">
      <c r="A3" s="26"/>
      <c r="B3" s="26"/>
      <c r="C3" s="26"/>
      <c r="D3" s="26"/>
      <c r="E3" s="26"/>
      <c r="F3" s="26"/>
      <c r="G3" s="26"/>
      <c r="H3" s="26"/>
      <c r="I3" s="26"/>
    </row>
    <row r="4" spans="1:9" ht="17.25" thickTop="1" thickBot="1" x14ac:dyDescent="0.3">
      <c r="A4" s="48" t="s">
        <v>7</v>
      </c>
      <c r="B4" s="36" t="s">
        <v>10</v>
      </c>
      <c r="C4" s="37" t="s">
        <v>1</v>
      </c>
      <c r="D4" s="37" t="s">
        <v>2</v>
      </c>
      <c r="E4" s="37" t="s">
        <v>3</v>
      </c>
      <c r="F4" s="37" t="s">
        <v>4</v>
      </c>
      <c r="G4" s="37" t="s">
        <v>5</v>
      </c>
      <c r="H4" s="38" t="s">
        <v>6</v>
      </c>
      <c r="I4" s="26"/>
    </row>
    <row r="5" spans="1:9" ht="15.75" hidden="1" x14ac:dyDescent="0.25">
      <c r="A5" s="49"/>
      <c r="B5" s="7" t="s">
        <v>37</v>
      </c>
      <c r="C5" s="8" t="s">
        <v>23</v>
      </c>
      <c r="D5" s="8" t="s">
        <v>24</v>
      </c>
      <c r="E5" s="8" t="s">
        <v>25</v>
      </c>
      <c r="F5" s="8" t="s">
        <v>26</v>
      </c>
      <c r="G5" s="8" t="s">
        <v>27</v>
      </c>
      <c r="H5" s="9" t="s">
        <v>29</v>
      </c>
      <c r="I5" s="26"/>
    </row>
    <row r="6" spans="1:9" ht="16.5" thickTop="1" thickBot="1" x14ac:dyDescent="0.3">
      <c r="A6" s="50"/>
      <c r="B6" s="10" t="s">
        <v>8</v>
      </c>
      <c r="C6" s="11">
        <v>0</v>
      </c>
      <c r="D6" s="34">
        <v>8.6999999999999994E-2</v>
      </c>
      <c r="E6" s="34">
        <v>8.3000000000000004E-2</v>
      </c>
      <c r="F6" s="34">
        <v>7.0000000000000007E-2</v>
      </c>
      <c r="G6" s="34">
        <v>0.05</v>
      </c>
      <c r="H6" s="12" t="s">
        <v>9</v>
      </c>
      <c r="I6" s="26"/>
    </row>
    <row r="7" spans="1:9" ht="15.75" thickTop="1" x14ac:dyDescent="0.25">
      <c r="A7" s="28" t="s">
        <v>11</v>
      </c>
      <c r="B7" s="30">
        <v>45168</v>
      </c>
      <c r="C7" s="31"/>
      <c r="D7" s="31"/>
      <c r="E7" s="31"/>
      <c r="F7" s="31"/>
      <c r="G7" s="31"/>
      <c r="H7" s="26"/>
      <c r="I7" s="26"/>
    </row>
    <row r="8" spans="1:9" x14ac:dyDescent="0.25">
      <c r="A8" s="28" t="s">
        <v>12</v>
      </c>
      <c r="B8" s="51" t="s">
        <v>42</v>
      </c>
      <c r="C8" s="51"/>
      <c r="D8" s="26"/>
      <c r="E8" s="26"/>
      <c r="F8" s="26"/>
      <c r="G8" s="26"/>
      <c r="H8" s="26"/>
      <c r="I8" s="26"/>
    </row>
    <row r="9" spans="1:9" x14ac:dyDescent="0.25">
      <c r="A9" s="28"/>
      <c r="B9" s="1" t="s">
        <v>21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26"/>
      <c r="I9" s="26"/>
    </row>
    <row r="10" spans="1:9" x14ac:dyDescent="0.25">
      <c r="A10" s="28" t="s">
        <v>28</v>
      </c>
      <c r="B10" s="1" t="s">
        <v>22</v>
      </c>
      <c r="C10" s="1">
        <f>CONVERT(100,"Gibyte","Tibyte")</f>
        <v>9.765625E-2</v>
      </c>
      <c r="D10" s="1">
        <v>10</v>
      </c>
      <c r="E10" s="1">
        <v>40</v>
      </c>
      <c r="F10" s="1">
        <v>100</v>
      </c>
      <c r="G10" s="1">
        <v>350</v>
      </c>
      <c r="H10" s="26"/>
      <c r="I10" s="26"/>
    </row>
    <row r="11" spans="1:9" x14ac:dyDescent="0.25">
      <c r="A11" s="28"/>
      <c r="B11" s="35" t="s">
        <v>41</v>
      </c>
      <c r="C11" s="32"/>
      <c r="D11" s="32"/>
      <c r="E11" s="32"/>
      <c r="F11" s="32"/>
      <c r="G11" s="32"/>
      <c r="H11" s="26"/>
      <c r="I11" s="26"/>
    </row>
    <row r="12" spans="1:9" x14ac:dyDescent="0.25">
      <c r="A12" s="28"/>
      <c r="B12" s="29"/>
      <c r="C12" s="29"/>
      <c r="D12" s="26"/>
      <c r="E12" s="26"/>
      <c r="F12" s="26"/>
      <c r="G12" s="26"/>
      <c r="H12" s="26"/>
      <c r="I12" s="26"/>
    </row>
    <row r="13" spans="1:9" x14ac:dyDescent="0.25">
      <c r="A13" s="28"/>
      <c r="B13" s="29"/>
      <c r="C13" s="29"/>
      <c r="D13" s="26"/>
      <c r="E13" s="26"/>
      <c r="F13" s="26"/>
      <c r="G13" s="26"/>
      <c r="H13" s="26"/>
      <c r="I13" s="26"/>
    </row>
    <row r="14" spans="1:9" x14ac:dyDescent="0.25">
      <c r="A14" s="26"/>
      <c r="B14" s="26"/>
      <c r="C14" s="26"/>
      <c r="D14" s="26"/>
      <c r="E14" s="26"/>
      <c r="F14" s="26"/>
      <c r="G14" s="26"/>
      <c r="H14" s="26"/>
      <c r="I14" s="26"/>
    </row>
    <row r="15" spans="1:9" ht="15.75" thickBot="1" x14ac:dyDescent="0.3">
      <c r="A15" s="26"/>
      <c r="B15" s="26"/>
      <c r="C15" s="26"/>
      <c r="D15" s="26"/>
      <c r="E15" s="26"/>
      <c r="F15" s="26"/>
      <c r="G15" s="26"/>
      <c r="H15" s="26"/>
      <c r="I15" s="26"/>
    </row>
    <row r="16" spans="1:9" ht="17.25" thickTop="1" thickBot="1" x14ac:dyDescent="0.3">
      <c r="A16" s="52" t="s">
        <v>15</v>
      </c>
      <c r="B16" s="13" t="s">
        <v>0</v>
      </c>
      <c r="C16" s="14" t="s">
        <v>13</v>
      </c>
      <c r="D16" s="14" t="s">
        <v>3</v>
      </c>
      <c r="E16" s="14" t="s">
        <v>4</v>
      </c>
      <c r="F16" s="14" t="s">
        <v>14</v>
      </c>
      <c r="G16" s="15" t="s">
        <v>6</v>
      </c>
      <c r="H16" s="26"/>
      <c r="I16" s="26"/>
    </row>
    <row r="17" spans="1:9" ht="16.5" hidden="1" thickBot="1" x14ac:dyDescent="0.3">
      <c r="A17" s="53"/>
      <c r="B17" s="16" t="s">
        <v>37</v>
      </c>
      <c r="C17" s="17" t="s">
        <v>23</v>
      </c>
      <c r="D17" s="17" t="s">
        <v>24</v>
      </c>
      <c r="E17" s="17" t="s">
        <v>25</v>
      </c>
      <c r="F17" s="17" t="s">
        <v>26</v>
      </c>
      <c r="G17" s="17" t="s">
        <v>29</v>
      </c>
      <c r="H17" s="26"/>
      <c r="I17" s="26"/>
    </row>
    <row r="18" spans="1:9" ht="16.5" thickTop="1" thickBot="1" x14ac:dyDescent="0.3">
      <c r="A18" s="54"/>
      <c r="B18" s="18" t="s">
        <v>16</v>
      </c>
      <c r="C18" s="19">
        <v>0.09</v>
      </c>
      <c r="D18" s="19">
        <v>8.5000000000000006E-2</v>
      </c>
      <c r="E18" s="19">
        <v>7.0000000000000007E-2</v>
      </c>
      <c r="F18" s="19">
        <v>0.05</v>
      </c>
      <c r="G18" s="20" t="s">
        <v>17</v>
      </c>
      <c r="H18" s="26"/>
      <c r="I18" s="26"/>
    </row>
    <row r="19" spans="1:9" ht="15.75" thickTop="1" x14ac:dyDescent="0.25">
      <c r="A19" s="28" t="s">
        <v>11</v>
      </c>
      <c r="B19" s="30">
        <v>45168</v>
      </c>
      <c r="C19" s="31"/>
      <c r="D19" s="26"/>
      <c r="E19" s="26"/>
      <c r="F19" s="26"/>
      <c r="G19" s="26"/>
      <c r="H19" s="26"/>
      <c r="I19" s="26"/>
    </row>
    <row r="20" spans="1:9" x14ac:dyDescent="0.25">
      <c r="A20" s="28" t="s">
        <v>18</v>
      </c>
      <c r="B20" s="55" t="s">
        <v>19</v>
      </c>
      <c r="C20" s="55"/>
      <c r="D20" s="26" t="s">
        <v>20</v>
      </c>
      <c r="E20" s="26"/>
      <c r="F20" s="26"/>
      <c r="G20" s="26"/>
      <c r="H20" s="26"/>
      <c r="I20" s="26"/>
    </row>
    <row r="21" spans="1:9" x14ac:dyDescent="0.25">
      <c r="A21" s="26"/>
      <c r="B21" s="1" t="s">
        <v>21</v>
      </c>
      <c r="C21" s="1" t="s">
        <v>23</v>
      </c>
      <c r="D21" s="1" t="s">
        <v>24</v>
      </c>
      <c r="E21" s="1" t="s">
        <v>25</v>
      </c>
      <c r="F21" s="32"/>
      <c r="G21" s="32"/>
      <c r="H21" s="26"/>
      <c r="I21" s="26"/>
    </row>
    <row r="22" spans="1:9" x14ac:dyDescent="0.25">
      <c r="A22" s="28" t="s">
        <v>28</v>
      </c>
      <c r="B22" s="1" t="s">
        <v>22</v>
      </c>
      <c r="C22" s="1">
        <v>10</v>
      </c>
      <c r="D22" s="1">
        <v>40</v>
      </c>
      <c r="E22" s="1">
        <v>100</v>
      </c>
      <c r="F22" s="32"/>
      <c r="G22" s="32"/>
      <c r="H22" s="26"/>
      <c r="I22" s="26"/>
    </row>
    <row r="23" spans="1:9" x14ac:dyDescent="0.25">
      <c r="A23" s="26"/>
      <c r="B23" s="26"/>
      <c r="C23" s="26"/>
      <c r="D23" s="26"/>
      <c r="E23" s="26"/>
      <c r="F23" s="26"/>
      <c r="G23" s="26"/>
      <c r="H23" s="26"/>
      <c r="I23" s="26"/>
    </row>
    <row r="24" spans="1:9" ht="21" hidden="1" x14ac:dyDescent="0.25">
      <c r="B24" s="2"/>
    </row>
  </sheetData>
  <mergeCells count="4">
    <mergeCell ref="A4:A6"/>
    <mergeCell ref="B8:C8"/>
    <mergeCell ref="A16:A18"/>
    <mergeCell ref="B20:C20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Egress_Costs</vt:lpstr>
      <vt:lpstr>REF</vt:lpstr>
      <vt:lpstr>IN_Egress_TB</vt:lpstr>
      <vt:lpstr>IN_YoY_GR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Egress_Calculations</dc:title>
  <dc:creator>Clinton Davenport</dc:creator>
  <cp:keywords> Azure, AWS, Tool</cp:keywords>
  <cp:lastModifiedBy>Clinton Davenport</cp:lastModifiedBy>
  <dcterms:created xsi:type="dcterms:W3CDTF">2023-08-30T23:42:13Z</dcterms:created>
  <dcterms:modified xsi:type="dcterms:W3CDTF">2023-08-31T02:38:41Z</dcterms:modified>
</cp:coreProperties>
</file>