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0" documentId="8_{A50456FC-FD79-49B5-B4E3-6725E65A218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E20" i="1"/>
  <c r="G20" i="1" s="1"/>
  <c r="E21" i="1"/>
  <c r="G21" i="1" s="1"/>
  <c r="E22" i="1"/>
  <c r="G22" i="1" s="1"/>
  <c r="E23" i="1"/>
  <c r="G23" i="1" s="1"/>
  <c r="B20" i="1"/>
  <c r="B21" i="1"/>
  <c r="B22" i="1"/>
  <c r="B23" i="1"/>
  <c r="B19" i="1"/>
  <c r="C20" i="1"/>
  <c r="C21" i="1"/>
  <c r="C22" i="1"/>
  <c r="C23" i="1"/>
  <c r="C19" i="1"/>
  <c r="D20" i="1"/>
  <c r="D21" i="1"/>
  <c r="D22" i="1"/>
  <c r="D23" i="1"/>
  <c r="D19" i="1"/>
  <c r="B18" i="1"/>
  <c r="E19" i="1"/>
  <c r="F19" i="1"/>
  <c r="G19" i="1"/>
  <c r="F18" i="1"/>
  <c r="C10" i="1"/>
  <c r="B10" i="1"/>
  <c r="D18" i="1" s="1"/>
  <c r="C6" i="1"/>
  <c r="B6" i="1"/>
  <c r="B12" i="1" l="1"/>
  <c r="C18" i="1"/>
  <c r="C12" i="1"/>
  <c r="E18" i="1" l="1"/>
  <c r="G18" i="1" s="1"/>
</calcChain>
</file>

<file path=xl/sharedStrings.xml><?xml version="1.0" encoding="utf-8"?>
<sst xmlns="http://schemas.openxmlformats.org/spreadsheetml/2006/main" count="20" uniqueCount="18">
  <si>
    <t>Woodwork Bookshelf Company</t>
  </si>
  <si>
    <t>Materials:</t>
  </si>
  <si>
    <t>Cherry</t>
  </si>
  <si>
    <t>Oak</t>
  </si>
  <si>
    <t>Unit Cost:</t>
  </si>
  <si>
    <t>Board Feet:</t>
  </si>
  <si>
    <t>Material Cost:</t>
  </si>
  <si>
    <t>Labor Hours Required</t>
  </si>
  <si>
    <t>Labor Rate</t>
  </si>
  <si>
    <t>Labor Cost</t>
  </si>
  <si>
    <t>Total Cost</t>
  </si>
  <si>
    <t>Annual Cost Increase</t>
  </si>
  <si>
    <t>Labor Increase</t>
  </si>
  <si>
    <t>Year Projections</t>
  </si>
  <si>
    <t>Labor</t>
  </si>
  <si>
    <t xml:space="preserve">Total Cherry </t>
  </si>
  <si>
    <t>Total Oak</t>
  </si>
  <si>
    <t>Total Cost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</si>
</sst>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44" fontId="0" fillId="0" borderId="0" xfId="0" applyNumberFormat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0" applyNumberFormat="1" applyBorder="1"/>
    <xf numFmtId="44" fontId="0" fillId="2" borderId="0" xfId="0" applyNumberFormat="1" applyFill="1" applyAlignment="1">
      <alignment horizontal="right"/>
    </xf>
    <xf numFmtId="44" fontId="4" fillId="2" borderId="0" xfId="0" applyNumberFormat="1" applyFont="1" applyFill="1"/>
    <xf numFmtId="0" fontId="0" fillId="3" borderId="0" xfId="0" applyFill="1"/>
    <xf numFmtId="44" fontId="0" fillId="3" borderId="0" xfId="0" applyNumberFormat="1" applyFill="1" applyBorder="1"/>
    <xf numFmtId="0" fontId="2" fillId="4" borderId="0" xfId="0" applyFont="1" applyFill="1"/>
    <xf numFmtId="44" fontId="0" fillId="4" borderId="0" xfId="0" applyNumberFormat="1" applyFill="1"/>
    <xf numFmtId="44" fontId="0" fillId="0" borderId="0" xfId="0" applyNumberFormat="1" applyFill="1" applyAlignment="1">
      <alignment horizontal="right"/>
    </xf>
    <xf numFmtId="0" fontId="2" fillId="5" borderId="0" xfId="0" applyFont="1" applyFill="1"/>
    <xf numFmtId="0" fontId="0" fillId="0" borderId="0" xfId="0" applyFill="1"/>
    <xf numFmtId="44" fontId="0" fillId="5" borderId="0" xfId="0" applyNumberFormat="1" applyFill="1"/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</cellXfs>
  <cellStyles count="1">
    <cellStyle name="Normal" xfId="0" builtinId="0"/>
  </cellStyles>
  <dxfs count="8">
    <dxf>
      <font>
        <color rgb="FF000000"/>
      </font>
      <numFmt numFmtId="34" formatCode="_(&quot;$&quot;* #,##0.00_);_(&quot;$&quot;* \(#,##0.00\);_(&quot;$&quot;* &quot;-&quot;??_);_(@_)"/>
      <fill>
        <patternFill patternType="solid">
          <fgColor indexed="64"/>
          <bgColor theme="5" tint="0.59999389629810485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9" tint="0.59999389629810485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-0.249977111117893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Woodworks Projected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YoY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B-4B3E-AD04-19FF49134858}"/>
            </c:ext>
          </c:extLst>
        </c:ser>
        <c:ser>
          <c:idx val="1"/>
          <c:order val="1"/>
          <c:tx>
            <c:strRef>
              <c:f>Sheet1!$B$17</c:f>
              <c:strCache>
                <c:ptCount val="1"/>
                <c:pt idx="0">
                  <c:v>Cherry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Sheet1!$B$18:$B$23</c:f>
              <c:numCache>
                <c:formatCode>_("$"* #,##0.00_);_("$"* \(#,##0.00\);_("$"* "-"??_);_(@_)</c:formatCode>
                <c:ptCount val="6"/>
                <c:pt idx="0">
                  <c:v>165</c:v>
                </c:pt>
                <c:pt idx="1">
                  <c:v>168.96</c:v>
                </c:pt>
                <c:pt idx="2">
                  <c:v>173.01504</c:v>
                </c:pt>
                <c:pt idx="3">
                  <c:v>177.16740096000001</c:v>
                </c:pt>
                <c:pt idx="4">
                  <c:v>181.41941858304003</c:v>
                </c:pt>
                <c:pt idx="5">
                  <c:v>185.77348462903299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B-4B3E-AD04-19FF49134858}"/>
            </c:ext>
          </c:extLst>
        </c:ser>
        <c:ser>
          <c:idx val="2"/>
          <c:order val="2"/>
          <c:tx>
            <c:strRef>
              <c:f>Sheet1!$C$17</c:f>
              <c:strCache>
                <c:ptCount val="1"/>
                <c:pt idx="0">
                  <c:v>Oak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Sheet1!$C$18:$C$23</c:f>
              <c:numCache>
                <c:formatCode>_("$"* #,##0.00_);_("$"* \(#,##0.00\);_("$"* "-"??_);_(@_)</c:formatCode>
                <c:ptCount val="6"/>
                <c:pt idx="0">
                  <c:v>129</c:v>
                </c:pt>
                <c:pt idx="1">
                  <c:v>131.19299999999998</c:v>
                </c:pt>
                <c:pt idx="2">
                  <c:v>133.42328099999997</c:v>
                </c:pt>
                <c:pt idx="3">
                  <c:v>135.69147677699996</c:v>
                </c:pt>
                <c:pt idx="4">
                  <c:v>137.99823188220896</c:v>
                </c:pt>
                <c:pt idx="5">
                  <c:v>140.34420182420649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B-4B3E-AD04-19FF49134858}"/>
            </c:ext>
          </c:extLst>
        </c:ser>
        <c:ser>
          <c:idx val="3"/>
          <c:order val="3"/>
          <c:tx>
            <c:strRef>
              <c:f>Sheet1!$D$17</c:f>
              <c:strCache>
                <c:ptCount val="1"/>
                <c:pt idx="0">
                  <c:v>Labor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Sheet1!$D$18:$D$23</c:f>
              <c:numCache>
                <c:formatCode>_("$"* #,##0.00_);_("$"* \(#,##0.00\);_("$"* "-"??_);_(@_)</c:formatCode>
                <c:ptCount val="6"/>
                <c:pt idx="0">
                  <c:v>296</c:v>
                </c:pt>
                <c:pt idx="1">
                  <c:v>300.44</c:v>
                </c:pt>
                <c:pt idx="2">
                  <c:v>304.94659999999999</c:v>
                </c:pt>
                <c:pt idx="3">
                  <c:v>309.52079899999995</c:v>
                </c:pt>
                <c:pt idx="4">
                  <c:v>314.16361098499993</c:v>
                </c:pt>
                <c:pt idx="5">
                  <c:v>318.87606514977489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B-4B3E-AD04-19FF49134858}"/>
            </c:ext>
          </c:extLst>
        </c:ser>
        <c:ser>
          <c:idx val="4"/>
          <c:order val="4"/>
          <c:tx>
            <c:v>Total Cherry 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Sheet1!$E$18:$E$23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B-4B3E-AD04-19FF49134858}"/>
            </c:ext>
          </c:extLst>
        </c:ser>
        <c:ser>
          <c:idx val="5"/>
          <c:order val="5"/>
          <c:tx>
            <c:strRef>
              <c:f>Sheet1!$F$17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Sheet1!$F$18:$F$23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B-4B3E-AD04-19FF49134858}"/>
            </c:ext>
          </c:extLst>
        </c:ser>
        <c:ser>
          <c:idx val="6"/>
          <c:order val="6"/>
          <c:tx>
            <c:strRef>
              <c:f>Sheet1!$G$17</c:f>
              <c:strCache>
                <c:ptCount val="1"/>
                <c:pt idx="0">
                  <c:v>Total Cost Projection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Sheet1!$G$18:$G$23</c:f>
              <c:numCache>
                <c:formatCode>_("$"* #,##0.00_);_("$"* \(#,##0.00\);_("$"* "-"??_);_(@_)</c:formatCode>
                <c:ptCount val="6"/>
                <c:pt idx="0">
                  <c:v>886</c:v>
                </c:pt>
                <c:pt idx="1">
                  <c:v>901.0329999999999</c:v>
                </c:pt>
                <c:pt idx="2">
                  <c:v>916.33152099999995</c:v>
                </c:pt>
                <c:pt idx="3">
                  <c:v>931.90047573699985</c:v>
                </c:pt>
                <c:pt idx="4">
                  <c:v>947.74487243524879</c:v>
                </c:pt>
                <c:pt idx="5">
                  <c:v>963.86981675278935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2B-4B3E-AD04-19FF4913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9079"/>
        <c:axId val="17541127"/>
      </c:lineChart>
      <c:catAx>
        <c:axId val="17539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127"/>
        <c:crosses val="autoZero"/>
        <c:auto val="1"/>
        <c:lblAlgn val="ctr"/>
        <c:lblOffset val="100"/>
        <c:noMultiLvlLbl val="0"/>
      </c:catAx>
      <c:valAx>
        <c:axId val="175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9525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98F40-F0DA-3081-B7EC-E38DD2150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5F529-8AA7-4872-A47E-AA98AA2A8F5D}" name="Table1" displayName="Table1" ref="A17:G23" totalsRowShown="0" tableBorderDxfId="7">
  <autoFilter ref="A17:G23" xr:uid="{75B5F529-8AA7-4872-A47E-AA98AA2A8F5D}"/>
  <tableColumns count="7">
    <tableColumn id="1" xr3:uid="{9DCD1D51-E334-4DE7-9CA4-7FBBFAB3B807}" name="Year Projections" dataDxfId="6"/>
    <tableColumn id="2" xr3:uid="{DA6CB333-F5F7-4A97-85E5-7C851866A79D}" name="Cherry" dataDxfId="5">
      <calculatedColumnFormula>B6</calculatedColumnFormula>
    </tableColumn>
    <tableColumn id="3" xr3:uid="{7922130D-26E2-4296-9448-BC9F4635B785}" name="Oak" dataDxfId="4">
      <calculatedColumnFormula>C6</calculatedColumnFormula>
    </tableColumn>
    <tableColumn id="4" xr3:uid="{C8ABC52D-7C09-4471-B42C-120EC53390EE}" name="Labor" dataDxfId="3">
      <calculatedColumnFormula>B10</calculatedColumnFormula>
    </tableColumn>
    <tableColumn id="5" xr3:uid="{1C167623-75F0-4F6E-A8AC-C31877B15B54}" name="Total Cherry " dataDxfId="2">
      <calculatedColumnFormula>Table1[[#This Row],[Cherry]]+Table1[[#This Row],[Labor]]</calculatedColumnFormula>
    </tableColumn>
    <tableColumn id="6" xr3:uid="{9E978725-BAFA-4FF9-94F3-A79BFE043BA2}" name="Total Oak" dataDxfId="1">
      <calculatedColumnFormula>Table1[[#This Row],[Oak]]+Table1[[#This Row],[Labor]]</calculatedColumnFormula>
    </tableColumn>
    <tableColumn id="7" xr3:uid="{BF248CC4-CC77-4805-88D9-8424B9EC71C1}" name="Total Cost Projection" dataDxfId="0">
      <calculatedColumnFormula>Table1[[#This Row],[Total Cherry ]]+Table1[[#This Row],[Total Oak]]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18" sqref="A18"/>
    </sheetView>
  </sheetViews>
  <sheetFormatPr defaultRowHeight="15"/>
  <cols>
    <col min="1" max="1" width="23.140625" customWidth="1"/>
    <col min="2" max="2" width="13.28515625" bestFit="1" customWidth="1"/>
    <col min="3" max="3" width="13.7109375" bestFit="1" customWidth="1"/>
    <col min="4" max="4" width="13.5703125" bestFit="1" customWidth="1"/>
    <col min="5" max="5" width="14.28515625" bestFit="1" customWidth="1"/>
    <col min="6" max="6" width="13.85546875" bestFit="1" customWidth="1"/>
    <col min="7" max="7" width="21.5703125" bestFit="1" customWidth="1"/>
  </cols>
  <sheetData>
    <row r="1" spans="1:3" ht="30.75">
      <c r="A1" s="18" t="s">
        <v>0</v>
      </c>
    </row>
    <row r="3" spans="1:3" s="1" customFormat="1">
      <c r="A3" s="19" t="s">
        <v>1</v>
      </c>
      <c r="B3" s="12" t="s">
        <v>2</v>
      </c>
      <c r="C3" s="15" t="s">
        <v>3</v>
      </c>
    </row>
    <row r="4" spans="1:3">
      <c r="A4" s="19" t="s">
        <v>4</v>
      </c>
      <c r="B4" s="14">
        <v>5.5</v>
      </c>
      <c r="C4" s="2">
        <v>4.3</v>
      </c>
    </row>
    <row r="5" spans="1:3">
      <c r="A5" s="20" t="s">
        <v>5</v>
      </c>
      <c r="B5" s="16">
        <v>30</v>
      </c>
      <c r="C5">
        <v>30</v>
      </c>
    </row>
    <row r="6" spans="1:3">
      <c r="A6" s="20" t="s">
        <v>6</v>
      </c>
      <c r="B6" s="14">
        <f>B4*B5</f>
        <v>165</v>
      </c>
      <c r="C6" s="14">
        <f>C4*C5</f>
        <v>129</v>
      </c>
    </row>
    <row r="8" spans="1:3">
      <c r="A8" s="4" t="s">
        <v>7</v>
      </c>
      <c r="B8" s="10">
        <v>16</v>
      </c>
      <c r="C8" s="10">
        <v>16</v>
      </c>
    </row>
    <row r="9" spans="1:3">
      <c r="A9" s="4" t="s">
        <v>8</v>
      </c>
      <c r="B9" s="2">
        <v>18.5</v>
      </c>
      <c r="C9" s="2">
        <v>18.5</v>
      </c>
    </row>
    <row r="10" spans="1:3">
      <c r="A10" s="4" t="s">
        <v>9</v>
      </c>
      <c r="B10" s="2">
        <f>B8*B9</f>
        <v>296</v>
      </c>
      <c r="C10" s="2">
        <f>C8*C9</f>
        <v>296</v>
      </c>
    </row>
    <row r="11" spans="1:3">
      <c r="A11" s="4"/>
    </row>
    <row r="12" spans="1:3" ht="15.75">
      <c r="A12" s="21" t="s">
        <v>10</v>
      </c>
      <c r="B12" s="8">
        <f>B6+B10</f>
        <v>461</v>
      </c>
      <c r="C12" s="8">
        <f>C6+C10</f>
        <v>425</v>
      </c>
    </row>
    <row r="13" spans="1:3">
      <c r="A13" s="4"/>
    </row>
    <row r="14" spans="1:3">
      <c r="A14" s="4" t="s">
        <v>11</v>
      </c>
      <c r="B14" s="3">
        <v>2.4E-2</v>
      </c>
      <c r="C14" s="3">
        <v>1.7000000000000001E-2</v>
      </c>
    </row>
    <row r="15" spans="1:3">
      <c r="A15" s="4" t="s">
        <v>12</v>
      </c>
      <c r="B15" s="3">
        <v>1.4999999999999999E-2</v>
      </c>
    </row>
    <row r="16" spans="1:3">
      <c r="A16" s="4"/>
    </row>
    <row r="17" spans="1:7">
      <c r="A17" s="6" t="s">
        <v>13</v>
      </c>
      <c r="B17" s="5" t="s">
        <v>2</v>
      </c>
      <c r="C17" s="5" t="s">
        <v>3</v>
      </c>
      <c r="D17" s="5" t="s">
        <v>14</v>
      </c>
      <c r="E17" s="22" t="s">
        <v>15</v>
      </c>
      <c r="F17" s="22" t="s">
        <v>16</v>
      </c>
      <c r="G17" s="22" t="s">
        <v>17</v>
      </c>
    </row>
    <row r="18" spans="1:7">
      <c r="A18" s="6">
        <v>0</v>
      </c>
      <c r="B18" s="7">
        <f>B6</f>
        <v>165</v>
      </c>
      <c r="C18" s="7">
        <f t="shared" ref="C18" si="0">C6</f>
        <v>129</v>
      </c>
      <c r="D18" s="11">
        <f t="shared" ref="D18" si="1">B10</f>
        <v>296</v>
      </c>
      <c r="E18" s="13">
        <f>Table1[[#This Row],[Cherry]]+Table1[[#This Row],[Labor]]</f>
        <v>461</v>
      </c>
      <c r="F18" s="17">
        <f>Table1[[#This Row],[Oak]]+Table1[[#This Row],[Labor]]</f>
        <v>425</v>
      </c>
      <c r="G18" s="9">
        <f>Table1[[#This Row],[Total Cherry ]]+Table1[[#This Row],[Total Oak]]</f>
        <v>886</v>
      </c>
    </row>
    <row r="19" spans="1:7">
      <c r="A19" s="6">
        <v>1</v>
      </c>
      <c r="B19" s="7">
        <f>B18*(1+$B$14)</f>
        <v>168.96</v>
      </c>
      <c r="C19" s="7">
        <f>C18*(1+$C$14)</f>
        <v>131.19299999999998</v>
      </c>
      <c r="D19" s="11">
        <f>D18*(1+$B$15)</f>
        <v>300.44</v>
      </c>
      <c r="E19" s="13">
        <f>Table1[[#This Row],[Cherry]]+Table1[[#This Row],[Labor]]</f>
        <v>469.4</v>
      </c>
      <c r="F19" s="17">
        <f>Table1[[#This Row],[Oak]]+Table1[[#This Row],[Labor]]</f>
        <v>431.63299999999998</v>
      </c>
      <c r="G19" s="9">
        <f>Table1[[#This Row],[Total Cherry ]]+Table1[[#This Row],[Total Oak]]</f>
        <v>901.0329999999999</v>
      </c>
    </row>
    <row r="20" spans="1:7">
      <c r="A20" s="6">
        <v>2</v>
      </c>
      <c r="B20" s="7">
        <f t="shared" ref="B20:B23" si="2">B19*(1+$B$14)</f>
        <v>173.01504</v>
      </c>
      <c r="C20" s="7">
        <f t="shared" ref="C20:C23" si="3">C19*(1+$C$14)</f>
        <v>133.42328099999997</v>
      </c>
      <c r="D20" s="11">
        <f t="shared" ref="D20:D23" si="4">D19*(1+$B$15)</f>
        <v>304.94659999999999</v>
      </c>
      <c r="E20" s="13">
        <f>Table1[[#This Row],[Cherry]]+Table1[[#This Row],[Labor]]</f>
        <v>477.96163999999999</v>
      </c>
      <c r="F20" s="17">
        <f>Table1[[#This Row],[Oak]]+Table1[[#This Row],[Labor]]</f>
        <v>438.36988099999996</v>
      </c>
      <c r="G20" s="9">
        <f>Table1[[#This Row],[Total Cherry ]]+Table1[[#This Row],[Total Oak]]</f>
        <v>916.33152099999995</v>
      </c>
    </row>
    <row r="21" spans="1:7">
      <c r="A21" s="6">
        <v>3</v>
      </c>
      <c r="B21" s="7">
        <f t="shared" si="2"/>
        <v>177.16740096000001</v>
      </c>
      <c r="C21" s="7">
        <f t="shared" si="3"/>
        <v>135.69147677699996</v>
      </c>
      <c r="D21" s="11">
        <f t="shared" si="4"/>
        <v>309.52079899999995</v>
      </c>
      <c r="E21" s="13">
        <f>Table1[[#This Row],[Cherry]]+Table1[[#This Row],[Labor]]</f>
        <v>486.68819995999996</v>
      </c>
      <c r="F21" s="17">
        <f>Table1[[#This Row],[Oak]]+Table1[[#This Row],[Labor]]</f>
        <v>445.21227577699995</v>
      </c>
      <c r="G21" s="9">
        <f>Table1[[#This Row],[Total Cherry ]]+Table1[[#This Row],[Total Oak]]</f>
        <v>931.90047573699985</v>
      </c>
    </row>
    <row r="22" spans="1:7">
      <c r="A22" s="6">
        <v>4</v>
      </c>
      <c r="B22" s="7">
        <f t="shared" si="2"/>
        <v>181.41941858304003</v>
      </c>
      <c r="C22" s="7">
        <f t="shared" si="3"/>
        <v>137.99823188220896</v>
      </c>
      <c r="D22" s="11">
        <f t="shared" si="4"/>
        <v>314.16361098499993</v>
      </c>
      <c r="E22" s="13">
        <f>Table1[[#This Row],[Cherry]]+Table1[[#This Row],[Labor]]</f>
        <v>495.58302956803993</v>
      </c>
      <c r="F22" s="17">
        <f>Table1[[#This Row],[Oak]]+Table1[[#This Row],[Labor]]</f>
        <v>452.16184286720886</v>
      </c>
      <c r="G22" s="9">
        <f>Table1[[#This Row],[Total Cherry ]]+Table1[[#This Row],[Total Oak]]</f>
        <v>947.74487243524879</v>
      </c>
    </row>
    <row r="23" spans="1:7">
      <c r="A23" s="6">
        <v>5</v>
      </c>
      <c r="B23" s="7">
        <f t="shared" si="2"/>
        <v>185.77348462903299</v>
      </c>
      <c r="C23" s="7">
        <f t="shared" si="3"/>
        <v>140.34420182420649</v>
      </c>
      <c r="D23" s="11">
        <f t="shared" si="4"/>
        <v>318.87606514977489</v>
      </c>
      <c r="E23" s="13">
        <f>Table1[[#This Row],[Cherry]]+Table1[[#This Row],[Labor]]</f>
        <v>504.64954977880791</v>
      </c>
      <c r="F23" s="17">
        <f>Table1[[#This Row],[Oak]]+Table1[[#This Row],[Labor]]</f>
        <v>459.22026697398138</v>
      </c>
      <c r="G23" s="9">
        <f>Table1[[#This Row],[Total Cherry ]]+Table1[[#This Row],[Total Oak]]</f>
        <v>963.86981675278935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2025-02-07T17:17:06Z</dcterms:created>
  <dcterms:modified xsi:type="dcterms:W3CDTF">2025-02-07T19:49:37Z</dcterms:modified>
  <cp:category/>
  <cp:contentStatus/>
</cp:coreProperties>
</file>