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Privacy-and-Forecasting-Empirical\Outputs\Tables\"/>
    </mc:Choice>
  </mc:AlternateContent>
  <xr:revisionPtr revIDLastSave="0" documentId="13_ncr:1_{28440190-6E7D-45D1-A530-753669BF2A6D}" xr6:coauthVersionLast="47" xr6:coauthVersionMax="47" xr10:uidLastSave="{00000000-0000-0000-0000-000000000000}"/>
  <bookViews>
    <workbookView xWindow="-108" yWindow="-108" windowWidth="23256" windowHeight="12720" xr2:uid="{A5AAC712-E398-4D66-918F-4BED1A213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5" i="1" l="1"/>
  <c r="V16" i="1"/>
  <c r="V17" i="1"/>
  <c r="V18" i="1"/>
  <c r="V19" i="1"/>
  <c r="V20" i="1"/>
  <c r="V14" i="1"/>
  <c r="U15" i="1"/>
  <c r="U16" i="1"/>
  <c r="U17" i="1"/>
  <c r="U18" i="1"/>
  <c r="U19" i="1"/>
  <c r="U20" i="1"/>
  <c r="T15" i="1"/>
  <c r="T16" i="1"/>
  <c r="T17" i="1"/>
  <c r="T18" i="1"/>
  <c r="T19" i="1"/>
  <c r="T20" i="1"/>
  <c r="U14" i="1"/>
  <c r="T14" i="1"/>
  <c r="R14" i="1"/>
  <c r="S15" i="1"/>
  <c r="S16" i="1"/>
  <c r="S17" i="1"/>
  <c r="S18" i="1"/>
  <c r="S19" i="1"/>
  <c r="S20" i="1"/>
  <c r="S14" i="1"/>
  <c r="R15" i="1"/>
  <c r="R16" i="1"/>
  <c r="R17" i="1"/>
  <c r="R18" i="1"/>
  <c r="R19" i="1"/>
  <c r="R20" i="1"/>
  <c r="P15" i="1"/>
  <c r="P16" i="1"/>
  <c r="P17" i="1"/>
  <c r="P18" i="1"/>
  <c r="P19" i="1"/>
  <c r="P20" i="1"/>
  <c r="O15" i="1"/>
  <c r="O16" i="1"/>
  <c r="O17" i="1"/>
  <c r="O18" i="1"/>
  <c r="O19" i="1"/>
  <c r="O20" i="1"/>
  <c r="P35" i="1"/>
  <c r="P36" i="1"/>
  <c r="P37" i="1"/>
  <c r="P38" i="1"/>
  <c r="P39" i="1"/>
  <c r="P40" i="1"/>
  <c r="P34" i="1"/>
  <c r="O35" i="1"/>
  <c r="O36" i="1"/>
  <c r="O37" i="1"/>
  <c r="O38" i="1"/>
  <c r="O39" i="1"/>
  <c r="O40" i="1"/>
  <c r="O34" i="1"/>
  <c r="P25" i="1"/>
  <c r="P26" i="1"/>
  <c r="P27" i="1"/>
  <c r="P28" i="1"/>
  <c r="P29" i="1"/>
  <c r="P30" i="1"/>
  <c r="P24" i="1"/>
  <c r="O25" i="1"/>
  <c r="O26" i="1"/>
  <c r="O27" i="1"/>
  <c r="O28" i="1"/>
  <c r="O29" i="1"/>
  <c r="O30" i="1"/>
  <c r="O24" i="1"/>
  <c r="P14" i="1"/>
  <c r="O14" i="1"/>
  <c r="P4" i="1"/>
  <c r="P5" i="1"/>
  <c r="P6" i="1"/>
  <c r="P7" i="1"/>
  <c r="P8" i="1"/>
  <c r="P9" i="1"/>
  <c r="P3" i="1"/>
  <c r="O4" i="1"/>
  <c r="O5" i="1"/>
  <c r="O6" i="1"/>
  <c r="O7" i="1"/>
  <c r="O8" i="1"/>
  <c r="O9" i="1"/>
  <c r="O3" i="1"/>
</calcChain>
</file>

<file path=xl/sharedStrings.xml><?xml version="1.0" encoding="utf-8"?>
<sst xmlns="http://schemas.openxmlformats.org/spreadsheetml/2006/main" count="88" uniqueCount="42">
  <si>
    <t>Original_1</t>
  </si>
  <si>
    <t>Original_18</t>
  </si>
  <si>
    <t>h1_0.1</t>
  </si>
  <si>
    <t>h18_0.1</t>
  </si>
  <si>
    <t>h1_1</t>
  </si>
  <si>
    <t>h18_1</t>
  </si>
  <si>
    <t>h1_4.6</t>
  </si>
  <si>
    <t>h18_4.6</t>
  </si>
  <si>
    <t>h1_10</t>
  </si>
  <si>
    <t>h18_10</t>
  </si>
  <si>
    <t>h1_20</t>
  </si>
  <si>
    <t>h18_20</t>
  </si>
  <si>
    <t>DP</t>
  </si>
  <si>
    <t>Model</t>
  </si>
  <si>
    <t>h1_0.5</t>
  </si>
  <si>
    <t>h18_0.5</t>
  </si>
  <si>
    <t>h1_1.5</t>
  </si>
  <si>
    <t>h18_1.5</t>
  </si>
  <si>
    <t>h1_2</t>
  </si>
  <si>
    <t>h18_2</t>
  </si>
  <si>
    <t>SES</t>
  </si>
  <si>
    <t>DES</t>
  </si>
  <si>
    <t>TES</t>
  </si>
  <si>
    <t>ARIMA</t>
  </si>
  <si>
    <t>VAR</t>
  </si>
  <si>
    <t>Multivariate_LGBM</t>
  </si>
  <si>
    <t>RNN</t>
  </si>
  <si>
    <t>AN</t>
  </si>
  <si>
    <t>h1_0.2</t>
  </si>
  <si>
    <t>h18_0.2</t>
  </si>
  <si>
    <t>h1_0.4</t>
  </si>
  <si>
    <t>h18_0.4</t>
  </si>
  <si>
    <t>Top</t>
  </si>
  <si>
    <t>Bottom</t>
  </si>
  <si>
    <t>H1 Average</t>
  </si>
  <si>
    <t>H18 Average</t>
  </si>
  <si>
    <t>H1 Overall Average</t>
  </si>
  <si>
    <t>H1 Median</t>
  </si>
  <si>
    <t>H1 Overall Median</t>
  </si>
  <si>
    <t>H1 Min</t>
  </si>
  <si>
    <t>H1 Max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</si>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</sst>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AC8E-75A9-4F84-9596-553FE47B807F}">
  <dimension ref="A1:V40"/>
  <sheetViews>
    <sheetView tabSelected="1" topLeftCell="G1" workbookViewId="0">
      <selection activeCell="V14" sqref="V14:V20"/>
    </sheetView>
  </sheetViews>
  <sheetFormatPr defaultRowHeight="14.4" x14ac:dyDescent="0.3"/>
  <cols>
    <col min="3" max="3" width="16.44140625" customWidth="1"/>
    <col min="4" max="4" width="12.6640625" customWidth="1"/>
    <col min="5" max="5" width="17.109375" customWidth="1"/>
    <col min="6" max="6" width="13.21875" customWidth="1"/>
    <col min="9" max="9" width="14.44140625" customWidth="1"/>
    <col min="11" max="11" width="13.33203125" customWidth="1"/>
    <col min="12" max="12" width="13.109375" customWidth="1"/>
    <col min="13" max="13" width="16.88671875" customWidth="1"/>
    <col min="15" max="15" width="14.21875" customWidth="1"/>
    <col min="16" max="16" width="14" customWidth="1"/>
    <col min="18" max="18" width="16.5546875" bestFit="1" customWidth="1"/>
    <col min="19" max="19" width="17.6640625" bestFit="1" customWidth="1"/>
    <col min="21" max="21" width="11.21875" customWidth="1"/>
    <col min="22" max="22" width="11.44140625" customWidth="1"/>
  </cols>
  <sheetData>
    <row r="1" spans="1:22" x14ac:dyDescent="0.3">
      <c r="A1" s="1" t="s">
        <v>12</v>
      </c>
    </row>
    <row r="2" spans="1:22" x14ac:dyDescent="0.3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34</v>
      </c>
      <c r="P2" t="s">
        <v>35</v>
      </c>
      <c r="U2" t="s">
        <v>37</v>
      </c>
    </row>
    <row r="3" spans="1:22" x14ac:dyDescent="0.3">
      <c r="A3" t="s">
        <v>20</v>
      </c>
      <c r="B3">
        <v>686.71</v>
      </c>
      <c r="C3">
        <v>810.95</v>
      </c>
      <c r="D3">
        <v>3424.82</v>
      </c>
      <c r="E3">
        <v>3562.83</v>
      </c>
      <c r="F3">
        <v>2664.39</v>
      </c>
      <c r="G3">
        <v>2663.12</v>
      </c>
      <c r="H3">
        <v>1058.5899999999999</v>
      </c>
      <c r="I3">
        <v>1040.94</v>
      </c>
      <c r="J3">
        <v>755.11</v>
      </c>
      <c r="K3">
        <v>810.69</v>
      </c>
      <c r="L3">
        <v>684.08</v>
      </c>
      <c r="M3">
        <v>783.62</v>
      </c>
      <c r="O3">
        <f>AVERAGE(F3,H3,J3,L3,D3)</f>
        <v>1717.3979999999999</v>
      </c>
      <c r="P3">
        <f>AVERAGE(E3,G3,I3,K3,M3)</f>
        <v>1772.2400000000002</v>
      </c>
      <c r="R3" s="2"/>
      <c r="S3" s="2"/>
    </row>
    <row r="4" spans="1:22" x14ac:dyDescent="0.3">
      <c r="A4" t="s">
        <v>21</v>
      </c>
      <c r="B4">
        <v>680.54</v>
      </c>
      <c r="C4">
        <v>901.69</v>
      </c>
      <c r="D4">
        <v>3290.15</v>
      </c>
      <c r="E4">
        <v>48032.72</v>
      </c>
      <c r="F4">
        <v>2580.4899999999998</v>
      </c>
      <c r="G4">
        <v>3993.99</v>
      </c>
      <c r="H4">
        <v>1245.32</v>
      </c>
      <c r="I4">
        <v>1373.54</v>
      </c>
      <c r="J4">
        <v>846.41</v>
      </c>
      <c r="K4">
        <v>1071.01</v>
      </c>
      <c r="L4">
        <v>714.98</v>
      </c>
      <c r="M4">
        <v>1660.93</v>
      </c>
      <c r="O4">
        <f t="shared" ref="O4:O9" si="0">AVERAGE(F4,H4,J4,L4,D4)</f>
        <v>1735.4699999999998</v>
      </c>
      <c r="P4">
        <f t="shared" ref="P4:P9" si="1">AVERAGE(E4,G4,I4,K4,M4)</f>
        <v>11226.438</v>
      </c>
      <c r="R4" s="2"/>
      <c r="S4" s="2"/>
    </row>
    <row r="5" spans="1:22" x14ac:dyDescent="0.3">
      <c r="A5" t="s">
        <v>22</v>
      </c>
      <c r="B5">
        <v>637.9</v>
      </c>
      <c r="C5">
        <v>902.28</v>
      </c>
      <c r="D5">
        <v>5034.29</v>
      </c>
      <c r="E5">
        <v>982887.14</v>
      </c>
      <c r="F5">
        <v>3216.04</v>
      </c>
      <c r="G5">
        <v>104911.6</v>
      </c>
      <c r="H5">
        <v>1663.41</v>
      </c>
      <c r="I5">
        <v>2500.5500000000002</v>
      </c>
      <c r="J5">
        <v>1034.72</v>
      </c>
      <c r="K5">
        <v>1366.78</v>
      </c>
      <c r="L5">
        <v>736.88</v>
      </c>
      <c r="M5">
        <v>1101.81</v>
      </c>
      <c r="O5">
        <f t="shared" si="0"/>
        <v>2337.0680000000002</v>
      </c>
      <c r="P5">
        <f t="shared" si="1"/>
        <v>218553.57600000003</v>
      </c>
      <c r="R5" s="2"/>
      <c r="S5" s="2"/>
    </row>
    <row r="6" spans="1:22" x14ac:dyDescent="0.3">
      <c r="A6" t="s">
        <v>23</v>
      </c>
      <c r="B6">
        <v>646.77</v>
      </c>
      <c r="C6">
        <v>835.04</v>
      </c>
      <c r="D6">
        <v>3502.16</v>
      </c>
      <c r="E6">
        <v>3661.6</v>
      </c>
      <c r="F6">
        <v>2602.81</v>
      </c>
      <c r="G6">
        <v>2926.93</v>
      </c>
      <c r="H6">
        <v>1157.33</v>
      </c>
      <c r="I6">
        <v>1274.28</v>
      </c>
      <c r="J6">
        <v>800.31</v>
      </c>
      <c r="K6">
        <v>971.66</v>
      </c>
      <c r="L6">
        <v>698.84</v>
      </c>
      <c r="M6">
        <v>878.85</v>
      </c>
      <c r="O6">
        <f t="shared" si="0"/>
        <v>1752.2900000000002</v>
      </c>
      <c r="P6">
        <f t="shared" si="1"/>
        <v>1942.664</v>
      </c>
      <c r="R6" s="2"/>
      <c r="S6" s="2"/>
    </row>
    <row r="7" spans="1:22" x14ac:dyDescent="0.3">
      <c r="A7" t="s">
        <v>24</v>
      </c>
      <c r="B7">
        <v>747.77</v>
      </c>
      <c r="C7">
        <v>1220.55</v>
      </c>
      <c r="D7">
        <v>3435.86</v>
      </c>
      <c r="E7">
        <v>3502.99</v>
      </c>
      <c r="F7">
        <v>2827.38</v>
      </c>
      <c r="G7">
        <v>2687.99</v>
      </c>
      <c r="H7">
        <v>2459.84</v>
      </c>
      <c r="I7">
        <v>1452.21</v>
      </c>
      <c r="J7">
        <v>1216.95</v>
      </c>
      <c r="K7">
        <v>1121.42</v>
      </c>
      <c r="L7">
        <v>908.52</v>
      </c>
      <c r="M7">
        <v>1035.6300000000001</v>
      </c>
      <c r="O7">
        <f t="shared" si="0"/>
        <v>2169.71</v>
      </c>
      <c r="P7">
        <f t="shared" si="1"/>
        <v>1960.0480000000002</v>
      </c>
      <c r="R7" s="2"/>
      <c r="S7" s="2"/>
    </row>
    <row r="8" spans="1:22" x14ac:dyDescent="0.3">
      <c r="A8" t="s">
        <v>25</v>
      </c>
      <c r="B8">
        <v>650.22</v>
      </c>
      <c r="C8">
        <v>743.04</v>
      </c>
      <c r="D8">
        <v>4178.6099999999997</v>
      </c>
      <c r="E8">
        <v>13641.24</v>
      </c>
      <c r="F8">
        <v>2342.77</v>
      </c>
      <c r="G8">
        <v>2676.97</v>
      </c>
      <c r="H8">
        <v>1100.1199999999999</v>
      </c>
      <c r="I8">
        <v>1135.01</v>
      </c>
      <c r="J8">
        <v>812.91</v>
      </c>
      <c r="K8">
        <v>855.41</v>
      </c>
      <c r="L8">
        <v>697.26</v>
      </c>
      <c r="M8">
        <v>780.49</v>
      </c>
      <c r="O8">
        <f t="shared" si="0"/>
        <v>1826.3340000000001</v>
      </c>
      <c r="P8">
        <f t="shared" si="1"/>
        <v>3817.8239999999996</v>
      </c>
      <c r="R8" s="2"/>
      <c r="S8" s="2"/>
    </row>
    <row r="9" spans="1:22" x14ac:dyDescent="0.3">
      <c r="A9" t="s">
        <v>26</v>
      </c>
      <c r="B9">
        <v>631.95000000000005</v>
      </c>
      <c r="C9">
        <v>730.69</v>
      </c>
      <c r="D9">
        <v>2923.85</v>
      </c>
      <c r="E9">
        <v>13493.99</v>
      </c>
      <c r="F9">
        <v>1346.16</v>
      </c>
      <c r="G9">
        <v>2059.7199999999998</v>
      </c>
      <c r="H9">
        <v>790.46</v>
      </c>
      <c r="I9">
        <v>961.92</v>
      </c>
      <c r="J9">
        <v>707.04</v>
      </c>
      <c r="K9">
        <v>783.24</v>
      </c>
      <c r="L9">
        <v>654.92999999999995</v>
      </c>
      <c r="M9">
        <v>795.91</v>
      </c>
      <c r="O9">
        <f t="shared" si="0"/>
        <v>1284.4879999999998</v>
      </c>
      <c r="P9">
        <f t="shared" si="1"/>
        <v>3618.9559999999997</v>
      </c>
      <c r="R9" s="2"/>
      <c r="S9" s="2"/>
    </row>
    <row r="12" spans="1:22" x14ac:dyDescent="0.3">
      <c r="A12" s="1" t="s">
        <v>27</v>
      </c>
    </row>
    <row r="13" spans="1:22" x14ac:dyDescent="0.3">
      <c r="A13" t="s">
        <v>13</v>
      </c>
      <c r="B13" t="s">
        <v>0</v>
      </c>
      <c r="C13" t="s">
        <v>1</v>
      </c>
      <c r="D13" t="s">
        <v>14</v>
      </c>
      <c r="E13" t="s">
        <v>15</v>
      </c>
      <c r="F13" t="s">
        <v>4</v>
      </c>
      <c r="G13" t="s">
        <v>5</v>
      </c>
      <c r="H13" t="s">
        <v>16</v>
      </c>
      <c r="I13" t="s">
        <v>17</v>
      </c>
      <c r="J13" t="s">
        <v>18</v>
      </c>
      <c r="K13" t="s">
        <v>19</v>
      </c>
      <c r="O13" t="s">
        <v>34</v>
      </c>
      <c r="P13" t="s">
        <v>35</v>
      </c>
      <c r="R13" t="s">
        <v>36</v>
      </c>
      <c r="S13" t="s">
        <v>38</v>
      </c>
      <c r="T13" t="s">
        <v>39</v>
      </c>
      <c r="U13" t="s">
        <v>40</v>
      </c>
      <c r="V13" t="s">
        <v>41</v>
      </c>
    </row>
    <row r="14" spans="1:22" x14ac:dyDescent="0.3">
      <c r="A14" t="s">
        <v>20</v>
      </c>
      <c r="B14">
        <v>686.71</v>
      </c>
      <c r="C14">
        <v>810.95</v>
      </c>
      <c r="D14">
        <v>741.94</v>
      </c>
      <c r="E14">
        <v>792.96</v>
      </c>
      <c r="F14">
        <v>913.18</v>
      </c>
      <c r="G14">
        <v>919.18</v>
      </c>
      <c r="H14">
        <v>1175.83</v>
      </c>
      <c r="I14">
        <v>1106.73</v>
      </c>
      <c r="J14">
        <v>1443.3</v>
      </c>
      <c r="K14">
        <v>1373.78</v>
      </c>
      <c r="O14">
        <f>AVERAGE(D14,F14,H14,J14)</f>
        <v>1068.5625</v>
      </c>
      <c r="P14">
        <f>AVERAGE(E14,G14,I14,K14)</f>
        <v>1048.1624999999999</v>
      </c>
      <c r="R14" s="3">
        <f>AVERAGE(D3,F3,H3,J3,L3,D24,F24,H24,D34,F34,H34)</f>
        <v>1182.727272727273</v>
      </c>
      <c r="S14">
        <f>MEDIAN(D3,F3,H3,J3,L3,D24,F24,H24,D34,F34,H34)</f>
        <v>748.84</v>
      </c>
      <c r="T14">
        <f>MIN(D3,F3,H3,J3,L3,D24,F24,H24,D34,F34,H34)</f>
        <v>678.27</v>
      </c>
      <c r="U14">
        <f>MAX(D3,F3,H3,J3,L3,D24,F24,H24,D34,F34,H34)</f>
        <v>3424.82</v>
      </c>
      <c r="V14">
        <f>U14-T14</f>
        <v>2746.55</v>
      </c>
    </row>
    <row r="15" spans="1:22" x14ac:dyDescent="0.3">
      <c r="A15" t="s">
        <v>21</v>
      </c>
      <c r="B15">
        <v>680.54</v>
      </c>
      <c r="C15">
        <v>901.69</v>
      </c>
      <c r="D15">
        <v>784.54</v>
      </c>
      <c r="E15">
        <v>1039.3900000000001</v>
      </c>
      <c r="F15">
        <v>1057.48</v>
      </c>
      <c r="G15">
        <v>1441.31</v>
      </c>
      <c r="H15">
        <v>1314.9</v>
      </c>
      <c r="I15">
        <v>1661.26</v>
      </c>
      <c r="J15">
        <v>1570.02</v>
      </c>
      <c r="K15">
        <v>2275.96</v>
      </c>
      <c r="O15">
        <f t="shared" ref="O15:O20" si="2">AVERAGE(D15,F15,H15,J15)</f>
        <v>1181.7350000000001</v>
      </c>
      <c r="P15">
        <f t="shared" ref="P15:P20" si="3">AVERAGE(E15,G15,I15,K15)</f>
        <v>1604.48</v>
      </c>
      <c r="R15" s="3">
        <f t="shared" ref="R15:R20" si="4">AVERAGE(D4,F4,H4,J4,L4,D25,F25,H25,D35,F35,H35)</f>
        <v>1180.1418181818181</v>
      </c>
      <c r="S15">
        <f t="shared" ref="S15:S20" si="5">MEDIAN(D4,F4,H4,J4,L4,D25,F25,H25,D35,F35,H35)</f>
        <v>736.33</v>
      </c>
      <c r="T15">
        <f t="shared" ref="T15:T20" si="6">MIN(D4,F4,H4,J4,L4,D25,F25,H25,D35,F35,H35)</f>
        <v>671.48</v>
      </c>
      <c r="U15">
        <f t="shared" ref="U15:U20" si="7">MAX(D4,F4,H4,J4,L4,D25,F25,H25,D35,F35,H35)</f>
        <v>3290.15</v>
      </c>
      <c r="V15">
        <f t="shared" ref="V15:V20" si="8">U15-T15</f>
        <v>2618.67</v>
      </c>
    </row>
    <row r="16" spans="1:22" x14ac:dyDescent="0.3">
      <c r="A16" t="s">
        <v>22</v>
      </c>
      <c r="B16">
        <v>637.9</v>
      </c>
      <c r="C16">
        <v>902.28</v>
      </c>
      <c r="D16">
        <v>912.17</v>
      </c>
      <c r="E16">
        <v>1734.4</v>
      </c>
      <c r="F16">
        <v>1427.04</v>
      </c>
      <c r="G16">
        <v>3208.78</v>
      </c>
      <c r="H16">
        <v>1746.79</v>
      </c>
      <c r="I16">
        <v>3739.08</v>
      </c>
      <c r="J16">
        <v>2193.84</v>
      </c>
      <c r="K16">
        <v>7064.97</v>
      </c>
      <c r="O16">
        <f t="shared" si="2"/>
        <v>1569.96</v>
      </c>
      <c r="P16">
        <f t="shared" si="3"/>
        <v>3936.8074999999999</v>
      </c>
      <c r="R16" s="3">
        <f t="shared" si="4"/>
        <v>1435.8018181818179</v>
      </c>
      <c r="S16">
        <f t="shared" si="5"/>
        <v>736.88</v>
      </c>
      <c r="T16">
        <f t="shared" si="6"/>
        <v>627.09</v>
      </c>
      <c r="U16">
        <f t="shared" si="7"/>
        <v>5034.29</v>
      </c>
      <c r="V16">
        <f t="shared" si="8"/>
        <v>4407.2</v>
      </c>
    </row>
    <row r="17" spans="1:22" x14ac:dyDescent="0.3">
      <c r="A17" t="s">
        <v>23</v>
      </c>
      <c r="B17">
        <v>646.77</v>
      </c>
      <c r="C17">
        <v>835.04</v>
      </c>
      <c r="D17">
        <v>736.08</v>
      </c>
      <c r="E17">
        <v>1008.8</v>
      </c>
      <c r="F17">
        <v>975.64</v>
      </c>
      <c r="G17">
        <v>1270.2</v>
      </c>
      <c r="H17">
        <v>1340.2</v>
      </c>
      <c r="I17">
        <v>1817.54</v>
      </c>
      <c r="J17">
        <v>1543.94</v>
      </c>
      <c r="K17">
        <v>1851.72</v>
      </c>
      <c r="O17">
        <f t="shared" si="2"/>
        <v>1148.9650000000001</v>
      </c>
      <c r="P17">
        <f t="shared" si="3"/>
        <v>1487.0650000000001</v>
      </c>
      <c r="R17" s="3">
        <f t="shared" si="4"/>
        <v>1181.43</v>
      </c>
      <c r="S17">
        <f t="shared" si="5"/>
        <v>719.69</v>
      </c>
      <c r="T17">
        <f t="shared" si="6"/>
        <v>643.02</v>
      </c>
      <c r="U17">
        <f t="shared" si="7"/>
        <v>3502.16</v>
      </c>
      <c r="V17">
        <f t="shared" si="8"/>
        <v>2859.14</v>
      </c>
    </row>
    <row r="18" spans="1:22" x14ac:dyDescent="0.3">
      <c r="A18" t="s">
        <v>24</v>
      </c>
      <c r="B18">
        <v>747.77</v>
      </c>
      <c r="C18">
        <v>1220.55</v>
      </c>
      <c r="D18">
        <v>976.21</v>
      </c>
      <c r="E18">
        <v>1133.3</v>
      </c>
      <c r="F18">
        <v>136703.04999999999</v>
      </c>
      <c r="G18">
        <v>1352.18</v>
      </c>
      <c r="H18">
        <v>1666.84</v>
      </c>
      <c r="I18">
        <v>1595.96</v>
      </c>
      <c r="J18">
        <v>2035.95</v>
      </c>
      <c r="K18">
        <v>1905.37</v>
      </c>
      <c r="O18">
        <f t="shared" si="2"/>
        <v>35345.512499999997</v>
      </c>
      <c r="P18">
        <f t="shared" si="3"/>
        <v>1496.7024999999999</v>
      </c>
      <c r="R18" s="3">
        <f t="shared" si="4"/>
        <v>1404.2190909090912</v>
      </c>
      <c r="S18">
        <f t="shared" si="5"/>
        <v>866.01</v>
      </c>
      <c r="T18">
        <f t="shared" si="6"/>
        <v>714.51</v>
      </c>
      <c r="U18">
        <f t="shared" si="7"/>
        <v>3435.86</v>
      </c>
      <c r="V18">
        <f t="shared" si="8"/>
        <v>2721.3500000000004</v>
      </c>
    </row>
    <row r="19" spans="1:22" x14ac:dyDescent="0.3">
      <c r="A19" t="s">
        <v>25</v>
      </c>
      <c r="B19">
        <v>650.22</v>
      </c>
      <c r="C19">
        <v>743.04</v>
      </c>
      <c r="D19">
        <v>760.94</v>
      </c>
      <c r="E19">
        <v>834.96</v>
      </c>
      <c r="F19">
        <v>1000.51</v>
      </c>
      <c r="G19">
        <v>1019.88</v>
      </c>
      <c r="H19">
        <v>1219.1500000000001</v>
      </c>
      <c r="I19">
        <v>1242.5</v>
      </c>
      <c r="J19">
        <v>1588.89</v>
      </c>
      <c r="K19">
        <v>1511.51</v>
      </c>
      <c r="O19">
        <f t="shared" si="2"/>
        <v>1142.3725000000002</v>
      </c>
      <c r="P19">
        <f t="shared" si="3"/>
        <v>1152.2125000000001</v>
      </c>
      <c r="R19" s="3">
        <f t="shared" si="4"/>
        <v>1209.5063636363639</v>
      </c>
      <c r="S19">
        <f t="shared" si="5"/>
        <v>725.92</v>
      </c>
      <c r="T19">
        <f t="shared" si="6"/>
        <v>637.77</v>
      </c>
      <c r="U19">
        <f t="shared" si="7"/>
        <v>4178.6099999999997</v>
      </c>
      <c r="V19">
        <f t="shared" si="8"/>
        <v>3540.8399999999997</v>
      </c>
    </row>
    <row r="20" spans="1:22" x14ac:dyDescent="0.3">
      <c r="A20" t="s">
        <v>26</v>
      </c>
      <c r="B20">
        <v>631.95000000000005</v>
      </c>
      <c r="C20">
        <v>730.69</v>
      </c>
      <c r="D20">
        <v>691.95</v>
      </c>
      <c r="E20">
        <v>784.9</v>
      </c>
      <c r="F20">
        <v>761</v>
      </c>
      <c r="G20">
        <v>968.86</v>
      </c>
      <c r="H20">
        <v>919.37</v>
      </c>
      <c r="I20">
        <v>1046.1600000000001</v>
      </c>
      <c r="J20">
        <v>1072.77</v>
      </c>
      <c r="K20">
        <v>1125.04</v>
      </c>
      <c r="O20">
        <f t="shared" si="2"/>
        <v>861.27250000000004</v>
      </c>
      <c r="P20">
        <f t="shared" si="3"/>
        <v>981.24</v>
      </c>
      <c r="R20" s="3">
        <f t="shared" si="4"/>
        <v>961.89454545454544</v>
      </c>
      <c r="S20">
        <f t="shared" si="5"/>
        <v>707.04</v>
      </c>
      <c r="T20">
        <f t="shared" si="6"/>
        <v>633.66999999999996</v>
      </c>
      <c r="U20">
        <f t="shared" si="7"/>
        <v>2923.85</v>
      </c>
      <c r="V20">
        <f t="shared" si="8"/>
        <v>2290.1799999999998</v>
      </c>
    </row>
    <row r="22" spans="1:22" x14ac:dyDescent="0.3">
      <c r="A22" s="1" t="s">
        <v>32</v>
      </c>
    </row>
    <row r="23" spans="1:22" x14ac:dyDescent="0.3">
      <c r="A23" t="s">
        <v>13</v>
      </c>
      <c r="B23" t="s">
        <v>0</v>
      </c>
      <c r="C23" t="s">
        <v>1</v>
      </c>
      <c r="D23" t="s">
        <v>2</v>
      </c>
      <c r="E23" t="s">
        <v>3</v>
      </c>
      <c r="F23" t="s">
        <v>28</v>
      </c>
      <c r="G23" t="s">
        <v>29</v>
      </c>
      <c r="H23" t="s">
        <v>30</v>
      </c>
      <c r="I23" t="s">
        <v>31</v>
      </c>
      <c r="O23" t="s">
        <v>34</v>
      </c>
      <c r="P23" t="s">
        <v>35</v>
      </c>
    </row>
    <row r="24" spans="1:22" x14ac:dyDescent="0.3">
      <c r="A24" t="s">
        <v>20</v>
      </c>
      <c r="B24">
        <v>686.71</v>
      </c>
      <c r="C24">
        <v>810.95</v>
      </c>
      <c r="D24">
        <v>678.27</v>
      </c>
      <c r="E24">
        <v>796.89</v>
      </c>
      <c r="F24">
        <v>694.71</v>
      </c>
      <c r="G24">
        <v>801.7</v>
      </c>
      <c r="H24">
        <v>748.84</v>
      </c>
      <c r="I24">
        <v>833.56</v>
      </c>
      <c r="O24">
        <f>AVERAGE(D24,F24,H24)</f>
        <v>707.27333333333343</v>
      </c>
      <c r="P24">
        <f>AVERAGE(E24,G24,I24)</f>
        <v>810.7166666666667</v>
      </c>
    </row>
    <row r="25" spans="1:22" x14ac:dyDescent="0.3">
      <c r="A25" t="s">
        <v>21</v>
      </c>
      <c r="B25">
        <v>680.54</v>
      </c>
      <c r="C25">
        <v>901.69</v>
      </c>
      <c r="D25">
        <v>671.48</v>
      </c>
      <c r="E25">
        <v>825.47</v>
      </c>
      <c r="F25">
        <v>682.41</v>
      </c>
      <c r="G25">
        <v>782.25</v>
      </c>
      <c r="H25">
        <v>736.33</v>
      </c>
      <c r="I25">
        <v>808.82</v>
      </c>
      <c r="O25">
        <f t="shared" ref="O25:O30" si="9">AVERAGE(D25,F25,H25)</f>
        <v>696.7399999999999</v>
      </c>
      <c r="P25">
        <f t="shared" ref="P25:P30" si="10">AVERAGE(E25,G25,I25)</f>
        <v>805.51333333333332</v>
      </c>
    </row>
    <row r="26" spans="1:22" x14ac:dyDescent="0.3">
      <c r="A26" t="s">
        <v>22</v>
      </c>
      <c r="B26">
        <v>637.9</v>
      </c>
      <c r="C26">
        <v>902.28</v>
      </c>
      <c r="D26">
        <v>627.09</v>
      </c>
      <c r="E26">
        <v>827.13</v>
      </c>
      <c r="F26">
        <v>642.72</v>
      </c>
      <c r="G26">
        <v>782.77</v>
      </c>
      <c r="H26">
        <v>716.24</v>
      </c>
      <c r="I26">
        <v>778.18</v>
      </c>
      <c r="O26">
        <f t="shared" si="9"/>
        <v>662.01666666666665</v>
      </c>
      <c r="P26">
        <f t="shared" si="10"/>
        <v>796.02666666666664</v>
      </c>
    </row>
    <row r="27" spans="1:22" x14ac:dyDescent="0.3">
      <c r="A27" t="s">
        <v>23</v>
      </c>
      <c r="B27">
        <v>646.77</v>
      </c>
      <c r="C27">
        <v>835.04</v>
      </c>
      <c r="D27">
        <v>643.02</v>
      </c>
      <c r="E27">
        <v>773.1</v>
      </c>
      <c r="F27">
        <v>657.3</v>
      </c>
      <c r="G27">
        <v>733.79</v>
      </c>
      <c r="H27">
        <v>719.69</v>
      </c>
      <c r="I27">
        <v>749.19</v>
      </c>
      <c r="O27">
        <f t="shared" si="9"/>
        <v>673.3366666666667</v>
      </c>
      <c r="P27">
        <f t="shared" si="10"/>
        <v>752.02666666666664</v>
      </c>
    </row>
    <row r="28" spans="1:22" x14ac:dyDescent="0.3">
      <c r="A28" t="s">
        <v>24</v>
      </c>
      <c r="B28">
        <v>747.77</v>
      </c>
      <c r="C28">
        <v>1220.55</v>
      </c>
      <c r="D28">
        <v>742.18</v>
      </c>
      <c r="E28">
        <v>1059.01</v>
      </c>
      <c r="F28">
        <v>745.82</v>
      </c>
      <c r="G28">
        <v>984.13</v>
      </c>
      <c r="H28">
        <v>798.74</v>
      </c>
      <c r="I28">
        <v>926.44</v>
      </c>
      <c r="O28">
        <f t="shared" si="9"/>
        <v>762.24666666666656</v>
      </c>
      <c r="P28">
        <f t="shared" si="10"/>
        <v>989.86</v>
      </c>
    </row>
    <row r="29" spans="1:22" x14ac:dyDescent="0.3">
      <c r="A29" t="s">
        <v>25</v>
      </c>
      <c r="B29">
        <v>650.22</v>
      </c>
      <c r="C29">
        <v>743.04</v>
      </c>
      <c r="D29">
        <v>637.77</v>
      </c>
      <c r="E29">
        <v>745.7</v>
      </c>
      <c r="F29">
        <v>646.44000000000005</v>
      </c>
      <c r="G29">
        <v>756.93</v>
      </c>
      <c r="H29">
        <v>725.92</v>
      </c>
      <c r="I29">
        <v>812.63</v>
      </c>
      <c r="O29">
        <f t="shared" si="9"/>
        <v>670.04333333333341</v>
      </c>
      <c r="P29">
        <f t="shared" si="10"/>
        <v>771.75333333333344</v>
      </c>
    </row>
    <row r="30" spans="1:22" x14ac:dyDescent="0.3">
      <c r="A30" t="s">
        <v>26</v>
      </c>
      <c r="B30">
        <v>631.95000000000005</v>
      </c>
      <c r="C30">
        <v>730.69</v>
      </c>
      <c r="D30">
        <v>633.66999999999996</v>
      </c>
      <c r="E30">
        <v>712.62</v>
      </c>
      <c r="F30">
        <v>651.84</v>
      </c>
      <c r="G30">
        <v>732.82</v>
      </c>
      <c r="H30">
        <v>728.42</v>
      </c>
      <c r="I30">
        <v>824.99</v>
      </c>
      <c r="O30">
        <f t="shared" si="9"/>
        <v>671.31</v>
      </c>
      <c r="P30">
        <f t="shared" si="10"/>
        <v>756.81000000000006</v>
      </c>
    </row>
    <row r="32" spans="1:22" x14ac:dyDescent="0.3">
      <c r="A32" s="1" t="s">
        <v>33</v>
      </c>
    </row>
    <row r="33" spans="1:16" x14ac:dyDescent="0.3">
      <c r="A33" t="s">
        <v>13</v>
      </c>
      <c r="B33" t="s">
        <v>0</v>
      </c>
      <c r="C33" t="s">
        <v>1</v>
      </c>
      <c r="D33" t="s">
        <v>2</v>
      </c>
      <c r="E33" t="s">
        <v>3</v>
      </c>
      <c r="F33" t="s">
        <v>28</v>
      </c>
      <c r="G33" t="s">
        <v>29</v>
      </c>
      <c r="H33" t="s">
        <v>30</v>
      </c>
      <c r="I33" t="s">
        <v>31</v>
      </c>
      <c r="O33" t="s">
        <v>34</v>
      </c>
      <c r="P33" t="s">
        <v>35</v>
      </c>
    </row>
    <row r="34" spans="1:16" x14ac:dyDescent="0.3">
      <c r="A34" t="s">
        <v>20</v>
      </c>
      <c r="B34">
        <v>686.71</v>
      </c>
      <c r="C34">
        <v>810.95</v>
      </c>
      <c r="D34">
        <v>701.61</v>
      </c>
      <c r="E34">
        <v>826.89</v>
      </c>
      <c r="F34">
        <v>735.1</v>
      </c>
      <c r="G34">
        <v>855.53</v>
      </c>
      <c r="H34">
        <v>864.48</v>
      </c>
      <c r="I34">
        <v>970.29</v>
      </c>
      <c r="O34">
        <f>AVERAGE(D34,F34,H34)</f>
        <v>767.06333333333339</v>
      </c>
      <c r="P34">
        <f>AVERAGE(E34,G34,I34)</f>
        <v>884.23666666666668</v>
      </c>
    </row>
    <row r="35" spans="1:16" x14ac:dyDescent="0.3">
      <c r="A35" t="s">
        <v>21</v>
      </c>
      <c r="B35">
        <v>680.54</v>
      </c>
      <c r="C35">
        <v>901.69</v>
      </c>
      <c r="D35">
        <v>685.87</v>
      </c>
      <c r="E35">
        <v>882.26</v>
      </c>
      <c r="F35">
        <v>707.57</v>
      </c>
      <c r="G35">
        <v>870.23</v>
      </c>
      <c r="H35">
        <v>820.55</v>
      </c>
      <c r="I35">
        <v>938.3</v>
      </c>
      <c r="O35">
        <f t="shared" ref="O35:O40" si="11">AVERAGE(D35,F35,H35)</f>
        <v>737.99666666666656</v>
      </c>
      <c r="P35">
        <f t="shared" ref="P35:P40" si="12">AVERAGE(E35,G35,I35)</f>
        <v>896.93</v>
      </c>
    </row>
    <row r="36" spans="1:16" x14ac:dyDescent="0.3">
      <c r="A36" t="s">
        <v>22</v>
      </c>
      <c r="B36">
        <v>637.9</v>
      </c>
      <c r="C36">
        <v>902.28</v>
      </c>
      <c r="D36">
        <v>643.64</v>
      </c>
      <c r="E36">
        <v>838.25</v>
      </c>
      <c r="F36">
        <v>673.3</v>
      </c>
      <c r="G36">
        <v>813.62</v>
      </c>
      <c r="H36">
        <v>805.49</v>
      </c>
      <c r="I36">
        <v>883.71</v>
      </c>
      <c r="O36">
        <f t="shared" si="11"/>
        <v>707.4766666666668</v>
      </c>
      <c r="P36">
        <f t="shared" si="12"/>
        <v>845.19333333333327</v>
      </c>
    </row>
    <row r="37" spans="1:16" x14ac:dyDescent="0.3">
      <c r="A37" t="s">
        <v>23</v>
      </c>
      <c r="B37">
        <v>646.77</v>
      </c>
      <c r="C37">
        <v>835.04</v>
      </c>
      <c r="D37">
        <v>656.45</v>
      </c>
      <c r="E37">
        <v>812.22</v>
      </c>
      <c r="F37">
        <v>704.71</v>
      </c>
      <c r="G37">
        <v>819.57</v>
      </c>
      <c r="H37">
        <v>853.11</v>
      </c>
      <c r="I37">
        <v>937.63</v>
      </c>
      <c r="O37">
        <f t="shared" si="11"/>
        <v>738.09</v>
      </c>
      <c r="P37">
        <f t="shared" si="12"/>
        <v>856.47333333333336</v>
      </c>
    </row>
    <row r="38" spans="1:16" x14ac:dyDescent="0.3">
      <c r="A38" t="s">
        <v>24</v>
      </c>
      <c r="B38">
        <v>747.77</v>
      </c>
      <c r="C38">
        <v>1220.55</v>
      </c>
      <c r="D38">
        <v>714.51</v>
      </c>
      <c r="E38">
        <v>1152.76</v>
      </c>
      <c r="F38">
        <v>730.6</v>
      </c>
      <c r="G38">
        <v>1010.22</v>
      </c>
      <c r="H38">
        <v>866.01</v>
      </c>
      <c r="I38">
        <v>1092.74</v>
      </c>
      <c r="O38">
        <f t="shared" si="11"/>
        <v>770.37333333333333</v>
      </c>
      <c r="P38">
        <f t="shared" si="12"/>
        <v>1085.24</v>
      </c>
    </row>
    <row r="39" spans="1:16" x14ac:dyDescent="0.3">
      <c r="A39" t="s">
        <v>25</v>
      </c>
      <c r="B39">
        <v>650.22</v>
      </c>
      <c r="C39">
        <v>743.04</v>
      </c>
      <c r="D39">
        <v>651.42999999999995</v>
      </c>
      <c r="E39">
        <v>743.96</v>
      </c>
      <c r="F39">
        <v>696.6</v>
      </c>
      <c r="G39">
        <v>767</v>
      </c>
      <c r="H39">
        <v>814.74</v>
      </c>
      <c r="I39">
        <v>883.66</v>
      </c>
      <c r="O39">
        <f t="shared" si="11"/>
        <v>720.92333333333329</v>
      </c>
      <c r="P39">
        <f t="shared" si="12"/>
        <v>798.20666666666659</v>
      </c>
    </row>
    <row r="40" spans="1:16" x14ac:dyDescent="0.3">
      <c r="A40" t="s">
        <v>26</v>
      </c>
      <c r="B40">
        <v>631.95000000000005</v>
      </c>
      <c r="C40">
        <v>730.69</v>
      </c>
      <c r="D40">
        <v>640.02</v>
      </c>
      <c r="E40">
        <v>752.67</v>
      </c>
      <c r="F40">
        <v>682.41</v>
      </c>
      <c r="G40">
        <v>760.82</v>
      </c>
      <c r="H40">
        <v>822.04</v>
      </c>
      <c r="I40">
        <v>853.54</v>
      </c>
      <c r="O40">
        <f t="shared" si="11"/>
        <v>714.82333333333327</v>
      </c>
      <c r="P40">
        <f t="shared" si="12"/>
        <v>789.00999999999988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Bale</dc:creator>
  <cp:lastModifiedBy>Cameron Bale</cp:lastModifiedBy>
  <dcterms:created xsi:type="dcterms:W3CDTF">2022-06-06T17:55:40Z</dcterms:created>
  <dcterms:modified xsi:type="dcterms:W3CDTF">2022-07-02T16:03:13Z</dcterms:modified>
</cp:coreProperties>
</file>