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3.xml" ContentType="application/vnd.openxmlformats-officedocument.drawing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4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5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6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7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9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0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1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2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3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4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5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6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7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8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9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hidePivotFieldList="1"/>
  <mc:AlternateContent xmlns:mc="http://schemas.openxmlformats.org/markup-compatibility/2006">
    <mc:Choice Requires="x15">
      <x15ac:absPath xmlns:x15ac="http://schemas.microsoft.com/office/spreadsheetml/2010/11/ac" url="/Users/Ali/Dropbox/Progress/"/>
    </mc:Choice>
  </mc:AlternateContent>
  <xr:revisionPtr revIDLastSave="0" documentId="13_ncr:1_{E7E27086-7151-BD47-90BC-48BD1B4C5160}" xr6:coauthVersionLast="43" xr6:coauthVersionMax="43" xr10:uidLastSave="{00000000-0000-0000-0000-000000000000}"/>
  <bookViews>
    <workbookView xWindow="80" yWindow="0" windowWidth="25440" windowHeight="13460" tabRatio="204" activeTab="3" xr2:uid="{00000000-000D-0000-FFFF-FFFF00000000}"/>
  </bookViews>
  <sheets>
    <sheet name="Summary" sheetId="14" r:id="rId1"/>
    <sheet name="AllData" sheetId="15" r:id="rId2"/>
    <sheet name="dG(T)" sheetId="21" r:id="rId3"/>
    <sheet name="d(dG)(T)" sheetId="16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1" i="14" l="1"/>
  <c r="AF53" i="14" s="1"/>
  <c r="AF22" i="14"/>
  <c r="AF23" i="14"/>
  <c r="AF24" i="14"/>
  <c r="AF25" i="14"/>
  <c r="AF26" i="14"/>
  <c r="AF27" i="14"/>
  <c r="AF28" i="14"/>
  <c r="AF29" i="14"/>
  <c r="AF30" i="14"/>
  <c r="AF31" i="14"/>
  <c r="AF32" i="14"/>
  <c r="AF33" i="14"/>
  <c r="AF34" i="14"/>
  <c r="AF35" i="14"/>
  <c r="AF36" i="14"/>
  <c r="AF37" i="14"/>
  <c r="AF38" i="14"/>
  <c r="AF39" i="14"/>
  <c r="AF40" i="14"/>
  <c r="AF41" i="14"/>
  <c r="AF42" i="14"/>
  <c r="AF43" i="14"/>
  <c r="AF44" i="14"/>
  <c r="AF45" i="14"/>
  <c r="AF46" i="14"/>
  <c r="AF47" i="14"/>
  <c r="AF48" i="14"/>
  <c r="AF49" i="14"/>
  <c r="AF50" i="14"/>
  <c r="AF51" i="14"/>
  <c r="AG7" i="14"/>
  <c r="AG8" i="14"/>
  <c r="AG9" i="14"/>
  <c r="AG10" i="14"/>
  <c r="AG11" i="14"/>
  <c r="AG12" i="14"/>
  <c r="AG6" i="14"/>
  <c r="AE12" i="14"/>
  <c r="AE11" i="14"/>
  <c r="AE10" i="14"/>
  <c r="AE9" i="14"/>
  <c r="AE8" i="14"/>
  <c r="AE7" i="14"/>
  <c r="FC68" i="21" l="1"/>
  <c r="FD68" i="21" s="1"/>
  <c r="FC69" i="21"/>
  <c r="FD69" i="21" s="1"/>
  <c r="FC70" i="21"/>
  <c r="FC71" i="21"/>
  <c r="FD71" i="21" s="1"/>
  <c r="FC72" i="21"/>
  <c r="FD72" i="21" s="1"/>
  <c r="FC73" i="21"/>
  <c r="FC66" i="21"/>
  <c r="FD66" i="21" s="1"/>
  <c r="FC67" i="21"/>
  <c r="FD67" i="21"/>
  <c r="FD70" i="21"/>
  <c r="FD73" i="21"/>
  <c r="FC55" i="21"/>
  <c r="FD55" i="21" s="1"/>
  <c r="FC56" i="21"/>
  <c r="FD56" i="21" s="1"/>
  <c r="FC57" i="21"/>
  <c r="FD57" i="21" s="1"/>
  <c r="FC58" i="21"/>
  <c r="FD58" i="21" s="1"/>
  <c r="FC59" i="21"/>
  <c r="FD59" i="21" s="1"/>
  <c r="FC60" i="21"/>
  <c r="FD60" i="21" s="1"/>
  <c r="FC61" i="21"/>
  <c r="FD61" i="21" s="1"/>
  <c r="FC62" i="21"/>
  <c r="FD62" i="21" s="1"/>
  <c r="FC63" i="21"/>
  <c r="FD63" i="21" s="1"/>
  <c r="FC64" i="21"/>
  <c r="FD64" i="21" s="1"/>
  <c r="FC65" i="21"/>
  <c r="FD65" i="21" s="1"/>
  <c r="FC54" i="21"/>
  <c r="FD54" i="21" s="1"/>
  <c r="EQ87" i="21"/>
  <c r="ER83" i="21"/>
  <c r="EQ83" i="21" s="1"/>
  <c r="ER84" i="21"/>
  <c r="EQ84" i="21" s="1"/>
  <c r="ER85" i="21"/>
  <c r="EQ85" i="21" s="1"/>
  <c r="ER86" i="21"/>
  <c r="EQ86" i="21" s="1"/>
  <c r="ER87" i="21"/>
  <c r="ER88" i="21"/>
  <c r="EQ88" i="21" s="1"/>
  <c r="ER89" i="21"/>
  <c r="EQ89" i="21" s="1"/>
  <c r="ER90" i="21"/>
  <c r="EQ90" i="21" s="1"/>
  <c r="ER91" i="21"/>
  <c r="EQ91" i="21" s="1"/>
  <c r="ER92" i="21"/>
  <c r="EQ92" i="21" s="1"/>
  <c r="ER93" i="21"/>
  <c r="EQ93" i="21" s="1"/>
  <c r="ER94" i="21"/>
  <c r="EQ94" i="21" s="1"/>
  <c r="ER95" i="21"/>
  <c r="EQ95" i="21" s="1"/>
  <c r="ER96" i="21"/>
  <c r="EQ96" i="21" s="1"/>
  <c r="ER97" i="21"/>
  <c r="EQ97" i="21" s="1"/>
  <c r="ER98" i="21"/>
  <c r="EQ98" i="21" s="1"/>
  <c r="ER99" i="21"/>
  <c r="EQ99" i="21" s="1"/>
  <c r="ER100" i="21"/>
  <c r="EQ100" i="21" s="1"/>
  <c r="ER101" i="21"/>
  <c r="EQ101" i="21" s="1"/>
  <c r="ER82" i="21"/>
  <c r="EQ82" i="21" s="1"/>
  <c r="ES83" i="21"/>
  <c r="ES84" i="21"/>
  <c r="ES85" i="21"/>
  <c r="ES86" i="21"/>
  <c r="ES87" i="21"/>
  <c r="ES88" i="21"/>
  <c r="ES89" i="21"/>
  <c r="ES90" i="21"/>
  <c r="ES91" i="21"/>
  <c r="ES92" i="21"/>
  <c r="ES93" i="21"/>
  <c r="ES94" i="21"/>
  <c r="ES95" i="21"/>
  <c r="ES96" i="21"/>
  <c r="ES97" i="21"/>
  <c r="ES98" i="21"/>
  <c r="ES99" i="21"/>
  <c r="ES100" i="21"/>
  <c r="ES101" i="21"/>
  <c r="ES82" i="21"/>
  <c r="ES102" i="21" s="1"/>
  <c r="EQ80" i="21"/>
  <c r="EQ78" i="21"/>
  <c r="EQ77" i="21"/>
  <c r="EQ76" i="21"/>
  <c r="EQ75" i="21"/>
  <c r="EQ74" i="21"/>
  <c r="EQ73" i="21"/>
  <c r="EQ72" i="21"/>
  <c r="EQ71" i="21"/>
  <c r="EQ70" i="21"/>
  <c r="EQ69" i="21"/>
  <c r="EQ68" i="21"/>
  <c r="EQ67" i="21"/>
  <c r="EQ66" i="21"/>
  <c r="EQ65" i="21"/>
  <c r="EQ64" i="21"/>
  <c r="EQ63" i="21"/>
  <c r="EQ62" i="21"/>
  <c r="EQ61" i="21"/>
  <c r="EQ60" i="21"/>
  <c r="EQ59" i="21"/>
  <c r="EQ79" i="21" s="1"/>
  <c r="EV60" i="21"/>
  <c r="EV61" i="21"/>
  <c r="EV62" i="21"/>
  <c r="EV63" i="21"/>
  <c r="EV64" i="21"/>
  <c r="EV65" i="21"/>
  <c r="EV66" i="21"/>
  <c r="EV67" i="21"/>
  <c r="EV68" i="21"/>
  <c r="EV69" i="21"/>
  <c r="EV70" i="21"/>
  <c r="EV71" i="21"/>
  <c r="EV72" i="21"/>
  <c r="EV73" i="21"/>
  <c r="EV74" i="21"/>
  <c r="EV75" i="21"/>
  <c r="EV76" i="21"/>
  <c r="EV77" i="21"/>
  <c r="EV78" i="21"/>
  <c r="EV59" i="21"/>
  <c r="ER60" i="21"/>
  <c r="ER61" i="21"/>
  <c r="ER62" i="21"/>
  <c r="ER63" i="21"/>
  <c r="ER64" i="21"/>
  <c r="ER65" i="21"/>
  <c r="ER66" i="21"/>
  <c r="ER67" i="21"/>
  <c r="ER68" i="21"/>
  <c r="ER69" i="21"/>
  <c r="ER70" i="21"/>
  <c r="ER59" i="21"/>
  <c r="ER79" i="21" s="1"/>
  <c r="ES72" i="21"/>
  <c r="ER72" i="21" s="1"/>
  <c r="ES73" i="21"/>
  <c r="ER73" i="21" s="1"/>
  <c r="ES74" i="21"/>
  <c r="ER74" i="21" s="1"/>
  <c r="ES75" i="21"/>
  <c r="ER75" i="21" s="1"/>
  <c r="ES76" i="21"/>
  <c r="ER76" i="21" s="1"/>
  <c r="ES77" i="21"/>
  <c r="ER77" i="21" s="1"/>
  <c r="ES78" i="21"/>
  <c r="ER78" i="21" s="1"/>
  <c r="ES71" i="21"/>
  <c r="ER71" i="21" s="1"/>
  <c r="EO188" i="21"/>
  <c r="EO169" i="21"/>
  <c r="EO151" i="21"/>
  <c r="EO131" i="21"/>
  <c r="EO112" i="21"/>
  <c r="EO90" i="21"/>
  <c r="EO72" i="21"/>
  <c r="EO54" i="21"/>
  <c r="EK52" i="21"/>
  <c r="EO50" i="21" s="1"/>
  <c r="EK70" i="21"/>
  <c r="EO68" i="21"/>
  <c r="EK88" i="21"/>
  <c r="EO86" i="21" s="1"/>
  <c r="EK110" i="21"/>
  <c r="EO108" i="21" s="1"/>
  <c r="EK129" i="21"/>
  <c r="EO127" i="21" s="1"/>
  <c r="EK149" i="21"/>
  <c r="EO147" i="21" s="1"/>
  <c r="EK167" i="21"/>
  <c r="EO165" i="21" s="1"/>
  <c r="EK186" i="21"/>
  <c r="EO184" i="21" s="1"/>
  <c r="DD85" i="21"/>
  <c r="ER80" i="21" l="1"/>
  <c r="EQ102" i="21"/>
  <c r="ER81" i="21"/>
  <c r="AQ4" i="15"/>
  <c r="AR4" i="15"/>
  <c r="AS4" i="15"/>
  <c r="AT4" i="15"/>
  <c r="AP4" i="15"/>
  <c r="Y4" i="15"/>
  <c r="Z4" i="15"/>
  <c r="AA4" i="15"/>
  <c r="AB4" i="15"/>
  <c r="X4" i="15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15" i="14"/>
  <c r="K116" i="14" l="1"/>
  <c r="J116" i="14"/>
  <c r="G116" i="14"/>
  <c r="F116" i="14"/>
  <c r="E116" i="14"/>
  <c r="D116" i="14"/>
  <c r="C116" i="14"/>
  <c r="B116" i="14"/>
  <c r="K127" i="14"/>
  <c r="J127" i="14"/>
  <c r="G127" i="14"/>
  <c r="F127" i="14"/>
  <c r="E127" i="14"/>
  <c r="D127" i="14"/>
  <c r="C127" i="14"/>
  <c r="B127" i="14"/>
  <c r="K126" i="14"/>
  <c r="J126" i="14"/>
  <c r="G126" i="14"/>
  <c r="F126" i="14"/>
  <c r="E126" i="14"/>
  <c r="D126" i="14"/>
  <c r="C126" i="14"/>
  <c r="B126" i="14"/>
  <c r="K128" i="14"/>
  <c r="J128" i="14"/>
  <c r="G128" i="14"/>
  <c r="F128" i="14"/>
  <c r="E128" i="14"/>
  <c r="D128" i="14"/>
  <c r="C128" i="14"/>
  <c r="B128" i="14"/>
  <c r="K125" i="14"/>
  <c r="J125" i="14"/>
  <c r="G125" i="14"/>
  <c r="F125" i="14"/>
  <c r="E125" i="14"/>
  <c r="D125" i="14"/>
  <c r="C125" i="14"/>
  <c r="B125" i="14"/>
  <c r="K121" i="14"/>
  <c r="J121" i="14"/>
  <c r="G121" i="14"/>
  <c r="F121" i="14"/>
  <c r="E121" i="14"/>
  <c r="D121" i="14"/>
  <c r="C121" i="14"/>
  <c r="B121" i="14"/>
  <c r="K123" i="14"/>
  <c r="J123" i="14"/>
  <c r="G123" i="14"/>
  <c r="F123" i="14"/>
  <c r="E123" i="14"/>
  <c r="D123" i="14"/>
  <c r="C123" i="14"/>
  <c r="B123" i="14"/>
  <c r="K124" i="14"/>
  <c r="J124" i="14"/>
  <c r="G124" i="14"/>
  <c r="F124" i="14"/>
  <c r="E124" i="14"/>
  <c r="D124" i="14"/>
  <c r="C124" i="14"/>
  <c r="B124" i="14"/>
  <c r="K132" i="14"/>
  <c r="J132" i="14"/>
  <c r="G132" i="14"/>
  <c r="F132" i="14"/>
  <c r="E132" i="14"/>
  <c r="D132" i="14"/>
  <c r="C132" i="14"/>
  <c r="B132" i="14"/>
  <c r="K122" i="14"/>
  <c r="J122" i="14"/>
  <c r="G122" i="14"/>
  <c r="F122" i="14"/>
  <c r="E122" i="14"/>
  <c r="D122" i="14"/>
  <c r="C122" i="14"/>
  <c r="B122" i="14"/>
  <c r="K115" i="14"/>
  <c r="J115" i="14"/>
  <c r="G115" i="14"/>
  <c r="F115" i="14"/>
  <c r="E115" i="14"/>
  <c r="D115" i="14"/>
  <c r="C115" i="14"/>
  <c r="B115" i="14"/>
  <c r="K118" i="14"/>
  <c r="J118" i="14"/>
  <c r="G118" i="14"/>
  <c r="F118" i="14"/>
  <c r="E118" i="14"/>
  <c r="D118" i="14"/>
  <c r="C118" i="14"/>
  <c r="B118" i="14"/>
  <c r="K117" i="14"/>
  <c r="J117" i="14"/>
  <c r="G117" i="14"/>
  <c r="F117" i="14"/>
  <c r="E117" i="14"/>
  <c r="D117" i="14"/>
  <c r="C117" i="14"/>
  <c r="B117" i="14"/>
  <c r="K119" i="14"/>
  <c r="J119" i="14"/>
  <c r="G119" i="14"/>
  <c r="F119" i="14"/>
  <c r="E119" i="14"/>
  <c r="D119" i="14"/>
  <c r="C119" i="14"/>
  <c r="B119" i="14"/>
  <c r="K120" i="14"/>
  <c r="J120" i="14"/>
  <c r="G120" i="14"/>
  <c r="F120" i="14"/>
  <c r="E120" i="14"/>
  <c r="D120" i="14"/>
  <c r="C120" i="14"/>
  <c r="B120" i="14"/>
  <c r="K131" i="14"/>
  <c r="J131" i="14"/>
  <c r="G131" i="14"/>
  <c r="F131" i="14"/>
  <c r="E131" i="14"/>
  <c r="D131" i="14"/>
  <c r="C131" i="14"/>
  <c r="B131" i="14"/>
  <c r="K137" i="14"/>
  <c r="J137" i="14"/>
  <c r="G137" i="14"/>
  <c r="F137" i="14"/>
  <c r="E137" i="14"/>
  <c r="D137" i="14"/>
  <c r="C137" i="14"/>
  <c r="B137" i="14"/>
  <c r="K136" i="14"/>
  <c r="J136" i="14"/>
  <c r="G136" i="14"/>
  <c r="F136" i="14"/>
  <c r="E136" i="14"/>
  <c r="D136" i="14"/>
  <c r="C136" i="14"/>
  <c r="B136" i="14"/>
  <c r="K135" i="14"/>
  <c r="J135" i="14"/>
  <c r="G135" i="14"/>
  <c r="F135" i="14"/>
  <c r="E135" i="14"/>
  <c r="D135" i="14"/>
  <c r="C135" i="14"/>
  <c r="B135" i="14"/>
  <c r="K130" i="14"/>
  <c r="J130" i="14"/>
  <c r="G130" i="14"/>
  <c r="F130" i="14"/>
  <c r="E130" i="14"/>
  <c r="D130" i="14"/>
  <c r="C130" i="14"/>
  <c r="B130" i="14"/>
  <c r="K129" i="14"/>
  <c r="J129" i="14"/>
  <c r="G129" i="14"/>
  <c r="F129" i="14"/>
  <c r="E129" i="14"/>
  <c r="D129" i="14"/>
  <c r="C129" i="14"/>
  <c r="B129" i="14"/>
  <c r="K139" i="14"/>
  <c r="J139" i="14"/>
  <c r="G139" i="14"/>
  <c r="F139" i="14"/>
  <c r="E139" i="14"/>
  <c r="D139" i="14"/>
  <c r="C139" i="14"/>
  <c r="B139" i="14"/>
  <c r="K133" i="14"/>
  <c r="J133" i="14"/>
  <c r="G133" i="14"/>
  <c r="F133" i="14"/>
  <c r="E133" i="14"/>
  <c r="D133" i="14"/>
  <c r="C133" i="14"/>
  <c r="B133" i="14"/>
  <c r="K134" i="14"/>
  <c r="J134" i="14"/>
  <c r="G134" i="14"/>
  <c r="F134" i="14"/>
  <c r="E134" i="14"/>
  <c r="D134" i="14"/>
  <c r="C134" i="14"/>
  <c r="B134" i="14"/>
  <c r="K138" i="14"/>
  <c r="J138" i="14"/>
  <c r="G138" i="14"/>
  <c r="F138" i="14"/>
  <c r="E138" i="14"/>
  <c r="D138" i="14"/>
  <c r="C138" i="14"/>
  <c r="B138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70" i="14"/>
  <c r="G105" i="14" l="1"/>
  <c r="F105" i="14"/>
  <c r="E105" i="14"/>
  <c r="D105" i="14"/>
  <c r="C105" i="14"/>
  <c r="B105" i="14"/>
  <c r="G104" i="14"/>
  <c r="F104" i="14"/>
  <c r="E104" i="14"/>
  <c r="D104" i="14"/>
  <c r="C104" i="14"/>
  <c r="B104" i="14"/>
  <c r="G103" i="14"/>
  <c r="F103" i="14"/>
  <c r="E103" i="14"/>
  <c r="D103" i="14"/>
  <c r="C103" i="14"/>
  <c r="B103" i="14"/>
  <c r="G102" i="14"/>
  <c r="F102" i="14"/>
  <c r="E102" i="14"/>
  <c r="D102" i="14"/>
  <c r="C102" i="14"/>
  <c r="B102" i="14"/>
  <c r="G101" i="14"/>
  <c r="F101" i="14"/>
  <c r="E101" i="14"/>
  <c r="D101" i="14"/>
  <c r="C101" i="14"/>
  <c r="B101" i="14"/>
  <c r="G100" i="14"/>
  <c r="F100" i="14"/>
  <c r="E100" i="14"/>
  <c r="D100" i="14"/>
  <c r="C100" i="14"/>
  <c r="B100" i="14"/>
  <c r="G99" i="14"/>
  <c r="F99" i="14"/>
  <c r="E99" i="14"/>
  <c r="D99" i="14"/>
  <c r="C99" i="14"/>
  <c r="B99" i="14"/>
  <c r="G98" i="14"/>
  <c r="F98" i="14"/>
  <c r="E98" i="14"/>
  <c r="D98" i="14"/>
  <c r="C98" i="14"/>
  <c r="B98" i="14"/>
  <c r="G97" i="14"/>
  <c r="F97" i="14"/>
  <c r="E97" i="14"/>
  <c r="D97" i="14"/>
  <c r="C97" i="14"/>
  <c r="B97" i="14"/>
  <c r="G96" i="14"/>
  <c r="F96" i="14"/>
  <c r="E96" i="14"/>
  <c r="D96" i="14"/>
  <c r="C96" i="14"/>
  <c r="B96" i="14"/>
  <c r="G95" i="14"/>
  <c r="F95" i="14"/>
  <c r="E95" i="14"/>
  <c r="D95" i="14"/>
  <c r="C95" i="14"/>
  <c r="B95" i="14"/>
  <c r="G94" i="14"/>
  <c r="F94" i="14"/>
  <c r="E94" i="14"/>
  <c r="D94" i="14"/>
  <c r="C94" i="14"/>
  <c r="B94" i="14"/>
  <c r="G93" i="14"/>
  <c r="F93" i="14"/>
  <c r="E93" i="14"/>
  <c r="D93" i="14"/>
  <c r="C93" i="14"/>
  <c r="B93" i="14"/>
  <c r="G92" i="14"/>
  <c r="F92" i="14"/>
  <c r="E92" i="14"/>
  <c r="D92" i="14"/>
  <c r="C92" i="14"/>
  <c r="B92" i="14"/>
  <c r="G91" i="14"/>
  <c r="F91" i="14"/>
  <c r="E91" i="14"/>
  <c r="D91" i="14"/>
  <c r="C91" i="14"/>
  <c r="B91" i="14"/>
  <c r="G90" i="14"/>
  <c r="F90" i="14"/>
  <c r="E90" i="14"/>
  <c r="D90" i="14"/>
  <c r="C90" i="14"/>
  <c r="B90" i="14"/>
  <c r="G89" i="14"/>
  <c r="F89" i="14"/>
  <c r="E89" i="14"/>
  <c r="D89" i="14"/>
  <c r="C89" i="14"/>
  <c r="B89" i="14"/>
  <c r="G88" i="14"/>
  <c r="F88" i="14"/>
  <c r="E88" i="14"/>
  <c r="D88" i="14"/>
  <c r="C88" i="14"/>
  <c r="B88" i="14"/>
  <c r="G87" i="14"/>
  <c r="F87" i="14"/>
  <c r="E87" i="14"/>
  <c r="D87" i="14"/>
  <c r="C87" i="14"/>
  <c r="B87" i="14"/>
  <c r="G86" i="14"/>
  <c r="F86" i="14"/>
  <c r="E86" i="14"/>
  <c r="D86" i="14"/>
  <c r="C86" i="14"/>
  <c r="B86" i="14"/>
  <c r="G85" i="14"/>
  <c r="F85" i="14"/>
  <c r="E85" i="14"/>
  <c r="D85" i="14"/>
  <c r="C85" i="14"/>
  <c r="B85" i="14"/>
  <c r="G84" i="14"/>
  <c r="F84" i="14"/>
  <c r="E84" i="14"/>
  <c r="D84" i="14"/>
  <c r="C84" i="14"/>
  <c r="B84" i="14"/>
  <c r="G83" i="14"/>
  <c r="F83" i="14"/>
  <c r="E83" i="14"/>
  <c r="D83" i="14"/>
  <c r="C83" i="14"/>
  <c r="B83" i="14"/>
  <c r="G82" i="14"/>
  <c r="F82" i="14"/>
  <c r="E82" i="14"/>
  <c r="D82" i="14"/>
  <c r="C82" i="14"/>
  <c r="B82" i="14"/>
  <c r="G81" i="14"/>
  <c r="F81" i="14"/>
  <c r="E81" i="14"/>
  <c r="D81" i="14"/>
  <c r="C81" i="14"/>
  <c r="B81" i="14"/>
  <c r="G80" i="14"/>
  <c r="F80" i="14"/>
  <c r="E80" i="14"/>
  <c r="D80" i="14"/>
  <c r="C80" i="14"/>
  <c r="B80" i="14"/>
  <c r="G79" i="14"/>
  <c r="F79" i="14"/>
  <c r="E79" i="14"/>
  <c r="D79" i="14"/>
  <c r="C79" i="14"/>
  <c r="B79" i="14"/>
  <c r="G78" i="14"/>
  <c r="F78" i="14"/>
  <c r="E78" i="14"/>
  <c r="D78" i="14"/>
  <c r="C78" i="14"/>
  <c r="B78" i="14"/>
  <c r="G77" i="14"/>
  <c r="F77" i="14"/>
  <c r="E77" i="14"/>
  <c r="D77" i="14"/>
  <c r="C77" i="14"/>
  <c r="B77" i="14"/>
  <c r="G76" i="14"/>
  <c r="F76" i="14"/>
  <c r="E76" i="14"/>
  <c r="D76" i="14"/>
  <c r="C76" i="14"/>
  <c r="B76" i="14"/>
  <c r="G75" i="14"/>
  <c r="F75" i="14"/>
  <c r="E75" i="14"/>
  <c r="D75" i="14"/>
  <c r="C75" i="14"/>
  <c r="B75" i="14"/>
  <c r="G74" i="14"/>
  <c r="F74" i="14"/>
  <c r="E74" i="14"/>
  <c r="D74" i="14"/>
  <c r="C74" i="14"/>
  <c r="B74" i="14"/>
  <c r="G73" i="14"/>
  <c r="F73" i="14"/>
  <c r="E73" i="14"/>
  <c r="D73" i="14"/>
  <c r="C73" i="14"/>
  <c r="B73" i="14"/>
  <c r="G72" i="14"/>
  <c r="F72" i="14"/>
  <c r="E72" i="14"/>
  <c r="D72" i="14"/>
  <c r="C72" i="14"/>
  <c r="B72" i="14"/>
  <c r="G71" i="14"/>
  <c r="F71" i="14"/>
  <c r="E71" i="14"/>
  <c r="D71" i="14"/>
  <c r="C71" i="14"/>
  <c r="B71" i="14"/>
  <c r="G70" i="14"/>
  <c r="F70" i="14"/>
  <c r="E70" i="14"/>
  <c r="D70" i="14"/>
  <c r="C70" i="14"/>
  <c r="B70" i="14"/>
  <c r="Z18" i="14"/>
  <c r="Z19" i="14"/>
  <c r="Z20" i="14"/>
  <c r="Z21" i="14"/>
  <c r="Z22" i="14"/>
  <c r="Z23" i="14"/>
  <c r="Z24" i="14"/>
  <c r="Z17" i="14"/>
  <c r="Y6" i="14"/>
  <c r="Y7" i="14"/>
  <c r="Y8" i="14"/>
  <c r="Y9" i="14"/>
  <c r="Y10" i="14"/>
  <c r="Y11" i="14"/>
  <c r="Y12" i="14"/>
  <c r="Y13" i="14"/>
  <c r="Y14" i="14"/>
  <c r="Y15" i="14"/>
  <c r="Y16" i="14"/>
  <c r="Y5" i="14"/>
  <c r="Q18" i="14"/>
  <c r="Q19" i="14"/>
  <c r="Q20" i="14"/>
  <c r="Q21" i="14"/>
  <c r="Q22" i="14"/>
  <c r="Q23" i="14"/>
  <c r="Q24" i="14"/>
  <c r="Q17" i="14"/>
  <c r="Q6" i="14"/>
  <c r="Q7" i="14"/>
  <c r="Q8" i="14"/>
  <c r="Q9" i="14"/>
  <c r="Q10" i="14"/>
  <c r="Q11" i="14"/>
  <c r="Q12" i="14"/>
  <c r="Q13" i="14"/>
  <c r="Q14" i="14"/>
  <c r="Q15" i="14"/>
  <c r="Q16" i="14"/>
  <c r="Q5" i="14"/>
  <c r="DQ43" i="21"/>
  <c r="DR43" i="21"/>
  <c r="DS43" i="21"/>
  <c r="DT43" i="21"/>
  <c r="DU43" i="21"/>
  <c r="DQ44" i="21"/>
  <c r="DR44" i="21"/>
  <c r="DS44" i="21"/>
  <c r="DT44" i="21"/>
  <c r="DU44" i="21"/>
  <c r="DR42" i="21"/>
  <c r="DS42" i="21"/>
  <c r="DT42" i="21"/>
  <c r="DU42" i="21"/>
  <c r="DQ42" i="21"/>
  <c r="DQ38" i="21"/>
  <c r="DR38" i="21"/>
  <c r="DS38" i="21"/>
  <c r="DT38" i="21"/>
  <c r="DU38" i="21"/>
  <c r="DQ39" i="21"/>
  <c r="DR39" i="21"/>
  <c r="DS39" i="21"/>
  <c r="DT39" i="21"/>
  <c r="DU39" i="21"/>
  <c r="DQ40" i="21"/>
  <c r="DR40" i="21"/>
  <c r="DS40" i="21"/>
  <c r="DT40" i="21"/>
  <c r="DU40" i="21"/>
  <c r="DQ41" i="21"/>
  <c r="DR41" i="21"/>
  <c r="DS41" i="21"/>
  <c r="DT41" i="21"/>
  <c r="DU41" i="21"/>
  <c r="DR37" i="21"/>
  <c r="DS37" i="21"/>
  <c r="DT37" i="21"/>
  <c r="DU37" i="21"/>
  <c r="DQ37" i="21"/>
  <c r="CW26" i="15"/>
  <c r="CX26" i="15"/>
  <c r="EX26" i="21" s="1"/>
  <c r="CY26" i="15"/>
  <c r="CZ26" i="15"/>
  <c r="EZ26" i="21" s="1"/>
  <c r="DA26" i="15"/>
  <c r="DF26" i="21" s="1"/>
  <c r="DB26" i="15"/>
  <c r="DG26" i="21" s="1"/>
  <c r="DC26" i="15"/>
  <c r="DD26" i="15"/>
  <c r="DE26" i="15"/>
  <c r="DF26" i="15"/>
  <c r="DK26" i="21" s="1"/>
  <c r="DG26" i="15"/>
  <c r="DL26" i="21" s="1"/>
  <c r="DH26" i="15"/>
  <c r="DI26" i="15"/>
  <c r="DJ26" i="15"/>
  <c r="DK26" i="15"/>
  <c r="DP26" i="21" s="1"/>
  <c r="DL26" i="15"/>
  <c r="P6" i="14" s="1"/>
  <c r="DM26" i="15"/>
  <c r="X6" i="14" s="1"/>
  <c r="CW27" i="15"/>
  <c r="CX27" i="15"/>
  <c r="CY27" i="15"/>
  <c r="EY27" i="21" s="1"/>
  <c r="CZ27" i="15"/>
  <c r="DA27" i="15"/>
  <c r="DF27" i="21" s="1"/>
  <c r="DB27" i="15"/>
  <c r="DG27" i="21" s="1"/>
  <c r="DC27" i="15"/>
  <c r="DD27" i="15"/>
  <c r="DE27" i="15"/>
  <c r="DF27" i="15"/>
  <c r="DK27" i="21" s="1"/>
  <c r="DG27" i="15"/>
  <c r="DL27" i="21" s="1"/>
  <c r="DH27" i="15"/>
  <c r="DI27" i="15"/>
  <c r="DJ27" i="15"/>
  <c r="DK27" i="15"/>
  <c r="DP27" i="21" s="1"/>
  <c r="DL27" i="15"/>
  <c r="P7" i="14" s="1"/>
  <c r="DM27" i="15"/>
  <c r="X7" i="14" s="1"/>
  <c r="CW28" i="15"/>
  <c r="DB28" i="21" s="1"/>
  <c r="CX28" i="15"/>
  <c r="EX28" i="21" s="1"/>
  <c r="CY28" i="15"/>
  <c r="EY28" i="21" s="1"/>
  <c r="CZ28" i="15"/>
  <c r="EZ28" i="21" s="1"/>
  <c r="DA28" i="15"/>
  <c r="DF28" i="21" s="1"/>
  <c r="DB28" i="15"/>
  <c r="DG28" i="21" s="1"/>
  <c r="DC28" i="15"/>
  <c r="DD28" i="15"/>
  <c r="DE28" i="15"/>
  <c r="DF28" i="15"/>
  <c r="DK28" i="21" s="1"/>
  <c r="DG28" i="15"/>
  <c r="DL28" i="21" s="1"/>
  <c r="DH28" i="15"/>
  <c r="DI28" i="15"/>
  <c r="DJ28" i="15"/>
  <c r="DK28" i="15"/>
  <c r="DP28" i="21" s="1"/>
  <c r="DL28" i="15"/>
  <c r="P8" i="14" s="1"/>
  <c r="DM28" i="15"/>
  <c r="X8" i="14" s="1"/>
  <c r="CW29" i="15"/>
  <c r="CX29" i="15"/>
  <c r="CY29" i="15"/>
  <c r="EY29" i="21" s="1"/>
  <c r="CZ29" i="15"/>
  <c r="DA29" i="15"/>
  <c r="DF29" i="21" s="1"/>
  <c r="DB29" i="15"/>
  <c r="DG29" i="21" s="1"/>
  <c r="DC29" i="15"/>
  <c r="DD29" i="15"/>
  <c r="DE29" i="15"/>
  <c r="DF29" i="15"/>
  <c r="DK29" i="21" s="1"/>
  <c r="DG29" i="15"/>
  <c r="DL29" i="21" s="1"/>
  <c r="DH29" i="15"/>
  <c r="DI29" i="15"/>
  <c r="DJ29" i="15"/>
  <c r="DK29" i="15"/>
  <c r="DP29" i="21" s="1"/>
  <c r="DL29" i="15"/>
  <c r="P9" i="14" s="1"/>
  <c r="DM29" i="15"/>
  <c r="X9" i="14" s="1"/>
  <c r="CW30" i="15"/>
  <c r="DB30" i="21" s="1"/>
  <c r="CX30" i="15"/>
  <c r="EX30" i="21" s="1"/>
  <c r="CY30" i="15"/>
  <c r="EY30" i="21" s="1"/>
  <c r="CZ30" i="15"/>
  <c r="EZ30" i="21" s="1"/>
  <c r="DA30" i="15"/>
  <c r="DF30" i="21" s="1"/>
  <c r="DB30" i="15"/>
  <c r="DG30" i="21" s="1"/>
  <c r="DC30" i="15"/>
  <c r="DD30" i="15"/>
  <c r="DE30" i="15"/>
  <c r="DF30" i="15"/>
  <c r="DK30" i="21" s="1"/>
  <c r="DG30" i="15"/>
  <c r="DL30" i="21" s="1"/>
  <c r="DH30" i="15"/>
  <c r="DI30" i="15"/>
  <c r="DJ30" i="15"/>
  <c r="DK30" i="15"/>
  <c r="DP30" i="21" s="1"/>
  <c r="DL30" i="15"/>
  <c r="P10" i="14" s="1"/>
  <c r="DM30" i="15"/>
  <c r="X10" i="14" s="1"/>
  <c r="CW31" i="15"/>
  <c r="CX31" i="15"/>
  <c r="EX31" i="21" s="1"/>
  <c r="CY31" i="15"/>
  <c r="EY31" i="21" s="1"/>
  <c r="CZ31" i="15"/>
  <c r="EZ31" i="21" s="1"/>
  <c r="DA31" i="15"/>
  <c r="DB31" i="15"/>
  <c r="DG31" i="21" s="1"/>
  <c r="DC31" i="15"/>
  <c r="DD31" i="15"/>
  <c r="DE31" i="15"/>
  <c r="DF31" i="15"/>
  <c r="DK31" i="21" s="1"/>
  <c r="DG31" i="15"/>
  <c r="DL31" i="21" s="1"/>
  <c r="DH31" i="15"/>
  <c r="DI31" i="15"/>
  <c r="DJ31" i="15"/>
  <c r="DK31" i="15"/>
  <c r="DP31" i="21" s="1"/>
  <c r="DL31" i="15"/>
  <c r="P11" i="14" s="1"/>
  <c r="DM31" i="15"/>
  <c r="X11" i="14" s="1"/>
  <c r="CW32" i="15"/>
  <c r="CX32" i="15"/>
  <c r="EX32" i="21" s="1"/>
  <c r="CY32" i="15"/>
  <c r="EY32" i="21" s="1"/>
  <c r="CZ32" i="15"/>
  <c r="EZ32" i="21" s="1"/>
  <c r="DA32" i="15"/>
  <c r="DB32" i="15"/>
  <c r="DG32" i="21" s="1"/>
  <c r="DC32" i="15"/>
  <c r="DD32" i="15"/>
  <c r="DE32" i="15"/>
  <c r="DF32" i="15"/>
  <c r="DK32" i="21" s="1"/>
  <c r="DG32" i="15"/>
  <c r="DL32" i="21" s="1"/>
  <c r="DH32" i="15"/>
  <c r="DI32" i="15"/>
  <c r="DJ32" i="15"/>
  <c r="DK32" i="15"/>
  <c r="DP32" i="21" s="1"/>
  <c r="DL32" i="15"/>
  <c r="P12" i="14" s="1"/>
  <c r="DM32" i="15"/>
  <c r="X12" i="14" s="1"/>
  <c r="CW33" i="15"/>
  <c r="DB33" i="21" s="1"/>
  <c r="CX33" i="15"/>
  <c r="CY33" i="15"/>
  <c r="EY33" i="21" s="1"/>
  <c r="CZ33" i="15"/>
  <c r="EZ33" i="21" s="1"/>
  <c r="DA33" i="15"/>
  <c r="DB33" i="15"/>
  <c r="DG33" i="21" s="1"/>
  <c r="DC33" i="15"/>
  <c r="DD33" i="15"/>
  <c r="DE33" i="15"/>
  <c r="DF33" i="15"/>
  <c r="DK33" i="21" s="1"/>
  <c r="DG33" i="15"/>
  <c r="DL33" i="21" s="1"/>
  <c r="DH33" i="15"/>
  <c r="DI33" i="15"/>
  <c r="DJ33" i="15"/>
  <c r="DK33" i="15"/>
  <c r="DP33" i="21" s="1"/>
  <c r="DL33" i="15"/>
  <c r="P13" i="14" s="1"/>
  <c r="DM33" i="15"/>
  <c r="X13" i="14" s="1"/>
  <c r="CW34" i="15"/>
  <c r="CX34" i="15"/>
  <c r="EX34" i="21" s="1"/>
  <c r="CY34" i="15"/>
  <c r="EY34" i="21" s="1"/>
  <c r="CZ34" i="15"/>
  <c r="DA34" i="15"/>
  <c r="DB34" i="15"/>
  <c r="DG34" i="21" s="1"/>
  <c r="DC34" i="15"/>
  <c r="DD34" i="15"/>
  <c r="DE34" i="15"/>
  <c r="DF34" i="15"/>
  <c r="DK34" i="21" s="1"/>
  <c r="DG34" i="15"/>
  <c r="DL34" i="21" s="1"/>
  <c r="DH34" i="15"/>
  <c r="DI34" i="15"/>
  <c r="DJ34" i="15"/>
  <c r="DK34" i="15"/>
  <c r="DP34" i="21" s="1"/>
  <c r="DL34" i="15"/>
  <c r="P14" i="14" s="1"/>
  <c r="DM34" i="15"/>
  <c r="X14" i="14" s="1"/>
  <c r="CW35" i="15"/>
  <c r="CX35" i="15"/>
  <c r="CY35" i="15"/>
  <c r="EY35" i="21" s="1"/>
  <c r="CZ35" i="15"/>
  <c r="EZ35" i="21" s="1"/>
  <c r="DA35" i="15"/>
  <c r="DB35" i="15"/>
  <c r="DG35" i="21" s="1"/>
  <c r="DC35" i="15"/>
  <c r="DD35" i="15"/>
  <c r="DE35" i="15"/>
  <c r="DF35" i="15"/>
  <c r="DK35" i="21" s="1"/>
  <c r="DG35" i="15"/>
  <c r="DL35" i="21" s="1"/>
  <c r="DH35" i="15"/>
  <c r="DI35" i="15"/>
  <c r="DJ35" i="15"/>
  <c r="DK35" i="15"/>
  <c r="DP35" i="21" s="1"/>
  <c r="DL35" i="15"/>
  <c r="P15" i="14" s="1"/>
  <c r="DM35" i="15"/>
  <c r="X15" i="14" s="1"/>
  <c r="CW36" i="15"/>
  <c r="CX36" i="15"/>
  <c r="EX36" i="21" s="1"/>
  <c r="CY36" i="15"/>
  <c r="EY36" i="21" s="1"/>
  <c r="CZ36" i="15"/>
  <c r="EZ36" i="21" s="1"/>
  <c r="DA36" i="15"/>
  <c r="DB36" i="15"/>
  <c r="DG36" i="21" s="1"/>
  <c r="DC36" i="15"/>
  <c r="DD36" i="15"/>
  <c r="DE36" i="15"/>
  <c r="DF36" i="15"/>
  <c r="DK36" i="21" s="1"/>
  <c r="DG36" i="15"/>
  <c r="DL36" i="21" s="1"/>
  <c r="DH36" i="15"/>
  <c r="DI36" i="15"/>
  <c r="DJ36" i="15"/>
  <c r="DK36" i="15"/>
  <c r="DP36" i="21" s="1"/>
  <c r="DL36" i="15"/>
  <c r="P16" i="14" s="1"/>
  <c r="DM36" i="15"/>
  <c r="X16" i="14" s="1"/>
  <c r="CW37" i="15"/>
  <c r="DB37" i="21" s="1"/>
  <c r="CX37" i="15"/>
  <c r="EX37" i="21" s="1"/>
  <c r="CY37" i="15"/>
  <c r="EY37" i="21" s="1"/>
  <c r="CZ37" i="15"/>
  <c r="EZ37" i="21" s="1"/>
  <c r="DA37" i="15"/>
  <c r="DB37" i="15"/>
  <c r="DC37" i="15"/>
  <c r="DD37" i="15"/>
  <c r="DE37" i="15"/>
  <c r="DF37" i="15"/>
  <c r="DG37" i="15"/>
  <c r="DL37" i="21" s="1"/>
  <c r="DH37" i="15"/>
  <c r="DI37" i="15"/>
  <c r="DJ37" i="15"/>
  <c r="DK37" i="15"/>
  <c r="DP37" i="21" s="1"/>
  <c r="DL37" i="15"/>
  <c r="P17" i="14" s="1"/>
  <c r="T70" i="14" s="1"/>
  <c r="DM37" i="15"/>
  <c r="X17" i="14" s="1"/>
  <c r="X48" i="14" s="1"/>
  <c r="CW38" i="15"/>
  <c r="CX38" i="15"/>
  <c r="EX38" i="21" s="1"/>
  <c r="CY38" i="15"/>
  <c r="CZ38" i="15"/>
  <c r="DA38" i="15"/>
  <c r="DB38" i="15"/>
  <c r="DC38" i="15"/>
  <c r="DD38" i="15"/>
  <c r="DE38" i="15"/>
  <c r="DF38" i="15"/>
  <c r="DG38" i="15"/>
  <c r="DL38" i="21" s="1"/>
  <c r="DH38" i="15"/>
  <c r="DI38" i="15"/>
  <c r="DJ38" i="15"/>
  <c r="DK38" i="15"/>
  <c r="DP38" i="21" s="1"/>
  <c r="DL38" i="15"/>
  <c r="P18" i="14" s="1"/>
  <c r="T71" i="14" s="1"/>
  <c r="DM38" i="15"/>
  <c r="X18" i="14" s="1"/>
  <c r="X49" i="14" s="1"/>
  <c r="CW39" i="15"/>
  <c r="CX39" i="15"/>
  <c r="CY39" i="15"/>
  <c r="EY39" i="21" s="1"/>
  <c r="CZ39" i="15"/>
  <c r="EZ39" i="21" s="1"/>
  <c r="DA39" i="15"/>
  <c r="DB39" i="15"/>
  <c r="DC39" i="15"/>
  <c r="DD39" i="15"/>
  <c r="DE39" i="15"/>
  <c r="DF39" i="15"/>
  <c r="DG39" i="15"/>
  <c r="DL39" i="21" s="1"/>
  <c r="DH39" i="15"/>
  <c r="DI39" i="15"/>
  <c r="DJ39" i="15"/>
  <c r="DK39" i="15"/>
  <c r="DP39" i="21" s="1"/>
  <c r="DL39" i="15"/>
  <c r="P19" i="14" s="1"/>
  <c r="T72" i="14" s="1"/>
  <c r="DM39" i="15"/>
  <c r="X19" i="14" s="1"/>
  <c r="X50" i="14" s="1"/>
  <c r="CW40" i="15"/>
  <c r="CX40" i="15"/>
  <c r="EX40" i="21" s="1"/>
  <c r="CY40" i="15"/>
  <c r="EY40" i="21" s="1"/>
  <c r="CZ40" i="15"/>
  <c r="EZ40" i="21" s="1"/>
  <c r="DA40" i="15"/>
  <c r="DB40" i="15"/>
  <c r="DC40" i="15"/>
  <c r="DD40" i="15"/>
  <c r="DE40" i="15"/>
  <c r="DF40" i="15"/>
  <c r="DG40" i="15"/>
  <c r="DL40" i="21" s="1"/>
  <c r="DH40" i="15"/>
  <c r="DI40" i="15"/>
  <c r="DJ40" i="15"/>
  <c r="DK40" i="15"/>
  <c r="DP40" i="21" s="1"/>
  <c r="DL40" i="15"/>
  <c r="P20" i="14" s="1"/>
  <c r="T73" i="14" s="1"/>
  <c r="DM40" i="15"/>
  <c r="X20" i="14" s="1"/>
  <c r="X51" i="14" s="1"/>
  <c r="CW41" i="15"/>
  <c r="DB41" i="21" s="1"/>
  <c r="CX41" i="15"/>
  <c r="EX41" i="21" s="1"/>
  <c r="CY41" i="15"/>
  <c r="EY41" i="21" s="1"/>
  <c r="CZ41" i="15"/>
  <c r="EZ41" i="21" s="1"/>
  <c r="DA41" i="15"/>
  <c r="DB41" i="15"/>
  <c r="DC41" i="15"/>
  <c r="DD41" i="15"/>
  <c r="DE41" i="15"/>
  <c r="DF41" i="15"/>
  <c r="DG41" i="15"/>
  <c r="DL41" i="21" s="1"/>
  <c r="DH41" i="15"/>
  <c r="DI41" i="15"/>
  <c r="DJ41" i="15"/>
  <c r="DK41" i="15"/>
  <c r="DP41" i="21" s="1"/>
  <c r="DL41" i="15"/>
  <c r="P21" i="14" s="1"/>
  <c r="T74" i="14" s="1"/>
  <c r="DM41" i="15"/>
  <c r="X21" i="14" s="1"/>
  <c r="X52" i="14" s="1"/>
  <c r="CW42" i="15"/>
  <c r="CX42" i="15"/>
  <c r="EX42" i="21" s="1"/>
  <c r="CY42" i="15"/>
  <c r="CZ42" i="15"/>
  <c r="DA42" i="15"/>
  <c r="DB42" i="15"/>
  <c r="DC42" i="15"/>
  <c r="DD42" i="15"/>
  <c r="DE42" i="15"/>
  <c r="DF42" i="15"/>
  <c r="DG42" i="15"/>
  <c r="DL42" i="21" s="1"/>
  <c r="DH42" i="15"/>
  <c r="DI42" i="15"/>
  <c r="DJ42" i="15"/>
  <c r="DK42" i="15"/>
  <c r="DP42" i="21" s="1"/>
  <c r="DL42" i="15"/>
  <c r="P22" i="14" s="1"/>
  <c r="T76" i="14" s="1"/>
  <c r="DM42" i="15"/>
  <c r="X22" i="14" s="1"/>
  <c r="X53" i="14" s="1"/>
  <c r="CW43" i="15"/>
  <c r="CX43" i="15"/>
  <c r="CY43" i="15"/>
  <c r="EY43" i="21" s="1"/>
  <c r="CZ43" i="15"/>
  <c r="EZ43" i="21" s="1"/>
  <c r="DA43" i="15"/>
  <c r="DB43" i="15"/>
  <c r="DC43" i="15"/>
  <c r="DD43" i="15"/>
  <c r="DE43" i="15"/>
  <c r="DF43" i="15"/>
  <c r="DG43" i="15"/>
  <c r="DL43" i="21" s="1"/>
  <c r="DH43" i="15"/>
  <c r="DI43" i="15"/>
  <c r="DJ43" i="15"/>
  <c r="DK43" i="15"/>
  <c r="DP43" i="21" s="1"/>
  <c r="DL43" i="15"/>
  <c r="P23" i="14" s="1"/>
  <c r="T77" i="14" s="1"/>
  <c r="DM43" i="15"/>
  <c r="X23" i="14" s="1"/>
  <c r="X54" i="14" s="1"/>
  <c r="CW44" i="15"/>
  <c r="CX44" i="15"/>
  <c r="EX44" i="21" s="1"/>
  <c r="CY44" i="15"/>
  <c r="CZ44" i="15"/>
  <c r="EZ44" i="21" s="1"/>
  <c r="DA44" i="15"/>
  <c r="DB44" i="15"/>
  <c r="DC44" i="15"/>
  <c r="DD44" i="15"/>
  <c r="DE44" i="15"/>
  <c r="DF44" i="15"/>
  <c r="DG44" i="15"/>
  <c r="DL44" i="21" s="1"/>
  <c r="DH44" i="15"/>
  <c r="DI44" i="15"/>
  <c r="DJ44" i="15"/>
  <c r="DK44" i="15"/>
  <c r="DP44" i="21" s="1"/>
  <c r="DL44" i="15"/>
  <c r="P24" i="14" s="1"/>
  <c r="T78" i="14" s="1"/>
  <c r="DM44" i="15"/>
  <c r="X24" i="14" s="1"/>
  <c r="X55" i="14" s="1"/>
  <c r="DM25" i="15"/>
  <c r="X5" i="14" s="1"/>
  <c r="DL25" i="15"/>
  <c r="P5" i="14" s="1"/>
  <c r="DK25" i="15"/>
  <c r="DJ25" i="15"/>
  <c r="DI25" i="15"/>
  <c r="DH25" i="15"/>
  <c r="DG25" i="15"/>
  <c r="DL25" i="21" s="1"/>
  <c r="DF25" i="15"/>
  <c r="DE25" i="15"/>
  <c r="DD25" i="15"/>
  <c r="DC25" i="15"/>
  <c r="DB25" i="15"/>
  <c r="DG25" i="21" s="1"/>
  <c r="DA25" i="15"/>
  <c r="FA25" i="21" s="1"/>
  <c r="CZ25" i="15"/>
  <c r="EZ25" i="21" s="1"/>
  <c r="CY25" i="15"/>
  <c r="CX25" i="15"/>
  <c r="EX25" i="21" s="1"/>
  <c r="CW25" i="15"/>
  <c r="CV44" i="21"/>
  <c r="CW44" i="21"/>
  <c r="CX44" i="21"/>
  <c r="CY44" i="21"/>
  <c r="CZ44" i="21"/>
  <c r="CV43" i="21"/>
  <c r="CW43" i="21"/>
  <c r="CX43" i="21"/>
  <c r="CY43" i="21"/>
  <c r="CZ43" i="21"/>
  <c r="CW42" i="21"/>
  <c r="CX42" i="21"/>
  <c r="CY42" i="21"/>
  <c r="CZ42" i="21"/>
  <c r="CV42" i="21"/>
  <c r="CB42" i="21"/>
  <c r="CC42" i="21"/>
  <c r="CD42" i="21"/>
  <c r="CE42" i="21"/>
  <c r="CB43" i="21"/>
  <c r="CC43" i="21"/>
  <c r="CD43" i="21"/>
  <c r="CE43" i="21"/>
  <c r="CB44" i="21"/>
  <c r="CC44" i="21"/>
  <c r="CD44" i="21"/>
  <c r="CE44" i="21"/>
  <c r="CA43" i="21"/>
  <c r="CA44" i="21"/>
  <c r="CA42" i="21"/>
  <c r="AQ42" i="21"/>
  <c r="AR42" i="21"/>
  <c r="AS42" i="21"/>
  <c r="AT42" i="21"/>
  <c r="AQ43" i="21"/>
  <c r="AR43" i="21"/>
  <c r="AS43" i="21"/>
  <c r="AT43" i="21"/>
  <c r="AQ44" i="21"/>
  <c r="AR44" i="21"/>
  <c r="AS44" i="21"/>
  <c r="AT44" i="21"/>
  <c r="AP43" i="21"/>
  <c r="AP44" i="21"/>
  <c r="AP42" i="21"/>
  <c r="CW37" i="21"/>
  <c r="CX37" i="21"/>
  <c r="CY37" i="21"/>
  <c r="CZ37" i="21"/>
  <c r="CW38" i="21"/>
  <c r="CX38" i="21"/>
  <c r="CY38" i="21"/>
  <c r="CZ38" i="21"/>
  <c r="CW39" i="21"/>
  <c r="CX39" i="21"/>
  <c r="CY39" i="21"/>
  <c r="CZ39" i="21"/>
  <c r="CW40" i="21"/>
  <c r="CX40" i="21"/>
  <c r="CY40" i="21"/>
  <c r="CZ40" i="21"/>
  <c r="CW41" i="21"/>
  <c r="CX41" i="21"/>
  <c r="CY41" i="21"/>
  <c r="CZ41" i="21"/>
  <c r="CV38" i="21"/>
  <c r="CV39" i="21"/>
  <c r="CV40" i="21"/>
  <c r="CV41" i="21"/>
  <c r="CV37" i="21"/>
  <c r="CB37" i="21"/>
  <c r="CC37" i="21"/>
  <c r="CD37" i="21"/>
  <c r="CE37" i="21"/>
  <c r="CB38" i="21"/>
  <c r="CC38" i="21"/>
  <c r="CD38" i="21"/>
  <c r="CE38" i="21"/>
  <c r="CB39" i="21"/>
  <c r="CC39" i="21"/>
  <c r="CD39" i="21"/>
  <c r="CE39" i="21"/>
  <c r="CB40" i="21"/>
  <c r="CC40" i="21"/>
  <c r="CD40" i="21"/>
  <c r="CE40" i="21"/>
  <c r="CB41" i="21"/>
  <c r="CC41" i="21"/>
  <c r="CD41" i="21"/>
  <c r="CE41" i="21"/>
  <c r="CA38" i="21"/>
  <c r="CA39" i="21"/>
  <c r="CA40" i="21"/>
  <c r="CA41" i="21"/>
  <c r="CA37" i="21"/>
  <c r="AQ37" i="21"/>
  <c r="AR37" i="21"/>
  <c r="AS37" i="21"/>
  <c r="AT37" i="21"/>
  <c r="AQ38" i="21"/>
  <c r="AR38" i="21"/>
  <c r="AS38" i="21"/>
  <c r="AT38" i="21"/>
  <c r="AQ39" i="21"/>
  <c r="AR39" i="21"/>
  <c r="AS39" i="21"/>
  <c r="AT39" i="21"/>
  <c r="AQ40" i="21"/>
  <c r="AR40" i="21"/>
  <c r="AS40" i="21"/>
  <c r="AT40" i="21"/>
  <c r="AQ41" i="21"/>
  <c r="AR41" i="21"/>
  <c r="AS41" i="21"/>
  <c r="AT41" i="21"/>
  <c r="AP38" i="21"/>
  <c r="AP39" i="21"/>
  <c r="AP40" i="21"/>
  <c r="AP41" i="21"/>
  <c r="AP37" i="21"/>
  <c r="U43" i="21"/>
  <c r="V43" i="21"/>
  <c r="W43" i="21"/>
  <c r="X43" i="21"/>
  <c r="Y43" i="21"/>
  <c r="U44" i="21"/>
  <c r="V44" i="21"/>
  <c r="W44" i="21"/>
  <c r="X44" i="21"/>
  <c r="Y44" i="21"/>
  <c r="V42" i="21"/>
  <c r="W42" i="21"/>
  <c r="X42" i="21"/>
  <c r="Y42" i="21"/>
  <c r="U42" i="21"/>
  <c r="U39" i="21"/>
  <c r="V39" i="21"/>
  <c r="W39" i="21"/>
  <c r="X39" i="21"/>
  <c r="Y39" i="21"/>
  <c r="U40" i="21"/>
  <c r="V40" i="21"/>
  <c r="W40" i="21"/>
  <c r="X40" i="21"/>
  <c r="Y40" i="21"/>
  <c r="U41" i="21"/>
  <c r="V41" i="21"/>
  <c r="W41" i="21"/>
  <c r="X41" i="21"/>
  <c r="Y41" i="21"/>
  <c r="U37" i="21"/>
  <c r="V37" i="21"/>
  <c r="W37" i="21"/>
  <c r="X37" i="21"/>
  <c r="U38" i="21"/>
  <c r="V38" i="21"/>
  <c r="W38" i="21"/>
  <c r="X38" i="21"/>
  <c r="Y38" i="21"/>
  <c r="Y37" i="21"/>
  <c r="AL83" i="16"/>
  <c r="AM83" i="16"/>
  <c r="AN83" i="16"/>
  <c r="AO83" i="16"/>
  <c r="AL84" i="16"/>
  <c r="AM84" i="16"/>
  <c r="AN84" i="16"/>
  <c r="AO84" i="16"/>
  <c r="AM82" i="16"/>
  <c r="AN82" i="16"/>
  <c r="AO82" i="16"/>
  <c r="AL82" i="16"/>
  <c r="AL78" i="16"/>
  <c r="AM78" i="16"/>
  <c r="AN78" i="16"/>
  <c r="AO78" i="16"/>
  <c r="AL79" i="16"/>
  <c r="AM79" i="16"/>
  <c r="AN79" i="16"/>
  <c r="AO79" i="16"/>
  <c r="AL80" i="16"/>
  <c r="AM80" i="16"/>
  <c r="AN80" i="16"/>
  <c r="AO80" i="16"/>
  <c r="AL81" i="16"/>
  <c r="AM81" i="16"/>
  <c r="AN81" i="16"/>
  <c r="AO81" i="16"/>
  <c r="AM77" i="16"/>
  <c r="AN77" i="16"/>
  <c r="AO77" i="16"/>
  <c r="AL77" i="16"/>
  <c r="AL24" i="16"/>
  <c r="AM24" i="16"/>
  <c r="AN24" i="16"/>
  <c r="AO24" i="16"/>
  <c r="AL25" i="16"/>
  <c r="AM25" i="16"/>
  <c r="AN25" i="16"/>
  <c r="AO25" i="16"/>
  <c r="AM23" i="16"/>
  <c r="AN23" i="16"/>
  <c r="AO23" i="16"/>
  <c r="AL23" i="16"/>
  <c r="AL19" i="16"/>
  <c r="AM19" i="16"/>
  <c r="AN19" i="16"/>
  <c r="AO19" i="16"/>
  <c r="AL20" i="16"/>
  <c r="AM20" i="16"/>
  <c r="AN20" i="16"/>
  <c r="AO20" i="16"/>
  <c r="AL21" i="16"/>
  <c r="AM21" i="16"/>
  <c r="AN21" i="16"/>
  <c r="AO21" i="16"/>
  <c r="AL22" i="16"/>
  <c r="AM22" i="16"/>
  <c r="AN22" i="16"/>
  <c r="AO22" i="16"/>
  <c r="AM18" i="16"/>
  <c r="AN18" i="16"/>
  <c r="AO18" i="16"/>
  <c r="AL18" i="16"/>
  <c r="O82" i="16"/>
  <c r="P82" i="16"/>
  <c r="Q82" i="16"/>
  <c r="O83" i="16"/>
  <c r="P83" i="16"/>
  <c r="Q83" i="16"/>
  <c r="O84" i="16"/>
  <c r="P84" i="16"/>
  <c r="Q84" i="16"/>
  <c r="N83" i="16"/>
  <c r="N84" i="16"/>
  <c r="N82" i="16"/>
  <c r="N78" i="16"/>
  <c r="O78" i="16"/>
  <c r="P78" i="16"/>
  <c r="Q78" i="16"/>
  <c r="N79" i="16"/>
  <c r="O79" i="16"/>
  <c r="P79" i="16"/>
  <c r="Q79" i="16"/>
  <c r="N80" i="16"/>
  <c r="O80" i="16"/>
  <c r="P80" i="16"/>
  <c r="Q80" i="16"/>
  <c r="N81" i="16"/>
  <c r="O81" i="16"/>
  <c r="P81" i="16"/>
  <c r="Q81" i="16"/>
  <c r="O77" i="16"/>
  <c r="P77" i="16"/>
  <c r="Q77" i="16"/>
  <c r="N77" i="16"/>
  <c r="M84" i="16"/>
  <c r="L84" i="16"/>
  <c r="K84" i="16"/>
  <c r="J84" i="16"/>
  <c r="M83" i="16"/>
  <c r="L83" i="16"/>
  <c r="K83" i="16"/>
  <c r="J83" i="16"/>
  <c r="M82" i="16"/>
  <c r="L82" i="16"/>
  <c r="K82" i="16"/>
  <c r="J82" i="16"/>
  <c r="M81" i="16"/>
  <c r="L81" i="16"/>
  <c r="K81" i="16"/>
  <c r="J81" i="16"/>
  <c r="M80" i="16"/>
  <c r="L80" i="16"/>
  <c r="K80" i="16"/>
  <c r="J80" i="16"/>
  <c r="M79" i="16"/>
  <c r="L79" i="16"/>
  <c r="K79" i="16"/>
  <c r="J79" i="16"/>
  <c r="M78" i="16"/>
  <c r="L78" i="16"/>
  <c r="K78" i="16"/>
  <c r="J78" i="16"/>
  <c r="M77" i="16"/>
  <c r="L77" i="16"/>
  <c r="K77" i="16"/>
  <c r="J77" i="16"/>
  <c r="N24" i="16"/>
  <c r="O24" i="16"/>
  <c r="P24" i="16"/>
  <c r="Q24" i="16"/>
  <c r="N25" i="16"/>
  <c r="O25" i="16"/>
  <c r="P25" i="16"/>
  <c r="Q25" i="16"/>
  <c r="O23" i="16"/>
  <c r="P23" i="16"/>
  <c r="Q23" i="16"/>
  <c r="N23" i="16"/>
  <c r="N19" i="16"/>
  <c r="O19" i="16"/>
  <c r="P19" i="16"/>
  <c r="Q19" i="16"/>
  <c r="N20" i="16"/>
  <c r="O20" i="16"/>
  <c r="P20" i="16"/>
  <c r="Q20" i="16"/>
  <c r="N21" i="16"/>
  <c r="O21" i="16"/>
  <c r="P21" i="16"/>
  <c r="Q21" i="16"/>
  <c r="N22" i="16"/>
  <c r="O22" i="16"/>
  <c r="P22" i="16"/>
  <c r="Q22" i="16"/>
  <c r="O18" i="16"/>
  <c r="P18" i="16"/>
  <c r="Q18" i="16"/>
  <c r="N18" i="16"/>
  <c r="CF26" i="15"/>
  <c r="CG26" i="15"/>
  <c r="EY55" i="21" s="1"/>
  <c r="CI26" i="15"/>
  <c r="EV26" i="21" s="1"/>
  <c r="CJ26" i="15"/>
  <c r="CL26" i="21" s="1"/>
  <c r="CL26" i="15"/>
  <c r="CM26" i="15"/>
  <c r="CO26" i="15"/>
  <c r="CQ26" i="21" s="1"/>
  <c r="CP26" i="15"/>
  <c r="CR26" i="15"/>
  <c r="CS26" i="15"/>
  <c r="CT26" i="15"/>
  <c r="O6" i="14" s="1"/>
  <c r="CU26" i="15"/>
  <c r="W6" i="14" s="1"/>
  <c r="CF27" i="15"/>
  <c r="CG27" i="15"/>
  <c r="EY56" i="21" s="1"/>
  <c r="CI27" i="15"/>
  <c r="EV27" i="21" s="1"/>
  <c r="CJ27" i="15"/>
  <c r="CL27" i="21" s="1"/>
  <c r="CL27" i="15"/>
  <c r="CM27" i="15"/>
  <c r="CO27" i="15"/>
  <c r="CQ27" i="21" s="1"/>
  <c r="CP27" i="15"/>
  <c r="CR27" i="15"/>
  <c r="CS27" i="15"/>
  <c r="CT27" i="15"/>
  <c r="O7" i="14" s="1"/>
  <c r="CU27" i="15"/>
  <c r="W7" i="14" s="1"/>
  <c r="CF28" i="15"/>
  <c r="CG28" i="15"/>
  <c r="EY57" i="21" s="1"/>
  <c r="CI28" i="15"/>
  <c r="EV28" i="21" s="1"/>
  <c r="CJ28" i="15"/>
  <c r="CL28" i="21" s="1"/>
  <c r="CL28" i="15"/>
  <c r="CM28" i="15"/>
  <c r="CO28" i="15"/>
  <c r="CQ28" i="21" s="1"/>
  <c r="CP28" i="15"/>
  <c r="CR28" i="15"/>
  <c r="CS28" i="15"/>
  <c r="CT28" i="15"/>
  <c r="O8" i="14" s="1"/>
  <c r="CU28" i="15"/>
  <c r="W8" i="14" s="1"/>
  <c r="CF29" i="15"/>
  <c r="CG29" i="15"/>
  <c r="EY58" i="21" s="1"/>
  <c r="CI29" i="15"/>
  <c r="EV29" i="21" s="1"/>
  <c r="CJ29" i="15"/>
  <c r="CL29" i="21" s="1"/>
  <c r="CL29" i="15"/>
  <c r="CM29" i="15"/>
  <c r="CO29" i="15"/>
  <c r="CQ29" i="21" s="1"/>
  <c r="CP29" i="15"/>
  <c r="CR29" i="15"/>
  <c r="CS29" i="15"/>
  <c r="CT29" i="15"/>
  <c r="O9" i="14" s="1"/>
  <c r="CU29" i="15"/>
  <c r="W9" i="14" s="1"/>
  <c r="CF30" i="15"/>
  <c r="CG30" i="15"/>
  <c r="CI30" i="15"/>
  <c r="EV30" i="21" s="1"/>
  <c r="CJ30" i="15"/>
  <c r="CL30" i="21" s="1"/>
  <c r="CL30" i="15"/>
  <c r="CM30" i="15"/>
  <c r="CO30" i="15"/>
  <c r="CQ30" i="21" s="1"/>
  <c r="CP30" i="15"/>
  <c r="CR30" i="15"/>
  <c r="CS30" i="15"/>
  <c r="CT30" i="15"/>
  <c r="O10" i="14" s="1"/>
  <c r="CU30" i="15"/>
  <c r="W10" i="14" s="1"/>
  <c r="CF31" i="15"/>
  <c r="CG31" i="15"/>
  <c r="EY60" i="21" s="1"/>
  <c r="CI31" i="15"/>
  <c r="EV31" i="21" s="1"/>
  <c r="CJ31" i="15"/>
  <c r="CL31" i="21" s="1"/>
  <c r="CL31" i="15"/>
  <c r="CM31" i="15"/>
  <c r="CO31" i="15"/>
  <c r="CQ31" i="21" s="1"/>
  <c r="CP31" i="15"/>
  <c r="CR31" i="15"/>
  <c r="CS31" i="15"/>
  <c r="CT31" i="15"/>
  <c r="O11" i="14" s="1"/>
  <c r="CU31" i="15"/>
  <c r="W11" i="14" s="1"/>
  <c r="CF32" i="15"/>
  <c r="CG32" i="15"/>
  <c r="EY61" i="21" s="1"/>
  <c r="CI32" i="15"/>
  <c r="EV32" i="21" s="1"/>
  <c r="CJ32" i="15"/>
  <c r="CL32" i="21" s="1"/>
  <c r="CL32" i="15"/>
  <c r="CM32" i="15"/>
  <c r="CO32" i="15"/>
  <c r="CQ32" i="21" s="1"/>
  <c r="CP32" i="15"/>
  <c r="CR32" i="15"/>
  <c r="CS32" i="15"/>
  <c r="CT32" i="15"/>
  <c r="O12" i="14" s="1"/>
  <c r="CU32" i="15"/>
  <c r="W12" i="14" s="1"/>
  <c r="CF33" i="15"/>
  <c r="CG33" i="15"/>
  <c r="EY62" i="21" s="1"/>
  <c r="CI33" i="15"/>
  <c r="EV33" i="21" s="1"/>
  <c r="CJ33" i="15"/>
  <c r="CL33" i="21" s="1"/>
  <c r="CL33" i="15"/>
  <c r="CM33" i="15"/>
  <c r="CO33" i="15"/>
  <c r="CQ33" i="21" s="1"/>
  <c r="CP33" i="15"/>
  <c r="CR33" i="15"/>
  <c r="CS33" i="15"/>
  <c r="CT33" i="15"/>
  <c r="O13" i="14" s="1"/>
  <c r="CU33" i="15"/>
  <c r="W13" i="14" s="1"/>
  <c r="CF34" i="15"/>
  <c r="CG34" i="15"/>
  <c r="EY63" i="21" s="1"/>
  <c r="CI34" i="15"/>
  <c r="EV34" i="21" s="1"/>
  <c r="CJ34" i="15"/>
  <c r="CL34" i="21" s="1"/>
  <c r="CL34" i="15"/>
  <c r="CM34" i="15"/>
  <c r="CO34" i="15"/>
  <c r="CQ34" i="21" s="1"/>
  <c r="CP34" i="15"/>
  <c r="CR34" i="15"/>
  <c r="CS34" i="15"/>
  <c r="CT34" i="15"/>
  <c r="O14" i="14" s="1"/>
  <c r="CU34" i="15"/>
  <c r="W14" i="14" s="1"/>
  <c r="CF35" i="15"/>
  <c r="CG35" i="15"/>
  <c r="EY64" i="21" s="1"/>
  <c r="CI35" i="15"/>
  <c r="EV35" i="21" s="1"/>
  <c r="CJ35" i="15"/>
  <c r="CL35" i="21" s="1"/>
  <c r="CL35" i="15"/>
  <c r="CM35" i="15"/>
  <c r="CO35" i="15"/>
  <c r="CQ35" i="21" s="1"/>
  <c r="CP35" i="15"/>
  <c r="CR35" i="15"/>
  <c r="CS35" i="15"/>
  <c r="CT35" i="15"/>
  <c r="O15" i="14" s="1"/>
  <c r="CU35" i="15"/>
  <c r="W15" i="14" s="1"/>
  <c r="CF36" i="15"/>
  <c r="CG36" i="15"/>
  <c r="EY65" i="21" s="1"/>
  <c r="CI36" i="15"/>
  <c r="EV36" i="21" s="1"/>
  <c r="CJ36" i="15"/>
  <c r="CL36" i="21" s="1"/>
  <c r="CL36" i="15"/>
  <c r="CM36" i="15"/>
  <c r="CO36" i="15"/>
  <c r="CQ36" i="21" s="1"/>
  <c r="CP36" i="15"/>
  <c r="CR36" i="15"/>
  <c r="CS36" i="15"/>
  <c r="CT36" i="15"/>
  <c r="O16" i="14" s="1"/>
  <c r="CU36" i="15"/>
  <c r="W16" i="14" s="1"/>
  <c r="CF37" i="15"/>
  <c r="CG37" i="15"/>
  <c r="EY66" i="21" s="1"/>
  <c r="CI37" i="15"/>
  <c r="EV37" i="21" s="1"/>
  <c r="CJ37" i="15"/>
  <c r="CL37" i="15"/>
  <c r="CM37" i="15"/>
  <c r="CO37" i="15"/>
  <c r="CQ37" i="21" s="1"/>
  <c r="CP37" i="15"/>
  <c r="CR37" i="15"/>
  <c r="CS37" i="15"/>
  <c r="CT37" i="15"/>
  <c r="O17" i="14" s="1"/>
  <c r="S70" i="14" s="1"/>
  <c r="CU37" i="15"/>
  <c r="W17" i="14" s="1"/>
  <c r="W48" i="14" s="1"/>
  <c r="CF38" i="15"/>
  <c r="CG38" i="15"/>
  <c r="EY67" i="21" s="1"/>
  <c r="CI38" i="15"/>
  <c r="EV38" i="21" s="1"/>
  <c r="CJ38" i="15"/>
  <c r="CL38" i="15"/>
  <c r="CM38" i="15"/>
  <c r="CO38" i="15"/>
  <c r="CQ38" i="21" s="1"/>
  <c r="CP38" i="15"/>
  <c r="CR38" i="15"/>
  <c r="CS38" i="15"/>
  <c r="CT38" i="15"/>
  <c r="O18" i="14" s="1"/>
  <c r="S71" i="14" s="1"/>
  <c r="CU38" i="15"/>
  <c r="W18" i="14" s="1"/>
  <c r="W49" i="14" s="1"/>
  <c r="CF39" i="15"/>
  <c r="CG39" i="15"/>
  <c r="EY68" i="21" s="1"/>
  <c r="CI39" i="15"/>
  <c r="EV39" i="21" s="1"/>
  <c r="CJ39" i="15"/>
  <c r="CL39" i="15"/>
  <c r="CM39" i="15"/>
  <c r="CO39" i="15"/>
  <c r="CQ39" i="21" s="1"/>
  <c r="CP39" i="15"/>
  <c r="CR39" i="15"/>
  <c r="CS39" i="15"/>
  <c r="CT39" i="15"/>
  <c r="O19" i="14" s="1"/>
  <c r="S72" i="14" s="1"/>
  <c r="CU39" i="15"/>
  <c r="W19" i="14" s="1"/>
  <c r="W50" i="14" s="1"/>
  <c r="CF40" i="15"/>
  <c r="CG40" i="15"/>
  <c r="EY69" i="21" s="1"/>
  <c r="CI40" i="15"/>
  <c r="EV40" i="21" s="1"/>
  <c r="CJ40" i="15"/>
  <c r="CL40" i="21" s="1"/>
  <c r="CL40" i="15"/>
  <c r="CM40" i="15"/>
  <c r="CO40" i="15"/>
  <c r="CQ40" i="21" s="1"/>
  <c r="CP40" i="15"/>
  <c r="CR40" i="15"/>
  <c r="CS40" i="15"/>
  <c r="CT40" i="15"/>
  <c r="O20" i="14" s="1"/>
  <c r="S73" i="14" s="1"/>
  <c r="CU40" i="15"/>
  <c r="W20" i="14" s="1"/>
  <c r="W51" i="14" s="1"/>
  <c r="CF41" i="15"/>
  <c r="CG41" i="15"/>
  <c r="EY70" i="21" s="1"/>
  <c r="CI41" i="15"/>
  <c r="EV41" i="21" s="1"/>
  <c r="CJ41" i="15"/>
  <c r="CL41" i="15"/>
  <c r="CM41" i="15"/>
  <c r="CO41" i="15"/>
  <c r="CQ41" i="21" s="1"/>
  <c r="CP41" i="15"/>
  <c r="CR41" i="15"/>
  <c r="CS41" i="15"/>
  <c r="CT41" i="15"/>
  <c r="O21" i="14" s="1"/>
  <c r="S74" i="14" s="1"/>
  <c r="CU41" i="15"/>
  <c r="W21" i="14" s="1"/>
  <c r="W52" i="14" s="1"/>
  <c r="CF42" i="15"/>
  <c r="CG42" i="15"/>
  <c r="EY71" i="21" s="1"/>
  <c r="CI42" i="15"/>
  <c r="EV42" i="21" s="1"/>
  <c r="CJ42" i="15"/>
  <c r="CL42" i="15"/>
  <c r="CM42" i="15"/>
  <c r="CO42" i="15"/>
  <c r="CQ42" i="21" s="1"/>
  <c r="CP42" i="15"/>
  <c r="CR42" i="15"/>
  <c r="CS42" i="15"/>
  <c r="CT42" i="15"/>
  <c r="O22" i="14" s="1"/>
  <c r="S76" i="14" s="1"/>
  <c r="CU42" i="15"/>
  <c r="W22" i="14" s="1"/>
  <c r="W53" i="14" s="1"/>
  <c r="CF43" i="15"/>
  <c r="CG43" i="15"/>
  <c r="EY72" i="21" s="1"/>
  <c r="CI43" i="15"/>
  <c r="EV43" i="21" s="1"/>
  <c r="CJ43" i="15"/>
  <c r="CL43" i="15"/>
  <c r="CM43" i="15"/>
  <c r="CO43" i="15"/>
  <c r="CQ43" i="21" s="1"/>
  <c r="CP43" i="15"/>
  <c r="CR43" i="15"/>
  <c r="CS43" i="15"/>
  <c r="CT43" i="15"/>
  <c r="O23" i="14" s="1"/>
  <c r="S77" i="14" s="1"/>
  <c r="CU43" i="15"/>
  <c r="W23" i="14" s="1"/>
  <c r="W54" i="14" s="1"/>
  <c r="CF44" i="15"/>
  <c r="CG44" i="15"/>
  <c r="EY73" i="21" s="1"/>
  <c r="CI44" i="15"/>
  <c r="EV44" i="21" s="1"/>
  <c r="CJ44" i="15"/>
  <c r="CL44" i="15"/>
  <c r="CM44" i="15"/>
  <c r="CO44" i="15"/>
  <c r="CQ44" i="21" s="1"/>
  <c r="CP44" i="15"/>
  <c r="CR44" i="15"/>
  <c r="CS44" i="15"/>
  <c r="CT44" i="15"/>
  <c r="O24" i="14" s="1"/>
  <c r="S78" i="14" s="1"/>
  <c r="CU44" i="15"/>
  <c r="W24" i="14" s="1"/>
  <c r="W55" i="14" s="1"/>
  <c r="CU25" i="15"/>
  <c r="W5" i="14" s="1"/>
  <c r="CT25" i="15"/>
  <c r="O5" i="14" s="1"/>
  <c r="CS25" i="15"/>
  <c r="CR25" i="15"/>
  <c r="CP25" i="15"/>
  <c r="CO25" i="15"/>
  <c r="CQ25" i="21" s="1"/>
  <c r="CM25" i="15"/>
  <c r="CL25" i="15"/>
  <c r="CJ25" i="15"/>
  <c r="CL25" i="21" s="1"/>
  <c r="CI25" i="15"/>
  <c r="EV25" i="21" s="1"/>
  <c r="CG25" i="15"/>
  <c r="EY54" i="21" s="1"/>
  <c r="CF25" i="15"/>
  <c r="BN26" i="15"/>
  <c r="EN26" i="21" s="1"/>
  <c r="BO26" i="15"/>
  <c r="BQ26" i="15"/>
  <c r="EQ26" i="21" s="1"/>
  <c r="BR26" i="15"/>
  <c r="BQ26" i="21" s="1"/>
  <c r="BT26" i="15"/>
  <c r="BU26" i="15"/>
  <c r="BW26" i="15"/>
  <c r="BV26" i="21" s="1"/>
  <c r="BX26" i="15"/>
  <c r="BZ26" i="15"/>
  <c r="CA26" i="15"/>
  <c r="CB26" i="15"/>
  <c r="N6" i="14" s="1"/>
  <c r="CC26" i="15"/>
  <c r="V6" i="14" s="1"/>
  <c r="BN27" i="15"/>
  <c r="EN27" i="21" s="1"/>
  <c r="BO27" i="15"/>
  <c r="BQ27" i="15"/>
  <c r="EQ27" i="21" s="1"/>
  <c r="BR27" i="15"/>
  <c r="BQ27" i="21" s="1"/>
  <c r="BT27" i="15"/>
  <c r="BU27" i="15"/>
  <c r="BW27" i="15"/>
  <c r="BV27" i="21" s="1"/>
  <c r="BX27" i="15"/>
  <c r="BZ27" i="15"/>
  <c r="CA27" i="15"/>
  <c r="CB27" i="15"/>
  <c r="N7" i="14" s="1"/>
  <c r="CC27" i="15"/>
  <c r="V7" i="14" s="1"/>
  <c r="BN28" i="15"/>
  <c r="EN28" i="21" s="1"/>
  <c r="BO28" i="15"/>
  <c r="BQ28" i="15"/>
  <c r="EQ28" i="21" s="1"/>
  <c r="BR28" i="15"/>
  <c r="BQ28" i="21" s="1"/>
  <c r="BT28" i="15"/>
  <c r="BU28" i="15"/>
  <c r="BW28" i="15"/>
  <c r="BV28" i="21" s="1"/>
  <c r="BX28" i="15"/>
  <c r="BZ28" i="15"/>
  <c r="CA28" i="15"/>
  <c r="CB28" i="15"/>
  <c r="N8" i="14" s="1"/>
  <c r="CC28" i="15"/>
  <c r="V8" i="14" s="1"/>
  <c r="BN29" i="15"/>
  <c r="EN29" i="21" s="1"/>
  <c r="BO29" i="15"/>
  <c r="BQ29" i="15"/>
  <c r="EQ29" i="21" s="1"/>
  <c r="BR29" i="15"/>
  <c r="BQ29" i="21" s="1"/>
  <c r="BT29" i="15"/>
  <c r="BU29" i="15"/>
  <c r="BW29" i="15"/>
  <c r="BV29" i="21" s="1"/>
  <c r="BX29" i="15"/>
  <c r="BZ29" i="15"/>
  <c r="CA29" i="15"/>
  <c r="CB29" i="15"/>
  <c r="N9" i="14" s="1"/>
  <c r="CC29" i="15"/>
  <c r="V9" i="14" s="1"/>
  <c r="BN30" i="15"/>
  <c r="EN30" i="21" s="1"/>
  <c r="BO30" i="15"/>
  <c r="E10" i="14" s="1"/>
  <c r="BQ30" i="15"/>
  <c r="EQ30" i="21" s="1"/>
  <c r="BR30" i="15"/>
  <c r="BQ30" i="21" s="1"/>
  <c r="BT30" i="15"/>
  <c r="BU30" i="15"/>
  <c r="BW30" i="15"/>
  <c r="BV30" i="21" s="1"/>
  <c r="BX30" i="15"/>
  <c r="BZ30" i="15"/>
  <c r="CA30" i="15"/>
  <c r="CB30" i="15"/>
  <c r="N10" i="14" s="1"/>
  <c r="CC30" i="15"/>
  <c r="V10" i="14" s="1"/>
  <c r="BN31" i="15"/>
  <c r="EN31" i="21" s="1"/>
  <c r="BO31" i="15"/>
  <c r="BQ31" i="15"/>
  <c r="EQ31" i="21" s="1"/>
  <c r="BR31" i="15"/>
  <c r="BQ31" i="21" s="1"/>
  <c r="BT31" i="15"/>
  <c r="BU31" i="15"/>
  <c r="BW31" i="15"/>
  <c r="BV31" i="21" s="1"/>
  <c r="BX31" i="15"/>
  <c r="BZ31" i="15"/>
  <c r="CA31" i="15"/>
  <c r="CB31" i="15"/>
  <c r="N11" i="14" s="1"/>
  <c r="CC31" i="15"/>
  <c r="V11" i="14" s="1"/>
  <c r="BN32" i="15"/>
  <c r="EN32" i="21" s="1"/>
  <c r="BO32" i="15"/>
  <c r="BQ32" i="15"/>
  <c r="EQ32" i="21" s="1"/>
  <c r="BR32" i="15"/>
  <c r="BQ32" i="21" s="1"/>
  <c r="BT32" i="15"/>
  <c r="BU32" i="15"/>
  <c r="BW32" i="15"/>
  <c r="BV32" i="21" s="1"/>
  <c r="BX32" i="15"/>
  <c r="BZ32" i="15"/>
  <c r="CA32" i="15"/>
  <c r="CB32" i="15"/>
  <c r="N12" i="14" s="1"/>
  <c r="CC32" i="15"/>
  <c r="V12" i="14" s="1"/>
  <c r="BN33" i="15"/>
  <c r="EN33" i="21" s="1"/>
  <c r="BO33" i="15"/>
  <c r="BQ33" i="15"/>
  <c r="EQ33" i="21" s="1"/>
  <c r="BR33" i="15"/>
  <c r="BQ33" i="21" s="1"/>
  <c r="BT33" i="15"/>
  <c r="BU33" i="15"/>
  <c r="BW33" i="15"/>
  <c r="BV33" i="21" s="1"/>
  <c r="BX33" i="15"/>
  <c r="BZ33" i="15"/>
  <c r="CA33" i="15"/>
  <c r="CB33" i="15"/>
  <c r="N13" i="14" s="1"/>
  <c r="CC33" i="15"/>
  <c r="V13" i="14" s="1"/>
  <c r="BN34" i="15"/>
  <c r="EN34" i="21" s="1"/>
  <c r="BO34" i="15"/>
  <c r="BQ34" i="15"/>
  <c r="EQ34" i="21" s="1"/>
  <c r="BR34" i="15"/>
  <c r="BQ34" i="21" s="1"/>
  <c r="BT34" i="15"/>
  <c r="BU34" i="15"/>
  <c r="BW34" i="15"/>
  <c r="BV34" i="21" s="1"/>
  <c r="BX34" i="15"/>
  <c r="BZ34" i="15"/>
  <c r="CA34" i="15"/>
  <c r="CB34" i="15"/>
  <c r="N14" i="14" s="1"/>
  <c r="CC34" i="15"/>
  <c r="V14" i="14" s="1"/>
  <c r="BN35" i="15"/>
  <c r="EN35" i="21" s="1"/>
  <c r="BO35" i="15"/>
  <c r="BQ35" i="15"/>
  <c r="EQ35" i="21" s="1"/>
  <c r="BR35" i="15"/>
  <c r="BQ35" i="21" s="1"/>
  <c r="BT35" i="15"/>
  <c r="BU35" i="15"/>
  <c r="BW35" i="15"/>
  <c r="BV35" i="21" s="1"/>
  <c r="BX35" i="15"/>
  <c r="BZ35" i="15"/>
  <c r="CA35" i="15"/>
  <c r="CB35" i="15"/>
  <c r="N15" i="14" s="1"/>
  <c r="CC35" i="15"/>
  <c r="V15" i="14" s="1"/>
  <c r="BN36" i="15"/>
  <c r="EN36" i="21" s="1"/>
  <c r="BO36" i="15"/>
  <c r="BQ36" i="15"/>
  <c r="EQ36" i="21" s="1"/>
  <c r="BR36" i="15"/>
  <c r="BQ36" i="21" s="1"/>
  <c r="BT36" i="15"/>
  <c r="BU36" i="15"/>
  <c r="BW36" i="15"/>
  <c r="BV36" i="21" s="1"/>
  <c r="BX36" i="15"/>
  <c r="BZ36" i="15"/>
  <c r="CA36" i="15"/>
  <c r="CB36" i="15"/>
  <c r="N16" i="14" s="1"/>
  <c r="CC36" i="15"/>
  <c r="V16" i="14" s="1"/>
  <c r="BN37" i="15"/>
  <c r="EN37" i="21" s="1"/>
  <c r="BO37" i="15"/>
  <c r="BQ37" i="15"/>
  <c r="EQ37" i="21" s="1"/>
  <c r="BR37" i="15"/>
  <c r="BT37" i="15"/>
  <c r="BU37" i="15"/>
  <c r="BW37" i="15"/>
  <c r="BV37" i="21" s="1"/>
  <c r="BX37" i="15"/>
  <c r="BZ37" i="15"/>
  <c r="CA37" i="15"/>
  <c r="CB37" i="15"/>
  <c r="N17" i="14" s="1"/>
  <c r="R70" i="14" s="1"/>
  <c r="CC37" i="15"/>
  <c r="V17" i="14" s="1"/>
  <c r="V48" i="14" s="1"/>
  <c r="BN38" i="15"/>
  <c r="EN38" i="21" s="1"/>
  <c r="BO38" i="15"/>
  <c r="BQ38" i="15"/>
  <c r="EQ38" i="21" s="1"/>
  <c r="BR38" i="15"/>
  <c r="BT38" i="15"/>
  <c r="BU38" i="15"/>
  <c r="BW38" i="15"/>
  <c r="BV38" i="21" s="1"/>
  <c r="BX38" i="15"/>
  <c r="BZ38" i="15"/>
  <c r="CA38" i="15"/>
  <c r="CB38" i="15"/>
  <c r="N18" i="14" s="1"/>
  <c r="R71" i="14" s="1"/>
  <c r="CC38" i="15"/>
  <c r="V18" i="14" s="1"/>
  <c r="V49" i="14" s="1"/>
  <c r="BN39" i="15"/>
  <c r="EN39" i="21" s="1"/>
  <c r="BO39" i="15"/>
  <c r="BQ39" i="15"/>
  <c r="EQ39" i="21" s="1"/>
  <c r="BR39" i="15"/>
  <c r="BT39" i="15"/>
  <c r="BU39" i="15"/>
  <c r="BW39" i="15"/>
  <c r="BV39" i="21" s="1"/>
  <c r="BX39" i="15"/>
  <c r="BZ39" i="15"/>
  <c r="CA39" i="15"/>
  <c r="CB39" i="15"/>
  <c r="N19" i="14" s="1"/>
  <c r="R72" i="14" s="1"/>
  <c r="CC39" i="15"/>
  <c r="V19" i="14" s="1"/>
  <c r="V50" i="14" s="1"/>
  <c r="BN40" i="15"/>
  <c r="EN40" i="21" s="1"/>
  <c r="BO40" i="15"/>
  <c r="BQ40" i="15"/>
  <c r="EQ40" i="21" s="1"/>
  <c r="BR40" i="15"/>
  <c r="BT40" i="15"/>
  <c r="BU40" i="15"/>
  <c r="BW40" i="15"/>
  <c r="BV40" i="21" s="1"/>
  <c r="BX40" i="15"/>
  <c r="BZ40" i="15"/>
  <c r="CA40" i="15"/>
  <c r="CB40" i="15"/>
  <c r="N20" i="14" s="1"/>
  <c r="R73" i="14" s="1"/>
  <c r="CC40" i="15"/>
  <c r="V20" i="14" s="1"/>
  <c r="V51" i="14" s="1"/>
  <c r="BN41" i="15"/>
  <c r="EN41" i="21" s="1"/>
  <c r="BO41" i="15"/>
  <c r="BQ41" i="15"/>
  <c r="EQ41" i="21" s="1"/>
  <c r="BR41" i="15"/>
  <c r="BT41" i="15"/>
  <c r="BU41" i="15"/>
  <c r="BW41" i="15"/>
  <c r="BV41" i="21" s="1"/>
  <c r="BX41" i="15"/>
  <c r="BZ41" i="15"/>
  <c r="CA41" i="15"/>
  <c r="CB41" i="15"/>
  <c r="N21" i="14" s="1"/>
  <c r="R74" i="14" s="1"/>
  <c r="CC41" i="15"/>
  <c r="V21" i="14" s="1"/>
  <c r="V52" i="14" s="1"/>
  <c r="BN42" i="15"/>
  <c r="EN42" i="21" s="1"/>
  <c r="BO42" i="15"/>
  <c r="BQ42" i="15"/>
  <c r="EQ42" i="21" s="1"/>
  <c r="BR42" i="15"/>
  <c r="BT42" i="15"/>
  <c r="BU42" i="15"/>
  <c r="BW42" i="15"/>
  <c r="BV42" i="21" s="1"/>
  <c r="BX42" i="15"/>
  <c r="BZ42" i="15"/>
  <c r="CA42" i="15"/>
  <c r="CB42" i="15"/>
  <c r="N22" i="14" s="1"/>
  <c r="R76" i="14" s="1"/>
  <c r="CC42" i="15"/>
  <c r="V22" i="14" s="1"/>
  <c r="V53" i="14" s="1"/>
  <c r="BN43" i="15"/>
  <c r="EN43" i="21" s="1"/>
  <c r="BO43" i="15"/>
  <c r="BQ43" i="15"/>
  <c r="EQ43" i="21" s="1"/>
  <c r="BR43" i="15"/>
  <c r="BT43" i="15"/>
  <c r="BU43" i="15"/>
  <c r="BW43" i="15"/>
  <c r="BV43" i="21" s="1"/>
  <c r="BX43" i="15"/>
  <c r="BZ43" i="15"/>
  <c r="CA43" i="15"/>
  <c r="CB43" i="15"/>
  <c r="N23" i="14" s="1"/>
  <c r="R77" i="14" s="1"/>
  <c r="CC43" i="15"/>
  <c r="V23" i="14" s="1"/>
  <c r="V54" i="14" s="1"/>
  <c r="BN44" i="15"/>
  <c r="EN44" i="21" s="1"/>
  <c r="BO44" i="15"/>
  <c r="BQ44" i="15"/>
  <c r="EQ44" i="21" s="1"/>
  <c r="BR44" i="15"/>
  <c r="BT44" i="15"/>
  <c r="BU44" i="15"/>
  <c r="BW44" i="15"/>
  <c r="BV44" i="21" s="1"/>
  <c r="BX44" i="15"/>
  <c r="BZ44" i="15"/>
  <c r="CA44" i="15"/>
  <c r="CB44" i="15"/>
  <c r="N24" i="14" s="1"/>
  <c r="R78" i="14" s="1"/>
  <c r="CC44" i="15"/>
  <c r="V24" i="14" s="1"/>
  <c r="V55" i="14" s="1"/>
  <c r="CC25" i="15"/>
  <c r="V5" i="14" s="1"/>
  <c r="CB25" i="15"/>
  <c r="N5" i="14" s="1"/>
  <c r="CA25" i="15"/>
  <c r="BZ25" i="15"/>
  <c r="BX25" i="15"/>
  <c r="BW25" i="15"/>
  <c r="BV25" i="21" s="1"/>
  <c r="BU25" i="15"/>
  <c r="BT25" i="15"/>
  <c r="BR25" i="15"/>
  <c r="BQ25" i="21" s="1"/>
  <c r="BQ25" i="15"/>
  <c r="EQ25" i="21" s="1"/>
  <c r="BO25" i="15"/>
  <c r="BN25" i="15"/>
  <c r="EN25" i="21" s="1"/>
  <c r="AV26" i="15"/>
  <c r="EI26" i="21" s="1"/>
  <c r="AW26" i="15"/>
  <c r="AY26" i="15"/>
  <c r="EL26" i="21" s="1"/>
  <c r="AZ26" i="15"/>
  <c r="BA26" i="21" s="1"/>
  <c r="BB26" i="15"/>
  <c r="BC26" i="15"/>
  <c r="BE26" i="15"/>
  <c r="BF26" i="21" s="1"/>
  <c r="BF26" i="15"/>
  <c r="BH26" i="15"/>
  <c r="BI26" i="15"/>
  <c r="BJ26" i="15"/>
  <c r="M6" i="14" s="1"/>
  <c r="BK26" i="15"/>
  <c r="U6" i="14" s="1"/>
  <c r="AV27" i="15"/>
  <c r="EI27" i="21" s="1"/>
  <c r="AW27" i="15"/>
  <c r="AY27" i="15"/>
  <c r="EL27" i="21" s="1"/>
  <c r="AZ27" i="15"/>
  <c r="BA27" i="21" s="1"/>
  <c r="BB27" i="15"/>
  <c r="BC27" i="15"/>
  <c r="BE27" i="15"/>
  <c r="BF27" i="21" s="1"/>
  <c r="BF27" i="15"/>
  <c r="BH27" i="15"/>
  <c r="BI27" i="15"/>
  <c r="BJ27" i="15"/>
  <c r="M7" i="14" s="1"/>
  <c r="BK27" i="15"/>
  <c r="U7" i="14" s="1"/>
  <c r="AV28" i="15"/>
  <c r="EI28" i="21" s="1"/>
  <c r="AW28" i="15"/>
  <c r="AY28" i="15"/>
  <c r="EL28" i="21" s="1"/>
  <c r="AZ28" i="15"/>
  <c r="BA28" i="21" s="1"/>
  <c r="BB28" i="15"/>
  <c r="BC28" i="15"/>
  <c r="BE28" i="15"/>
  <c r="BF28" i="21" s="1"/>
  <c r="BF28" i="15"/>
  <c r="BH28" i="15"/>
  <c r="BI28" i="15"/>
  <c r="BJ28" i="15"/>
  <c r="M8" i="14" s="1"/>
  <c r="BK28" i="15"/>
  <c r="U8" i="14" s="1"/>
  <c r="AV29" i="15"/>
  <c r="EI29" i="21" s="1"/>
  <c r="AW29" i="15"/>
  <c r="AY29" i="15"/>
  <c r="EL29" i="21" s="1"/>
  <c r="AZ29" i="15"/>
  <c r="BA29" i="21" s="1"/>
  <c r="BB29" i="15"/>
  <c r="BC29" i="15"/>
  <c r="BE29" i="15"/>
  <c r="BF29" i="21" s="1"/>
  <c r="BF29" i="15"/>
  <c r="BH29" i="15"/>
  <c r="BI29" i="15"/>
  <c r="BJ29" i="15"/>
  <c r="M9" i="14" s="1"/>
  <c r="BK29" i="15"/>
  <c r="U9" i="14" s="1"/>
  <c r="AV30" i="15"/>
  <c r="EI30" i="21" s="1"/>
  <c r="AW30" i="15"/>
  <c r="D10" i="14" s="1"/>
  <c r="AY30" i="15"/>
  <c r="EL30" i="21" s="1"/>
  <c r="AZ30" i="15"/>
  <c r="BA30" i="21" s="1"/>
  <c r="BB30" i="15"/>
  <c r="BC30" i="15"/>
  <c r="BE30" i="15"/>
  <c r="BF30" i="21" s="1"/>
  <c r="BF30" i="15"/>
  <c r="BH30" i="15"/>
  <c r="BI30" i="15"/>
  <c r="BJ30" i="15"/>
  <c r="M10" i="14" s="1"/>
  <c r="BK30" i="15"/>
  <c r="U10" i="14" s="1"/>
  <c r="AV31" i="15"/>
  <c r="EI31" i="21" s="1"/>
  <c r="AW31" i="15"/>
  <c r="AY31" i="15"/>
  <c r="EL31" i="21" s="1"/>
  <c r="AZ31" i="15"/>
  <c r="BA31" i="21" s="1"/>
  <c r="BB31" i="15"/>
  <c r="BC31" i="15"/>
  <c r="BE31" i="15"/>
  <c r="BF31" i="21" s="1"/>
  <c r="BF31" i="15"/>
  <c r="BH31" i="15"/>
  <c r="BI31" i="15"/>
  <c r="BJ31" i="15"/>
  <c r="M11" i="14" s="1"/>
  <c r="BK31" i="15"/>
  <c r="U11" i="14" s="1"/>
  <c r="AV32" i="15"/>
  <c r="EI32" i="21" s="1"/>
  <c r="AW32" i="15"/>
  <c r="AY32" i="15"/>
  <c r="EL32" i="21" s="1"/>
  <c r="AZ32" i="15"/>
  <c r="BA32" i="21" s="1"/>
  <c r="BB32" i="15"/>
  <c r="BC32" i="15"/>
  <c r="BE32" i="15"/>
  <c r="BF32" i="21" s="1"/>
  <c r="BF32" i="15"/>
  <c r="BH32" i="15"/>
  <c r="BI32" i="15"/>
  <c r="BJ32" i="15"/>
  <c r="M12" i="14" s="1"/>
  <c r="BK32" i="15"/>
  <c r="U12" i="14" s="1"/>
  <c r="AV33" i="15"/>
  <c r="EI33" i="21" s="1"/>
  <c r="AW33" i="15"/>
  <c r="AY33" i="15"/>
  <c r="EL33" i="21" s="1"/>
  <c r="AZ33" i="15"/>
  <c r="BA33" i="21" s="1"/>
  <c r="BB33" i="15"/>
  <c r="BC33" i="15"/>
  <c r="BE33" i="15"/>
  <c r="BF33" i="21" s="1"/>
  <c r="BF33" i="15"/>
  <c r="BH33" i="15"/>
  <c r="BI33" i="15"/>
  <c r="BJ33" i="15"/>
  <c r="M13" i="14" s="1"/>
  <c r="BK33" i="15"/>
  <c r="U13" i="14" s="1"/>
  <c r="AV34" i="15"/>
  <c r="EI34" i="21" s="1"/>
  <c r="AW34" i="15"/>
  <c r="AY34" i="15"/>
  <c r="EL34" i="21" s="1"/>
  <c r="AZ34" i="15"/>
  <c r="BA34" i="21" s="1"/>
  <c r="BB34" i="15"/>
  <c r="BC34" i="15"/>
  <c r="BE34" i="15"/>
  <c r="BF34" i="21" s="1"/>
  <c r="BF34" i="15"/>
  <c r="BH34" i="15"/>
  <c r="BI34" i="15"/>
  <c r="BJ34" i="15"/>
  <c r="M14" i="14" s="1"/>
  <c r="BK34" i="15"/>
  <c r="U14" i="14" s="1"/>
  <c r="AV35" i="15"/>
  <c r="EI35" i="21" s="1"/>
  <c r="AW35" i="15"/>
  <c r="AY35" i="15"/>
  <c r="EL35" i="21" s="1"/>
  <c r="AZ35" i="15"/>
  <c r="BA35" i="21" s="1"/>
  <c r="BB35" i="15"/>
  <c r="BC35" i="15"/>
  <c r="BE35" i="15"/>
  <c r="BF35" i="21" s="1"/>
  <c r="BF35" i="15"/>
  <c r="BH35" i="15"/>
  <c r="BI35" i="15"/>
  <c r="BJ35" i="15"/>
  <c r="M15" i="14" s="1"/>
  <c r="BK35" i="15"/>
  <c r="U15" i="14" s="1"/>
  <c r="AV36" i="15"/>
  <c r="EI36" i="21" s="1"/>
  <c r="AW36" i="15"/>
  <c r="AY36" i="15"/>
  <c r="EL36" i="21" s="1"/>
  <c r="AZ36" i="15"/>
  <c r="BA36" i="21" s="1"/>
  <c r="BB36" i="15"/>
  <c r="BC36" i="15"/>
  <c r="BE36" i="15"/>
  <c r="BF36" i="21" s="1"/>
  <c r="BF36" i="15"/>
  <c r="BH36" i="15"/>
  <c r="BI36" i="15"/>
  <c r="BJ36" i="15"/>
  <c r="M16" i="14" s="1"/>
  <c r="BK36" i="15"/>
  <c r="U16" i="14" s="1"/>
  <c r="BK25" i="15"/>
  <c r="U5" i="14" s="1"/>
  <c r="BJ25" i="15"/>
  <c r="M5" i="14" s="1"/>
  <c r="BI25" i="15"/>
  <c r="BH25" i="15"/>
  <c r="BF25" i="15"/>
  <c r="BE25" i="15"/>
  <c r="BF25" i="21" s="1"/>
  <c r="BC25" i="15"/>
  <c r="BB25" i="15"/>
  <c r="AZ25" i="15"/>
  <c r="BA25" i="21" s="1"/>
  <c r="AY25" i="15"/>
  <c r="EL25" i="21" s="1"/>
  <c r="AW25" i="15"/>
  <c r="AV25" i="15"/>
  <c r="EI25" i="21" s="1"/>
  <c r="L26" i="15"/>
  <c r="DY26" i="21" s="1"/>
  <c r="M26" i="15"/>
  <c r="O26" i="15"/>
  <c r="EB26" i="21" s="1"/>
  <c r="P26" i="15"/>
  <c r="K26" i="21" s="1"/>
  <c r="R26" i="15"/>
  <c r="S26" i="15"/>
  <c r="U26" i="15"/>
  <c r="P26" i="21" s="1"/>
  <c r="V26" i="15"/>
  <c r="X26" i="15"/>
  <c r="Y26" i="15"/>
  <c r="Z26" i="15"/>
  <c r="K6" i="14" s="1"/>
  <c r="AA26" i="15"/>
  <c r="S6" i="14" s="1"/>
  <c r="L27" i="15"/>
  <c r="DY27" i="21" s="1"/>
  <c r="M27" i="15"/>
  <c r="O27" i="15"/>
  <c r="EB27" i="21" s="1"/>
  <c r="P27" i="15"/>
  <c r="K27" i="21" s="1"/>
  <c r="R27" i="15"/>
  <c r="S27" i="15"/>
  <c r="U27" i="15"/>
  <c r="P27" i="21" s="1"/>
  <c r="V27" i="15"/>
  <c r="X27" i="15"/>
  <c r="Y27" i="15"/>
  <c r="Z27" i="15"/>
  <c r="K7" i="14" s="1"/>
  <c r="AA27" i="15"/>
  <c r="S7" i="14" s="1"/>
  <c r="L28" i="15"/>
  <c r="DY28" i="21" s="1"/>
  <c r="M28" i="15"/>
  <c r="O28" i="15"/>
  <c r="EB28" i="21" s="1"/>
  <c r="P28" i="15"/>
  <c r="K28" i="21" s="1"/>
  <c r="R28" i="15"/>
  <c r="S28" i="15"/>
  <c r="U28" i="15"/>
  <c r="P28" i="21" s="1"/>
  <c r="V28" i="15"/>
  <c r="X28" i="15"/>
  <c r="Y28" i="15"/>
  <c r="Z28" i="15"/>
  <c r="K8" i="14" s="1"/>
  <c r="AA28" i="15"/>
  <c r="S8" i="14" s="1"/>
  <c r="L29" i="15"/>
  <c r="DY29" i="21" s="1"/>
  <c r="M29" i="15"/>
  <c r="O29" i="15"/>
  <c r="EB29" i="21" s="1"/>
  <c r="P29" i="15"/>
  <c r="K29" i="21" s="1"/>
  <c r="R29" i="15"/>
  <c r="S29" i="15"/>
  <c r="U29" i="15"/>
  <c r="P29" i="21" s="1"/>
  <c r="V29" i="15"/>
  <c r="X29" i="15"/>
  <c r="Y29" i="15"/>
  <c r="Z29" i="15"/>
  <c r="K9" i="14" s="1"/>
  <c r="AA29" i="15"/>
  <c r="S9" i="14" s="1"/>
  <c r="L30" i="15"/>
  <c r="DY30" i="21" s="1"/>
  <c r="M30" i="15"/>
  <c r="B10" i="14" s="1"/>
  <c r="O30" i="15"/>
  <c r="EB30" i="21" s="1"/>
  <c r="P30" i="15"/>
  <c r="K30" i="21" s="1"/>
  <c r="R30" i="15"/>
  <c r="S30" i="15"/>
  <c r="U30" i="15"/>
  <c r="P30" i="21" s="1"/>
  <c r="V30" i="15"/>
  <c r="X30" i="15"/>
  <c r="Y30" i="15"/>
  <c r="Z30" i="15"/>
  <c r="K10" i="14" s="1"/>
  <c r="AA30" i="15"/>
  <c r="S10" i="14" s="1"/>
  <c r="L31" i="15"/>
  <c r="DY31" i="21" s="1"/>
  <c r="M31" i="15"/>
  <c r="O31" i="15"/>
  <c r="EB31" i="21" s="1"/>
  <c r="P31" i="15"/>
  <c r="K31" i="21" s="1"/>
  <c r="R31" i="15"/>
  <c r="S31" i="15"/>
  <c r="U31" i="15"/>
  <c r="P31" i="21" s="1"/>
  <c r="V31" i="15"/>
  <c r="X31" i="15"/>
  <c r="Y31" i="15"/>
  <c r="Z31" i="15"/>
  <c r="K11" i="14" s="1"/>
  <c r="AA31" i="15"/>
  <c r="S11" i="14" s="1"/>
  <c r="L32" i="15"/>
  <c r="DY32" i="21" s="1"/>
  <c r="M32" i="15"/>
  <c r="O32" i="15"/>
  <c r="EB32" i="21" s="1"/>
  <c r="P32" i="15"/>
  <c r="K32" i="21" s="1"/>
  <c r="R32" i="15"/>
  <c r="S32" i="15"/>
  <c r="U32" i="15"/>
  <c r="P32" i="21" s="1"/>
  <c r="V32" i="15"/>
  <c r="X32" i="15"/>
  <c r="Y32" i="15"/>
  <c r="Z32" i="15"/>
  <c r="K12" i="14" s="1"/>
  <c r="AA32" i="15"/>
  <c r="S12" i="14" s="1"/>
  <c r="L33" i="15"/>
  <c r="DY33" i="21" s="1"/>
  <c r="M33" i="15"/>
  <c r="O33" i="15"/>
  <c r="EB33" i="21" s="1"/>
  <c r="P33" i="15"/>
  <c r="K33" i="21" s="1"/>
  <c r="R33" i="15"/>
  <c r="S33" i="15"/>
  <c r="U33" i="15"/>
  <c r="P33" i="21" s="1"/>
  <c r="V33" i="15"/>
  <c r="X33" i="15"/>
  <c r="Y33" i="15"/>
  <c r="Z33" i="15"/>
  <c r="K13" i="14" s="1"/>
  <c r="AA33" i="15"/>
  <c r="S13" i="14" s="1"/>
  <c r="L34" i="15"/>
  <c r="DY34" i="21" s="1"/>
  <c r="M34" i="15"/>
  <c r="O34" i="15"/>
  <c r="EB34" i="21" s="1"/>
  <c r="P34" i="15"/>
  <c r="K34" i="21" s="1"/>
  <c r="R34" i="15"/>
  <c r="S34" i="15"/>
  <c r="U34" i="15"/>
  <c r="P34" i="21" s="1"/>
  <c r="V34" i="15"/>
  <c r="X34" i="15"/>
  <c r="Y34" i="15"/>
  <c r="Z34" i="15"/>
  <c r="K14" i="14" s="1"/>
  <c r="AA34" i="15"/>
  <c r="S14" i="14" s="1"/>
  <c r="L35" i="15"/>
  <c r="DY35" i="21" s="1"/>
  <c r="M35" i="15"/>
  <c r="O35" i="15"/>
  <c r="EB35" i="21" s="1"/>
  <c r="P35" i="15"/>
  <c r="K35" i="21" s="1"/>
  <c r="R35" i="15"/>
  <c r="S35" i="15"/>
  <c r="U35" i="15"/>
  <c r="P35" i="21" s="1"/>
  <c r="V35" i="15"/>
  <c r="X35" i="15"/>
  <c r="Y35" i="15"/>
  <c r="Z35" i="15"/>
  <c r="K15" i="14" s="1"/>
  <c r="AA35" i="15"/>
  <c r="S15" i="14" s="1"/>
  <c r="L36" i="15"/>
  <c r="DY36" i="21" s="1"/>
  <c r="M36" i="15"/>
  <c r="O36" i="15"/>
  <c r="EB36" i="21" s="1"/>
  <c r="P36" i="15"/>
  <c r="K36" i="21" s="1"/>
  <c r="R36" i="15"/>
  <c r="S36" i="15"/>
  <c r="U36" i="15"/>
  <c r="P36" i="21" s="1"/>
  <c r="V36" i="15"/>
  <c r="X36" i="15"/>
  <c r="Y36" i="15"/>
  <c r="Z36" i="15"/>
  <c r="K16" i="14" s="1"/>
  <c r="AA36" i="15"/>
  <c r="S16" i="14" s="1"/>
  <c r="L37" i="15"/>
  <c r="DY37" i="21" s="1"/>
  <c r="M37" i="15"/>
  <c r="O37" i="15"/>
  <c r="EB37" i="21" s="1"/>
  <c r="P37" i="15"/>
  <c r="R37" i="15"/>
  <c r="S37" i="15"/>
  <c r="U37" i="15"/>
  <c r="P37" i="21" s="1"/>
  <c r="V37" i="15"/>
  <c r="X37" i="15"/>
  <c r="Y37" i="15"/>
  <c r="Z37" i="15"/>
  <c r="K17" i="14" s="1"/>
  <c r="P70" i="14" s="1"/>
  <c r="AA37" i="15"/>
  <c r="S17" i="14" s="1"/>
  <c r="S48" i="14" s="1"/>
  <c r="L38" i="15"/>
  <c r="DY38" i="21" s="1"/>
  <c r="M38" i="15"/>
  <c r="O38" i="15"/>
  <c r="EB38" i="21" s="1"/>
  <c r="P38" i="15"/>
  <c r="R38" i="15"/>
  <c r="S38" i="15"/>
  <c r="U38" i="15"/>
  <c r="P38" i="21" s="1"/>
  <c r="V38" i="15"/>
  <c r="X38" i="15"/>
  <c r="Y38" i="15"/>
  <c r="Z38" i="15"/>
  <c r="K18" i="14" s="1"/>
  <c r="P71" i="14" s="1"/>
  <c r="AA38" i="15"/>
  <c r="S18" i="14" s="1"/>
  <c r="S49" i="14" s="1"/>
  <c r="L39" i="15"/>
  <c r="DY39" i="21" s="1"/>
  <c r="M39" i="15"/>
  <c r="O39" i="15"/>
  <c r="EB39" i="21" s="1"/>
  <c r="P39" i="15"/>
  <c r="R39" i="15"/>
  <c r="S39" i="15"/>
  <c r="U39" i="15"/>
  <c r="P39" i="21" s="1"/>
  <c r="V39" i="15"/>
  <c r="X39" i="15"/>
  <c r="Y39" i="15"/>
  <c r="Z39" i="15"/>
  <c r="K19" i="14" s="1"/>
  <c r="P72" i="14" s="1"/>
  <c r="AA39" i="15"/>
  <c r="S19" i="14" s="1"/>
  <c r="S50" i="14" s="1"/>
  <c r="L40" i="15"/>
  <c r="DY40" i="21" s="1"/>
  <c r="M40" i="15"/>
  <c r="O40" i="15"/>
  <c r="EB40" i="21" s="1"/>
  <c r="P40" i="15"/>
  <c r="R40" i="15"/>
  <c r="S40" i="15"/>
  <c r="U40" i="15"/>
  <c r="P40" i="21" s="1"/>
  <c r="V40" i="15"/>
  <c r="X40" i="15"/>
  <c r="Y40" i="15"/>
  <c r="Z40" i="15"/>
  <c r="K20" i="14" s="1"/>
  <c r="P73" i="14" s="1"/>
  <c r="AA40" i="15"/>
  <c r="S20" i="14" s="1"/>
  <c r="S51" i="14" s="1"/>
  <c r="L41" i="15"/>
  <c r="DY41" i="21" s="1"/>
  <c r="M41" i="15"/>
  <c r="O41" i="15"/>
  <c r="EB41" i="21" s="1"/>
  <c r="P41" i="15"/>
  <c r="R41" i="15"/>
  <c r="S41" i="15"/>
  <c r="U41" i="15"/>
  <c r="P41" i="21" s="1"/>
  <c r="V41" i="15"/>
  <c r="X41" i="15"/>
  <c r="Y41" i="15"/>
  <c r="Z41" i="15"/>
  <c r="K21" i="14" s="1"/>
  <c r="P74" i="14" s="1"/>
  <c r="AA41" i="15"/>
  <c r="S21" i="14" s="1"/>
  <c r="S52" i="14" s="1"/>
  <c r="L42" i="15"/>
  <c r="DY42" i="21" s="1"/>
  <c r="M42" i="15"/>
  <c r="O42" i="15"/>
  <c r="EB42" i="21" s="1"/>
  <c r="P42" i="15"/>
  <c r="R42" i="15"/>
  <c r="S42" i="15"/>
  <c r="U42" i="15"/>
  <c r="P42" i="21" s="1"/>
  <c r="V42" i="15"/>
  <c r="X42" i="15"/>
  <c r="Y42" i="15"/>
  <c r="Z42" i="15"/>
  <c r="K22" i="14" s="1"/>
  <c r="P76" i="14" s="1"/>
  <c r="AA42" i="15"/>
  <c r="S22" i="14" s="1"/>
  <c r="S53" i="14" s="1"/>
  <c r="L43" i="15"/>
  <c r="DY43" i="21" s="1"/>
  <c r="M43" i="15"/>
  <c r="O43" i="15"/>
  <c r="EB43" i="21" s="1"/>
  <c r="P43" i="15"/>
  <c r="R43" i="15"/>
  <c r="S43" i="15"/>
  <c r="U43" i="15"/>
  <c r="P43" i="21" s="1"/>
  <c r="V43" i="15"/>
  <c r="X43" i="15"/>
  <c r="Y43" i="15"/>
  <c r="Z43" i="15"/>
  <c r="K23" i="14" s="1"/>
  <c r="P77" i="14" s="1"/>
  <c r="AA43" i="15"/>
  <c r="S23" i="14" s="1"/>
  <c r="S54" i="14" s="1"/>
  <c r="L44" i="15"/>
  <c r="DY44" i="21" s="1"/>
  <c r="M44" i="15"/>
  <c r="O44" i="15"/>
  <c r="EB44" i="21" s="1"/>
  <c r="P44" i="15"/>
  <c r="R44" i="15"/>
  <c r="S44" i="15"/>
  <c r="U44" i="15"/>
  <c r="P44" i="21" s="1"/>
  <c r="V44" i="15"/>
  <c r="X44" i="15"/>
  <c r="Y44" i="15"/>
  <c r="Z44" i="15"/>
  <c r="K24" i="14" s="1"/>
  <c r="P78" i="14" s="1"/>
  <c r="AA44" i="15"/>
  <c r="S24" i="14" s="1"/>
  <c r="S55" i="14" s="1"/>
  <c r="AA25" i="15"/>
  <c r="S5" i="14" s="1"/>
  <c r="Z25" i="15"/>
  <c r="K5" i="14" s="1"/>
  <c r="Y25" i="15"/>
  <c r="X25" i="15"/>
  <c r="V25" i="15"/>
  <c r="U25" i="15"/>
  <c r="P25" i="21" s="1"/>
  <c r="S25" i="15"/>
  <c r="R25" i="15"/>
  <c r="P25" i="15"/>
  <c r="K25" i="21" s="1"/>
  <c r="O25" i="15"/>
  <c r="EB25" i="21" s="1"/>
  <c r="AD26" i="15"/>
  <c r="ED26" i="21" s="1"/>
  <c r="AE26" i="15"/>
  <c r="AG26" i="15"/>
  <c r="EG26" i="21" s="1"/>
  <c r="AH26" i="15"/>
  <c r="AF26" i="21" s="1"/>
  <c r="AJ26" i="15"/>
  <c r="AK26" i="15"/>
  <c r="AM26" i="15"/>
  <c r="AK26" i="21" s="1"/>
  <c r="AN26" i="15"/>
  <c r="AP26" i="15"/>
  <c r="AQ26" i="15"/>
  <c r="AR26" i="15"/>
  <c r="L6" i="14" s="1"/>
  <c r="AS26" i="15"/>
  <c r="T6" i="14" s="1"/>
  <c r="AD27" i="15"/>
  <c r="ED27" i="21" s="1"/>
  <c r="AE27" i="15"/>
  <c r="AG27" i="15"/>
  <c r="EG27" i="21" s="1"/>
  <c r="AH27" i="15"/>
  <c r="AF27" i="21" s="1"/>
  <c r="AJ27" i="15"/>
  <c r="AK27" i="15"/>
  <c r="AM27" i="15"/>
  <c r="AK27" i="21" s="1"/>
  <c r="AN27" i="15"/>
  <c r="AP27" i="15"/>
  <c r="AQ27" i="15"/>
  <c r="AR27" i="15"/>
  <c r="L7" i="14" s="1"/>
  <c r="AS27" i="15"/>
  <c r="T7" i="14" s="1"/>
  <c r="AD28" i="15"/>
  <c r="ED28" i="21" s="1"/>
  <c r="AE28" i="15"/>
  <c r="AG28" i="15"/>
  <c r="EG28" i="21" s="1"/>
  <c r="AH28" i="15"/>
  <c r="AF28" i="21" s="1"/>
  <c r="AJ28" i="15"/>
  <c r="AK28" i="15"/>
  <c r="AM28" i="15"/>
  <c r="AK28" i="21" s="1"/>
  <c r="AN28" i="15"/>
  <c r="AP28" i="15"/>
  <c r="AQ28" i="15"/>
  <c r="AR28" i="15"/>
  <c r="L8" i="14" s="1"/>
  <c r="AS28" i="15"/>
  <c r="T8" i="14" s="1"/>
  <c r="AD29" i="15"/>
  <c r="ED29" i="21" s="1"/>
  <c r="AE29" i="15"/>
  <c r="AG29" i="15"/>
  <c r="EG29" i="21" s="1"/>
  <c r="AH29" i="15"/>
  <c r="AF29" i="21" s="1"/>
  <c r="AJ29" i="15"/>
  <c r="AK29" i="15"/>
  <c r="AM29" i="15"/>
  <c r="AK29" i="21" s="1"/>
  <c r="AN29" i="15"/>
  <c r="AP29" i="15"/>
  <c r="AQ29" i="15"/>
  <c r="AR29" i="15"/>
  <c r="L9" i="14" s="1"/>
  <c r="AS29" i="15"/>
  <c r="T9" i="14" s="1"/>
  <c r="AD30" i="15"/>
  <c r="ED30" i="21" s="1"/>
  <c r="AE30" i="15"/>
  <c r="C10" i="14" s="1"/>
  <c r="AG30" i="15"/>
  <c r="EG30" i="21" s="1"/>
  <c r="AH30" i="15"/>
  <c r="AF30" i="21" s="1"/>
  <c r="AJ30" i="15"/>
  <c r="AK30" i="15"/>
  <c r="AM30" i="15"/>
  <c r="AK30" i="21" s="1"/>
  <c r="AN30" i="15"/>
  <c r="AP30" i="15"/>
  <c r="AQ30" i="15"/>
  <c r="AR30" i="15"/>
  <c r="L10" i="14" s="1"/>
  <c r="AS30" i="15"/>
  <c r="T10" i="14" s="1"/>
  <c r="AD31" i="15"/>
  <c r="ED31" i="21" s="1"/>
  <c r="AE31" i="15"/>
  <c r="AG31" i="15"/>
  <c r="EG31" i="21" s="1"/>
  <c r="AH31" i="15"/>
  <c r="AF31" i="21" s="1"/>
  <c r="AJ31" i="15"/>
  <c r="AK31" i="15"/>
  <c r="AM31" i="15"/>
  <c r="AK31" i="21" s="1"/>
  <c r="AN31" i="15"/>
  <c r="AP31" i="15"/>
  <c r="AQ31" i="15"/>
  <c r="AR31" i="15"/>
  <c r="L11" i="14" s="1"/>
  <c r="AS31" i="15"/>
  <c r="T11" i="14" s="1"/>
  <c r="AD32" i="15"/>
  <c r="ED32" i="21" s="1"/>
  <c r="AE32" i="15"/>
  <c r="AG32" i="15"/>
  <c r="EG32" i="21" s="1"/>
  <c r="AH32" i="15"/>
  <c r="AF32" i="21" s="1"/>
  <c r="AJ32" i="15"/>
  <c r="AK32" i="15"/>
  <c r="AM32" i="15"/>
  <c r="AK32" i="21" s="1"/>
  <c r="AN32" i="15"/>
  <c r="AP32" i="15"/>
  <c r="AQ32" i="15"/>
  <c r="AR32" i="15"/>
  <c r="L12" i="14" s="1"/>
  <c r="AS32" i="15"/>
  <c r="T12" i="14" s="1"/>
  <c r="AD33" i="15"/>
  <c r="ED33" i="21" s="1"/>
  <c r="AE33" i="15"/>
  <c r="AG33" i="15"/>
  <c r="EG33" i="21" s="1"/>
  <c r="AH33" i="15"/>
  <c r="AF33" i="21" s="1"/>
  <c r="AJ33" i="15"/>
  <c r="AK33" i="15"/>
  <c r="AM33" i="15"/>
  <c r="AK33" i="21" s="1"/>
  <c r="AN33" i="15"/>
  <c r="AP33" i="15"/>
  <c r="AQ33" i="15"/>
  <c r="AR33" i="15"/>
  <c r="L13" i="14" s="1"/>
  <c r="AS33" i="15"/>
  <c r="T13" i="14" s="1"/>
  <c r="AD34" i="15"/>
  <c r="ED34" i="21" s="1"/>
  <c r="AE34" i="15"/>
  <c r="AG34" i="15"/>
  <c r="EG34" i="21" s="1"/>
  <c r="AH34" i="15"/>
  <c r="AF34" i="21" s="1"/>
  <c r="AJ34" i="15"/>
  <c r="AK34" i="15"/>
  <c r="AM34" i="15"/>
  <c r="AK34" i="21" s="1"/>
  <c r="AN34" i="15"/>
  <c r="AP34" i="15"/>
  <c r="AQ34" i="15"/>
  <c r="AR34" i="15"/>
  <c r="L14" i="14" s="1"/>
  <c r="AS34" i="15"/>
  <c r="T14" i="14" s="1"/>
  <c r="AD35" i="15"/>
  <c r="ED35" i="21" s="1"/>
  <c r="AE35" i="15"/>
  <c r="AG35" i="15"/>
  <c r="EG35" i="21" s="1"/>
  <c r="AH35" i="15"/>
  <c r="AF35" i="21" s="1"/>
  <c r="AJ35" i="15"/>
  <c r="AK35" i="15"/>
  <c r="AM35" i="15"/>
  <c r="AK35" i="21" s="1"/>
  <c r="AN35" i="15"/>
  <c r="AP35" i="15"/>
  <c r="AQ35" i="15"/>
  <c r="AR35" i="15"/>
  <c r="L15" i="14" s="1"/>
  <c r="AS35" i="15"/>
  <c r="T15" i="14" s="1"/>
  <c r="AD36" i="15"/>
  <c r="ED36" i="21" s="1"/>
  <c r="AE36" i="15"/>
  <c r="AG36" i="15"/>
  <c r="EG36" i="21" s="1"/>
  <c r="AH36" i="15"/>
  <c r="AF36" i="21" s="1"/>
  <c r="AJ36" i="15"/>
  <c r="AK36" i="15"/>
  <c r="AM36" i="15"/>
  <c r="AK36" i="21" s="1"/>
  <c r="AN36" i="15"/>
  <c r="AP36" i="15"/>
  <c r="AQ36" i="15"/>
  <c r="AR36" i="15"/>
  <c r="L16" i="14" s="1"/>
  <c r="AS36" i="15"/>
  <c r="T16" i="14" s="1"/>
  <c r="AD37" i="15"/>
  <c r="ED37" i="21" s="1"/>
  <c r="AE37" i="15"/>
  <c r="AG37" i="15"/>
  <c r="EG37" i="21" s="1"/>
  <c r="AH37" i="15"/>
  <c r="AJ37" i="15"/>
  <c r="AK37" i="15"/>
  <c r="AM37" i="15"/>
  <c r="AK37" i="21" s="1"/>
  <c r="AN37" i="15"/>
  <c r="AP37" i="15"/>
  <c r="AQ37" i="15"/>
  <c r="AR37" i="15"/>
  <c r="L17" i="14" s="1"/>
  <c r="Q70" i="14" s="1"/>
  <c r="AS37" i="15"/>
  <c r="T17" i="14" s="1"/>
  <c r="T48" i="14" s="1"/>
  <c r="AD38" i="15"/>
  <c r="ED38" i="21" s="1"/>
  <c r="AE38" i="15"/>
  <c r="AG38" i="15"/>
  <c r="EG38" i="21" s="1"/>
  <c r="AH38" i="15"/>
  <c r="AJ38" i="15"/>
  <c r="AK38" i="15"/>
  <c r="AM38" i="15"/>
  <c r="AK38" i="21" s="1"/>
  <c r="AN38" i="15"/>
  <c r="AP38" i="15"/>
  <c r="AQ38" i="15"/>
  <c r="AR38" i="15"/>
  <c r="L18" i="14" s="1"/>
  <c r="Q71" i="14" s="1"/>
  <c r="AS38" i="15"/>
  <c r="T18" i="14" s="1"/>
  <c r="T49" i="14" s="1"/>
  <c r="AD39" i="15"/>
  <c r="ED39" i="21" s="1"/>
  <c r="AE39" i="15"/>
  <c r="AG39" i="15"/>
  <c r="EG39" i="21" s="1"/>
  <c r="AH39" i="15"/>
  <c r="AJ39" i="15"/>
  <c r="AK39" i="15"/>
  <c r="AM39" i="15"/>
  <c r="AK39" i="21" s="1"/>
  <c r="AN39" i="15"/>
  <c r="AP39" i="15"/>
  <c r="AQ39" i="15"/>
  <c r="AR39" i="15"/>
  <c r="L19" i="14" s="1"/>
  <c r="Q72" i="14" s="1"/>
  <c r="AS39" i="15"/>
  <c r="T19" i="14" s="1"/>
  <c r="T50" i="14" s="1"/>
  <c r="AD40" i="15"/>
  <c r="ED40" i="21" s="1"/>
  <c r="AE40" i="15"/>
  <c r="AG40" i="15"/>
  <c r="EG40" i="21" s="1"/>
  <c r="AH40" i="15"/>
  <c r="AJ40" i="15"/>
  <c r="AK40" i="15"/>
  <c r="AM40" i="15"/>
  <c r="AK40" i="21" s="1"/>
  <c r="AN40" i="15"/>
  <c r="AP40" i="15"/>
  <c r="AQ40" i="15"/>
  <c r="AR40" i="15"/>
  <c r="L20" i="14" s="1"/>
  <c r="Q73" i="14" s="1"/>
  <c r="AS40" i="15"/>
  <c r="T20" i="14" s="1"/>
  <c r="T51" i="14" s="1"/>
  <c r="AD41" i="15"/>
  <c r="ED41" i="21" s="1"/>
  <c r="AE41" i="15"/>
  <c r="AG41" i="15"/>
  <c r="EG41" i="21" s="1"/>
  <c r="AH41" i="15"/>
  <c r="AJ41" i="15"/>
  <c r="AK41" i="15"/>
  <c r="AM41" i="15"/>
  <c r="AK41" i="21" s="1"/>
  <c r="AN41" i="15"/>
  <c r="AO41" i="15"/>
  <c r="AP41" i="15"/>
  <c r="AQ41" i="15"/>
  <c r="AR41" i="15"/>
  <c r="L21" i="14" s="1"/>
  <c r="Q74" i="14" s="1"/>
  <c r="AS41" i="15"/>
  <c r="T21" i="14" s="1"/>
  <c r="T52" i="14" s="1"/>
  <c r="AD42" i="15"/>
  <c r="ED42" i="21" s="1"/>
  <c r="AE42" i="15"/>
  <c r="AG42" i="15"/>
  <c r="EG42" i="21" s="1"/>
  <c r="AH42" i="15"/>
  <c r="AJ42" i="15"/>
  <c r="AK42" i="15"/>
  <c r="AL42" i="15"/>
  <c r="AM42" i="15"/>
  <c r="AK42" i="21" s="1"/>
  <c r="AN42" i="15"/>
  <c r="AP42" i="15"/>
  <c r="AQ42" i="15"/>
  <c r="AR42" i="15"/>
  <c r="L22" i="14" s="1"/>
  <c r="Q76" i="14" s="1"/>
  <c r="AS42" i="15"/>
  <c r="T22" i="14" s="1"/>
  <c r="T53" i="14" s="1"/>
  <c r="AD43" i="15"/>
  <c r="ED43" i="21" s="1"/>
  <c r="AE43" i="15"/>
  <c r="AG43" i="15"/>
  <c r="EG43" i="21" s="1"/>
  <c r="AH43" i="15"/>
  <c r="AI43" i="15"/>
  <c r="AJ43" i="15"/>
  <c r="AK43" i="15"/>
  <c r="AM43" i="15"/>
  <c r="AK43" i="21" s="1"/>
  <c r="AN43" i="15"/>
  <c r="AP43" i="15"/>
  <c r="AQ43" i="15"/>
  <c r="AR43" i="15"/>
  <c r="L23" i="14" s="1"/>
  <c r="Q77" i="14" s="1"/>
  <c r="AS43" i="15"/>
  <c r="T23" i="14" s="1"/>
  <c r="T54" i="14" s="1"/>
  <c r="AD44" i="15"/>
  <c r="ED44" i="21" s="1"/>
  <c r="AE44" i="15"/>
  <c r="AF44" i="15"/>
  <c r="EF44" i="21" s="1"/>
  <c r="AG44" i="15"/>
  <c r="EG44" i="21" s="1"/>
  <c r="AH44" i="15"/>
  <c r="AJ44" i="15"/>
  <c r="AK44" i="15"/>
  <c r="AM44" i="15"/>
  <c r="AK44" i="21" s="1"/>
  <c r="AN44" i="15"/>
  <c r="AO44" i="15"/>
  <c r="AP44" i="15"/>
  <c r="AQ44" i="15"/>
  <c r="AO44" i="21" s="1"/>
  <c r="AR44" i="15"/>
  <c r="L24" i="14" s="1"/>
  <c r="Q78" i="14" s="1"/>
  <c r="AS44" i="15"/>
  <c r="T24" i="14" s="1"/>
  <c r="T55" i="14" s="1"/>
  <c r="AS25" i="15"/>
  <c r="T5" i="14" s="1"/>
  <c r="AR25" i="15"/>
  <c r="L5" i="14" s="1"/>
  <c r="AQ25" i="15"/>
  <c r="AP25" i="15"/>
  <c r="AN25" i="15"/>
  <c r="AM25" i="15"/>
  <c r="AK25" i="21" s="1"/>
  <c r="AK25" i="15"/>
  <c r="AJ25" i="15"/>
  <c r="AI25" i="15"/>
  <c r="AH25" i="15"/>
  <c r="AF25" i="21" s="1"/>
  <c r="AG25" i="15"/>
  <c r="EG25" i="21" s="1"/>
  <c r="AE25" i="15"/>
  <c r="AD25" i="15"/>
  <c r="ED25" i="21" s="1"/>
  <c r="H26" i="15"/>
  <c r="H27" i="15"/>
  <c r="H28" i="15"/>
  <c r="H29" i="15"/>
  <c r="H30" i="15"/>
  <c r="H31" i="15"/>
  <c r="H32" i="15"/>
  <c r="H33" i="15"/>
  <c r="H34" i="15"/>
  <c r="H35" i="15"/>
  <c r="H36" i="15"/>
  <c r="M25" i="15"/>
  <c r="L25" i="15"/>
  <c r="DY25" i="21" s="1"/>
  <c r="K25" i="15"/>
  <c r="I25" i="15"/>
  <c r="H25" i="15"/>
  <c r="G25" i="15"/>
  <c r="H5" i="14" s="1"/>
  <c r="G26" i="15"/>
  <c r="H6" i="14" s="1"/>
  <c r="G27" i="15"/>
  <c r="H7" i="14" s="1"/>
  <c r="G28" i="15"/>
  <c r="H8" i="14" s="1"/>
  <c r="G29" i="15"/>
  <c r="H9" i="14" s="1"/>
  <c r="G30" i="15"/>
  <c r="H10" i="14" s="1"/>
  <c r="G31" i="15"/>
  <c r="H11" i="14" s="1"/>
  <c r="G32" i="15"/>
  <c r="H12" i="14" s="1"/>
  <c r="G33" i="15"/>
  <c r="H13" i="14" s="1"/>
  <c r="G34" i="15"/>
  <c r="H14" i="14" s="1"/>
  <c r="G35" i="15"/>
  <c r="H15" i="14" s="1"/>
  <c r="G36" i="15"/>
  <c r="H16" i="14" s="1"/>
  <c r="BG29" i="15"/>
  <c r="BG34" i="15"/>
  <c r="BG26" i="15"/>
  <c r="BG33" i="15"/>
  <c r="BG25" i="15"/>
  <c r="BG27" i="15"/>
  <c r="BG32" i="15"/>
  <c r="BG30" i="15"/>
  <c r="BG28" i="15"/>
  <c r="BG35" i="15"/>
  <c r="BG36" i="15"/>
  <c r="BG31" i="15"/>
  <c r="BD29" i="15"/>
  <c r="BE29" i="21" s="1"/>
  <c r="BD34" i="15"/>
  <c r="BD26" i="15"/>
  <c r="BD33" i="15"/>
  <c r="BE33" i="21" s="1"/>
  <c r="BD25" i="15"/>
  <c r="BD27" i="15"/>
  <c r="BD32" i="15"/>
  <c r="BD30" i="15"/>
  <c r="BE30" i="21" s="1"/>
  <c r="BD28" i="15"/>
  <c r="BE28" i="21" s="1"/>
  <c r="BD35" i="15"/>
  <c r="BD36" i="15"/>
  <c r="BD31" i="15"/>
  <c r="BE31" i="21" s="1"/>
  <c r="BA29" i="15"/>
  <c r="BB29" i="21" s="1"/>
  <c r="BA34" i="15"/>
  <c r="BA26" i="15"/>
  <c r="BA33" i="15"/>
  <c r="BB33" i="21" s="1"/>
  <c r="BA25" i="15"/>
  <c r="BB25" i="21" s="1"/>
  <c r="BA27" i="15"/>
  <c r="BA32" i="15"/>
  <c r="BA30" i="15"/>
  <c r="BB30" i="21" s="1"/>
  <c r="BA28" i="15"/>
  <c r="BB28" i="21" s="1"/>
  <c r="BA35" i="15"/>
  <c r="BA36" i="15"/>
  <c r="BA31" i="15"/>
  <c r="BB31" i="21" s="1"/>
  <c r="AX29" i="15"/>
  <c r="EK29" i="21" s="1"/>
  <c r="AX34" i="15"/>
  <c r="EK34" i="21" s="1"/>
  <c r="AX26" i="15"/>
  <c r="EK26" i="21" s="1"/>
  <c r="AX33" i="15"/>
  <c r="EK33" i="21" s="1"/>
  <c r="AX25" i="15"/>
  <c r="EK25" i="21" s="1"/>
  <c r="AX27" i="15"/>
  <c r="EK27" i="21" s="1"/>
  <c r="AX32" i="15"/>
  <c r="EK32" i="21" s="1"/>
  <c r="AX30" i="15"/>
  <c r="EK30" i="21" s="1"/>
  <c r="AX28" i="15"/>
  <c r="EK28" i="21" s="1"/>
  <c r="AX35" i="15"/>
  <c r="EK35" i="21" s="1"/>
  <c r="AX36" i="15"/>
  <c r="EK36" i="21" s="1"/>
  <c r="AX31" i="15"/>
  <c r="EK31" i="21" s="1"/>
  <c r="AU29" i="15"/>
  <c r="AU34" i="15"/>
  <c r="AU26" i="15"/>
  <c r="AU33" i="15"/>
  <c r="AU25" i="15"/>
  <c r="AU27" i="15"/>
  <c r="AU32" i="15"/>
  <c r="AU30" i="15"/>
  <c r="AV30" i="21" s="1"/>
  <c r="AU28" i="15"/>
  <c r="AU35" i="15"/>
  <c r="AU36" i="15"/>
  <c r="AU31" i="15"/>
  <c r="AO29" i="15"/>
  <c r="AO34" i="15"/>
  <c r="AO26" i="15"/>
  <c r="AO33" i="15"/>
  <c r="AO25" i="15"/>
  <c r="AO27" i="15"/>
  <c r="AO32" i="15"/>
  <c r="AO30" i="15"/>
  <c r="AO28" i="15"/>
  <c r="AO35" i="15"/>
  <c r="AO36" i="15"/>
  <c r="AO31" i="15"/>
  <c r="AO37" i="15"/>
  <c r="AM37" i="21" s="1"/>
  <c r="AO38" i="15"/>
  <c r="AO39" i="15"/>
  <c r="AO40" i="15"/>
  <c r="AO42" i="15"/>
  <c r="AO43" i="15"/>
  <c r="AL29" i="15"/>
  <c r="AL34" i="15"/>
  <c r="AL26" i="15"/>
  <c r="AL33" i="15"/>
  <c r="AL25" i="15"/>
  <c r="AL27" i="15"/>
  <c r="AL32" i="15"/>
  <c r="AL30" i="15"/>
  <c r="AL28" i="15"/>
  <c r="AL35" i="15"/>
  <c r="AL36" i="15"/>
  <c r="AL31" i="15"/>
  <c r="AL37" i="15"/>
  <c r="AL38" i="15"/>
  <c r="I78" i="16" s="1"/>
  <c r="AL39" i="15"/>
  <c r="AL40" i="15"/>
  <c r="AL41" i="15"/>
  <c r="AL43" i="15"/>
  <c r="AL44" i="15"/>
  <c r="AI29" i="15"/>
  <c r="AI34" i="15"/>
  <c r="AI26" i="15"/>
  <c r="AI33" i="15"/>
  <c r="AI27" i="15"/>
  <c r="AI32" i="15"/>
  <c r="AI30" i="15"/>
  <c r="AI28" i="15"/>
  <c r="AI35" i="15"/>
  <c r="AI36" i="15"/>
  <c r="AI31" i="15"/>
  <c r="AI37" i="15"/>
  <c r="AI38" i="15"/>
  <c r="AI39" i="15"/>
  <c r="AI40" i="15"/>
  <c r="AI41" i="15"/>
  <c r="AI42" i="15"/>
  <c r="AI44" i="15"/>
  <c r="AF29" i="15"/>
  <c r="EF29" i="21" s="1"/>
  <c r="AF34" i="15"/>
  <c r="EF34" i="21" s="1"/>
  <c r="AF26" i="15"/>
  <c r="EF26" i="21" s="1"/>
  <c r="AF33" i="15"/>
  <c r="EF33" i="21" s="1"/>
  <c r="AF25" i="15"/>
  <c r="EF25" i="21" s="1"/>
  <c r="AF27" i="15"/>
  <c r="EF27" i="21" s="1"/>
  <c r="AF32" i="15"/>
  <c r="EF32" i="21" s="1"/>
  <c r="AF30" i="15"/>
  <c r="EF30" i="21" s="1"/>
  <c r="AF28" i="15"/>
  <c r="EF28" i="21" s="1"/>
  <c r="AF35" i="15"/>
  <c r="EF35" i="21" s="1"/>
  <c r="AF36" i="15"/>
  <c r="EF36" i="21" s="1"/>
  <c r="AF31" i="15"/>
  <c r="EF31" i="21" s="1"/>
  <c r="AF37" i="15"/>
  <c r="EF37" i="21" s="1"/>
  <c r="AF38" i="15"/>
  <c r="EF38" i="21" s="1"/>
  <c r="AF39" i="15"/>
  <c r="EF39" i="21" s="1"/>
  <c r="AF40" i="15"/>
  <c r="EF40" i="21" s="1"/>
  <c r="AF41" i="15"/>
  <c r="EF41" i="21" s="1"/>
  <c r="AF42" i="15"/>
  <c r="EF42" i="21" s="1"/>
  <c r="AF43" i="15"/>
  <c r="EF43" i="21" s="1"/>
  <c r="AC29" i="15"/>
  <c r="AC34" i="15"/>
  <c r="AC26" i="15"/>
  <c r="AC33" i="15"/>
  <c r="AC25" i="15"/>
  <c r="AC27" i="15"/>
  <c r="AC32" i="15"/>
  <c r="AC30" i="15"/>
  <c r="AA30" i="21" s="1"/>
  <c r="AC28" i="15"/>
  <c r="AC35" i="15"/>
  <c r="AC36" i="15"/>
  <c r="AC31" i="15"/>
  <c r="AC37" i="15"/>
  <c r="AC38" i="15"/>
  <c r="AC39" i="15"/>
  <c r="AC40" i="15"/>
  <c r="AC41" i="15"/>
  <c r="AC42" i="15"/>
  <c r="AC43" i="15"/>
  <c r="AC44" i="15"/>
  <c r="W29" i="15"/>
  <c r="W34" i="15"/>
  <c r="W26" i="15"/>
  <c r="W33" i="15"/>
  <c r="W25" i="15"/>
  <c r="W27" i="15"/>
  <c r="W32" i="15"/>
  <c r="W30" i="15"/>
  <c r="W28" i="15"/>
  <c r="W35" i="15"/>
  <c r="W36" i="15"/>
  <c r="W31" i="15"/>
  <c r="W37" i="15"/>
  <c r="W38" i="15"/>
  <c r="W39" i="15"/>
  <c r="W40" i="15"/>
  <c r="W41" i="15"/>
  <c r="W42" i="15"/>
  <c r="W43" i="15"/>
  <c r="W44" i="15"/>
  <c r="T29" i="15"/>
  <c r="T34" i="15"/>
  <c r="T26" i="15"/>
  <c r="T33" i="15"/>
  <c r="T25" i="15"/>
  <c r="T27" i="15"/>
  <c r="T32" i="15"/>
  <c r="T30" i="15"/>
  <c r="T28" i="15"/>
  <c r="T35" i="15"/>
  <c r="T36" i="15"/>
  <c r="T31" i="15"/>
  <c r="T37" i="15"/>
  <c r="T38" i="15"/>
  <c r="T39" i="15"/>
  <c r="T40" i="15"/>
  <c r="T41" i="15"/>
  <c r="T42" i="15"/>
  <c r="T43" i="15"/>
  <c r="T44" i="15"/>
  <c r="Q29" i="15"/>
  <c r="Q34" i="15"/>
  <c r="Q26" i="15"/>
  <c r="Q33" i="15"/>
  <c r="Q25" i="15"/>
  <c r="Q27" i="15"/>
  <c r="Q32" i="15"/>
  <c r="Q30" i="15"/>
  <c r="Q28" i="15"/>
  <c r="Q35" i="15"/>
  <c r="Q36" i="15"/>
  <c r="Q31" i="15"/>
  <c r="Q37" i="15"/>
  <c r="Q38" i="15"/>
  <c r="Q39" i="15"/>
  <c r="F20" i="16" s="1"/>
  <c r="Q40" i="15"/>
  <c r="Q41" i="15"/>
  <c r="Q42" i="15"/>
  <c r="F23" i="16" s="1"/>
  <c r="Q43" i="15"/>
  <c r="Q44" i="15"/>
  <c r="N29" i="15"/>
  <c r="EA29" i="21" s="1"/>
  <c r="N34" i="15"/>
  <c r="EA34" i="21" s="1"/>
  <c r="N26" i="15"/>
  <c r="EA26" i="21" s="1"/>
  <c r="N33" i="15"/>
  <c r="EA33" i="21" s="1"/>
  <c r="N25" i="15"/>
  <c r="EA25" i="21" s="1"/>
  <c r="N27" i="15"/>
  <c r="EA27" i="21" s="1"/>
  <c r="N32" i="15"/>
  <c r="EA32" i="21" s="1"/>
  <c r="N30" i="15"/>
  <c r="EA30" i="21" s="1"/>
  <c r="N28" i="15"/>
  <c r="EA28" i="21" s="1"/>
  <c r="N35" i="15"/>
  <c r="EA35" i="21" s="1"/>
  <c r="N36" i="15"/>
  <c r="EA36" i="21" s="1"/>
  <c r="N31" i="15"/>
  <c r="EA31" i="21" s="1"/>
  <c r="N37" i="15"/>
  <c r="EA37" i="21" s="1"/>
  <c r="N38" i="15"/>
  <c r="EA38" i="21" s="1"/>
  <c r="N39" i="15"/>
  <c r="EA39" i="21" s="1"/>
  <c r="N40" i="15"/>
  <c r="EA40" i="21" s="1"/>
  <c r="N41" i="15"/>
  <c r="EA41" i="21" s="1"/>
  <c r="N42" i="15"/>
  <c r="EA42" i="21" s="1"/>
  <c r="N43" i="15"/>
  <c r="EA43" i="21" s="1"/>
  <c r="N44" i="15"/>
  <c r="EA44" i="21" s="1"/>
  <c r="K29" i="15"/>
  <c r="K34" i="15"/>
  <c r="K26" i="15"/>
  <c r="K33" i="15"/>
  <c r="K27" i="15"/>
  <c r="K32" i="15"/>
  <c r="K30" i="15"/>
  <c r="F30" i="21" s="1"/>
  <c r="K28" i="15"/>
  <c r="K35" i="15"/>
  <c r="K36" i="15"/>
  <c r="K31" i="15"/>
  <c r="K37" i="15"/>
  <c r="K38" i="15"/>
  <c r="K39" i="15"/>
  <c r="K40" i="15"/>
  <c r="K41" i="15"/>
  <c r="K42" i="15"/>
  <c r="K43" i="15"/>
  <c r="K44" i="15"/>
  <c r="BY29" i="15"/>
  <c r="BY34" i="15"/>
  <c r="BY26" i="15"/>
  <c r="BY33" i="15"/>
  <c r="BY25" i="15"/>
  <c r="BY27" i="15"/>
  <c r="BY32" i="15"/>
  <c r="BY30" i="15"/>
  <c r="BY28" i="15"/>
  <c r="BY35" i="15"/>
  <c r="BY36" i="15"/>
  <c r="BY31" i="15"/>
  <c r="BY37" i="15"/>
  <c r="BY38" i="15"/>
  <c r="BY39" i="15"/>
  <c r="BY40" i="15"/>
  <c r="BY41" i="15"/>
  <c r="BY42" i="15"/>
  <c r="BY43" i="15"/>
  <c r="BY44" i="15"/>
  <c r="BV29" i="15"/>
  <c r="BV34" i="15"/>
  <c r="BV26" i="15"/>
  <c r="BV33" i="15"/>
  <c r="BV25" i="15"/>
  <c r="BV27" i="15"/>
  <c r="BV32" i="15"/>
  <c r="BV30" i="15"/>
  <c r="BV28" i="15"/>
  <c r="BV35" i="15"/>
  <c r="BV36" i="15"/>
  <c r="BV31" i="15"/>
  <c r="BV37" i="15"/>
  <c r="AG18" i="16" s="1"/>
  <c r="BV38" i="15"/>
  <c r="BV39" i="15"/>
  <c r="BV40" i="15"/>
  <c r="BV41" i="15"/>
  <c r="BV42" i="15"/>
  <c r="BV43" i="15"/>
  <c r="BU43" i="21" s="1"/>
  <c r="BV44" i="15"/>
  <c r="BU44" i="21" s="1"/>
  <c r="BS29" i="15"/>
  <c r="BS34" i="15"/>
  <c r="BS26" i="15"/>
  <c r="BS33" i="15"/>
  <c r="BS25" i="15"/>
  <c r="BS27" i="15"/>
  <c r="BS32" i="15"/>
  <c r="BS30" i="15"/>
  <c r="BS28" i="15"/>
  <c r="BS35" i="15"/>
  <c r="BS36" i="15"/>
  <c r="BS31" i="15"/>
  <c r="BS37" i="15"/>
  <c r="BR37" i="21" s="1"/>
  <c r="BS38" i="15"/>
  <c r="BS39" i="15"/>
  <c r="BS40" i="15"/>
  <c r="BS41" i="15"/>
  <c r="BS42" i="15"/>
  <c r="BS43" i="15"/>
  <c r="BS44" i="15"/>
  <c r="AD25" i="16" s="1"/>
  <c r="BP29" i="15"/>
  <c r="EP29" i="21" s="1"/>
  <c r="BP34" i="15"/>
  <c r="EP34" i="21" s="1"/>
  <c r="BP26" i="15"/>
  <c r="EP26" i="21" s="1"/>
  <c r="BP33" i="15"/>
  <c r="EP33" i="21" s="1"/>
  <c r="BP25" i="15"/>
  <c r="EP25" i="21" s="1"/>
  <c r="BP27" i="15"/>
  <c r="EP27" i="21" s="1"/>
  <c r="BP32" i="15"/>
  <c r="EP32" i="21" s="1"/>
  <c r="BP30" i="15"/>
  <c r="EP30" i="21" s="1"/>
  <c r="BP28" i="15"/>
  <c r="EP28" i="21" s="1"/>
  <c r="BP35" i="15"/>
  <c r="EP35" i="21" s="1"/>
  <c r="BP36" i="15"/>
  <c r="EP36" i="21" s="1"/>
  <c r="BP31" i="15"/>
  <c r="EP31" i="21" s="1"/>
  <c r="BP37" i="15"/>
  <c r="EP37" i="21" s="1"/>
  <c r="BP38" i="15"/>
  <c r="EP38" i="21" s="1"/>
  <c r="BP39" i="15"/>
  <c r="EP39" i="21" s="1"/>
  <c r="BP40" i="15"/>
  <c r="EP40" i="21" s="1"/>
  <c r="BP41" i="15"/>
  <c r="EP41" i="21" s="1"/>
  <c r="BP42" i="15"/>
  <c r="EP42" i="21" s="1"/>
  <c r="BP43" i="15"/>
  <c r="EP43" i="21" s="1"/>
  <c r="BP44" i="15"/>
  <c r="EP44" i="21" s="1"/>
  <c r="BM29" i="15"/>
  <c r="BM34" i="15"/>
  <c r="BM26" i="15"/>
  <c r="BM33" i="15"/>
  <c r="BM25" i="15"/>
  <c r="BM27" i="15"/>
  <c r="BM32" i="15"/>
  <c r="BM30" i="15"/>
  <c r="BL30" i="21" s="1"/>
  <c r="BM28" i="15"/>
  <c r="BM35" i="15"/>
  <c r="BM36" i="15"/>
  <c r="BM31" i="15"/>
  <c r="BM37" i="15"/>
  <c r="BM38" i="15"/>
  <c r="BM39" i="15"/>
  <c r="BM40" i="15"/>
  <c r="BM41" i="15"/>
  <c r="BM42" i="15"/>
  <c r="BM43" i="15"/>
  <c r="BM44" i="15"/>
  <c r="CQ29" i="15"/>
  <c r="CQ34" i="15"/>
  <c r="CQ26" i="15"/>
  <c r="CQ33" i="15"/>
  <c r="CQ25" i="15"/>
  <c r="CQ27" i="15"/>
  <c r="CQ32" i="15"/>
  <c r="CQ30" i="15"/>
  <c r="CQ28" i="15"/>
  <c r="CQ35" i="15"/>
  <c r="CQ36" i="15"/>
  <c r="CQ31" i="15"/>
  <c r="CQ37" i="15"/>
  <c r="CS37" i="21" s="1"/>
  <c r="CQ38" i="15"/>
  <c r="CQ39" i="15"/>
  <c r="CQ40" i="15"/>
  <c r="CQ41" i="15"/>
  <c r="CQ42" i="15"/>
  <c r="CQ43" i="15"/>
  <c r="CQ44" i="15"/>
  <c r="CN29" i="15"/>
  <c r="CN34" i="15"/>
  <c r="CN26" i="15"/>
  <c r="CN33" i="15"/>
  <c r="CN25" i="15"/>
  <c r="CN27" i="15"/>
  <c r="CN32" i="15"/>
  <c r="CN30" i="15"/>
  <c r="CN28" i="15"/>
  <c r="CN35" i="15"/>
  <c r="CN36" i="15"/>
  <c r="CN31" i="15"/>
  <c r="CN37" i="15"/>
  <c r="CN38" i="15"/>
  <c r="CN39" i="15"/>
  <c r="CN40" i="15"/>
  <c r="CP40" i="21" s="1"/>
  <c r="CN41" i="15"/>
  <c r="CN42" i="15"/>
  <c r="CN43" i="15"/>
  <c r="CN44" i="15"/>
  <c r="CP44" i="21" s="1"/>
  <c r="CK29" i="15"/>
  <c r="CK34" i="15"/>
  <c r="CK26" i="15"/>
  <c r="CK33" i="15"/>
  <c r="CK25" i="15"/>
  <c r="CK27" i="15"/>
  <c r="CK32" i="15"/>
  <c r="CK30" i="15"/>
  <c r="CK28" i="15"/>
  <c r="CK35" i="15"/>
  <c r="CK36" i="15"/>
  <c r="CK31" i="15"/>
  <c r="CK37" i="15"/>
  <c r="CM37" i="21" s="1"/>
  <c r="CK38" i="15"/>
  <c r="CK39" i="15"/>
  <c r="CK40" i="15"/>
  <c r="CK41" i="15"/>
  <c r="CK42" i="15"/>
  <c r="CK43" i="15"/>
  <c r="CK44" i="15"/>
  <c r="CH29" i="15"/>
  <c r="CH34" i="15"/>
  <c r="CH26" i="15"/>
  <c r="CH33" i="15"/>
  <c r="CH25" i="15"/>
  <c r="CH27" i="15"/>
  <c r="CH32" i="15"/>
  <c r="CH30" i="15"/>
  <c r="CH28" i="15"/>
  <c r="CH35" i="15"/>
  <c r="CH36" i="15"/>
  <c r="CH31" i="15"/>
  <c r="CH37" i="15"/>
  <c r="CH38" i="15"/>
  <c r="CH39" i="15"/>
  <c r="CH40" i="15"/>
  <c r="CH41" i="15"/>
  <c r="CH42" i="15"/>
  <c r="CH43" i="15"/>
  <c r="CH44" i="15"/>
  <c r="CE29" i="15"/>
  <c r="CE34" i="15"/>
  <c r="CE26" i="15"/>
  <c r="CE33" i="15"/>
  <c r="CE25" i="15"/>
  <c r="CE27" i="15"/>
  <c r="CE32" i="15"/>
  <c r="CE30" i="15"/>
  <c r="CG30" i="21" s="1"/>
  <c r="CE28" i="15"/>
  <c r="CE35" i="15"/>
  <c r="CE36" i="15"/>
  <c r="CE31" i="15"/>
  <c r="ER31" i="21" s="1"/>
  <c r="CE37" i="15"/>
  <c r="CE38" i="15"/>
  <c r="CE39" i="15"/>
  <c r="CE40" i="15"/>
  <c r="CE41" i="15"/>
  <c r="CE42" i="15"/>
  <c r="CE43" i="15"/>
  <c r="CE44" i="15"/>
  <c r="B26" i="15"/>
  <c r="C26" i="15" s="1"/>
  <c r="D26" i="15" s="1"/>
  <c r="I6" i="14" s="1"/>
  <c r="B27" i="15"/>
  <c r="C27" i="15" s="1"/>
  <c r="D27" i="15" s="1"/>
  <c r="I7" i="14" s="1"/>
  <c r="B28" i="15"/>
  <c r="C28" i="15" s="1"/>
  <c r="D28" i="15" s="1"/>
  <c r="I8" i="14" s="1"/>
  <c r="B29" i="15"/>
  <c r="C29" i="15" s="1"/>
  <c r="D29" i="15" s="1"/>
  <c r="I9" i="14" s="1"/>
  <c r="B30" i="15"/>
  <c r="C30" i="15" s="1"/>
  <c r="D30" i="15" s="1"/>
  <c r="I10" i="14" s="1"/>
  <c r="B31" i="15"/>
  <c r="C31" i="15" s="1"/>
  <c r="D31" i="15" s="1"/>
  <c r="I11" i="14" s="1"/>
  <c r="B32" i="15"/>
  <c r="C32" i="15" s="1"/>
  <c r="D32" i="15" s="1"/>
  <c r="I12" i="14" s="1"/>
  <c r="B33" i="15"/>
  <c r="C33" i="15" s="1"/>
  <c r="D33" i="15" s="1"/>
  <c r="I13" i="14" s="1"/>
  <c r="B34" i="15"/>
  <c r="C34" i="15" s="1"/>
  <c r="D34" i="15" s="1"/>
  <c r="I14" i="14" s="1"/>
  <c r="B35" i="15"/>
  <c r="C35" i="15" s="1"/>
  <c r="D35" i="15" s="1"/>
  <c r="I15" i="14" s="1"/>
  <c r="B36" i="15"/>
  <c r="C36" i="15" s="1"/>
  <c r="D36" i="15" s="1"/>
  <c r="I16" i="14" s="1"/>
  <c r="B37" i="15"/>
  <c r="C37" i="15" s="1"/>
  <c r="D37" i="15" s="1"/>
  <c r="I17" i="14" s="1"/>
  <c r="B38" i="15"/>
  <c r="C38" i="15" s="1"/>
  <c r="D38" i="15" s="1"/>
  <c r="I18" i="14" s="1"/>
  <c r="B39" i="15"/>
  <c r="C39" i="15" s="1"/>
  <c r="D39" i="15" s="1"/>
  <c r="I19" i="14" s="1"/>
  <c r="B40" i="15"/>
  <c r="C40" i="15" s="1"/>
  <c r="D40" i="15" s="1"/>
  <c r="I20" i="14" s="1"/>
  <c r="B41" i="15"/>
  <c r="C41" i="15" s="1"/>
  <c r="D41" i="15" s="1"/>
  <c r="I21" i="14" s="1"/>
  <c r="B42" i="15"/>
  <c r="C42" i="15" s="1"/>
  <c r="D42" i="15" s="1"/>
  <c r="I22" i="14" s="1"/>
  <c r="B43" i="15"/>
  <c r="C43" i="15" s="1"/>
  <c r="D43" i="15" s="1"/>
  <c r="I23" i="14" s="1"/>
  <c r="B44" i="15"/>
  <c r="C44" i="15" s="1"/>
  <c r="D44" i="15" s="1"/>
  <c r="I24" i="14" s="1"/>
  <c r="B25" i="15"/>
  <c r="C25" i="15" s="1"/>
  <c r="D25" i="15" s="1"/>
  <c r="I5" i="14" s="1"/>
  <c r="DM44" i="21" l="1"/>
  <c r="DM36" i="21"/>
  <c r="F24" i="16"/>
  <c r="DM40" i="21"/>
  <c r="EU36" i="21"/>
  <c r="EZ65" i="21"/>
  <c r="ES25" i="21"/>
  <c r="EX54" i="21"/>
  <c r="EU42" i="21"/>
  <c r="EZ71" i="21"/>
  <c r="EU38" i="21"/>
  <c r="EZ67" i="21"/>
  <c r="EU35" i="21"/>
  <c r="EZ64" i="21"/>
  <c r="EU27" i="21"/>
  <c r="EZ56" i="21"/>
  <c r="EU34" i="21"/>
  <c r="EZ63" i="21"/>
  <c r="EU39" i="21"/>
  <c r="EZ68" i="21"/>
  <c r="EU26" i="21"/>
  <c r="EZ55" i="21"/>
  <c r="EU41" i="21"/>
  <c r="EZ70" i="21"/>
  <c r="EU37" i="21"/>
  <c r="EZ66" i="21"/>
  <c r="EU28" i="21"/>
  <c r="EZ57" i="21"/>
  <c r="EU25" i="21"/>
  <c r="EZ54" i="21"/>
  <c r="EU29" i="21"/>
  <c r="EZ58" i="21"/>
  <c r="F10" i="14"/>
  <c r="F41" i="14" s="1"/>
  <c r="EY59" i="21"/>
  <c r="EU43" i="21"/>
  <c r="EZ72" i="21"/>
  <c r="EU32" i="21"/>
  <c r="EZ61" i="21"/>
  <c r="EU44" i="21"/>
  <c r="EZ73" i="21"/>
  <c r="EU40" i="21"/>
  <c r="EZ69" i="21"/>
  <c r="EU31" i="21"/>
  <c r="EZ60" i="21"/>
  <c r="EU30" i="21"/>
  <c r="EZ59" i="21"/>
  <c r="EU33" i="21"/>
  <c r="EZ62" i="21"/>
  <c r="ES44" i="21"/>
  <c r="EX73" i="21"/>
  <c r="ES43" i="21"/>
  <c r="EX72" i="21"/>
  <c r="ES42" i="21"/>
  <c r="EX71" i="21"/>
  <c r="ES41" i="21"/>
  <c r="EX70" i="21"/>
  <c r="ES40" i="21"/>
  <c r="EX69" i="21"/>
  <c r="ES39" i="21"/>
  <c r="EX68" i="21"/>
  <c r="ES38" i="21"/>
  <c r="EX67" i="21"/>
  <c r="ES37" i="21"/>
  <c r="EX66" i="21"/>
  <c r="ES36" i="21"/>
  <c r="EX65" i="21"/>
  <c r="ES35" i="21"/>
  <c r="EX64" i="21"/>
  <c r="ES34" i="21"/>
  <c r="EX63" i="21"/>
  <c r="ES33" i="21"/>
  <c r="EX62" i="21"/>
  <c r="ES32" i="21"/>
  <c r="EX61" i="21"/>
  <c r="ES31" i="21"/>
  <c r="EX60" i="21"/>
  <c r="ES30" i="21"/>
  <c r="EX59" i="21"/>
  <c r="ES29" i="21"/>
  <c r="EX58" i="21"/>
  <c r="ES28" i="21"/>
  <c r="EX57" i="21"/>
  <c r="ES27" i="21"/>
  <c r="EX56" i="21"/>
  <c r="ES26" i="21"/>
  <c r="EX55" i="21"/>
  <c r="DI36" i="21"/>
  <c r="DI28" i="21"/>
  <c r="DN27" i="21"/>
  <c r="DH28" i="21"/>
  <c r="DM27" i="21"/>
  <c r="DJ26" i="21"/>
  <c r="EW28" i="21"/>
  <c r="DO43" i="21"/>
  <c r="DO39" i="21"/>
  <c r="DJ28" i="21"/>
  <c r="DO27" i="21"/>
  <c r="FA28" i="21"/>
  <c r="BL41" i="21"/>
  <c r="EM41" i="21"/>
  <c r="F41" i="21"/>
  <c r="DX41" i="21"/>
  <c r="AA40" i="21"/>
  <c r="EC40" i="21"/>
  <c r="B24" i="14"/>
  <c r="DZ44" i="21"/>
  <c r="B23" i="14"/>
  <c r="DZ43" i="21"/>
  <c r="B22" i="14"/>
  <c r="DZ42" i="21"/>
  <c r="B21" i="14"/>
  <c r="DZ41" i="21"/>
  <c r="B20" i="14"/>
  <c r="DZ40" i="21"/>
  <c r="B19" i="14"/>
  <c r="DZ39" i="21"/>
  <c r="B18" i="14"/>
  <c r="B49" i="14" s="1"/>
  <c r="DZ38" i="21"/>
  <c r="B17" i="14"/>
  <c r="DZ37" i="21"/>
  <c r="B16" i="14"/>
  <c r="B47" i="14" s="1"/>
  <c r="DZ36" i="21"/>
  <c r="B15" i="14"/>
  <c r="DZ35" i="21"/>
  <c r="B14" i="14"/>
  <c r="DZ34" i="21"/>
  <c r="B13" i="14"/>
  <c r="DZ33" i="21"/>
  <c r="B12" i="14"/>
  <c r="DZ32" i="21"/>
  <c r="B11" i="14"/>
  <c r="DZ31" i="21"/>
  <c r="B9" i="14"/>
  <c r="DZ29" i="21"/>
  <c r="B8" i="14"/>
  <c r="DZ28" i="21"/>
  <c r="B7" i="14"/>
  <c r="B38" i="14" s="1"/>
  <c r="DZ27" i="21"/>
  <c r="B6" i="14"/>
  <c r="DZ26" i="21"/>
  <c r="D16" i="14"/>
  <c r="EJ36" i="21"/>
  <c r="D15" i="14"/>
  <c r="EJ35" i="21"/>
  <c r="D14" i="14"/>
  <c r="EJ34" i="21"/>
  <c r="D13" i="14"/>
  <c r="EJ33" i="21"/>
  <c r="D12" i="14"/>
  <c r="EJ32" i="21"/>
  <c r="D11" i="14"/>
  <c r="EJ31" i="21"/>
  <c r="D9" i="14"/>
  <c r="EJ29" i="21"/>
  <c r="D8" i="14"/>
  <c r="EJ28" i="21"/>
  <c r="D7" i="14"/>
  <c r="EJ27" i="21"/>
  <c r="D6" i="14"/>
  <c r="EJ26" i="21"/>
  <c r="E24" i="14"/>
  <c r="EO44" i="21"/>
  <c r="E23" i="14"/>
  <c r="EO43" i="21"/>
  <c r="E22" i="14"/>
  <c r="E53" i="14" s="1"/>
  <c r="EO42" i="21"/>
  <c r="E21" i="14"/>
  <c r="E52" i="14" s="1"/>
  <c r="EO41" i="21"/>
  <c r="E20" i="14"/>
  <c r="EO40" i="21"/>
  <c r="E19" i="14"/>
  <c r="EO39" i="21"/>
  <c r="E18" i="14"/>
  <c r="EO38" i="21"/>
  <c r="E17" i="14"/>
  <c r="EO37" i="21"/>
  <c r="E16" i="14"/>
  <c r="EO36" i="21"/>
  <c r="E15" i="14"/>
  <c r="EO35" i="21"/>
  <c r="E14" i="14"/>
  <c r="E45" i="14" s="1"/>
  <c r="EO34" i="21"/>
  <c r="E13" i="14"/>
  <c r="E44" i="14" s="1"/>
  <c r="EO33" i="21"/>
  <c r="E12" i="14"/>
  <c r="EO32" i="21"/>
  <c r="E11" i="14"/>
  <c r="EO31" i="21"/>
  <c r="E9" i="14"/>
  <c r="EO29" i="21"/>
  <c r="E8" i="14"/>
  <c r="EO28" i="21"/>
  <c r="E7" i="14"/>
  <c r="EO27" i="21"/>
  <c r="E6" i="14"/>
  <c r="EO26" i="21"/>
  <c r="F24" i="14"/>
  <c r="ET44" i="21"/>
  <c r="F23" i="14"/>
  <c r="ET43" i="21"/>
  <c r="F22" i="14"/>
  <c r="ET42" i="21"/>
  <c r="F21" i="14"/>
  <c r="ET41" i="21"/>
  <c r="F20" i="14"/>
  <c r="ET40" i="21"/>
  <c r="F19" i="14"/>
  <c r="ET39" i="21"/>
  <c r="F18" i="14"/>
  <c r="ET38" i="21"/>
  <c r="F17" i="14"/>
  <c r="ET37" i="21"/>
  <c r="F16" i="14"/>
  <c r="ET36" i="21"/>
  <c r="F15" i="14"/>
  <c r="ET35" i="21"/>
  <c r="F14" i="14"/>
  <c r="F45" i="14" s="1"/>
  <c r="ET34" i="21"/>
  <c r="F13" i="14"/>
  <c r="ET33" i="21"/>
  <c r="F12" i="14"/>
  <c r="ET32" i="21"/>
  <c r="F11" i="14"/>
  <c r="ET31" i="21"/>
  <c r="F9" i="14"/>
  <c r="ET29" i="21"/>
  <c r="F8" i="14"/>
  <c r="ET28" i="21"/>
  <c r="F7" i="14"/>
  <c r="F38" i="14" s="1"/>
  <c r="ET27" i="21"/>
  <c r="F6" i="14"/>
  <c r="ET26" i="21"/>
  <c r="G5" i="14"/>
  <c r="EY25" i="21"/>
  <c r="DF43" i="21"/>
  <c r="FA43" i="21"/>
  <c r="DB43" i="21"/>
  <c r="EW43" i="21"/>
  <c r="DF39" i="21"/>
  <c r="FA39" i="21"/>
  <c r="DB39" i="21"/>
  <c r="EW39" i="21"/>
  <c r="CG37" i="21"/>
  <c r="ER37" i="21"/>
  <c r="CG25" i="21"/>
  <c r="ER25" i="21"/>
  <c r="F28" i="21"/>
  <c r="DX28" i="21"/>
  <c r="AA31" i="21"/>
  <c r="EC31" i="21"/>
  <c r="AA33" i="21"/>
  <c r="EC33" i="21"/>
  <c r="CG40" i="21"/>
  <c r="ER40" i="21"/>
  <c r="BL44" i="21"/>
  <c r="EM44" i="21"/>
  <c r="BL40" i="21"/>
  <c r="EM40" i="21"/>
  <c r="BL31" i="21"/>
  <c r="EM31" i="21"/>
  <c r="BL33" i="21"/>
  <c r="EM33" i="21"/>
  <c r="EP45" i="21"/>
  <c r="F44" i="21"/>
  <c r="DX44" i="21"/>
  <c r="F40" i="21"/>
  <c r="DX40" i="21"/>
  <c r="F31" i="21"/>
  <c r="DX31" i="21"/>
  <c r="F26" i="21"/>
  <c r="DX26" i="21"/>
  <c r="AA43" i="21"/>
  <c r="EC43" i="21"/>
  <c r="AA39" i="21"/>
  <c r="EC39" i="21"/>
  <c r="AA36" i="21"/>
  <c r="EC36" i="21"/>
  <c r="AA32" i="21"/>
  <c r="EC32" i="21"/>
  <c r="AA26" i="21"/>
  <c r="EC26" i="21"/>
  <c r="AV28" i="21"/>
  <c r="EH28" i="21"/>
  <c r="AV25" i="21"/>
  <c r="EH25" i="21"/>
  <c r="AV29" i="21"/>
  <c r="EH29" i="21"/>
  <c r="C22" i="14"/>
  <c r="C53" i="14" s="1"/>
  <c r="EE42" i="21"/>
  <c r="EG45" i="21"/>
  <c r="DY45" i="21"/>
  <c r="EI45" i="21"/>
  <c r="EN45" i="21"/>
  <c r="G24" i="14"/>
  <c r="G55" i="14" s="1"/>
  <c r="EY44" i="21"/>
  <c r="DF42" i="21"/>
  <c r="FA42" i="21"/>
  <c r="DB42" i="21"/>
  <c r="EW42" i="21"/>
  <c r="DF38" i="21"/>
  <c r="FA38" i="21"/>
  <c r="DB38" i="21"/>
  <c r="EW38" i="21"/>
  <c r="DF34" i="21"/>
  <c r="FA34" i="21"/>
  <c r="DB34" i="21"/>
  <c r="EW34" i="21"/>
  <c r="DC33" i="21"/>
  <c r="EX33" i="21"/>
  <c r="DC29" i="21"/>
  <c r="EX29" i="21"/>
  <c r="CG41" i="21"/>
  <c r="ER41" i="21"/>
  <c r="BL37" i="21"/>
  <c r="EM37" i="21"/>
  <c r="BL25" i="21"/>
  <c r="EM25" i="21"/>
  <c r="AA44" i="21"/>
  <c r="EC44" i="21"/>
  <c r="AV35" i="21"/>
  <c r="EH35" i="21"/>
  <c r="AV34" i="21"/>
  <c r="EH34" i="21"/>
  <c r="F25" i="21"/>
  <c r="DX25" i="21"/>
  <c r="C23" i="14"/>
  <c r="EE43" i="21"/>
  <c r="E48" i="14"/>
  <c r="CG44" i="21"/>
  <c r="ER44" i="21"/>
  <c r="CG39" i="21"/>
  <c r="ER39" i="21"/>
  <c r="CG32" i="21"/>
  <c r="ER32" i="21"/>
  <c r="BL43" i="21"/>
  <c r="EM43" i="21"/>
  <c r="BL39" i="21"/>
  <c r="EM39" i="21"/>
  <c r="BL36" i="21"/>
  <c r="EM36" i="21"/>
  <c r="BL32" i="21"/>
  <c r="EM32" i="21"/>
  <c r="BL26" i="21"/>
  <c r="EM26" i="21"/>
  <c r="F43" i="21"/>
  <c r="DX43" i="21"/>
  <c r="F39" i="21"/>
  <c r="DX39" i="21"/>
  <c r="F36" i="21"/>
  <c r="DX36" i="21"/>
  <c r="F32" i="21"/>
  <c r="DX32" i="21"/>
  <c r="F34" i="21"/>
  <c r="DX34" i="21"/>
  <c r="I23" i="16"/>
  <c r="I19" i="16"/>
  <c r="AA42" i="21"/>
  <c r="EC42" i="21"/>
  <c r="AA38" i="21"/>
  <c r="EC38" i="21"/>
  <c r="AA35" i="21"/>
  <c r="EC35" i="21"/>
  <c r="AA27" i="21"/>
  <c r="EC27" i="21"/>
  <c r="AA34" i="21"/>
  <c r="EC34" i="21"/>
  <c r="AV31" i="21"/>
  <c r="EH31" i="21"/>
  <c r="AV33" i="21"/>
  <c r="EH33" i="21"/>
  <c r="EK45" i="21"/>
  <c r="B5" i="14"/>
  <c r="B36" i="14" s="1"/>
  <c r="DZ25" i="21"/>
  <c r="C21" i="14"/>
  <c r="EE41" i="21"/>
  <c r="C20" i="14"/>
  <c r="EE40" i="21"/>
  <c r="C19" i="14"/>
  <c r="C50" i="14" s="1"/>
  <c r="EE39" i="21"/>
  <c r="C18" i="14"/>
  <c r="C49" i="14" s="1"/>
  <c r="EE38" i="21"/>
  <c r="C17" i="14"/>
  <c r="C48" i="14" s="1"/>
  <c r="EE37" i="21"/>
  <c r="C16" i="14"/>
  <c r="EE36" i="21"/>
  <c r="C15" i="14"/>
  <c r="C46" i="14" s="1"/>
  <c r="EE35" i="21"/>
  <c r="C14" i="14"/>
  <c r="EE34" i="21"/>
  <c r="C13" i="14"/>
  <c r="EE33" i="21"/>
  <c r="C12" i="14"/>
  <c r="EE32" i="21"/>
  <c r="C11" i="14"/>
  <c r="C42" i="14" s="1"/>
  <c r="EE31" i="21"/>
  <c r="C9" i="14"/>
  <c r="EE29" i="21"/>
  <c r="C8" i="14"/>
  <c r="C39" i="14" s="1"/>
  <c r="EE28" i="21"/>
  <c r="C7" i="14"/>
  <c r="C38" i="14" s="1"/>
  <c r="EE27" i="21"/>
  <c r="C6" i="14"/>
  <c r="C37" i="14" s="1"/>
  <c r="EE26" i="21"/>
  <c r="DB25" i="21"/>
  <c r="EW25" i="21"/>
  <c r="DO44" i="21"/>
  <c r="DE42" i="21"/>
  <c r="EZ42" i="21"/>
  <c r="DF41" i="21"/>
  <c r="FA41" i="21"/>
  <c r="CG28" i="21"/>
  <c r="ER28" i="21"/>
  <c r="CG29" i="21"/>
  <c r="ER29" i="21"/>
  <c r="BL28" i="21"/>
  <c r="EM28" i="21"/>
  <c r="BL29" i="21"/>
  <c r="EM29" i="21"/>
  <c r="F37" i="21"/>
  <c r="DX37" i="21"/>
  <c r="F33" i="21"/>
  <c r="DX33" i="21"/>
  <c r="AV27" i="21"/>
  <c r="EH27" i="21"/>
  <c r="CG33" i="21"/>
  <c r="ER33" i="21"/>
  <c r="CG43" i="21"/>
  <c r="ER43" i="21"/>
  <c r="CG36" i="21"/>
  <c r="ER36" i="21"/>
  <c r="CG26" i="21"/>
  <c r="ER26" i="21"/>
  <c r="CG42" i="21"/>
  <c r="ER42" i="21"/>
  <c r="CG38" i="21"/>
  <c r="ER38" i="21"/>
  <c r="CG35" i="21"/>
  <c r="ER35" i="21"/>
  <c r="CG27" i="21"/>
  <c r="ER27" i="21"/>
  <c r="CG34" i="21"/>
  <c r="ER34" i="21"/>
  <c r="BL42" i="21"/>
  <c r="EM42" i="21"/>
  <c r="BL38" i="21"/>
  <c r="EM38" i="21"/>
  <c r="BL35" i="21"/>
  <c r="EM35" i="21"/>
  <c r="BL27" i="21"/>
  <c r="EM27" i="21"/>
  <c r="BL34" i="21"/>
  <c r="EM34" i="21"/>
  <c r="F42" i="21"/>
  <c r="DX42" i="21"/>
  <c r="F38" i="21"/>
  <c r="DX38" i="21"/>
  <c r="F35" i="21"/>
  <c r="DX35" i="21"/>
  <c r="F27" i="21"/>
  <c r="DX27" i="21"/>
  <c r="F29" i="21"/>
  <c r="DX29" i="21"/>
  <c r="I18" i="16"/>
  <c r="R25" i="21"/>
  <c r="AA41" i="21"/>
  <c r="EC41" i="21"/>
  <c r="AA37" i="21"/>
  <c r="EC37" i="21"/>
  <c r="AA28" i="21"/>
  <c r="EC28" i="21"/>
  <c r="AA25" i="21"/>
  <c r="EC25" i="21"/>
  <c r="AA29" i="21"/>
  <c r="EC29" i="21"/>
  <c r="AV36" i="21"/>
  <c r="EH36" i="21"/>
  <c r="AV32" i="21"/>
  <c r="EH32" i="21"/>
  <c r="AV26" i="21"/>
  <c r="EH26" i="21"/>
  <c r="C5" i="14"/>
  <c r="C36" i="14" s="1"/>
  <c r="EE25" i="21"/>
  <c r="C24" i="14"/>
  <c r="EE44" i="21"/>
  <c r="ED45" i="21"/>
  <c r="D5" i="14"/>
  <c r="D36" i="14" s="1"/>
  <c r="EJ25" i="21"/>
  <c r="EL45" i="21"/>
  <c r="E5" i="14"/>
  <c r="E36" i="14" s="1"/>
  <c r="EO25" i="21"/>
  <c r="F5" i="14"/>
  <c r="ET25" i="21"/>
  <c r="DN44" i="21"/>
  <c r="DF44" i="21"/>
  <c r="FA44" i="21"/>
  <c r="DB44" i="21"/>
  <c r="EW44" i="21"/>
  <c r="DC43" i="21"/>
  <c r="EX43" i="21"/>
  <c r="G22" i="14"/>
  <c r="G53" i="14" s="1"/>
  <c r="EY42" i="21"/>
  <c r="DM41" i="21"/>
  <c r="DE27" i="21"/>
  <c r="EZ27" i="21"/>
  <c r="DB26" i="21"/>
  <c r="EW26" i="21"/>
  <c r="DO40" i="21"/>
  <c r="DE38" i="21"/>
  <c r="DF37" i="21"/>
  <c r="FA37" i="21"/>
  <c r="DO36" i="21"/>
  <c r="DE34" i="21"/>
  <c r="DJ33" i="21"/>
  <c r="DF33" i="21"/>
  <c r="FA33" i="21"/>
  <c r="DO32" i="21"/>
  <c r="DB29" i="21"/>
  <c r="EW29" i="21"/>
  <c r="EW41" i="21"/>
  <c r="FA27" i="21"/>
  <c r="DN40" i="21"/>
  <c r="DF40" i="21"/>
  <c r="FA40" i="21"/>
  <c r="DB40" i="21"/>
  <c r="EW40" i="21"/>
  <c r="DC39" i="21"/>
  <c r="EX39" i="21"/>
  <c r="G18" i="14"/>
  <c r="G49" i="14" s="1"/>
  <c r="EY38" i="21"/>
  <c r="DM37" i="21"/>
  <c r="DN36" i="21"/>
  <c r="DF36" i="21"/>
  <c r="FA36" i="21"/>
  <c r="DB36" i="21"/>
  <c r="EW36" i="21"/>
  <c r="DC35" i="21"/>
  <c r="EX35" i="21"/>
  <c r="DH34" i="21"/>
  <c r="DM33" i="21"/>
  <c r="DF32" i="21"/>
  <c r="FA32" i="21"/>
  <c r="DB32" i="21"/>
  <c r="EW32" i="21"/>
  <c r="DE29" i="21"/>
  <c r="EZ29" i="21"/>
  <c r="DC27" i="21"/>
  <c r="EX27" i="21"/>
  <c r="DH26" i="21"/>
  <c r="G6" i="14"/>
  <c r="EY26" i="21"/>
  <c r="EW37" i="21"/>
  <c r="FA26" i="21"/>
  <c r="DF35" i="21"/>
  <c r="FA35" i="21"/>
  <c r="DB35" i="21"/>
  <c r="EW35" i="21"/>
  <c r="DF31" i="21"/>
  <c r="FA31" i="21"/>
  <c r="DB31" i="21"/>
  <c r="EW31" i="21"/>
  <c r="DB27" i="21"/>
  <c r="EW27" i="21"/>
  <c r="EW33" i="21"/>
  <c r="EZ38" i="21"/>
  <c r="EZ34" i="21"/>
  <c r="FA29" i="21"/>
  <c r="EQ45" i="21"/>
  <c r="CP41" i="21"/>
  <c r="AD22" i="16"/>
  <c r="EA45" i="21"/>
  <c r="F25" i="16"/>
  <c r="F21" i="16"/>
  <c r="F78" i="16"/>
  <c r="F51" i="14"/>
  <c r="B39" i="14"/>
  <c r="CP43" i="21"/>
  <c r="AD24" i="16"/>
  <c r="F19" i="16"/>
  <c r="BQ42" i="21"/>
  <c r="CL43" i="21"/>
  <c r="F43" i="14"/>
  <c r="CP39" i="21"/>
  <c r="BQ44" i="21"/>
  <c r="BQ41" i="21"/>
  <c r="CL44" i="21"/>
  <c r="CL41" i="21"/>
  <c r="D46" i="14"/>
  <c r="D38" i="14"/>
  <c r="CP42" i="21"/>
  <c r="AD23" i="16"/>
  <c r="AD19" i="16"/>
  <c r="AG19" i="16"/>
  <c r="F22" i="16"/>
  <c r="EF45" i="21"/>
  <c r="EB45" i="21"/>
  <c r="EV45" i="21"/>
  <c r="DZ30" i="21"/>
  <c r="ER30" i="21"/>
  <c r="DX30" i="21"/>
  <c r="EE30" i="21"/>
  <c r="EW30" i="21"/>
  <c r="EC30" i="21"/>
  <c r="EJ30" i="21"/>
  <c r="EO30" i="21"/>
  <c r="ET30" i="21"/>
  <c r="FA30" i="21"/>
  <c r="DH30" i="21"/>
  <c r="EH30" i="21"/>
  <c r="EM30" i="21"/>
  <c r="AG37" i="21"/>
  <c r="DE36" i="21"/>
  <c r="DE32" i="21"/>
  <c r="DJ31" i="21"/>
  <c r="DO30" i="21"/>
  <c r="DE28" i="21"/>
  <c r="DJ27" i="21"/>
  <c r="DO26" i="21"/>
  <c r="DD26" i="21"/>
  <c r="DE43" i="21"/>
  <c r="DO41" i="21"/>
  <c r="DD40" i="21"/>
  <c r="DE39" i="21"/>
  <c r="DO37" i="21"/>
  <c r="DI35" i="21"/>
  <c r="DE35" i="21"/>
  <c r="DN34" i="21"/>
  <c r="DJ34" i="21"/>
  <c r="DO33" i="21"/>
  <c r="DD32" i="21"/>
  <c r="DI31" i="21"/>
  <c r="DE31" i="21"/>
  <c r="DN30" i="21"/>
  <c r="DJ30" i="21"/>
  <c r="DO29" i="21"/>
  <c r="DI27" i="21"/>
  <c r="DN26" i="21"/>
  <c r="DC44" i="21"/>
  <c r="DM42" i="21"/>
  <c r="DI42" i="21"/>
  <c r="DN41" i="21"/>
  <c r="DC40" i="21"/>
  <c r="DM38" i="21"/>
  <c r="DN37" i="21"/>
  <c r="DC36" i="21"/>
  <c r="DH35" i="21"/>
  <c r="DM34" i="21"/>
  <c r="DI34" i="21"/>
  <c r="DN33" i="21"/>
  <c r="DC32" i="21"/>
  <c r="DC28" i="21"/>
  <c r="DH27" i="21"/>
  <c r="DM26" i="21"/>
  <c r="G23" i="14"/>
  <c r="G54" i="14" s="1"/>
  <c r="DD43" i="21"/>
  <c r="G19" i="14"/>
  <c r="G50" i="14" s="1"/>
  <c r="DD39" i="21"/>
  <c r="G15" i="14"/>
  <c r="G46" i="14" s="1"/>
  <c r="DD35" i="21"/>
  <c r="DD38" i="21"/>
  <c r="DJ32" i="21"/>
  <c r="DE41" i="21"/>
  <c r="DE37" i="21"/>
  <c r="DJ36" i="21"/>
  <c r="DO35" i="21"/>
  <c r="G14" i="14"/>
  <c r="G45" i="14" s="1"/>
  <c r="DD34" i="21"/>
  <c r="DI33" i="21"/>
  <c r="DE33" i="21"/>
  <c r="DN32" i="21"/>
  <c r="DO31" i="21"/>
  <c r="DC31" i="21"/>
  <c r="DD30" i="21"/>
  <c r="DM29" i="21"/>
  <c r="DI29" i="21"/>
  <c r="DD44" i="21"/>
  <c r="DE44" i="21"/>
  <c r="DN43" i="21"/>
  <c r="DO42" i="21"/>
  <c r="DC42" i="21"/>
  <c r="G21" i="14"/>
  <c r="G52" i="14" s="1"/>
  <c r="DD41" i="21"/>
  <c r="DE40" i="21"/>
  <c r="DN39" i="21"/>
  <c r="DO38" i="21"/>
  <c r="DC38" i="21"/>
  <c r="G17" i="14"/>
  <c r="G48" i="14" s="1"/>
  <c r="DD37" i="21"/>
  <c r="DN35" i="21"/>
  <c r="DJ35" i="21"/>
  <c r="DO34" i="21"/>
  <c r="DC34" i="21"/>
  <c r="DH33" i="21"/>
  <c r="DD33" i="21"/>
  <c r="G13" i="14"/>
  <c r="G44" i="14" s="1"/>
  <c r="DM32" i="21"/>
  <c r="DI32" i="21"/>
  <c r="DN31" i="21"/>
  <c r="DC30" i="21"/>
  <c r="DH29" i="21"/>
  <c r="DD29" i="21"/>
  <c r="G9" i="14"/>
  <c r="G40" i="14" s="1"/>
  <c r="DM28" i="21"/>
  <c r="DD42" i="21"/>
  <c r="G20" i="14"/>
  <c r="G51" i="14" s="1"/>
  <c r="DM43" i="21"/>
  <c r="DN42" i="21"/>
  <c r="DC41" i="21"/>
  <c r="DM39" i="21"/>
  <c r="DN38" i="21"/>
  <c r="DC37" i="21"/>
  <c r="DH36" i="21"/>
  <c r="G16" i="14"/>
  <c r="G47" i="14" s="1"/>
  <c r="DD36" i="21"/>
  <c r="DM35" i="21"/>
  <c r="DH32" i="21"/>
  <c r="DM31" i="21"/>
  <c r="G8" i="14"/>
  <c r="G39" i="14" s="1"/>
  <c r="DD28" i="21"/>
  <c r="DN28" i="21"/>
  <c r="G12" i="14"/>
  <c r="G43" i="14" s="1"/>
  <c r="DH31" i="21"/>
  <c r="G11" i="14"/>
  <c r="G42" i="14" s="1"/>
  <c r="DD31" i="21"/>
  <c r="DM30" i="21"/>
  <c r="DI30" i="21"/>
  <c r="DE30" i="21"/>
  <c r="DN29" i="21"/>
  <c r="DJ29" i="21"/>
  <c r="DO28" i="21"/>
  <c r="G7" i="14"/>
  <c r="G38" i="14" s="1"/>
  <c r="DD27" i="21"/>
  <c r="DI26" i="21"/>
  <c r="DE26" i="21"/>
  <c r="DI37" i="21"/>
  <c r="DI41" i="21"/>
  <c r="DJ40" i="21"/>
  <c r="DK39" i="21"/>
  <c r="DG39" i="21"/>
  <c r="DH38" i="21"/>
  <c r="DK42" i="21"/>
  <c r="DK44" i="21"/>
  <c r="DG44" i="21"/>
  <c r="DH43" i="21"/>
  <c r="G10" i="14"/>
  <c r="G41" i="14" s="1"/>
  <c r="DC26" i="21"/>
  <c r="DK37" i="21"/>
  <c r="DK41" i="21"/>
  <c r="DG41" i="21"/>
  <c r="DH40" i="21"/>
  <c r="DI39" i="21"/>
  <c r="DJ38" i="21"/>
  <c r="DI44" i="21"/>
  <c r="DJ43" i="21"/>
  <c r="DJ37" i="21"/>
  <c r="DJ41" i="21"/>
  <c r="DK40" i="21"/>
  <c r="DG40" i="21"/>
  <c r="DH39" i="21"/>
  <c r="DI38" i="21"/>
  <c r="DG42" i="21"/>
  <c r="DH42" i="21"/>
  <c r="DH44" i="21"/>
  <c r="DI43" i="21"/>
  <c r="DG37" i="21"/>
  <c r="DH37" i="21"/>
  <c r="DH41" i="21"/>
  <c r="DI40" i="21"/>
  <c r="DJ39" i="21"/>
  <c r="DK38" i="21"/>
  <c r="DG38" i="21"/>
  <c r="DJ42" i="21"/>
  <c r="DJ44" i="21"/>
  <c r="DK43" i="21"/>
  <c r="DG43" i="21"/>
  <c r="CL38" i="21"/>
  <c r="F84" i="16"/>
  <c r="F81" i="16"/>
  <c r="CL42" i="21"/>
  <c r="CL39" i="21"/>
  <c r="DJ25" i="21"/>
  <c r="DN25" i="21"/>
  <c r="AO41" i="21"/>
  <c r="AM40" i="21"/>
  <c r="DF25" i="21"/>
  <c r="DC25" i="21"/>
  <c r="DK25" i="21"/>
  <c r="DO25" i="21"/>
  <c r="DH25" i="21"/>
  <c r="DP25" i="21"/>
  <c r="DE25" i="21"/>
  <c r="DI25" i="21"/>
  <c r="DM25" i="21"/>
  <c r="X44" i="14"/>
  <c r="X40" i="14"/>
  <c r="H36" i="14"/>
  <c r="DD25" i="21"/>
  <c r="AI44" i="21"/>
  <c r="AI38" i="21"/>
  <c r="AI36" i="21"/>
  <c r="AI35" i="21"/>
  <c r="AI33" i="21"/>
  <c r="AI32" i="21"/>
  <c r="AI31" i="21"/>
  <c r="O44" i="14"/>
  <c r="T36" i="14"/>
  <c r="O53" i="14"/>
  <c r="S41" i="14"/>
  <c r="H44" i="14"/>
  <c r="L55" i="14"/>
  <c r="L51" i="14"/>
  <c r="P55" i="14"/>
  <c r="N53" i="14"/>
  <c r="P51" i="14"/>
  <c r="N49" i="14"/>
  <c r="V45" i="14"/>
  <c r="V41" i="14"/>
  <c r="V37" i="14"/>
  <c r="H47" i="14"/>
  <c r="U37" i="14"/>
  <c r="B55" i="14"/>
  <c r="O40" i="14"/>
  <c r="E42" i="14"/>
  <c r="M47" i="14"/>
  <c r="M43" i="14"/>
  <c r="P48" i="14"/>
  <c r="H46" i="14"/>
  <c r="H42" i="14"/>
  <c r="H38" i="14"/>
  <c r="K46" i="14"/>
  <c r="K42" i="14"/>
  <c r="K38" i="14"/>
  <c r="N50" i="14"/>
  <c r="P47" i="14"/>
  <c r="L47" i="14"/>
  <c r="E55" i="14"/>
  <c r="B53" i="14"/>
  <c r="E51" i="14"/>
  <c r="E47" i="14"/>
  <c r="C44" i="14"/>
  <c r="C40" i="14"/>
  <c r="P36" i="14"/>
  <c r="M39" i="14"/>
  <c r="D44" i="14"/>
  <c r="E40" i="14"/>
  <c r="C47" i="14"/>
  <c r="K52" i="14"/>
  <c r="W47" i="14"/>
  <c r="S45" i="14"/>
  <c r="W43" i="14"/>
  <c r="W39" i="14"/>
  <c r="O36" i="14"/>
  <c r="S36" i="14"/>
  <c r="W36" i="14"/>
  <c r="T44" i="14"/>
  <c r="T40" i="14"/>
  <c r="F36" i="14"/>
  <c r="C52" i="14"/>
  <c r="E43" i="14"/>
  <c r="E39" i="14"/>
  <c r="H43" i="14"/>
  <c r="H39" i="14"/>
  <c r="V47" i="14"/>
  <c r="V43" i="14"/>
  <c r="V39" i="14"/>
  <c r="L36" i="14"/>
  <c r="M45" i="14"/>
  <c r="K44" i="14"/>
  <c r="M41" i="14"/>
  <c r="K40" i="14"/>
  <c r="M37" i="14"/>
  <c r="K55" i="14"/>
  <c r="K51" i="14"/>
  <c r="P52" i="14"/>
  <c r="X36" i="14"/>
  <c r="C55" i="14"/>
  <c r="C43" i="14"/>
  <c r="C51" i="14"/>
  <c r="T46" i="14"/>
  <c r="T42" i="14"/>
  <c r="T38" i="14"/>
  <c r="M36" i="14"/>
  <c r="P45" i="14"/>
  <c r="L45" i="14"/>
  <c r="N44" i="14"/>
  <c r="P43" i="14"/>
  <c r="L43" i="14"/>
  <c r="P41" i="14"/>
  <c r="L41" i="14"/>
  <c r="N40" i="14"/>
  <c r="P39" i="14"/>
  <c r="L39" i="14"/>
  <c r="P37" i="14"/>
  <c r="L37" i="14"/>
  <c r="L52" i="14"/>
  <c r="L48" i="14"/>
  <c r="N55" i="14"/>
  <c r="P53" i="14"/>
  <c r="O52" i="14"/>
  <c r="N51" i="14"/>
  <c r="P49" i="14"/>
  <c r="O48" i="14"/>
  <c r="U36" i="14"/>
  <c r="X47" i="14"/>
  <c r="T47" i="14"/>
  <c r="X45" i="14"/>
  <c r="T45" i="14"/>
  <c r="V44" i="14"/>
  <c r="X43" i="14"/>
  <c r="T43" i="14"/>
  <c r="X41" i="14"/>
  <c r="T41" i="14"/>
  <c r="V40" i="14"/>
  <c r="X39" i="14"/>
  <c r="T39" i="14"/>
  <c r="X37" i="14"/>
  <c r="T37" i="14"/>
  <c r="N36" i="14"/>
  <c r="M44" i="14"/>
  <c r="M40" i="14"/>
  <c r="K48" i="14"/>
  <c r="N52" i="14"/>
  <c r="O49" i="14"/>
  <c r="V36" i="14"/>
  <c r="S47" i="14"/>
  <c r="W45" i="14"/>
  <c r="U44" i="14"/>
  <c r="S43" i="14"/>
  <c r="W41" i="14"/>
  <c r="U40" i="14"/>
  <c r="S39" i="14"/>
  <c r="W37" i="14"/>
  <c r="S37" i="14"/>
  <c r="B45" i="14"/>
  <c r="C45" i="14"/>
  <c r="G37" i="14"/>
  <c r="B37" i="14"/>
  <c r="D37" i="14"/>
  <c r="N38" i="14"/>
  <c r="L50" i="14"/>
  <c r="V46" i="14"/>
  <c r="T58" i="14"/>
  <c r="F54" i="14"/>
  <c r="F50" i="14"/>
  <c r="H41" i="14"/>
  <c r="V58" i="14"/>
  <c r="S58" i="14"/>
  <c r="U46" i="14"/>
  <c r="E54" i="14"/>
  <c r="B41" i="14"/>
  <c r="B54" i="14"/>
  <c r="N46" i="14"/>
  <c r="N42" i="14"/>
  <c r="L54" i="14"/>
  <c r="V42" i="14"/>
  <c r="V38" i="14"/>
  <c r="W58" i="14"/>
  <c r="U42" i="14"/>
  <c r="C41" i="14"/>
  <c r="X46" i="14"/>
  <c r="X42" i="14"/>
  <c r="X38" i="14"/>
  <c r="F37" i="14"/>
  <c r="O46" i="14"/>
  <c r="O42" i="14"/>
  <c r="O38" i="14"/>
  <c r="N54" i="14"/>
  <c r="U38" i="14"/>
  <c r="H45" i="14"/>
  <c r="H37" i="14"/>
  <c r="F47" i="14"/>
  <c r="E49" i="14"/>
  <c r="O47" i="14"/>
  <c r="K47" i="14"/>
  <c r="M46" i="14"/>
  <c r="O45" i="14"/>
  <c r="K45" i="14"/>
  <c r="O43" i="14"/>
  <c r="K43" i="14"/>
  <c r="M42" i="14"/>
  <c r="O41" i="14"/>
  <c r="K41" i="14"/>
  <c r="O39" i="14"/>
  <c r="K39" i="14"/>
  <c r="M38" i="14"/>
  <c r="O37" i="14"/>
  <c r="K37" i="14"/>
  <c r="K54" i="14"/>
  <c r="K50" i="14"/>
  <c r="P54" i="14"/>
  <c r="P50" i="14"/>
  <c r="N48" i="14"/>
  <c r="G36" i="14"/>
  <c r="F49" i="14"/>
  <c r="B43" i="14"/>
  <c r="F53" i="14"/>
  <c r="B52" i="14"/>
  <c r="E50" i="14"/>
  <c r="B48" i="14"/>
  <c r="D47" i="14"/>
  <c r="F46" i="14"/>
  <c r="B46" i="14"/>
  <c r="D45" i="14"/>
  <c r="F44" i="14"/>
  <c r="B44" i="14"/>
  <c r="D43" i="14"/>
  <c r="F42" i="14"/>
  <c r="B42" i="14"/>
  <c r="D41" i="14"/>
  <c r="F40" i="14"/>
  <c r="B40" i="14"/>
  <c r="D39" i="14"/>
  <c r="E41" i="14"/>
  <c r="E37" i="14"/>
  <c r="H40" i="14"/>
  <c r="F39" i="14"/>
  <c r="K36" i="14"/>
  <c r="N47" i="14"/>
  <c r="P46" i="14"/>
  <c r="L46" i="14"/>
  <c r="N45" i="14"/>
  <c r="P44" i="14"/>
  <c r="L44" i="14"/>
  <c r="N43" i="14"/>
  <c r="P42" i="14"/>
  <c r="L42" i="14"/>
  <c r="N41" i="14"/>
  <c r="P40" i="14"/>
  <c r="L40" i="14"/>
  <c r="N39" i="14"/>
  <c r="P38" i="14"/>
  <c r="L38" i="14"/>
  <c r="N37" i="14"/>
  <c r="L53" i="14"/>
  <c r="L49" i="14"/>
  <c r="O54" i="14"/>
  <c r="O50" i="14"/>
  <c r="V27" i="14"/>
  <c r="E46" i="14"/>
  <c r="D42" i="14"/>
  <c r="D40" i="14"/>
  <c r="E38" i="14"/>
  <c r="F55" i="14"/>
  <c r="B51" i="14"/>
  <c r="K53" i="14"/>
  <c r="K49" i="14"/>
  <c r="O55" i="14"/>
  <c r="O51" i="14"/>
  <c r="U47" i="14"/>
  <c r="W46" i="14"/>
  <c r="S46" i="14"/>
  <c r="U45" i="14"/>
  <c r="W44" i="14"/>
  <c r="S44" i="14"/>
  <c r="U43" i="14"/>
  <c r="W42" i="14"/>
  <c r="S42" i="14"/>
  <c r="U41" i="14"/>
  <c r="W40" i="14"/>
  <c r="S40" i="14"/>
  <c r="U39" i="14"/>
  <c r="W38" i="14"/>
  <c r="S38" i="14"/>
  <c r="X58" i="14"/>
  <c r="C54" i="14"/>
  <c r="F52" i="14"/>
  <c r="F48" i="14"/>
  <c r="B50" i="14"/>
  <c r="AM42" i="21"/>
  <c r="AI34" i="21"/>
  <c r="S43" i="21"/>
  <c r="S39" i="21"/>
  <c r="S36" i="21"/>
  <c r="S33" i="21"/>
  <c r="S32" i="21"/>
  <c r="S31" i="21"/>
  <c r="S30" i="21"/>
  <c r="S29" i="21"/>
  <c r="S28" i="21"/>
  <c r="S27" i="21"/>
  <c r="S26" i="21"/>
  <c r="BY26" i="21"/>
  <c r="CT44" i="21"/>
  <c r="CT43" i="21"/>
  <c r="CT42" i="21"/>
  <c r="CT41" i="21"/>
  <c r="CT40" i="21"/>
  <c r="CT39" i="21"/>
  <c r="CT38" i="21"/>
  <c r="CT37" i="21"/>
  <c r="CT36" i="21"/>
  <c r="CT35" i="21"/>
  <c r="CT34" i="21"/>
  <c r="CT33" i="21"/>
  <c r="CT32" i="21"/>
  <c r="CT31" i="21"/>
  <c r="CT30" i="21"/>
  <c r="CT29" i="21"/>
  <c r="CT28" i="21"/>
  <c r="CT27" i="21"/>
  <c r="AL42" i="21"/>
  <c r="AH42" i="21"/>
  <c r="Q44" i="21"/>
  <c r="Q43" i="21"/>
  <c r="Q42" i="21"/>
  <c r="Q41" i="21"/>
  <c r="Q40" i="21"/>
  <c r="Q39" i="21"/>
  <c r="Q38" i="21"/>
  <c r="Q37" i="21"/>
  <c r="Q36" i="21"/>
  <c r="Q35" i="21"/>
  <c r="Q34" i="21"/>
  <c r="Q33" i="21"/>
  <c r="Q32" i="21"/>
  <c r="Q31" i="21"/>
  <c r="Q30" i="21"/>
  <c r="Q29" i="21"/>
  <c r="Q28" i="21"/>
  <c r="Q27" i="21"/>
  <c r="Q26" i="21"/>
  <c r="CT26" i="21"/>
  <c r="AD44" i="21"/>
  <c r="AC41" i="21"/>
  <c r="AC37" i="21"/>
  <c r="AO42" i="21"/>
  <c r="AJ42" i="21"/>
  <c r="BZ26" i="21"/>
  <c r="CU44" i="21"/>
  <c r="CU43" i="21"/>
  <c r="CU42" i="21"/>
  <c r="CU41" i="21"/>
  <c r="CU40" i="21"/>
  <c r="CU39" i="21"/>
  <c r="CU38" i="21"/>
  <c r="CU37" i="21"/>
  <c r="CU36" i="21"/>
  <c r="CU35" i="21"/>
  <c r="CU32" i="21"/>
  <c r="CU31" i="21"/>
  <c r="T44" i="21"/>
  <c r="T43" i="21"/>
  <c r="T42" i="21"/>
  <c r="T41" i="21"/>
  <c r="T40" i="21"/>
  <c r="T39" i="21"/>
  <c r="T38" i="21"/>
  <c r="T37" i="21"/>
  <c r="T36" i="21"/>
  <c r="T35" i="21"/>
  <c r="T33" i="21"/>
  <c r="T32" i="21"/>
  <c r="T31" i="21"/>
  <c r="T30" i="21"/>
  <c r="T29" i="21"/>
  <c r="T28" i="21"/>
  <c r="T27" i="21"/>
  <c r="T26" i="21"/>
  <c r="BZ44" i="21"/>
  <c r="BZ43" i="21"/>
  <c r="BZ42" i="21"/>
  <c r="BZ41" i="21"/>
  <c r="BZ40" i="21"/>
  <c r="BZ38" i="21"/>
  <c r="BZ36" i="21"/>
  <c r="BZ35" i="21"/>
  <c r="BZ33" i="21"/>
  <c r="BZ32" i="21"/>
  <c r="BZ31" i="21"/>
  <c r="BZ30" i="21"/>
  <c r="BZ29" i="21"/>
  <c r="BZ28" i="21"/>
  <c r="BZ27" i="21"/>
  <c r="AN42" i="21"/>
  <c r="AI42" i="21"/>
  <c r="BI31" i="21"/>
  <c r="BI28" i="21"/>
  <c r="BY44" i="21"/>
  <c r="BY43" i="21"/>
  <c r="BY42" i="21"/>
  <c r="BY41" i="21"/>
  <c r="BY40" i="21"/>
  <c r="BY39" i="21"/>
  <c r="BY38" i="21"/>
  <c r="BY37" i="21"/>
  <c r="BY36" i="21"/>
  <c r="BY35" i="21"/>
  <c r="BY34" i="21"/>
  <c r="BY33" i="21"/>
  <c r="BY32" i="21"/>
  <c r="BY31" i="21"/>
  <c r="BY30" i="21"/>
  <c r="BY29" i="21"/>
  <c r="BY28" i="21"/>
  <c r="BY27" i="21"/>
  <c r="AN44" i="21"/>
  <c r="AN41" i="21"/>
  <c r="AO40" i="21"/>
  <c r="AO39" i="21"/>
  <c r="AO38" i="21"/>
  <c r="AO37" i="21"/>
  <c r="AO36" i="21"/>
  <c r="AO35" i="21"/>
  <c r="AO34" i="21"/>
  <c r="AO33" i="21"/>
  <c r="AO32" i="21"/>
  <c r="AO31" i="21"/>
  <c r="AM39" i="21"/>
  <c r="AH30" i="21"/>
  <c r="AH29" i="21"/>
  <c r="AN28" i="21"/>
  <c r="AH28" i="21"/>
  <c r="AN27" i="21"/>
  <c r="AH27" i="21"/>
  <c r="AH26" i="21"/>
  <c r="AM38" i="21"/>
  <c r="AL44" i="21"/>
  <c r="AL41" i="21"/>
  <c r="AL40" i="21"/>
  <c r="AL39" i="21"/>
  <c r="AL38" i="21"/>
  <c r="AL37" i="21"/>
  <c r="AL36" i="21"/>
  <c r="AL35" i="21"/>
  <c r="AL34" i="21"/>
  <c r="AL33" i="21"/>
  <c r="AL32" i="21"/>
  <c r="AL31" i="21"/>
  <c r="AL30" i="21"/>
  <c r="AL29" i="21"/>
  <c r="AL28" i="21"/>
  <c r="AL27" i="21"/>
  <c r="AL26" i="21"/>
  <c r="N36" i="21"/>
  <c r="N35" i="21"/>
  <c r="N34" i="21"/>
  <c r="N33" i="21"/>
  <c r="N32" i="21"/>
  <c r="N31" i="21"/>
  <c r="N30" i="21"/>
  <c r="N29" i="21"/>
  <c r="N28" i="21"/>
  <c r="N27" i="21"/>
  <c r="N26" i="21"/>
  <c r="BT44" i="21"/>
  <c r="BT43" i="21"/>
  <c r="BT42" i="21"/>
  <c r="BT38" i="21"/>
  <c r="BT36" i="21"/>
  <c r="BT35" i="21"/>
  <c r="AA15" i="16"/>
  <c r="BT33" i="21"/>
  <c r="BT32" i="21"/>
  <c r="BT31" i="21"/>
  <c r="BT29" i="21"/>
  <c r="BT28" i="21"/>
  <c r="BT27" i="21"/>
  <c r="BT26" i="21"/>
  <c r="CO43" i="21"/>
  <c r="CO42" i="21"/>
  <c r="CO36" i="21"/>
  <c r="CO35" i="21"/>
  <c r="CU34" i="21"/>
  <c r="CU33" i="21"/>
  <c r="CO33" i="21"/>
  <c r="CO32" i="21"/>
  <c r="CO31" i="21"/>
  <c r="CU30" i="21"/>
  <c r="CO30" i="21"/>
  <c r="CU29" i="21"/>
  <c r="CO29" i="21"/>
  <c r="CU28" i="21"/>
  <c r="CO28" i="21"/>
  <c r="CU27" i="21"/>
  <c r="CO27" i="21"/>
  <c r="CU26" i="21"/>
  <c r="CO26" i="21"/>
  <c r="M36" i="21"/>
  <c r="M34" i="21"/>
  <c r="M33" i="21"/>
  <c r="M32" i="21"/>
  <c r="M31" i="21"/>
  <c r="M30" i="21"/>
  <c r="M29" i="21"/>
  <c r="M28" i="21"/>
  <c r="M27" i="21"/>
  <c r="M26" i="21"/>
  <c r="BS44" i="21"/>
  <c r="BS43" i="21"/>
  <c r="BS42" i="21"/>
  <c r="BS36" i="21"/>
  <c r="BS35" i="21"/>
  <c r="BS34" i="21"/>
  <c r="BS33" i="21"/>
  <c r="BS32" i="21"/>
  <c r="BS31" i="21"/>
  <c r="BS30" i="21"/>
  <c r="BS29" i="21"/>
  <c r="BS28" i="21"/>
  <c r="BS27" i="21"/>
  <c r="BS26" i="21"/>
  <c r="CN36" i="21"/>
  <c r="CN35" i="21"/>
  <c r="CN34" i="21"/>
  <c r="CN33" i="21"/>
  <c r="CN32" i="21"/>
  <c r="CN31" i="21"/>
  <c r="CN30" i="21"/>
  <c r="CN29" i="21"/>
  <c r="CN28" i="21"/>
  <c r="CN27" i="21"/>
  <c r="CN26" i="21"/>
  <c r="BI29" i="21"/>
  <c r="BI27" i="21"/>
  <c r="BI26" i="21"/>
  <c r="AG25" i="21"/>
  <c r="AL25" i="21"/>
  <c r="J135" i="16"/>
  <c r="BJ36" i="21"/>
  <c r="BJ35" i="21"/>
  <c r="BJ31" i="21"/>
  <c r="BI36" i="21"/>
  <c r="BI35" i="21"/>
  <c r="BI34" i="21"/>
  <c r="BI33" i="21"/>
  <c r="BI32" i="21"/>
  <c r="BI30" i="21"/>
  <c r="H25" i="21"/>
  <c r="AB25" i="21"/>
  <c r="M25" i="21"/>
  <c r="J6" i="16"/>
  <c r="BG25" i="21"/>
  <c r="L25" i="21"/>
  <c r="BB36" i="21"/>
  <c r="BB32" i="21"/>
  <c r="BB26" i="21"/>
  <c r="BE36" i="21"/>
  <c r="BE32" i="21"/>
  <c r="BE26" i="21"/>
  <c r="H6" i="16"/>
  <c r="C124" i="16"/>
  <c r="M124" i="16"/>
  <c r="BB35" i="21"/>
  <c r="BB27" i="21"/>
  <c r="BB34" i="21"/>
  <c r="BE35" i="21"/>
  <c r="BE27" i="21"/>
  <c r="BE34" i="21"/>
  <c r="AF44" i="21"/>
  <c r="BD36" i="21"/>
  <c r="BD35" i="21"/>
  <c r="BJ34" i="21"/>
  <c r="BD34" i="21"/>
  <c r="BJ33" i="21"/>
  <c r="BD33" i="21"/>
  <c r="BJ32" i="21"/>
  <c r="BD32" i="21"/>
  <c r="BD31" i="21"/>
  <c r="BJ30" i="21"/>
  <c r="BD30" i="21"/>
  <c r="BJ29" i="21"/>
  <c r="BD29" i="21"/>
  <c r="BJ28" i="21"/>
  <c r="BD28" i="21"/>
  <c r="BJ27" i="21"/>
  <c r="BD27" i="21"/>
  <c r="BJ26" i="21"/>
  <c r="BD26" i="21"/>
  <c r="CO44" i="21"/>
  <c r="CO41" i="21"/>
  <c r="CO40" i="21"/>
  <c r="CO39" i="21"/>
  <c r="CO38" i="21"/>
  <c r="CO37" i="21"/>
  <c r="BC36" i="21"/>
  <c r="BC35" i="21"/>
  <c r="BC34" i="21"/>
  <c r="BC33" i="21"/>
  <c r="BC32" i="21"/>
  <c r="BC31" i="21"/>
  <c r="BC30" i="21"/>
  <c r="BC29" i="21"/>
  <c r="BC28" i="21"/>
  <c r="BC27" i="21"/>
  <c r="BC26" i="21"/>
  <c r="BS39" i="21"/>
  <c r="BS38" i="21"/>
  <c r="CN44" i="21"/>
  <c r="CN43" i="21"/>
  <c r="CN42" i="21"/>
  <c r="CN41" i="21"/>
  <c r="CN40" i="21"/>
  <c r="CN39" i="21"/>
  <c r="CN38" i="21"/>
  <c r="CN37" i="21"/>
  <c r="AB78" i="16"/>
  <c r="CJ38" i="21"/>
  <c r="AB67" i="16"/>
  <c r="CJ27" i="21"/>
  <c r="AB74" i="16"/>
  <c r="CJ34" i="21"/>
  <c r="AD75" i="16"/>
  <c r="CM35" i="21"/>
  <c r="AG75" i="16"/>
  <c r="CP35" i="21"/>
  <c r="AG74" i="16"/>
  <c r="CP34" i="21"/>
  <c r="AI78" i="16"/>
  <c r="CS38" i="21"/>
  <c r="AI67" i="16"/>
  <c r="CS27" i="21"/>
  <c r="AI74" i="16"/>
  <c r="CS34" i="21"/>
  <c r="AB23" i="16"/>
  <c r="BO42" i="21"/>
  <c r="AB16" i="16"/>
  <c r="BO35" i="21"/>
  <c r="AD16" i="16"/>
  <c r="BR35" i="21"/>
  <c r="AD15" i="16"/>
  <c r="BR34" i="21"/>
  <c r="AG8" i="16"/>
  <c r="BU27" i="21"/>
  <c r="AG15" i="16"/>
  <c r="BU34" i="21"/>
  <c r="AI19" i="16"/>
  <c r="BX38" i="21"/>
  <c r="AI8" i="16"/>
  <c r="BX27" i="21"/>
  <c r="AI15" i="16"/>
  <c r="BX34" i="21"/>
  <c r="D19" i="16"/>
  <c r="I38" i="21"/>
  <c r="D8" i="16"/>
  <c r="I27" i="21"/>
  <c r="D15" i="16"/>
  <c r="I34" i="21"/>
  <c r="F8" i="16"/>
  <c r="L27" i="21"/>
  <c r="F15" i="16"/>
  <c r="L34" i="21"/>
  <c r="I8" i="16"/>
  <c r="O27" i="21"/>
  <c r="I15" i="16"/>
  <c r="O34" i="21"/>
  <c r="K19" i="16"/>
  <c r="R38" i="21"/>
  <c r="K8" i="16"/>
  <c r="R27" i="21"/>
  <c r="K15" i="16"/>
  <c r="R34" i="21"/>
  <c r="D81" i="16"/>
  <c r="AD41" i="21"/>
  <c r="D77" i="16"/>
  <c r="AD37" i="21"/>
  <c r="D68" i="16"/>
  <c r="AD28" i="21"/>
  <c r="D65" i="16"/>
  <c r="AD25" i="21"/>
  <c r="D69" i="16"/>
  <c r="AD29" i="21"/>
  <c r="F80" i="16"/>
  <c r="AG40" i="21"/>
  <c r="F71" i="16"/>
  <c r="AG31" i="21"/>
  <c r="F70" i="16"/>
  <c r="AG30" i="21"/>
  <c r="F66" i="16"/>
  <c r="AG26" i="21"/>
  <c r="I83" i="16"/>
  <c r="AJ43" i="21"/>
  <c r="I75" i="16"/>
  <c r="AJ35" i="21"/>
  <c r="I67" i="16"/>
  <c r="AJ27" i="21"/>
  <c r="I74" i="16"/>
  <c r="AJ34" i="21"/>
  <c r="K71" i="16"/>
  <c r="AM31" i="21"/>
  <c r="K70" i="16"/>
  <c r="AM30" i="21"/>
  <c r="K73" i="16"/>
  <c r="AM33" i="21"/>
  <c r="D130" i="16"/>
  <c r="AY31" i="21"/>
  <c r="D129" i="16"/>
  <c r="AY30" i="21"/>
  <c r="D132" i="16"/>
  <c r="AY33" i="21"/>
  <c r="BH31" i="21"/>
  <c r="K130" i="16"/>
  <c r="BH30" i="21"/>
  <c r="K129" i="16"/>
  <c r="BH33" i="21"/>
  <c r="K132" i="16"/>
  <c r="AB42" i="21"/>
  <c r="AC40" i="21"/>
  <c r="AC39" i="21"/>
  <c r="AC38" i="21"/>
  <c r="AC36" i="21"/>
  <c r="AC35" i="21"/>
  <c r="AC34" i="21"/>
  <c r="AC33" i="21"/>
  <c r="AC32" i="21"/>
  <c r="AC31" i="21"/>
  <c r="AC30" i="21"/>
  <c r="AC29" i="21"/>
  <c r="AC28" i="21"/>
  <c r="AC27" i="21"/>
  <c r="AC26" i="21"/>
  <c r="AW25" i="21"/>
  <c r="AB75" i="16"/>
  <c r="CJ35" i="21"/>
  <c r="AD78" i="16"/>
  <c r="CM38" i="21"/>
  <c r="AD67" i="16"/>
  <c r="CM27" i="21"/>
  <c r="AD74" i="16"/>
  <c r="CM34" i="21"/>
  <c r="AG78" i="16"/>
  <c r="CP38" i="21"/>
  <c r="AG67" i="16"/>
  <c r="CP27" i="21"/>
  <c r="AI82" i="16"/>
  <c r="CS42" i="21"/>
  <c r="AI75" i="16"/>
  <c r="CS35" i="21"/>
  <c r="AB19" i="16"/>
  <c r="BO38" i="21"/>
  <c r="AB8" i="16"/>
  <c r="BO27" i="21"/>
  <c r="AB15" i="16"/>
  <c r="BO34" i="21"/>
  <c r="AD8" i="16"/>
  <c r="BR27" i="21"/>
  <c r="AG23" i="16"/>
  <c r="BU42" i="21"/>
  <c r="AG16" i="16"/>
  <c r="BU35" i="21"/>
  <c r="AI23" i="16"/>
  <c r="BX42" i="21"/>
  <c r="AI16" i="16"/>
  <c r="BX35" i="21"/>
  <c r="D23" i="16"/>
  <c r="I42" i="21"/>
  <c r="D16" i="16"/>
  <c r="I35" i="21"/>
  <c r="F16" i="16"/>
  <c r="L35" i="21"/>
  <c r="I16" i="16"/>
  <c r="O35" i="21"/>
  <c r="K23" i="16"/>
  <c r="R42" i="21"/>
  <c r="K16" i="16"/>
  <c r="R35" i="21"/>
  <c r="AB81" i="16"/>
  <c r="CJ41" i="21"/>
  <c r="AB77" i="16"/>
  <c r="CJ37" i="21"/>
  <c r="AB68" i="16"/>
  <c r="CJ28" i="21"/>
  <c r="AB65" i="16"/>
  <c r="CJ25" i="21"/>
  <c r="AB69" i="16"/>
  <c r="CJ29" i="21"/>
  <c r="AD81" i="16"/>
  <c r="CM41" i="21"/>
  <c r="AD68" i="16"/>
  <c r="CM28" i="21"/>
  <c r="AD65" i="16"/>
  <c r="CM25" i="21"/>
  <c r="AD69" i="16"/>
  <c r="CM29" i="21"/>
  <c r="AG77" i="16"/>
  <c r="CP37" i="21"/>
  <c r="AG68" i="16"/>
  <c r="CP28" i="21"/>
  <c r="AG65" i="16"/>
  <c r="CP25" i="21"/>
  <c r="AG69" i="16"/>
  <c r="CP29" i="21"/>
  <c r="AI81" i="16"/>
  <c r="CS41" i="21"/>
  <c r="AI68" i="16"/>
  <c r="CS28" i="21"/>
  <c r="AI65" i="16"/>
  <c r="CS25" i="21"/>
  <c r="AI69" i="16"/>
  <c r="CS29" i="21"/>
  <c r="AB22" i="16"/>
  <c r="BO41" i="21"/>
  <c r="AB18" i="16"/>
  <c r="BO37" i="21"/>
  <c r="AB9" i="16"/>
  <c r="BO28" i="21"/>
  <c r="AB6" i="16"/>
  <c r="BO25" i="21"/>
  <c r="AB10" i="16"/>
  <c r="BO29" i="21"/>
  <c r="AD9" i="16"/>
  <c r="BR28" i="21"/>
  <c r="AD6" i="16"/>
  <c r="BR25" i="21"/>
  <c r="AD10" i="16"/>
  <c r="BR29" i="21"/>
  <c r="AG9" i="16"/>
  <c r="BU28" i="21"/>
  <c r="AG6" i="16"/>
  <c r="BU25" i="21"/>
  <c r="AG10" i="16"/>
  <c r="BU29" i="21"/>
  <c r="AI22" i="16"/>
  <c r="BX41" i="21"/>
  <c r="AI18" i="16"/>
  <c r="BX37" i="21"/>
  <c r="AI9" i="16"/>
  <c r="BX28" i="21"/>
  <c r="AI6" i="16"/>
  <c r="BX25" i="21"/>
  <c r="AI10" i="16"/>
  <c r="BX29" i="21"/>
  <c r="D22" i="16"/>
  <c r="I41" i="21"/>
  <c r="D18" i="16"/>
  <c r="I37" i="21"/>
  <c r="D9" i="16"/>
  <c r="I28" i="21"/>
  <c r="D6" i="16"/>
  <c r="I25" i="21"/>
  <c r="D10" i="16"/>
  <c r="I29" i="21"/>
  <c r="F9" i="16"/>
  <c r="L28" i="21"/>
  <c r="F10" i="16"/>
  <c r="L29" i="21"/>
  <c r="I9" i="16"/>
  <c r="O28" i="21"/>
  <c r="I6" i="16"/>
  <c r="O25" i="21"/>
  <c r="I10" i="16"/>
  <c r="O29" i="21"/>
  <c r="K22" i="16"/>
  <c r="R41" i="21"/>
  <c r="K18" i="16"/>
  <c r="R37" i="21"/>
  <c r="K9" i="16"/>
  <c r="R28" i="21"/>
  <c r="K10" i="16"/>
  <c r="R29" i="21"/>
  <c r="D80" i="16"/>
  <c r="AD40" i="21"/>
  <c r="D71" i="16"/>
  <c r="AD31" i="21"/>
  <c r="D70" i="16"/>
  <c r="AD30" i="21"/>
  <c r="D73" i="16"/>
  <c r="AD33" i="21"/>
  <c r="F79" i="16"/>
  <c r="AG39" i="21"/>
  <c r="F76" i="16"/>
  <c r="AG36" i="21"/>
  <c r="F72" i="16"/>
  <c r="AG32" i="21"/>
  <c r="F74" i="16"/>
  <c r="AG34" i="21"/>
  <c r="I77" i="16"/>
  <c r="I68" i="16"/>
  <c r="AJ28" i="21"/>
  <c r="I65" i="16"/>
  <c r="AJ25" i="21"/>
  <c r="I69" i="16"/>
  <c r="AJ29" i="21"/>
  <c r="K76" i="16"/>
  <c r="AM36" i="21"/>
  <c r="K72" i="16"/>
  <c r="AM32" i="21"/>
  <c r="K66" i="16"/>
  <c r="AM26" i="21"/>
  <c r="D135" i="16"/>
  <c r="AY36" i="21"/>
  <c r="D131" i="16"/>
  <c r="AY32" i="21"/>
  <c r="D125" i="16"/>
  <c r="AY26" i="21"/>
  <c r="BH36" i="21"/>
  <c r="K135" i="16"/>
  <c r="K131" i="16"/>
  <c r="BH32" i="21"/>
  <c r="BH26" i="21"/>
  <c r="K125" i="16"/>
  <c r="C65" i="16"/>
  <c r="AC25" i="21"/>
  <c r="G65" i="16"/>
  <c r="AH25" i="21"/>
  <c r="AN25" i="21"/>
  <c r="AM44" i="21"/>
  <c r="AH44" i="21"/>
  <c r="C84" i="16"/>
  <c r="AC44" i="21"/>
  <c r="AO43" i="21"/>
  <c r="H83" i="16"/>
  <c r="AI43" i="21"/>
  <c r="AE43" i="21"/>
  <c r="AM41" i="21"/>
  <c r="AB41" i="21"/>
  <c r="AN40" i="21"/>
  <c r="AB40" i="21"/>
  <c r="AN39" i="21"/>
  <c r="AH39" i="21"/>
  <c r="AB39" i="21"/>
  <c r="AN38" i="21"/>
  <c r="AH38" i="21"/>
  <c r="AB38" i="21"/>
  <c r="AN37" i="21"/>
  <c r="AB37" i="21"/>
  <c r="AN36" i="21"/>
  <c r="AH36" i="21"/>
  <c r="AB36" i="21"/>
  <c r="AN35" i="21"/>
  <c r="AH35" i="21"/>
  <c r="AB35" i="21"/>
  <c r="AN34" i="21"/>
  <c r="AH34" i="21"/>
  <c r="AB34" i="21"/>
  <c r="AN33" i="21"/>
  <c r="AH33" i="21"/>
  <c r="AB33" i="21"/>
  <c r="AN32" i="21"/>
  <c r="AH32" i="21"/>
  <c r="AB32" i="21"/>
  <c r="AN31" i="21"/>
  <c r="AH31" i="21"/>
  <c r="AB31" i="21"/>
  <c r="AN30" i="21"/>
  <c r="AB30" i="21"/>
  <c r="AB29" i="21"/>
  <c r="AB28" i="21"/>
  <c r="AB27" i="21"/>
  <c r="AB26" i="21"/>
  <c r="J44" i="21"/>
  <c r="J43" i="21"/>
  <c r="J42" i="21"/>
  <c r="J41" i="21"/>
  <c r="J40" i="21"/>
  <c r="J39" i="21"/>
  <c r="J38" i="21"/>
  <c r="J37" i="21"/>
  <c r="J36" i="21"/>
  <c r="J35" i="21"/>
  <c r="J34" i="21"/>
  <c r="J32" i="21"/>
  <c r="J31" i="21"/>
  <c r="J28" i="21"/>
  <c r="J27" i="21"/>
  <c r="J26" i="21"/>
  <c r="BP44" i="21"/>
  <c r="BP32" i="21"/>
  <c r="BP28" i="21"/>
  <c r="AB82" i="16"/>
  <c r="CJ42" i="21"/>
  <c r="AD82" i="16"/>
  <c r="CM42" i="21"/>
  <c r="Z71" i="16"/>
  <c r="CG31" i="21"/>
  <c r="AB84" i="16"/>
  <c r="CJ44" i="21"/>
  <c r="AB80" i="16"/>
  <c r="CJ40" i="21"/>
  <c r="AB71" i="16"/>
  <c r="CJ31" i="21"/>
  <c r="AB70" i="16"/>
  <c r="CJ30" i="21"/>
  <c r="AB73" i="16"/>
  <c r="CJ33" i="21"/>
  <c r="AD84" i="16"/>
  <c r="CM44" i="21"/>
  <c r="AD80" i="16"/>
  <c r="CM40" i="21"/>
  <c r="AD71" i="16"/>
  <c r="CM31" i="21"/>
  <c r="AD70" i="16"/>
  <c r="CM30" i="21"/>
  <c r="AD73" i="16"/>
  <c r="CM33" i="21"/>
  <c r="AG71" i="16"/>
  <c r="CP31" i="21"/>
  <c r="AG70" i="16"/>
  <c r="CP30" i="21"/>
  <c r="AG73" i="16"/>
  <c r="CP33" i="21"/>
  <c r="AI84" i="16"/>
  <c r="CS44" i="21"/>
  <c r="AI80" i="16"/>
  <c r="CS40" i="21"/>
  <c r="AI71" i="16"/>
  <c r="CS31" i="21"/>
  <c r="AI70" i="16"/>
  <c r="CS30" i="21"/>
  <c r="AI73" i="16"/>
  <c r="CS33" i="21"/>
  <c r="AB25" i="16"/>
  <c r="BO44" i="21"/>
  <c r="AB21" i="16"/>
  <c r="BO40" i="21"/>
  <c r="AB12" i="16"/>
  <c r="BO31" i="21"/>
  <c r="AB11" i="16"/>
  <c r="BO30" i="21"/>
  <c r="AB14" i="16"/>
  <c r="BO33" i="21"/>
  <c r="AD21" i="16"/>
  <c r="BR40" i="21"/>
  <c r="AD12" i="16"/>
  <c r="BR31" i="21"/>
  <c r="AD11" i="16"/>
  <c r="BR30" i="21"/>
  <c r="AD14" i="16"/>
  <c r="BR33" i="21"/>
  <c r="AG12" i="16"/>
  <c r="BU31" i="21"/>
  <c r="AG11" i="16"/>
  <c r="BU30" i="21"/>
  <c r="AG14" i="16"/>
  <c r="BU33" i="21"/>
  <c r="AI25" i="16"/>
  <c r="BX44" i="21"/>
  <c r="AI21" i="16"/>
  <c r="BX40" i="21"/>
  <c r="AI12" i="16"/>
  <c r="BX31" i="21"/>
  <c r="AI11" i="16"/>
  <c r="BX30" i="21"/>
  <c r="AI14" i="16"/>
  <c r="BX33" i="21"/>
  <c r="D25" i="16"/>
  <c r="I44" i="21"/>
  <c r="D21" i="16"/>
  <c r="I40" i="21"/>
  <c r="D12" i="16"/>
  <c r="I31" i="21"/>
  <c r="D11" i="16"/>
  <c r="I30" i="21"/>
  <c r="D14" i="16"/>
  <c r="I33" i="21"/>
  <c r="F12" i="16"/>
  <c r="L31" i="21"/>
  <c r="F11" i="16"/>
  <c r="L30" i="21"/>
  <c r="F14" i="16"/>
  <c r="L33" i="21"/>
  <c r="I12" i="16"/>
  <c r="O31" i="21"/>
  <c r="I11" i="16"/>
  <c r="O30" i="21"/>
  <c r="I14" i="16"/>
  <c r="O33" i="21"/>
  <c r="K25" i="16"/>
  <c r="R44" i="21"/>
  <c r="K21" i="16"/>
  <c r="R40" i="21"/>
  <c r="K12" i="16"/>
  <c r="R31" i="21"/>
  <c r="K11" i="16"/>
  <c r="R30" i="21"/>
  <c r="K14" i="16"/>
  <c r="R33" i="21"/>
  <c r="D83" i="16"/>
  <c r="AD43" i="21"/>
  <c r="D79" i="16"/>
  <c r="AD39" i="21"/>
  <c r="D76" i="16"/>
  <c r="AD36" i="21"/>
  <c r="D72" i="16"/>
  <c r="AD32" i="21"/>
  <c r="D66" i="16"/>
  <c r="AD26" i="21"/>
  <c r="F75" i="16"/>
  <c r="AG35" i="21"/>
  <c r="F67" i="16"/>
  <c r="AG27" i="21"/>
  <c r="F69" i="16"/>
  <c r="AG29" i="21"/>
  <c r="I71" i="16"/>
  <c r="AJ31" i="21"/>
  <c r="I70" i="16"/>
  <c r="AJ30" i="21"/>
  <c r="I73" i="16"/>
  <c r="AJ33" i="21"/>
  <c r="AM43" i="21"/>
  <c r="K75" i="16"/>
  <c r="AM35" i="21"/>
  <c r="K67" i="16"/>
  <c r="AM27" i="21"/>
  <c r="K74" i="16"/>
  <c r="AM34" i="21"/>
  <c r="D134" i="16"/>
  <c r="AY35" i="21"/>
  <c r="D126" i="16"/>
  <c r="AY27" i="21"/>
  <c r="D133" i="16"/>
  <c r="AY34" i="21"/>
  <c r="BH35" i="21"/>
  <c r="K134" i="16"/>
  <c r="BH27" i="21"/>
  <c r="K126" i="16"/>
  <c r="BH34" i="21"/>
  <c r="K133" i="16"/>
  <c r="AE25" i="21"/>
  <c r="AI25" i="21"/>
  <c r="AO25" i="21"/>
  <c r="AB44" i="21"/>
  <c r="AN43" i="21"/>
  <c r="AH43" i="21"/>
  <c r="AC43" i="21"/>
  <c r="AE42" i="21"/>
  <c r="J2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0" i="21"/>
  <c r="H29" i="21"/>
  <c r="H26" i="21"/>
  <c r="AX36" i="21"/>
  <c r="AX35" i="21"/>
  <c r="AX34" i="21"/>
  <c r="AX33" i="21"/>
  <c r="AX32" i="21"/>
  <c r="AX31" i="21"/>
  <c r="AX30" i="21"/>
  <c r="AX29" i="21"/>
  <c r="AX28" i="21"/>
  <c r="AX27" i="21"/>
  <c r="AX26" i="21"/>
  <c r="BN38" i="21"/>
  <c r="AB83" i="16"/>
  <c r="CJ43" i="21"/>
  <c r="AB79" i="16"/>
  <c r="CJ39" i="21"/>
  <c r="AB76" i="16"/>
  <c r="CJ36" i="21"/>
  <c r="AB72" i="16"/>
  <c r="CJ32" i="21"/>
  <c r="AB66" i="16"/>
  <c r="CJ26" i="21"/>
  <c r="AD83" i="16"/>
  <c r="CM43" i="21"/>
  <c r="AD79" i="16"/>
  <c r="CM39" i="21"/>
  <c r="AD76" i="16"/>
  <c r="CM36" i="21"/>
  <c r="AD72" i="16"/>
  <c r="CM32" i="21"/>
  <c r="AD66" i="16"/>
  <c r="CM26" i="21"/>
  <c r="AG76" i="16"/>
  <c r="CP36" i="21"/>
  <c r="AG72" i="16"/>
  <c r="CP32" i="21"/>
  <c r="AG66" i="16"/>
  <c r="CP26" i="21"/>
  <c r="AI83" i="16"/>
  <c r="CS43" i="21"/>
  <c r="AI79" i="16"/>
  <c r="CS39" i="21"/>
  <c r="AI76" i="16"/>
  <c r="CS36" i="21"/>
  <c r="AI72" i="16"/>
  <c r="CS32" i="21"/>
  <c r="AI66" i="16"/>
  <c r="CS26" i="21"/>
  <c r="AB24" i="16"/>
  <c r="BO43" i="21"/>
  <c r="AB20" i="16"/>
  <c r="BO39" i="21"/>
  <c r="AB17" i="16"/>
  <c r="BO36" i="21"/>
  <c r="AB13" i="16"/>
  <c r="BO32" i="21"/>
  <c r="AB7" i="16"/>
  <c r="BO26" i="21"/>
  <c r="AD20" i="16"/>
  <c r="BR39" i="21"/>
  <c r="AD17" i="16"/>
  <c r="BR36" i="21"/>
  <c r="AD13" i="16"/>
  <c r="BR32" i="21"/>
  <c r="AD7" i="16"/>
  <c r="BR26" i="21"/>
  <c r="AG17" i="16"/>
  <c r="BU36" i="21"/>
  <c r="AG13" i="16"/>
  <c r="BU32" i="21"/>
  <c r="AG7" i="16"/>
  <c r="BU26" i="21"/>
  <c r="AI24" i="16"/>
  <c r="BX43" i="21"/>
  <c r="AI20" i="16"/>
  <c r="BX39" i="21"/>
  <c r="AI17" i="16"/>
  <c r="BX36" i="21"/>
  <c r="AI13" i="16"/>
  <c r="BX32" i="21"/>
  <c r="AI7" i="16"/>
  <c r="BX26" i="21"/>
  <c r="D24" i="16"/>
  <c r="I43" i="21"/>
  <c r="D20" i="16"/>
  <c r="I39" i="21"/>
  <c r="D17" i="16"/>
  <c r="I36" i="21"/>
  <c r="D13" i="16"/>
  <c r="I32" i="21"/>
  <c r="D7" i="16"/>
  <c r="I26" i="21"/>
  <c r="F17" i="16"/>
  <c r="L36" i="21"/>
  <c r="F13" i="16"/>
  <c r="L32" i="21"/>
  <c r="F7" i="16"/>
  <c r="L26" i="21"/>
  <c r="I17" i="16"/>
  <c r="O36" i="21"/>
  <c r="I13" i="16"/>
  <c r="O32" i="21"/>
  <c r="I7" i="16"/>
  <c r="O26" i="21"/>
  <c r="K24" i="16"/>
  <c r="R43" i="21"/>
  <c r="K20" i="16"/>
  <c r="R39" i="21"/>
  <c r="K17" i="16"/>
  <c r="R36" i="21"/>
  <c r="K13" i="16"/>
  <c r="R32" i="21"/>
  <c r="K7" i="16"/>
  <c r="R26" i="21"/>
  <c r="D82" i="16"/>
  <c r="AD42" i="21"/>
  <c r="D78" i="16"/>
  <c r="AD38" i="21"/>
  <c r="D75" i="16"/>
  <c r="AD35" i="21"/>
  <c r="D67" i="16"/>
  <c r="AD27" i="21"/>
  <c r="D74" i="16"/>
  <c r="AD34" i="21"/>
  <c r="F68" i="16"/>
  <c r="AG28" i="21"/>
  <c r="F73" i="16"/>
  <c r="AG33" i="21"/>
  <c r="I84" i="16"/>
  <c r="AJ44" i="21"/>
  <c r="I76" i="16"/>
  <c r="AJ36" i="21"/>
  <c r="I72" i="16"/>
  <c r="AJ32" i="21"/>
  <c r="I66" i="16"/>
  <c r="AJ26" i="21"/>
  <c r="K68" i="16"/>
  <c r="AM28" i="21"/>
  <c r="K65" i="16"/>
  <c r="AM25" i="21"/>
  <c r="K69" i="16"/>
  <c r="AM29" i="21"/>
  <c r="D127" i="16"/>
  <c r="AY28" i="21"/>
  <c r="D124" i="16"/>
  <c r="AY25" i="21"/>
  <c r="D128" i="16"/>
  <c r="AY29" i="21"/>
  <c r="BE25" i="21"/>
  <c r="I124" i="16"/>
  <c r="BH28" i="21"/>
  <c r="K127" i="16"/>
  <c r="K124" i="16"/>
  <c r="BH25" i="21"/>
  <c r="BH29" i="21"/>
  <c r="K128" i="16"/>
  <c r="B6" i="16"/>
  <c r="G25" i="21"/>
  <c r="E84" i="16"/>
  <c r="AE44" i="21"/>
  <c r="AL43" i="21"/>
  <c r="AB43" i="21"/>
  <c r="C82" i="16"/>
  <c r="AC42" i="21"/>
  <c r="E81" i="16"/>
  <c r="AE41" i="21"/>
  <c r="E80" i="16"/>
  <c r="AE40" i="21"/>
  <c r="E79" i="16"/>
  <c r="AE39" i="21"/>
  <c r="AE38" i="21"/>
  <c r="E77" i="16"/>
  <c r="AE37" i="21"/>
  <c r="E76" i="16"/>
  <c r="AE36" i="21"/>
  <c r="AE35" i="21"/>
  <c r="AE34" i="21"/>
  <c r="E73" i="16"/>
  <c r="AE33" i="21"/>
  <c r="E72" i="16"/>
  <c r="AE32" i="21"/>
  <c r="E71" i="16"/>
  <c r="AE31" i="21"/>
  <c r="E70" i="16"/>
  <c r="AE30" i="21"/>
  <c r="G44" i="21"/>
  <c r="G40" i="21"/>
  <c r="G35" i="21"/>
  <c r="G34" i="21"/>
  <c r="G31" i="21"/>
  <c r="G30" i="21"/>
  <c r="G27" i="21"/>
  <c r="G26" i="21"/>
  <c r="AW36" i="21"/>
  <c r="AW35" i="21"/>
  <c r="AW34" i="21"/>
  <c r="AW33" i="21"/>
  <c r="AW32" i="21"/>
  <c r="AW31" i="21"/>
  <c r="AW30" i="21"/>
  <c r="AW29" i="21"/>
  <c r="AW28" i="21"/>
  <c r="AW27" i="21"/>
  <c r="AW26" i="21"/>
  <c r="E69" i="16"/>
  <c r="AE29" i="21"/>
  <c r="E68" i="16"/>
  <c r="AE28" i="21"/>
  <c r="AE27" i="21"/>
  <c r="E66" i="16"/>
  <c r="AE26" i="21"/>
  <c r="L25" i="16"/>
  <c r="S44" i="21"/>
  <c r="B24" i="16"/>
  <c r="L23" i="16"/>
  <c r="S42" i="21"/>
  <c r="G23" i="16"/>
  <c r="B23" i="16"/>
  <c r="L22" i="16"/>
  <c r="S41" i="21"/>
  <c r="B22" i="16"/>
  <c r="L21" i="16"/>
  <c r="S40" i="21"/>
  <c r="B20" i="16"/>
  <c r="L19" i="16"/>
  <c r="S38" i="21"/>
  <c r="B19" i="16"/>
  <c r="L18" i="16"/>
  <c r="S37" i="21"/>
  <c r="G18" i="16"/>
  <c r="B18" i="16"/>
  <c r="B17" i="16"/>
  <c r="L16" i="16"/>
  <c r="S35" i="21"/>
  <c r="G16" i="16"/>
  <c r="M35" i="21"/>
  <c r="L15" i="16"/>
  <c r="S34" i="21"/>
  <c r="G33" i="21"/>
  <c r="G32" i="21"/>
  <c r="G29" i="21"/>
  <c r="G28" i="21"/>
  <c r="AH6" i="16"/>
  <c r="BW25" i="21"/>
  <c r="BM44" i="21"/>
  <c r="BM43" i="21"/>
  <c r="BM42" i="21"/>
  <c r="BM41" i="21"/>
  <c r="BM40" i="21"/>
  <c r="BM39" i="21"/>
  <c r="BM38" i="21"/>
  <c r="BM37" i="21"/>
  <c r="BM36" i="21"/>
  <c r="BM35" i="21"/>
  <c r="BM34" i="21"/>
  <c r="BM33" i="21"/>
  <c r="BM32" i="21"/>
  <c r="BM31" i="21"/>
  <c r="BM30" i="21"/>
  <c r="BM29" i="21"/>
  <c r="BM28" i="21"/>
  <c r="BM27" i="21"/>
  <c r="BM26" i="21"/>
  <c r="AH65" i="16"/>
  <c r="CR25" i="21"/>
  <c r="CH44" i="21"/>
  <c r="CH43" i="21"/>
  <c r="CH42" i="21"/>
  <c r="CH41" i="21"/>
  <c r="CH40" i="21"/>
  <c r="CH39" i="21"/>
  <c r="CH38" i="21"/>
  <c r="CH37" i="21"/>
  <c r="CH36" i="21"/>
  <c r="CH35" i="21"/>
  <c r="CH34" i="21"/>
  <c r="CH33" i="21"/>
  <c r="CH32" i="21"/>
  <c r="CH31" i="21"/>
  <c r="CH30" i="21"/>
  <c r="CH29" i="21"/>
  <c r="CH28" i="21"/>
  <c r="CH27" i="21"/>
  <c r="CH26" i="21"/>
  <c r="J124" i="16"/>
  <c r="M135" i="16"/>
  <c r="M134" i="16"/>
  <c r="M133" i="16"/>
  <c r="M132" i="16"/>
  <c r="M131" i="16"/>
  <c r="M130" i="16"/>
  <c r="M129" i="16"/>
  <c r="M128" i="16"/>
  <c r="M127" i="16"/>
  <c r="M126" i="16"/>
  <c r="M125" i="16"/>
  <c r="G41" i="21"/>
  <c r="G37" i="21"/>
  <c r="N25" i="21"/>
  <c r="BG36" i="21"/>
  <c r="AO30" i="21"/>
  <c r="AI30" i="21"/>
  <c r="AO29" i="21"/>
  <c r="AI29" i="21"/>
  <c r="AO28" i="21"/>
  <c r="AI28" i="21"/>
  <c r="AO27" i="21"/>
  <c r="AI27" i="21"/>
  <c r="AO26" i="21"/>
  <c r="AI26" i="21"/>
  <c r="S25" i="21"/>
  <c r="BC25" i="21"/>
  <c r="BI25" i="21"/>
  <c r="BG35" i="21"/>
  <c r="BG34" i="21"/>
  <c r="BG33" i="21"/>
  <c r="BG32" i="21"/>
  <c r="BG31" i="21"/>
  <c r="BG30" i="21"/>
  <c r="BG29" i="21"/>
  <c r="BG28" i="21"/>
  <c r="BG27" i="21"/>
  <c r="BG26" i="21"/>
  <c r="BM25" i="21"/>
  <c r="BS25" i="21"/>
  <c r="BY25" i="21"/>
  <c r="AH25" i="16"/>
  <c r="BW44" i="21"/>
  <c r="AH24" i="16"/>
  <c r="BW43" i="21"/>
  <c r="AH23" i="16"/>
  <c r="BW42" i="21"/>
  <c r="AH22" i="16"/>
  <c r="BW41" i="21"/>
  <c r="AH21" i="16"/>
  <c r="BW40" i="21"/>
  <c r="AH20" i="16"/>
  <c r="BW39" i="21"/>
  <c r="AH19" i="16"/>
  <c r="BW38" i="21"/>
  <c r="AH18" i="16"/>
  <c r="BW37" i="21"/>
  <c r="AH17" i="16"/>
  <c r="BW36" i="21"/>
  <c r="AH16" i="16"/>
  <c r="BW35" i="21"/>
  <c r="AH15" i="16"/>
  <c r="BW34" i="21"/>
  <c r="AH14" i="16"/>
  <c r="BW33" i="21"/>
  <c r="AH13" i="16"/>
  <c r="BW32" i="21"/>
  <c r="AH12" i="16"/>
  <c r="BW31" i="21"/>
  <c r="AH11" i="16"/>
  <c r="BW30" i="21"/>
  <c r="AH10" i="16"/>
  <c r="BW29" i="21"/>
  <c r="AH9" i="16"/>
  <c r="BW28" i="21"/>
  <c r="AH8" i="16"/>
  <c r="BW27" i="21"/>
  <c r="AH7" i="16"/>
  <c r="BW26" i="21"/>
  <c r="CH25" i="21"/>
  <c r="CN25" i="21"/>
  <c r="CT25" i="21"/>
  <c r="AH84" i="16"/>
  <c r="CR44" i="21"/>
  <c r="AH83" i="16"/>
  <c r="CR43" i="21"/>
  <c r="AH82" i="16"/>
  <c r="CR42" i="21"/>
  <c r="AH81" i="16"/>
  <c r="CR41" i="21"/>
  <c r="AH80" i="16"/>
  <c r="CR40" i="21"/>
  <c r="AH79" i="16"/>
  <c r="CR39" i="21"/>
  <c r="AH78" i="16"/>
  <c r="CR38" i="21"/>
  <c r="AH77" i="16"/>
  <c r="CR37" i="21"/>
  <c r="AH76" i="16"/>
  <c r="CR36" i="21"/>
  <c r="AH75" i="16"/>
  <c r="CR35" i="21"/>
  <c r="AH74" i="16"/>
  <c r="CR34" i="21"/>
  <c r="AH73" i="16"/>
  <c r="CR33" i="21"/>
  <c r="AH72" i="16"/>
  <c r="CR32" i="21"/>
  <c r="AH71" i="16"/>
  <c r="CR31" i="21"/>
  <c r="AH70" i="16"/>
  <c r="CR30" i="21"/>
  <c r="AH69" i="16"/>
  <c r="CR29" i="21"/>
  <c r="AH68" i="16"/>
  <c r="CR28" i="21"/>
  <c r="AH67" i="16"/>
  <c r="CR27" i="21"/>
  <c r="AH66" i="16"/>
  <c r="CR26" i="21"/>
  <c r="L135" i="16"/>
  <c r="L134" i="16"/>
  <c r="L133" i="16"/>
  <c r="L132" i="16"/>
  <c r="L131" i="16"/>
  <c r="L130" i="16"/>
  <c r="L129" i="16"/>
  <c r="L128" i="16"/>
  <c r="L127" i="16"/>
  <c r="L126" i="16"/>
  <c r="L125" i="16"/>
  <c r="G36" i="21"/>
  <c r="AN29" i="21"/>
  <c r="AN26" i="21"/>
  <c r="M6" i="16"/>
  <c r="T25" i="21"/>
  <c r="J33" i="21"/>
  <c r="J30" i="21"/>
  <c r="J29" i="21"/>
  <c r="BD25" i="21"/>
  <c r="BJ25" i="21"/>
  <c r="AZ36" i="21"/>
  <c r="AZ35" i="21"/>
  <c r="AZ34" i="21"/>
  <c r="AZ33" i="21"/>
  <c r="AZ32" i="21"/>
  <c r="AZ31" i="21"/>
  <c r="AZ30" i="21"/>
  <c r="AZ29" i="21"/>
  <c r="AZ28" i="21"/>
  <c r="AZ27" i="21"/>
  <c r="AZ26" i="21"/>
  <c r="BN25" i="21"/>
  <c r="BT25" i="21"/>
  <c r="BZ25" i="21"/>
  <c r="BP43" i="21"/>
  <c r="BP42" i="21"/>
  <c r="BP41" i="21"/>
  <c r="BP40" i="21"/>
  <c r="BP39" i="21"/>
  <c r="BP38" i="21"/>
  <c r="BP37" i="21"/>
  <c r="BP36" i="21"/>
  <c r="BP35" i="21"/>
  <c r="BP34" i="21"/>
  <c r="BP33" i="21"/>
  <c r="BP31" i="21"/>
  <c r="BP30" i="21"/>
  <c r="BP29" i="21"/>
  <c r="BP27" i="21"/>
  <c r="BP26" i="21"/>
  <c r="CI25" i="21"/>
  <c r="CO25" i="21"/>
  <c r="CU25" i="21"/>
  <c r="CK44" i="21"/>
  <c r="CK43" i="21"/>
  <c r="CK42" i="21"/>
  <c r="CK41" i="21"/>
  <c r="CK40" i="21"/>
  <c r="CK39" i="21"/>
  <c r="CK38" i="21"/>
  <c r="CK37" i="21"/>
  <c r="CK36" i="21"/>
  <c r="CK35" i="21"/>
  <c r="CK34" i="21"/>
  <c r="CK33" i="21"/>
  <c r="CK32" i="21"/>
  <c r="CK31" i="21"/>
  <c r="CK30" i="21"/>
  <c r="CK29" i="21"/>
  <c r="CK28" i="21"/>
  <c r="CK27" i="21"/>
  <c r="CK26" i="21"/>
  <c r="H124" i="16"/>
  <c r="L124" i="16"/>
  <c r="G43" i="21"/>
  <c r="G39" i="21"/>
  <c r="AX25" i="21"/>
  <c r="BN34" i="21"/>
  <c r="T34" i="21"/>
  <c r="H32" i="21"/>
  <c r="H31" i="21"/>
  <c r="H28" i="21"/>
  <c r="H27" i="21"/>
  <c r="AZ25" i="21"/>
  <c r="BP25" i="21"/>
  <c r="BN44" i="21"/>
  <c r="BN43" i="21"/>
  <c r="BN42" i="21"/>
  <c r="BN41" i="21"/>
  <c r="BN40" i="21"/>
  <c r="AK20" i="16"/>
  <c r="BZ39" i="21"/>
  <c r="BN39" i="21"/>
  <c r="AK18" i="16"/>
  <c r="BZ37" i="21"/>
  <c r="BN37" i="21"/>
  <c r="BN36" i="21"/>
  <c r="BN35" i="21"/>
  <c r="AK15" i="16"/>
  <c r="BZ34" i="21"/>
  <c r="AF15" i="16"/>
  <c r="BT34" i="21"/>
  <c r="BN33" i="21"/>
  <c r="BN32" i="21"/>
  <c r="BN31" i="21"/>
  <c r="AF11" i="16"/>
  <c r="BT30" i="21"/>
  <c r="BN30" i="21"/>
  <c r="BN29" i="21"/>
  <c r="BN28" i="21"/>
  <c r="BN27" i="21"/>
  <c r="BN26" i="21"/>
  <c r="CK25" i="21"/>
  <c r="CI44" i="21"/>
  <c r="AA83" i="16"/>
  <c r="CI43" i="21"/>
  <c r="CI42" i="21"/>
  <c r="CI41" i="21"/>
  <c r="CI40" i="21"/>
  <c r="CI39" i="21"/>
  <c r="CI38" i="21"/>
  <c r="CI37" i="21"/>
  <c r="CI36" i="21"/>
  <c r="CI35" i="21"/>
  <c r="AF74" i="16"/>
  <c r="CO34" i="21"/>
  <c r="CI34" i="21"/>
  <c r="CI33" i="21"/>
  <c r="CI32" i="21"/>
  <c r="CI31" i="21"/>
  <c r="CI30" i="21"/>
  <c r="CI29" i="21"/>
  <c r="CI28" i="21"/>
  <c r="CI27" i="21"/>
  <c r="CI26" i="21"/>
  <c r="G124" i="16"/>
  <c r="J134" i="16"/>
  <c r="J133" i="16"/>
  <c r="J132" i="16"/>
  <c r="J131" i="16"/>
  <c r="J130" i="16"/>
  <c r="J129" i="16"/>
  <c r="J128" i="16"/>
  <c r="J127" i="16"/>
  <c r="J126" i="16"/>
  <c r="J125" i="16"/>
  <c r="G42" i="21"/>
  <c r="G38" i="21"/>
  <c r="Q25" i="21"/>
  <c r="BS41" i="21"/>
  <c r="BS40" i="21"/>
  <c r="BS37" i="21"/>
  <c r="AI41" i="21"/>
  <c r="AI40" i="21"/>
  <c r="AI39" i="21"/>
  <c r="AI37" i="21"/>
  <c r="O38" i="21"/>
  <c r="K38" i="21"/>
  <c r="K37" i="21"/>
  <c r="L41" i="21"/>
  <c r="M40" i="21"/>
  <c r="N39" i="21"/>
  <c r="K42" i="21"/>
  <c r="L42" i="21"/>
  <c r="L44" i="21"/>
  <c r="M43" i="21"/>
  <c r="AF38" i="21"/>
  <c r="N38" i="21"/>
  <c r="N37" i="21"/>
  <c r="O41" i="21"/>
  <c r="O37" i="21"/>
  <c r="L38" i="21"/>
  <c r="L37" i="21"/>
  <c r="M41" i="21"/>
  <c r="N40" i="21"/>
  <c r="O39" i="21"/>
  <c r="K39" i="21"/>
  <c r="M42" i="21"/>
  <c r="M44" i="21"/>
  <c r="N43" i="21"/>
  <c r="AF37" i="21"/>
  <c r="AF39" i="21"/>
  <c r="AJ41" i="21"/>
  <c r="AJ40" i="21"/>
  <c r="AJ39" i="21"/>
  <c r="AJ38" i="21"/>
  <c r="AJ37" i="21"/>
  <c r="BQ37" i="21"/>
  <c r="BQ38" i="21"/>
  <c r="K41" i="21"/>
  <c r="L40" i="21"/>
  <c r="M39" i="21"/>
  <c r="O42" i="21"/>
  <c r="O44" i="21"/>
  <c r="K44" i="21"/>
  <c r="L43" i="21"/>
  <c r="AF41" i="21"/>
  <c r="AH41" i="21"/>
  <c r="AH40" i="21"/>
  <c r="AH37" i="21"/>
  <c r="BQ40" i="21"/>
  <c r="BR41" i="21"/>
  <c r="BR38" i="21"/>
  <c r="AF43" i="21"/>
  <c r="AG44" i="21"/>
  <c r="AG43" i="21"/>
  <c r="AG42" i="21"/>
  <c r="BQ43" i="21"/>
  <c r="BR44" i="21"/>
  <c r="BR43" i="21"/>
  <c r="BR42" i="21"/>
  <c r="M38" i="21"/>
  <c r="M37" i="21"/>
  <c r="N41" i="21"/>
  <c r="O40" i="21"/>
  <c r="K40" i="21"/>
  <c r="L39" i="21"/>
  <c r="N42" i="21"/>
  <c r="N44" i="21"/>
  <c r="O43" i="21"/>
  <c r="K43" i="21"/>
  <c r="AF40" i="21"/>
  <c r="AG41" i="21"/>
  <c r="AG38" i="21"/>
  <c r="BQ39" i="21"/>
  <c r="BU41" i="21"/>
  <c r="BU40" i="21"/>
  <c r="BU39" i="21"/>
  <c r="BU38" i="21"/>
  <c r="BU37" i="21"/>
  <c r="CL37" i="21"/>
  <c r="BT41" i="21"/>
  <c r="BT40" i="21"/>
  <c r="BT39" i="21"/>
  <c r="BT37" i="21"/>
  <c r="AF42" i="21"/>
  <c r="AD77" i="16"/>
  <c r="AD18" i="16"/>
  <c r="AG22" i="16"/>
  <c r="I81" i="16"/>
  <c r="AG25" i="16"/>
  <c r="I25" i="16"/>
  <c r="I21" i="16"/>
  <c r="F82" i="16"/>
  <c r="I80" i="16"/>
  <c r="AG81" i="16"/>
  <c r="F18" i="16"/>
  <c r="I22" i="16"/>
  <c r="AG80" i="16"/>
  <c r="AG21" i="16"/>
  <c r="AG79" i="16"/>
  <c r="AG24" i="16"/>
  <c r="AG20" i="16"/>
  <c r="I24" i="16"/>
  <c r="I20" i="16"/>
  <c r="F77" i="16"/>
  <c r="I79" i="16"/>
  <c r="F83" i="16"/>
  <c r="H82" i="16"/>
  <c r="G25" i="16"/>
  <c r="G22" i="16"/>
  <c r="G21" i="16"/>
  <c r="G19" i="16"/>
  <c r="F127" i="16"/>
  <c r="G127" i="16"/>
  <c r="E75" i="16"/>
  <c r="E74" i="16"/>
  <c r="B25" i="16"/>
  <c r="L24" i="16"/>
  <c r="G24" i="16"/>
  <c r="B21" i="16"/>
  <c r="L20" i="16"/>
  <c r="G20" i="16"/>
  <c r="L17" i="16"/>
  <c r="G17" i="16"/>
  <c r="B16" i="16"/>
  <c r="F124" i="16"/>
  <c r="E67" i="16"/>
  <c r="F130" i="16"/>
  <c r="G130" i="16"/>
  <c r="F129" i="16"/>
  <c r="G129" i="16"/>
  <c r="F132" i="16"/>
  <c r="G132" i="16"/>
  <c r="C6" i="16"/>
  <c r="B65" i="16"/>
  <c r="F65" i="16"/>
  <c r="J65" i="16"/>
  <c r="H84" i="16"/>
  <c r="D84" i="16"/>
  <c r="G82" i="16"/>
  <c r="B82" i="16"/>
  <c r="H81" i="16"/>
  <c r="C81" i="16"/>
  <c r="H80" i="16"/>
  <c r="C80" i="16"/>
  <c r="H79" i="16"/>
  <c r="C79" i="16"/>
  <c r="H78" i="16"/>
  <c r="C78" i="16"/>
  <c r="H77" i="16"/>
  <c r="C77" i="16"/>
  <c r="M76" i="16"/>
  <c r="H76" i="16"/>
  <c r="C76" i="16"/>
  <c r="M75" i="16"/>
  <c r="H75" i="16"/>
  <c r="C75" i="16"/>
  <c r="M74" i="16"/>
  <c r="H74" i="16"/>
  <c r="C74" i="16"/>
  <c r="M73" i="16"/>
  <c r="H73" i="16"/>
  <c r="C73" i="16"/>
  <c r="M72" i="16"/>
  <c r="H72" i="16"/>
  <c r="C72" i="16"/>
  <c r="M71" i="16"/>
  <c r="H71" i="16"/>
  <c r="C71" i="16"/>
  <c r="M70" i="16"/>
  <c r="H70" i="16"/>
  <c r="C70" i="16"/>
  <c r="M69" i="16"/>
  <c r="H69" i="16"/>
  <c r="C69" i="16"/>
  <c r="M68" i="16"/>
  <c r="H68" i="16"/>
  <c r="C68" i="16"/>
  <c r="M67" i="16"/>
  <c r="H67" i="16"/>
  <c r="C67" i="16"/>
  <c r="M66" i="16"/>
  <c r="H66" i="16"/>
  <c r="C66" i="16"/>
  <c r="G6" i="16"/>
  <c r="L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B124" i="16"/>
  <c r="B83" i="16"/>
  <c r="AI77" i="16"/>
  <c r="AJ77" i="16"/>
  <c r="F6" i="16"/>
  <c r="K6" i="16"/>
  <c r="F135" i="16"/>
  <c r="G135" i="16"/>
  <c r="F131" i="16"/>
  <c r="G131" i="16"/>
  <c r="F125" i="16"/>
  <c r="G125" i="16"/>
  <c r="L65" i="16"/>
  <c r="G84" i="16"/>
  <c r="E83" i="16"/>
  <c r="G81" i="16"/>
  <c r="B81" i="16"/>
  <c r="G80" i="16"/>
  <c r="B80" i="16"/>
  <c r="G79" i="16"/>
  <c r="B79" i="16"/>
  <c r="G78" i="16"/>
  <c r="B78" i="16"/>
  <c r="G77" i="16"/>
  <c r="B77" i="16"/>
  <c r="L76" i="16"/>
  <c r="G76" i="16"/>
  <c r="B76" i="16"/>
  <c r="L75" i="16"/>
  <c r="G75" i="16"/>
  <c r="B75" i="16"/>
  <c r="L74" i="16"/>
  <c r="G74" i="16"/>
  <c r="B74" i="16"/>
  <c r="L73" i="16"/>
  <c r="G73" i="16"/>
  <c r="B73" i="16"/>
  <c r="L72" i="16"/>
  <c r="G72" i="16"/>
  <c r="B72" i="16"/>
  <c r="L71" i="16"/>
  <c r="G71" i="16"/>
  <c r="B71" i="16"/>
  <c r="L70" i="16"/>
  <c r="G70" i="16"/>
  <c r="B70" i="16"/>
  <c r="L69" i="16"/>
  <c r="G69" i="16"/>
  <c r="B69" i="16"/>
  <c r="L68" i="16"/>
  <c r="G68" i="16"/>
  <c r="B68" i="16"/>
  <c r="L67" i="16"/>
  <c r="G67" i="16"/>
  <c r="B67" i="16"/>
  <c r="L66" i="16"/>
  <c r="G66" i="16"/>
  <c r="B6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135" i="16"/>
  <c r="E134" i="16"/>
  <c r="E133" i="16"/>
  <c r="E132" i="16"/>
  <c r="F128" i="16"/>
  <c r="G128" i="16"/>
  <c r="E78" i="16"/>
  <c r="F134" i="16"/>
  <c r="G134" i="16"/>
  <c r="F126" i="16"/>
  <c r="G126" i="16"/>
  <c r="F133" i="16"/>
  <c r="G133" i="16"/>
  <c r="E65" i="16"/>
  <c r="H65" i="16"/>
  <c r="M65" i="16"/>
  <c r="B84" i="16"/>
  <c r="G83" i="16"/>
  <c r="C83" i="16"/>
  <c r="I82" i="16"/>
  <c r="E82" i="16"/>
  <c r="J76" i="16"/>
  <c r="J75" i="16"/>
  <c r="J74" i="16"/>
  <c r="J73" i="16"/>
  <c r="J72" i="16"/>
  <c r="J71" i="16"/>
  <c r="J70" i="16"/>
  <c r="J69" i="16"/>
  <c r="J68" i="16"/>
  <c r="J67" i="16"/>
  <c r="J66" i="16"/>
  <c r="E6" i="16"/>
  <c r="M25" i="16"/>
  <c r="H25" i="16"/>
  <c r="C25" i="16"/>
  <c r="M24" i="16"/>
  <c r="H24" i="16"/>
  <c r="C24" i="16"/>
  <c r="M23" i="16"/>
  <c r="H23" i="16"/>
  <c r="C23" i="16"/>
  <c r="M22" i="16"/>
  <c r="H22" i="16"/>
  <c r="C22" i="16"/>
  <c r="M21" i="16"/>
  <c r="H21" i="16"/>
  <c r="C21" i="16"/>
  <c r="M20" i="16"/>
  <c r="H20" i="16"/>
  <c r="C20" i="16"/>
  <c r="M19" i="16"/>
  <c r="H19" i="16"/>
  <c r="G15" i="16"/>
  <c r="B15" i="16"/>
  <c r="L14" i="16"/>
  <c r="G14" i="16"/>
  <c r="B14" i="16"/>
  <c r="L13" i="16"/>
  <c r="G13" i="16"/>
  <c r="B13" i="16"/>
  <c r="L12" i="16"/>
  <c r="G12" i="16"/>
  <c r="B12" i="16"/>
  <c r="L11" i="16"/>
  <c r="G11" i="16"/>
  <c r="B11" i="16"/>
  <c r="L10" i="16"/>
  <c r="G10" i="16"/>
  <c r="B10" i="16"/>
  <c r="L9" i="16"/>
  <c r="G9" i="16"/>
  <c r="B9" i="16"/>
  <c r="L8" i="16"/>
  <c r="G8" i="16"/>
  <c r="B8" i="16"/>
  <c r="L7" i="16"/>
  <c r="G7" i="16"/>
  <c r="B7" i="16"/>
  <c r="H135" i="16"/>
  <c r="B135" i="16"/>
  <c r="H134" i="16"/>
  <c r="B134" i="16"/>
  <c r="H133" i="16"/>
  <c r="B133" i="16"/>
  <c r="H132" i="16"/>
  <c r="B132" i="16"/>
  <c r="H131" i="16"/>
  <c r="B131" i="16"/>
  <c r="H130" i="16"/>
  <c r="B130" i="16"/>
  <c r="H129" i="16"/>
  <c r="B129" i="16"/>
  <c r="H128" i="16"/>
  <c r="B128" i="16"/>
  <c r="H127" i="16"/>
  <c r="B127" i="16"/>
  <c r="H126" i="16"/>
  <c r="B126" i="16"/>
  <c r="H125" i="16"/>
  <c r="B125" i="16"/>
  <c r="AJ25" i="16"/>
  <c r="AE25" i="16"/>
  <c r="Z25" i="16"/>
  <c r="AJ24" i="16"/>
  <c r="AE24" i="16"/>
  <c r="Z24" i="16"/>
  <c r="AJ23" i="16"/>
  <c r="AE23" i="16"/>
  <c r="Z23" i="16"/>
  <c r="AJ22" i="16"/>
  <c r="AE22" i="16"/>
  <c r="Z22" i="16"/>
  <c r="AJ21" i="16"/>
  <c r="AE21" i="16"/>
  <c r="Z21" i="16"/>
  <c r="AJ20" i="16"/>
  <c r="AE19" i="16"/>
  <c r="AJ16" i="16"/>
  <c r="AE16" i="16"/>
  <c r="Z11" i="16"/>
  <c r="AE10" i="16"/>
  <c r="Z8" i="16"/>
  <c r="AE7" i="16"/>
  <c r="Z84" i="16"/>
  <c r="AE77" i="16"/>
  <c r="AE67" i="16"/>
  <c r="Z6" i="16"/>
  <c r="AE6" i="16"/>
  <c r="AJ6" i="16"/>
  <c r="E131" i="16"/>
  <c r="E130" i="16"/>
  <c r="E129" i="16"/>
  <c r="E128" i="16"/>
  <c r="E127" i="16"/>
  <c r="E126" i="16"/>
  <c r="E125" i="16"/>
  <c r="AA6" i="16"/>
  <c r="AF6" i="16"/>
  <c r="AK6" i="16"/>
  <c r="AC17" i="16"/>
  <c r="AC13" i="16"/>
  <c r="C19" i="16"/>
  <c r="M18" i="16"/>
  <c r="H18" i="16"/>
  <c r="C18" i="16"/>
  <c r="M17" i="16"/>
  <c r="H17" i="16"/>
  <c r="C17" i="16"/>
  <c r="M16" i="16"/>
  <c r="H16" i="16"/>
  <c r="C16" i="16"/>
  <c r="M15" i="16"/>
  <c r="H15" i="16"/>
  <c r="C15" i="16"/>
  <c r="M14" i="16"/>
  <c r="H14" i="16"/>
  <c r="C14" i="16"/>
  <c r="M13" i="16"/>
  <c r="H13" i="16"/>
  <c r="C13" i="16"/>
  <c r="M12" i="16"/>
  <c r="H12" i="16"/>
  <c r="C12" i="16"/>
  <c r="M11" i="16"/>
  <c r="H11" i="16"/>
  <c r="C11" i="16"/>
  <c r="M10" i="16"/>
  <c r="H10" i="16"/>
  <c r="C10" i="16"/>
  <c r="M9" i="16"/>
  <c r="H9" i="16"/>
  <c r="C9" i="16"/>
  <c r="M8" i="16"/>
  <c r="H8" i="16"/>
  <c r="C8" i="16"/>
  <c r="M7" i="16"/>
  <c r="H7" i="16"/>
  <c r="C7" i="16"/>
  <c r="E124" i="16"/>
  <c r="I135" i="16"/>
  <c r="C135" i="16"/>
  <c r="I134" i="16"/>
  <c r="C134" i="16"/>
  <c r="I133" i="16"/>
  <c r="C133" i="16"/>
  <c r="I132" i="16"/>
  <c r="C132" i="16"/>
  <c r="I131" i="16"/>
  <c r="C131" i="16"/>
  <c r="I130" i="16"/>
  <c r="C130" i="16"/>
  <c r="I129" i="16"/>
  <c r="C129" i="16"/>
  <c r="I128" i="16"/>
  <c r="C128" i="16"/>
  <c r="I127" i="16"/>
  <c r="C127" i="16"/>
  <c r="I126" i="16"/>
  <c r="C126" i="16"/>
  <c r="I125" i="16"/>
  <c r="C125" i="16"/>
  <c r="AC6" i="16"/>
  <c r="AK25" i="16"/>
  <c r="AF25" i="16"/>
  <c r="AA25" i="16"/>
  <c r="AK24" i="16"/>
  <c r="AF24" i="16"/>
  <c r="AK22" i="16"/>
  <c r="Z65" i="16"/>
  <c r="AE65" i="16"/>
  <c r="AJ65" i="16"/>
  <c r="AE82" i="16"/>
  <c r="AC25" i="16"/>
  <c r="AC24" i="16"/>
  <c r="AC23" i="16"/>
  <c r="AC22" i="16"/>
  <c r="AC21" i="16"/>
  <c r="AC20" i="16"/>
  <c r="AC19" i="16"/>
  <c r="AC18" i="16"/>
  <c r="AC16" i="16"/>
  <c r="AC15" i="16"/>
  <c r="AC14" i="16"/>
  <c r="AC12" i="16"/>
  <c r="AC11" i="16"/>
  <c r="AC10" i="16"/>
  <c r="AC9" i="16"/>
  <c r="AC8" i="16"/>
  <c r="AC7" i="16"/>
  <c r="AA65" i="16"/>
  <c r="AF65" i="16"/>
  <c r="AK65" i="16"/>
  <c r="AC84" i="16"/>
  <c r="AC83" i="16"/>
  <c r="AC82" i="16"/>
  <c r="AC81" i="16"/>
  <c r="AC80" i="16"/>
  <c r="AC79" i="16"/>
  <c r="AC78" i="16"/>
  <c r="AC77" i="16"/>
  <c r="AC76" i="16"/>
  <c r="AC75" i="16"/>
  <c r="AC74" i="16"/>
  <c r="AC73" i="16"/>
  <c r="AC72" i="16"/>
  <c r="AC71" i="16"/>
  <c r="AC70" i="16"/>
  <c r="AC69" i="16"/>
  <c r="AC68" i="16"/>
  <c r="AA24" i="16"/>
  <c r="AK23" i="16"/>
  <c r="AF23" i="16"/>
  <c r="AA23" i="16"/>
  <c r="AF22" i="16"/>
  <c r="AA22" i="16"/>
  <c r="AK21" i="16"/>
  <c r="AF21" i="16"/>
  <c r="AA21" i="16"/>
  <c r="AF20" i="16"/>
  <c r="AA20" i="16"/>
  <c r="AK19" i="16"/>
  <c r="AF19" i="16"/>
  <c r="AA19" i="16"/>
  <c r="AF18" i="16"/>
  <c r="AA18" i="16"/>
  <c r="AK17" i="16"/>
  <c r="AF17" i="16"/>
  <c r="AA17" i="16"/>
  <c r="AK16" i="16"/>
  <c r="AF16" i="16"/>
  <c r="AA16" i="16"/>
  <c r="AK14" i="16"/>
  <c r="AF14" i="16"/>
  <c r="AA14" i="16"/>
  <c r="AK13" i="16"/>
  <c r="AF13" i="16"/>
  <c r="AA13" i="16"/>
  <c r="AK12" i="16"/>
  <c r="AF12" i="16"/>
  <c r="AA12" i="16"/>
  <c r="AK11" i="16"/>
  <c r="AA11" i="16"/>
  <c r="AK10" i="16"/>
  <c r="AF10" i="16"/>
  <c r="AA10" i="16"/>
  <c r="AK9" i="16"/>
  <c r="AF9" i="16"/>
  <c r="AA9" i="16"/>
  <c r="AK8" i="16"/>
  <c r="AF8" i="16"/>
  <c r="AA8" i="16"/>
  <c r="AK7" i="16"/>
  <c r="AF7" i="16"/>
  <c r="AA7" i="16"/>
  <c r="AC65" i="16"/>
  <c r="AK84" i="16"/>
  <c r="AA84" i="16"/>
  <c r="AK83" i="16"/>
  <c r="AK82" i="16"/>
  <c r="AF82" i="16"/>
  <c r="AA82" i="16"/>
  <c r="AK81" i="16"/>
  <c r="AF81" i="16"/>
  <c r="AA81" i="16"/>
  <c r="AK80" i="16"/>
  <c r="AF80" i="16"/>
  <c r="AA80" i="16"/>
  <c r="AK79" i="16"/>
  <c r="AF79" i="16"/>
  <c r="AA79" i="16"/>
  <c r="AK78" i="16"/>
  <c r="AF78" i="16"/>
  <c r="AA78" i="16"/>
  <c r="AK77" i="16"/>
  <c r="AF77" i="16"/>
  <c r="AA77" i="16"/>
  <c r="AK76" i="16"/>
  <c r="AF76" i="16"/>
  <c r="AA76" i="16"/>
  <c r="AK75" i="16"/>
  <c r="AF75" i="16"/>
  <c r="AA75" i="16"/>
  <c r="AK74" i="16"/>
  <c r="AA74" i="16"/>
  <c r="AK73" i="16"/>
  <c r="AF73" i="16"/>
  <c r="AA73" i="16"/>
  <c r="AK72" i="16"/>
  <c r="AF72" i="16"/>
  <c r="AA72" i="16"/>
  <c r="AK71" i="16"/>
  <c r="AF71" i="16"/>
  <c r="AA71" i="16"/>
  <c r="AK70" i="16"/>
  <c r="AF70" i="16"/>
  <c r="AA70" i="16"/>
  <c r="AK69" i="16"/>
  <c r="AF69" i="16"/>
  <c r="AA69" i="16"/>
  <c r="AK68" i="16"/>
  <c r="AF68" i="16"/>
  <c r="AA68" i="16"/>
  <c r="AK67" i="16"/>
  <c r="AF67" i="16"/>
  <c r="AA67" i="16"/>
  <c r="AK66" i="16"/>
  <c r="AF66" i="16"/>
  <c r="AA66" i="16"/>
  <c r="AE20" i="16"/>
  <c r="Z20" i="16"/>
  <c r="AJ19" i="16"/>
  <c r="Z19" i="16"/>
  <c r="AJ18" i="16"/>
  <c r="AE18" i="16"/>
  <c r="Z18" i="16"/>
  <c r="AJ17" i="16"/>
  <c r="AE17" i="16"/>
  <c r="Z17" i="16"/>
  <c r="Z16" i="16"/>
  <c r="AJ15" i="16"/>
  <c r="AE15" i="16"/>
  <c r="Z15" i="16"/>
  <c r="AJ14" i="16"/>
  <c r="AE14" i="16"/>
  <c r="Z14" i="16"/>
  <c r="AJ13" i="16"/>
  <c r="AE13" i="16"/>
  <c r="Z13" i="16"/>
  <c r="AJ12" i="16"/>
  <c r="AE12" i="16"/>
  <c r="Z12" i="16"/>
  <c r="AJ11" i="16"/>
  <c r="AE11" i="16"/>
  <c r="AJ10" i="16"/>
  <c r="Z10" i="16"/>
  <c r="AJ9" i="16"/>
  <c r="AE9" i="16"/>
  <c r="Z9" i="16"/>
  <c r="AJ8" i="16"/>
  <c r="AE8" i="16"/>
  <c r="AJ7" i="16"/>
  <c r="Z7" i="16"/>
  <c r="AJ84" i="16"/>
  <c r="AE84" i="16"/>
  <c r="AJ83" i="16"/>
  <c r="AE83" i="16"/>
  <c r="Z83" i="16"/>
  <c r="AJ82" i="16"/>
  <c r="Z82" i="16"/>
  <c r="AJ81" i="16"/>
  <c r="AE81" i="16"/>
  <c r="Z81" i="16"/>
  <c r="AJ80" i="16"/>
  <c r="AE80" i="16"/>
  <c r="Z80" i="16"/>
  <c r="AJ79" i="16"/>
  <c r="AE79" i="16"/>
  <c r="Z79" i="16"/>
  <c r="AJ78" i="16"/>
  <c r="AE78" i="16"/>
  <c r="Z78" i="16"/>
  <c r="Z77" i="16"/>
  <c r="AJ76" i="16"/>
  <c r="AE76" i="16"/>
  <c r="Z76" i="16"/>
  <c r="AJ75" i="16"/>
  <c r="AE75" i="16"/>
  <c r="Z75" i="16"/>
  <c r="AJ74" i="16"/>
  <c r="AE74" i="16"/>
  <c r="Z74" i="16"/>
  <c r="AJ73" i="16"/>
  <c r="AE73" i="16"/>
  <c r="Z73" i="16"/>
  <c r="AJ72" i="16"/>
  <c r="AE72" i="16"/>
  <c r="Z72" i="16"/>
  <c r="AJ71" i="16"/>
  <c r="AE71" i="16"/>
  <c r="AJ70" i="16"/>
  <c r="AE70" i="16"/>
  <c r="Z70" i="16"/>
  <c r="AJ69" i="16"/>
  <c r="AE69" i="16"/>
  <c r="Z69" i="16"/>
  <c r="AJ68" i="16"/>
  <c r="AE68" i="16"/>
  <c r="Z68" i="16"/>
  <c r="AJ67" i="16"/>
  <c r="Z67" i="16"/>
  <c r="AJ66" i="16"/>
  <c r="AE66" i="16"/>
  <c r="Z66" i="16"/>
  <c r="AG84" i="16"/>
  <c r="AG83" i="16"/>
  <c r="AC67" i="16"/>
  <c r="AC66" i="16"/>
  <c r="AG82" i="16"/>
  <c r="AF84" i="16"/>
  <c r="AF83" i="16"/>
  <c r="I30" i="15"/>
  <c r="I26" i="15"/>
  <c r="I32" i="15"/>
  <c r="I28" i="15"/>
  <c r="I36" i="15"/>
  <c r="I35" i="15"/>
  <c r="I31" i="15"/>
  <c r="I27" i="15"/>
  <c r="I34" i="15"/>
  <c r="I33" i="15"/>
  <c r="I29" i="15"/>
  <c r="EJ45" i="21" l="1"/>
  <c r="EU45" i="21"/>
  <c r="ES45" i="21"/>
  <c r="EX45" i="21"/>
  <c r="ET45" i="21"/>
  <c r="DZ45" i="21"/>
  <c r="FA45" i="21"/>
  <c r="EC45" i="21"/>
  <c r="ER45" i="21"/>
  <c r="EO45" i="21"/>
  <c r="EE45" i="21"/>
  <c r="EY45" i="21"/>
  <c r="EZ45" i="21"/>
  <c r="EM45" i="21"/>
  <c r="EW45" i="21"/>
  <c r="EH45" i="21"/>
  <c r="DX45" i="21"/>
  <c r="L58" i="14"/>
  <c r="H57" i="14"/>
  <c r="X59" i="14"/>
  <c r="D59" i="14"/>
  <c r="X57" i="14"/>
  <c r="T57" i="14"/>
  <c r="P57" i="14"/>
  <c r="G57" i="14"/>
  <c r="B58" i="14"/>
  <c r="E57" i="14"/>
  <c r="C58" i="14"/>
  <c r="K58" i="14"/>
  <c r="P58" i="14"/>
  <c r="T59" i="14"/>
  <c r="F59" i="14"/>
  <c r="W59" i="14"/>
  <c r="L59" i="14"/>
  <c r="N57" i="14"/>
  <c r="F57" i="14"/>
  <c r="M57" i="14"/>
  <c r="V59" i="14"/>
  <c r="F58" i="14"/>
  <c r="W57" i="14"/>
  <c r="E59" i="14"/>
  <c r="O58" i="14"/>
  <c r="G58" i="14"/>
  <c r="G59" i="14"/>
  <c r="O59" i="14"/>
  <c r="K59" i="14"/>
  <c r="V57" i="14"/>
  <c r="C57" i="14"/>
  <c r="B57" i="14"/>
  <c r="S59" i="14"/>
  <c r="D57" i="14"/>
  <c r="P59" i="14"/>
  <c r="E58" i="14"/>
  <c r="U57" i="14"/>
  <c r="L57" i="14"/>
  <c r="B59" i="14"/>
  <c r="C59" i="14"/>
  <c r="N58" i="14"/>
  <c r="H59" i="14"/>
  <c r="M59" i="14"/>
  <c r="S57" i="14"/>
  <c r="U59" i="14"/>
  <c r="O57" i="14"/>
  <c r="N59" i="14"/>
  <c r="K57" i="14"/>
</calcChain>
</file>

<file path=xl/sharedStrings.xml><?xml version="1.0" encoding="utf-8"?>
<sst xmlns="http://schemas.openxmlformats.org/spreadsheetml/2006/main" count="1220" uniqueCount="623">
  <si>
    <t>Mol list</t>
  </si>
  <si>
    <t>alpha</t>
  </si>
  <si>
    <t>beta</t>
  </si>
  <si>
    <t>gamma</t>
  </si>
  <si>
    <t>mu</t>
  </si>
  <si>
    <t>Mobley name</t>
  </si>
  <si>
    <t>methane</t>
  </si>
  <si>
    <t>ethane</t>
  </si>
  <si>
    <t>propane</t>
  </si>
  <si>
    <t>n_butane</t>
  </si>
  <si>
    <t>n_pentane</t>
  </si>
  <si>
    <t>n_hexane</t>
  </si>
  <si>
    <t>cyclohexane</t>
  </si>
  <si>
    <t>ethene</t>
  </si>
  <si>
    <t>cyclopentene</t>
  </si>
  <si>
    <t>benzene</t>
  </si>
  <si>
    <t>naphthalene</t>
  </si>
  <si>
    <t>methanol</t>
  </si>
  <si>
    <t>ethanol</t>
  </si>
  <si>
    <t>propan_1_ol</t>
  </si>
  <si>
    <t>butan_1_ol</t>
  </si>
  <si>
    <t>12_ethanediol</t>
  </si>
  <si>
    <t>tetrahydrofuran</t>
  </si>
  <si>
    <t>14_dioxane</t>
  </si>
  <si>
    <t>dimethyl_ether</t>
  </si>
  <si>
    <t>diethyl_ether</t>
  </si>
  <si>
    <t>phenol</t>
  </si>
  <si>
    <t>acetic_acid</t>
  </si>
  <si>
    <t>acetaldehyde</t>
  </si>
  <si>
    <t>methylamine</t>
  </si>
  <si>
    <t>ethylamine</t>
  </si>
  <si>
    <t>dimethylamine</t>
  </si>
  <si>
    <t>trimethylamine</t>
  </si>
  <si>
    <t>imidazole</t>
  </si>
  <si>
    <t>aniline</t>
  </si>
  <si>
    <t>thiophenol</t>
  </si>
  <si>
    <t>ethanamide</t>
  </si>
  <si>
    <t>pyridine</t>
  </si>
  <si>
    <t>Ions</t>
  </si>
  <si>
    <t>LI</t>
  </si>
  <si>
    <t>Na</t>
  </si>
  <si>
    <t>K</t>
  </si>
  <si>
    <t>Rb</t>
  </si>
  <si>
    <t>Cs</t>
  </si>
  <si>
    <t>F</t>
  </si>
  <si>
    <t>Cl</t>
  </si>
  <si>
    <t>Br</t>
  </si>
  <si>
    <t>I</t>
  </si>
  <si>
    <t>* Cabani et al. Group contributions to the thermodynamic properties of non-ionic organic solutes in dilute aqueous solution.</t>
  </si>
  <si>
    <t>** Frank et al. Free Volume and Entropy in Condensed Systems III. Entropy in Binary Liquid Mixtures; Partial Molal Entropy in Dilute Solutions; Structure and Thermodynamics in Aqueous Electrolytes</t>
  </si>
  <si>
    <t>*** Marcus, Y. Ion properties</t>
  </si>
  <si>
    <t>**** Noyes, R. M. Thermodynamics of ion hydration as a measure of effective dielectric properties of water</t>
  </si>
  <si>
    <t>1_bromo_2_chloroethane</t>
  </si>
  <si>
    <t>1_bromo_2_methylpropane</t>
  </si>
  <si>
    <t>1_bromobutane</t>
  </si>
  <si>
    <t>1_bromoheptane</t>
  </si>
  <si>
    <t>1_bromohexane</t>
  </si>
  <si>
    <t>1_bromooctane</t>
  </si>
  <si>
    <t>1_bromopentane</t>
  </si>
  <si>
    <t>1_bromopropane</t>
  </si>
  <si>
    <t>1_chloro_222_trifluoroethane</t>
  </si>
  <si>
    <t>1_chlorobutane</t>
  </si>
  <si>
    <t>1_chloroheptane</t>
  </si>
  <si>
    <t>1_chlorohexane</t>
  </si>
  <si>
    <t>1_chloropentane</t>
  </si>
  <si>
    <t>1_chloropropane</t>
  </si>
  <si>
    <t>1_ethylnaphthalene</t>
  </si>
  <si>
    <t>1_iodobutane</t>
  </si>
  <si>
    <t>1_iodoheptane</t>
  </si>
  <si>
    <t>1_iodohexane</t>
  </si>
  <si>
    <t>1_iodopentane</t>
  </si>
  <si>
    <t>1_iodopropane</t>
  </si>
  <si>
    <t>1_methyl_imidazole</t>
  </si>
  <si>
    <t>1_methyl_pyrrole</t>
  </si>
  <si>
    <t>1_methylcyclohexene</t>
  </si>
  <si>
    <t>1_methylnaphthalene</t>
  </si>
  <si>
    <t>1_naphthol</t>
  </si>
  <si>
    <t>1_naphthylamine</t>
  </si>
  <si>
    <t>1_nitrobutane</t>
  </si>
  <si>
    <t>1_nitropentane</t>
  </si>
  <si>
    <t>1_nitropropane</t>
  </si>
  <si>
    <t>11_diacetoxyethane</t>
  </si>
  <si>
    <t>11_dichloroethane</t>
  </si>
  <si>
    <t>11_dichloroethene</t>
  </si>
  <si>
    <t>11_diethoxyethane</t>
  </si>
  <si>
    <t>11_difluoroethane</t>
  </si>
  <si>
    <t>111_trichloroethane</t>
  </si>
  <si>
    <t>111_trifluoro_222_trimethoxyethane</t>
  </si>
  <si>
    <t>111_trifluoropropan_2_ol</t>
  </si>
  <si>
    <t>111_trimethoxyethane</t>
  </si>
  <si>
    <t>1112_tetrachloroethane</t>
  </si>
  <si>
    <t>112_trichloro_122_trifluoroethane</t>
  </si>
  <si>
    <t>112_trichloroethane</t>
  </si>
  <si>
    <t>1122_tetrachloroethane</t>
  </si>
  <si>
    <t>12_diacetoxyethane</t>
  </si>
  <si>
    <t>12_dibromoethane</t>
  </si>
  <si>
    <t>12_dichlorobenzene</t>
  </si>
  <si>
    <t>12_dichloroethane</t>
  </si>
  <si>
    <t>12_dichloropropane</t>
  </si>
  <si>
    <t>12_diethoxyethane</t>
  </si>
  <si>
    <t>12_dimethoxyethane</t>
  </si>
  <si>
    <t>123_trichlorobenzene</t>
  </si>
  <si>
    <t>123_trimethylbenzene</t>
  </si>
  <si>
    <t>1234_tetrachlorobenzene</t>
  </si>
  <si>
    <t>1235_tetrachlorobenzene</t>
  </si>
  <si>
    <t>124_trichlorobenzene</t>
  </si>
  <si>
    <t>124_trimethylbenzene</t>
  </si>
  <si>
    <t>1245_tetrachlorobenzene</t>
  </si>
  <si>
    <t>13_dichlorobenzene</t>
  </si>
  <si>
    <t>13_dichloropropane</t>
  </si>
  <si>
    <t>13_dimethylnaphthalene</t>
  </si>
  <si>
    <t>135_trichlorobenzene</t>
  </si>
  <si>
    <t>135_trimethylbenzene</t>
  </si>
  <si>
    <t>14_dichlorobenzene</t>
  </si>
  <si>
    <t>14_dichlorobutane</t>
  </si>
  <si>
    <t>14_dimethyl_piperazine</t>
  </si>
  <si>
    <t>14_dimethylnaphthalene</t>
  </si>
  <si>
    <t>2_bromo_2_methylpropane</t>
  </si>
  <si>
    <t>2_bromopropane</t>
  </si>
  <si>
    <t>2_butoxyethanol</t>
  </si>
  <si>
    <t>2_chloro_111_trimethoxyethane</t>
  </si>
  <si>
    <t>2_chloro_2_methylpropane</t>
  </si>
  <si>
    <t>2_chloroaniline</t>
  </si>
  <si>
    <t>2_chlorobutane</t>
  </si>
  <si>
    <t>2_chlorophenol</t>
  </si>
  <si>
    <t>2_chloropropane</t>
  </si>
  <si>
    <t>2_chloropyridine</t>
  </si>
  <si>
    <t>2_chlorotoluene</t>
  </si>
  <si>
    <t>2_ethoxyethanol</t>
  </si>
  <si>
    <t>2_ethylpyrazine</t>
  </si>
  <si>
    <t>2_ethylpyridine</t>
  </si>
  <si>
    <t>2_ethyltoluene</t>
  </si>
  <si>
    <t>2_fluorophenol</t>
  </si>
  <si>
    <t>2_iodophenol</t>
  </si>
  <si>
    <t>2_iodopropane</t>
  </si>
  <si>
    <t>2_isobutylpyrazine</t>
  </si>
  <si>
    <t>2_methoxy_111_trimethoxyethane</t>
  </si>
  <si>
    <t>2_methoxyaniline</t>
  </si>
  <si>
    <t>2_methoxyethanamine</t>
  </si>
  <si>
    <t>2_methoxyethanol</t>
  </si>
  <si>
    <t>2_methoxyphenol</t>
  </si>
  <si>
    <t>2_methyl_but_2_ene</t>
  </si>
  <si>
    <t>2_methylbut_2_ene</t>
  </si>
  <si>
    <t>2_methylbuta_13_diene</t>
  </si>
  <si>
    <t>2_methylbutan_1_ol</t>
  </si>
  <si>
    <t>2_methylbutan_2_ol</t>
  </si>
  <si>
    <t>2_methylbutane</t>
  </si>
  <si>
    <t>2_methylhexane</t>
  </si>
  <si>
    <t>2_methylpent_1_ene</t>
  </si>
  <si>
    <t>2_methylpentan_2_ol</t>
  </si>
  <si>
    <t>2_methylpentan_3_ol</t>
  </si>
  <si>
    <t>2_methylpentane</t>
  </si>
  <si>
    <t>2_methylpropan_1_ol</t>
  </si>
  <si>
    <t>2_methylpropan_2_ol</t>
  </si>
  <si>
    <t>2_methylpropane</t>
  </si>
  <si>
    <t>2_methylpropene</t>
  </si>
  <si>
    <t>2_methylpyrazine</t>
  </si>
  <si>
    <t>2_methylpyridine</t>
  </si>
  <si>
    <t>2_methyltetrahydrofuran</t>
  </si>
  <si>
    <t>2_methylthiophene</t>
  </si>
  <si>
    <t>2_naphthol</t>
  </si>
  <si>
    <t>2_naphthylamine</t>
  </si>
  <si>
    <t>2_nitroaniline</t>
  </si>
  <si>
    <t>2_nitrophenol</t>
  </si>
  <si>
    <t>2_nitropropane</t>
  </si>
  <si>
    <t>2_nitrotoluene</t>
  </si>
  <si>
    <t>2_phenylethanol</t>
  </si>
  <si>
    <t>2_propoxyethanol</t>
  </si>
  <si>
    <t>22_dimethylbutane</t>
  </si>
  <si>
    <t>22_dimethylpentane</t>
  </si>
  <si>
    <t>22_dimethylpropane</t>
  </si>
  <si>
    <t>222_trifluoroethanol</t>
  </si>
  <si>
    <t>224_trimethylpentane</t>
  </si>
  <si>
    <t>225_trimethylhexane</t>
  </si>
  <si>
    <t>23_dimethylbuta_13_diene</t>
  </si>
  <si>
    <t>23_dimethylbutane</t>
  </si>
  <si>
    <t>23_dimethylnaphthalene</t>
  </si>
  <si>
    <t>23_dimethylpentane</t>
  </si>
  <si>
    <t>23_dimethylphenol</t>
  </si>
  <si>
    <t>23_dimethylpyridine</t>
  </si>
  <si>
    <t>234_trimethylpentane</t>
  </si>
  <si>
    <t>24_dimethylpentan_3_one</t>
  </si>
  <si>
    <t>24_dimethylpentane</t>
  </si>
  <si>
    <t>24_dimethylphenol</t>
  </si>
  <si>
    <t>24_dimethylpyridine</t>
  </si>
  <si>
    <t>25_dimethylphenol</t>
  </si>
  <si>
    <t>25_dimethylpyridine</t>
  </si>
  <si>
    <t>25_dimethyltetrahydrofuran</t>
  </si>
  <si>
    <t>26_dimethylaniline</t>
  </si>
  <si>
    <t>26_dimethylnaphthalene</t>
  </si>
  <si>
    <t>26_dimethylphenol</t>
  </si>
  <si>
    <t>26_dimethylpyridine</t>
  </si>
  <si>
    <t>3_acetylpyridine</t>
  </si>
  <si>
    <t>3_chloroaniline</t>
  </si>
  <si>
    <t>3_chlorophenol</t>
  </si>
  <si>
    <t>3_chloroprop_1_ene</t>
  </si>
  <si>
    <t>3_chloropyridine</t>
  </si>
  <si>
    <t>3_cyanophenol</t>
  </si>
  <si>
    <t>3_cyanopyridine</t>
  </si>
  <si>
    <t>3_ethylphenol</t>
  </si>
  <si>
    <t>3_ethylpyridine</t>
  </si>
  <si>
    <t>3_formylpyridine</t>
  </si>
  <si>
    <t>3_hydroxybenzaldehyde</t>
  </si>
  <si>
    <t>3_methoxyaniline</t>
  </si>
  <si>
    <t>3_methoxyphenol</t>
  </si>
  <si>
    <t>3_methyl_1h_indole</t>
  </si>
  <si>
    <t>3_methyl_but_1_ene</t>
  </si>
  <si>
    <t>3_methylbut_1_ene</t>
  </si>
  <si>
    <t>3_methylbutan_1_ol</t>
  </si>
  <si>
    <t>3_methylbutan_2_one</t>
  </si>
  <si>
    <t>3_methylbutanoic_acid</t>
  </si>
  <si>
    <t>3_methylheptane</t>
  </si>
  <si>
    <t>3_methylhexane</t>
  </si>
  <si>
    <t>3_methylpentane</t>
  </si>
  <si>
    <t>3_methylpyridine</t>
  </si>
  <si>
    <t>3_nitroaniline</t>
  </si>
  <si>
    <t>3_nitrophenol</t>
  </si>
  <si>
    <t>3_nitrotoluene</t>
  </si>
  <si>
    <t>3_phenylpropanol</t>
  </si>
  <si>
    <t>33_dimethylbutan_2_one</t>
  </si>
  <si>
    <t>33_dimethylpentane</t>
  </si>
  <si>
    <t>333_trimethoxypropionitrile</t>
  </si>
  <si>
    <t>34_dimethylphenol</t>
  </si>
  <si>
    <t>34_dimethylpyridine</t>
  </si>
  <si>
    <t>35_dimethylphenol</t>
  </si>
  <si>
    <t>35_dimethylpyridine</t>
  </si>
  <si>
    <t>4_acetylpyridine</t>
  </si>
  <si>
    <t>4_bromophenol</t>
  </si>
  <si>
    <t>4_bromotoluene</t>
  </si>
  <si>
    <t>4_chloro_3_methylphenol</t>
  </si>
  <si>
    <t>4_chloroaniline</t>
  </si>
  <si>
    <t>4_chlorophenol</t>
  </si>
  <si>
    <t>4_cyanophenol</t>
  </si>
  <si>
    <t>4_cyanopyridine</t>
  </si>
  <si>
    <t>4_ethylphenol</t>
  </si>
  <si>
    <t>4_ethylpyridine</t>
  </si>
  <si>
    <t>4_ethyltoluene</t>
  </si>
  <si>
    <t>4_fluorophenol</t>
  </si>
  <si>
    <t>4_formylpyridine</t>
  </si>
  <si>
    <t>4_hydroxybenzaldehyde</t>
  </si>
  <si>
    <t>4_isopropyltoluene</t>
  </si>
  <si>
    <t>4_methoxyacetophenone</t>
  </si>
  <si>
    <t>4_methoxyaniline</t>
  </si>
  <si>
    <t>4_methyl_1h_imidazole</t>
  </si>
  <si>
    <t>4_methylacetophenone</t>
  </si>
  <si>
    <t>4_methylbenzaldehyde</t>
  </si>
  <si>
    <t>4_methylpentan_2_ol</t>
  </si>
  <si>
    <t>4_methylpentan_2_one</t>
  </si>
  <si>
    <t>4_methylpyridine</t>
  </si>
  <si>
    <t>4_n_propylphenol</t>
  </si>
  <si>
    <t>4_nitroaniline</t>
  </si>
  <si>
    <t>4_nitrophenol</t>
  </si>
  <si>
    <t>4_tert_butylphenol</t>
  </si>
  <si>
    <t>acenaphthene</t>
  </si>
  <si>
    <t>acetonitrile</t>
  </si>
  <si>
    <t>acetophenone</t>
  </si>
  <si>
    <t>alpha_methylstyrene</t>
  </si>
  <si>
    <t>anisole</t>
  </si>
  <si>
    <t>anthracene</t>
  </si>
  <si>
    <t>azetidine</t>
  </si>
  <si>
    <t>benzaldehyde</t>
  </si>
  <si>
    <t>benzamide</t>
  </si>
  <si>
    <t>benzonitrile</t>
  </si>
  <si>
    <t>benzotrifluoride</t>
  </si>
  <si>
    <t>benzyl_alcohol</t>
  </si>
  <si>
    <t>benzyl_bromide</t>
  </si>
  <si>
    <t>benzyl_chloride</t>
  </si>
  <si>
    <t>biphenyl</t>
  </si>
  <si>
    <t>bis_2_chloroethyl__ether</t>
  </si>
  <si>
    <t>bromobenzene</t>
  </si>
  <si>
    <t>bromoethane</t>
  </si>
  <si>
    <t>bromomethane</t>
  </si>
  <si>
    <t>bromotrifluoromethane</t>
  </si>
  <si>
    <t>but_1_ene</t>
  </si>
  <si>
    <t>but_1_yne</t>
  </si>
  <si>
    <t>buta_13_diene</t>
  </si>
  <si>
    <t>butan_2_ol</t>
  </si>
  <si>
    <t>butanenitrile</t>
  </si>
  <si>
    <t>butanoic_acid</t>
  </si>
  <si>
    <t>butanone</t>
  </si>
  <si>
    <t>butyraldehyde</t>
  </si>
  <si>
    <t>chlorobenzene</t>
  </si>
  <si>
    <t>chlorodifluoromethane</t>
  </si>
  <si>
    <t>chloroethane</t>
  </si>
  <si>
    <t>chloroethylene</t>
  </si>
  <si>
    <t>chlorofluoromethane</t>
  </si>
  <si>
    <t>chloromethane</t>
  </si>
  <si>
    <t>cis_12_dimethylcyclohexane</t>
  </si>
  <si>
    <t>cyanobenzene</t>
  </si>
  <si>
    <t>cyclohepta_135_triene</t>
  </si>
  <si>
    <t>cycloheptanol</t>
  </si>
  <si>
    <t>cyclohexanol</t>
  </si>
  <si>
    <t>cyclohexanone</t>
  </si>
  <si>
    <t>cyclohexene</t>
  </si>
  <si>
    <t>cyclohexylamine</t>
  </si>
  <si>
    <t>cyclopentane</t>
  </si>
  <si>
    <t>cyclopentanol</t>
  </si>
  <si>
    <t>cyclopentanone</t>
  </si>
  <si>
    <t>cyclopropane</t>
  </si>
  <si>
    <t>decan_1_ol</t>
  </si>
  <si>
    <t>decan_2_one</t>
  </si>
  <si>
    <t>di_isopropyl_sulfide</t>
  </si>
  <si>
    <t>di_n_butyl_ether</t>
  </si>
  <si>
    <t>di_n_butylamine</t>
  </si>
  <si>
    <t>di_n_propyl_ether</t>
  </si>
  <si>
    <t>di_n_propyl_sulfide</t>
  </si>
  <si>
    <t>di_n_propylamine</t>
  </si>
  <si>
    <t>dibromomethane</t>
  </si>
  <si>
    <t>dichloromethane</t>
  </si>
  <si>
    <t>diethoxymethoxybenzene</t>
  </si>
  <si>
    <t>diethyl_disulfide</t>
  </si>
  <si>
    <t>diethyl_malonate</t>
  </si>
  <si>
    <t>diethyl_succinate</t>
  </si>
  <si>
    <t>diethyl_sulfide</t>
  </si>
  <si>
    <t>diethylamine</t>
  </si>
  <si>
    <t>diiodomethane</t>
  </si>
  <si>
    <t>diisopropyl_ether</t>
  </si>
  <si>
    <t>diisopropylamine</t>
  </si>
  <si>
    <t>dimethoxymethane</t>
  </si>
  <si>
    <t>dimethyl_disulfide</t>
  </si>
  <si>
    <t>dimethyl_sulfate</t>
  </si>
  <si>
    <t>dimethyl_sulfide</t>
  </si>
  <si>
    <t>dimethyl_sulfone</t>
  </si>
  <si>
    <t>dimethyl_sulfoxide</t>
  </si>
  <si>
    <t>E_12_dichloroethene</t>
  </si>
  <si>
    <t>E_but_2_enal</t>
  </si>
  <si>
    <t>E_hept_2_ene</t>
  </si>
  <si>
    <t>E_hex_2_enal</t>
  </si>
  <si>
    <t>E_oct_2_enal</t>
  </si>
  <si>
    <t>ethanethiol</t>
  </si>
  <si>
    <t>ethyl_acetate</t>
  </si>
  <si>
    <t>ethyl_benzoate</t>
  </si>
  <si>
    <t>ethyl_butanoate</t>
  </si>
  <si>
    <t>ethyl_formate</t>
  </si>
  <si>
    <t>ethyl_hexanoate</t>
  </si>
  <si>
    <t>ethyl_pentanoate</t>
  </si>
  <si>
    <t>ethyl_phenyl_ether</t>
  </si>
  <si>
    <t>ethyl_propanoate</t>
  </si>
  <si>
    <t>ethylbenzene</t>
  </si>
  <si>
    <t>fluorene</t>
  </si>
  <si>
    <t>fluorobenzene</t>
  </si>
  <si>
    <t>fluoromethane</t>
  </si>
  <si>
    <t>formaldehyde</t>
  </si>
  <si>
    <t>halothane</t>
  </si>
  <si>
    <t>hept_1_ene</t>
  </si>
  <si>
    <t>hept_1_yne</t>
  </si>
  <si>
    <t>heptan_1_ol</t>
  </si>
  <si>
    <t>heptan_2_one</t>
  </si>
  <si>
    <t>heptan_4_one</t>
  </si>
  <si>
    <t>heptanal</t>
  </si>
  <si>
    <t>hex_1_ene</t>
  </si>
  <si>
    <t>hex_1_yne</t>
  </si>
  <si>
    <t>hexa_15_diene</t>
  </si>
  <si>
    <t>hexafluoropropene</t>
  </si>
  <si>
    <t>hexan_1_ol</t>
  </si>
  <si>
    <t>hexan_2_one</t>
  </si>
  <si>
    <t>hexan_3_ol</t>
  </si>
  <si>
    <t>hexanal</t>
  </si>
  <si>
    <t>hexanoic_acid</t>
  </si>
  <si>
    <t>hydrazine</t>
  </si>
  <si>
    <t>hydrogen_sulfide</t>
  </si>
  <si>
    <t>indane</t>
  </si>
  <si>
    <t>iodobenzene</t>
  </si>
  <si>
    <t>iodoethane</t>
  </si>
  <si>
    <t>iodomethane</t>
  </si>
  <si>
    <t>isoamyl_acetate</t>
  </si>
  <si>
    <t>isoamyl_formate</t>
  </si>
  <si>
    <t>isobutyl_acetate</t>
  </si>
  <si>
    <t>isobutyl_formate</t>
  </si>
  <si>
    <t>isobutyl_isobutanoate</t>
  </si>
  <si>
    <t>isobutylbenzene</t>
  </si>
  <si>
    <t>isobutyraldehyde</t>
  </si>
  <si>
    <t>isoflurane</t>
  </si>
  <si>
    <t>isopropyl_acetate</t>
  </si>
  <si>
    <t>isopropyl_formate</t>
  </si>
  <si>
    <t>isopropylbenzene</t>
  </si>
  <si>
    <t>m_bis_trifluoromethyl__benzene</t>
  </si>
  <si>
    <t>m_cresol</t>
  </si>
  <si>
    <t>m_xylene</t>
  </si>
  <si>
    <t>methanesulfonyl_chloride</t>
  </si>
  <si>
    <t>methanethiol</t>
  </si>
  <si>
    <t>methoxyflurane</t>
  </si>
  <si>
    <t>methyl_acetate</t>
  </si>
  <si>
    <t>methyl_benzoate</t>
  </si>
  <si>
    <t>methyl_butanoate</t>
  </si>
  <si>
    <t>methyl_chloroacetate</t>
  </si>
  <si>
    <t>methyl_cyanoacetate</t>
  </si>
  <si>
    <t>methyl_cyclohexanecarboxylate</t>
  </si>
  <si>
    <t>methyl_cyclohexyl_ketone</t>
  </si>
  <si>
    <t>methyl_cyclopropanecarboxylate</t>
  </si>
  <si>
    <t>methyl_cyclopropyl_ketone</t>
  </si>
  <si>
    <t>methyl_ethyl_ether</t>
  </si>
  <si>
    <t>methyl_ethyl_sulfide</t>
  </si>
  <si>
    <t>methyl_formate</t>
  </si>
  <si>
    <t>methyl_hexanoate</t>
  </si>
  <si>
    <t>methyl_isopropyl_ether</t>
  </si>
  <si>
    <t>methyl_methanesulfonate</t>
  </si>
  <si>
    <t>methyl_octanoate</t>
  </si>
  <si>
    <t>methyl_p_methoxybenzoate</t>
  </si>
  <si>
    <t>methyl_p_nitrobenzoate</t>
  </si>
  <si>
    <t>methyl_pentanoate</t>
  </si>
  <si>
    <t>methyl_propanoate</t>
  </si>
  <si>
    <t>methyl_propyl_ether</t>
  </si>
  <si>
    <t>methyl_t_butyl_ether</t>
  </si>
  <si>
    <t>methyl_tert_butyl_ether</t>
  </si>
  <si>
    <t>methyl_trifluoroacetate</t>
  </si>
  <si>
    <t>methyl_trimethylacetate</t>
  </si>
  <si>
    <t>methylcyclohexane</t>
  </si>
  <si>
    <t>methylcyclopentane</t>
  </si>
  <si>
    <t>morpholine</t>
  </si>
  <si>
    <t>N_acetylpyrrolidine</t>
  </si>
  <si>
    <t>n_butanethiol</t>
  </si>
  <si>
    <t>n_butyl_acetate</t>
  </si>
  <si>
    <t>n_butylacetamide</t>
  </si>
  <si>
    <t>n_butylamine</t>
  </si>
  <si>
    <t>n_butylbenzene</t>
  </si>
  <si>
    <t>n_decane</t>
  </si>
  <si>
    <t>n_heptane</t>
  </si>
  <si>
    <t>n_heptylamine</t>
  </si>
  <si>
    <t>n_hexyl_acetate</t>
  </si>
  <si>
    <t>n_hexylamine</t>
  </si>
  <si>
    <t>n_hexylbenzene</t>
  </si>
  <si>
    <t>N_methyl_N__222_trifluoroethyl__aniline</t>
  </si>
  <si>
    <t>N_methylacetamide</t>
  </si>
  <si>
    <t>N_methylaniline</t>
  </si>
  <si>
    <t>N_methylmorpholine</t>
  </si>
  <si>
    <t>N_methylpiperazine</t>
  </si>
  <si>
    <t>N_methylpiperidine</t>
  </si>
  <si>
    <t>n_nonane</t>
  </si>
  <si>
    <t>n_octane</t>
  </si>
  <si>
    <t>n_octylamine</t>
  </si>
  <si>
    <t>n_pentyl_acetate</t>
  </si>
  <si>
    <t>n_pentyl_propanoate</t>
  </si>
  <si>
    <t>n_pentylamine</t>
  </si>
  <si>
    <t>n_pentylbenzene</t>
  </si>
  <si>
    <t>n_pentylcyclopentane</t>
  </si>
  <si>
    <t>n_propanethiol</t>
  </si>
  <si>
    <t>n_propyl_acetate</t>
  </si>
  <si>
    <t>n_propyl_butyrate</t>
  </si>
  <si>
    <t>n_propyl_formate</t>
  </si>
  <si>
    <t>n_propyl_propanoate</t>
  </si>
  <si>
    <t>n_propylamine</t>
  </si>
  <si>
    <t>n_propylbenzene</t>
  </si>
  <si>
    <t>n_propylcyclopentane</t>
  </si>
  <si>
    <t>nitrobenzene</t>
  </si>
  <si>
    <t>nitroethane</t>
  </si>
  <si>
    <t>nitromethane</t>
  </si>
  <si>
    <t>NN_dimethyl_p_methylbenzamide</t>
  </si>
  <si>
    <t>NN_dimethyl_p_nitrobenzamide</t>
  </si>
  <si>
    <t>NN_dimethylaniline</t>
  </si>
  <si>
    <t>NN_dimethylbenzamide</t>
  </si>
  <si>
    <t>NN_dimethylformamide</t>
  </si>
  <si>
    <t>non_1_ene</t>
  </si>
  <si>
    <t>nonan_1_ol</t>
  </si>
  <si>
    <t>nonan_2_one</t>
  </si>
  <si>
    <t>nonan_5_one</t>
  </si>
  <si>
    <t>nonanal</t>
  </si>
  <si>
    <t>o_cresol</t>
  </si>
  <si>
    <t>o_toluidine</t>
  </si>
  <si>
    <t>o_xylene</t>
  </si>
  <si>
    <t>oct_1_ene</t>
  </si>
  <si>
    <t>oct_1_yne</t>
  </si>
  <si>
    <t>octan_1_ol</t>
  </si>
  <si>
    <t>octan_2_one</t>
  </si>
  <si>
    <t>octanal</t>
  </si>
  <si>
    <t>p_cresol</t>
  </si>
  <si>
    <t>p_dibromobenzene</t>
  </si>
  <si>
    <t>p_toluidine</t>
  </si>
  <si>
    <t>p_xylene</t>
  </si>
  <si>
    <t>pent_1_ene</t>
  </si>
  <si>
    <t>pent_1_yne</t>
  </si>
  <si>
    <t>penta_14_diene</t>
  </si>
  <si>
    <t>pentachloroethane</t>
  </si>
  <si>
    <t>pentan_1_ol</t>
  </si>
  <si>
    <t>pentan_2_ol</t>
  </si>
  <si>
    <t>pentan_2_one</t>
  </si>
  <si>
    <t>pentan_3_ol</t>
  </si>
  <si>
    <t>pentan_3_one</t>
  </si>
  <si>
    <t>pentanal</t>
  </si>
  <si>
    <t>pentanenitrile</t>
  </si>
  <si>
    <t>pentanoic_acid</t>
  </si>
  <si>
    <t>phenanthrene</t>
  </si>
  <si>
    <t>phenyl_formate</t>
  </si>
  <si>
    <t>phenyl_methyl_sulfide</t>
  </si>
  <si>
    <t>phenyl_trifluoroethyl_ether</t>
  </si>
  <si>
    <t>piperazine</t>
  </si>
  <si>
    <t>piperidine</t>
  </si>
  <si>
    <t>prop_2_en_1_ol</t>
  </si>
  <si>
    <t>propan_2_ol</t>
  </si>
  <si>
    <t>propanenitrile</t>
  </si>
  <si>
    <t>propanoic_acid</t>
  </si>
  <si>
    <t>propanone</t>
  </si>
  <si>
    <t>propene</t>
  </si>
  <si>
    <t>propionaldehyde</t>
  </si>
  <si>
    <t>propyne</t>
  </si>
  <si>
    <t>pyrene</t>
  </si>
  <si>
    <t>pyrrole</t>
  </si>
  <si>
    <t>pyrrolidine</t>
  </si>
  <si>
    <t>quinoline</t>
  </si>
  <si>
    <t>sec_butylbenzene</t>
  </si>
  <si>
    <t>styrene</t>
  </si>
  <si>
    <t>teflurane</t>
  </si>
  <si>
    <t>tert_butylbenzene</t>
  </si>
  <si>
    <t>tetrachloroethene</t>
  </si>
  <si>
    <t>tetrachloromethane</t>
  </si>
  <si>
    <t>tetrafluoromethane</t>
  </si>
  <si>
    <t>tetrahydropyran</t>
  </si>
  <si>
    <t>thiophene</t>
  </si>
  <si>
    <t>toluene</t>
  </si>
  <si>
    <t>trans_14_dimethylcyclohexane</t>
  </si>
  <si>
    <t>triacetyl_glycerol</t>
  </si>
  <si>
    <t>tribromomethane</t>
  </si>
  <si>
    <t>trichloroethene</t>
  </si>
  <si>
    <t>trichloromethane</t>
  </si>
  <si>
    <t>triethyl_phosphate</t>
  </si>
  <si>
    <t>triethylamine</t>
  </si>
  <si>
    <t>trimethoxy_methane</t>
  </si>
  <si>
    <t>trimethoxymethylbenzene</t>
  </si>
  <si>
    <t>trimethyl_phosphate</t>
  </si>
  <si>
    <t>undecan_2_one</t>
  </si>
  <si>
    <t>Z_12_dichloroethene</t>
  </si>
  <si>
    <t>Z_pent_2_ene</t>
  </si>
  <si>
    <t>Li</t>
  </si>
  <si>
    <t>testset</t>
  </si>
  <si>
    <t>Cp_expt</t>
  </si>
  <si>
    <t>-TdS</t>
  </si>
  <si>
    <t>Fawcett</t>
  </si>
  <si>
    <t>Warshel</t>
  </si>
  <si>
    <t>Cabani</t>
  </si>
  <si>
    <t>Marcus(86)</t>
  </si>
  <si>
    <t>Marcus(94)</t>
  </si>
  <si>
    <t>dG (kcal/mol)</t>
  </si>
  <si>
    <t>-TdS (kcal/mol)</t>
  </si>
  <si>
    <t>expt</t>
  </si>
  <si>
    <t>Cp (cal/mol/K)</t>
  </si>
  <si>
    <t>SLIC</t>
  </si>
  <si>
    <t>Mobley expt</t>
  </si>
  <si>
    <t>Mobley (MD)</t>
  </si>
  <si>
    <t>Hess *</t>
  </si>
  <si>
    <t>RMS</t>
  </si>
  <si>
    <t>Warshel99</t>
  </si>
  <si>
    <t>Frank45**</t>
  </si>
  <si>
    <t>Marcus97***</t>
  </si>
  <si>
    <t>Noyes62****</t>
  </si>
  <si>
    <t>Fawcett_99</t>
  </si>
  <si>
    <t>RMS mol test set</t>
  </si>
  <si>
    <t>RMS ion testset</t>
  </si>
  <si>
    <t>RMS tot testset</t>
  </si>
  <si>
    <t>exp</t>
  </si>
  <si>
    <t>ES</t>
  </si>
  <si>
    <t>NP</t>
  </si>
  <si>
    <t>RMS 502 neutral</t>
  </si>
  <si>
    <t>error &lt; 1 kcal/mol</t>
  </si>
  <si>
    <t>1 &lt; error &lt; 2 kcal/mol</t>
  </si>
  <si>
    <t>2 &lt;error &lt; 3 kcal/mol</t>
  </si>
  <si>
    <t>Cp</t>
  </si>
  <si>
    <t>Params</t>
  </si>
  <si>
    <t>Mobley</t>
  </si>
  <si>
    <t>dG</t>
  </si>
  <si>
    <t>Hepler96</t>
  </si>
  <si>
    <t>Picard20</t>
  </si>
  <si>
    <t>Picard 20</t>
  </si>
  <si>
    <t>Picard20*</t>
  </si>
  <si>
    <t>Picard 20*</t>
  </si>
  <si>
    <t>phi_st</t>
  </si>
  <si>
    <t>Surface Area</t>
  </si>
  <si>
    <t>Volume</t>
  </si>
  <si>
    <t>SLIC Original</t>
  </si>
  <si>
    <t>gamma_A</t>
  </si>
  <si>
    <t>gamma_B</t>
  </si>
  <si>
    <t>Original SLIC</t>
  </si>
  <si>
    <t>Training Set</t>
  </si>
  <si>
    <t>All Molecules + Ions (total 502 + 9)</t>
  </si>
  <si>
    <t>Hess06</t>
  </si>
  <si>
    <t>Hess06 (Makhatadze)</t>
  </si>
  <si>
    <t>Marcuse 86</t>
  </si>
  <si>
    <t>Temperature (K)</t>
  </si>
  <si>
    <t>2-step SLIC</t>
  </si>
  <si>
    <t>278-288</t>
  </si>
  <si>
    <t>288-298</t>
  </si>
  <si>
    <t>298-308</t>
  </si>
  <si>
    <t>308-318</t>
  </si>
  <si>
    <t>dNP</t>
  </si>
  <si>
    <t>dES_ST</t>
  </si>
  <si>
    <t>dES_ASYM</t>
  </si>
  <si>
    <t>2-step SLIC (Neutral only)</t>
  </si>
  <si>
    <t>SLIC Original (Picard limit =20)</t>
  </si>
  <si>
    <t>SLIC Original (Picard limit =20*)</t>
  </si>
  <si>
    <t>ES_ASYM</t>
  </si>
  <si>
    <t>ES_ST</t>
  </si>
  <si>
    <t xml:space="preserve">2-step SLIC (Picard limit = 20*)																</t>
  </si>
  <si>
    <t>2-step</t>
  </si>
  <si>
    <t>2-step (w/o ion)</t>
  </si>
  <si>
    <t>Original</t>
  </si>
  <si>
    <t>2-step (P20*)</t>
  </si>
  <si>
    <t>All</t>
  </si>
  <si>
    <t>Ion</t>
  </si>
  <si>
    <t>Neutral</t>
  </si>
  <si>
    <t>Training RMS(Neutral)</t>
  </si>
  <si>
    <t>Training RMS(Ion)</t>
  </si>
  <si>
    <t>Training RMS(All)</t>
  </si>
  <si>
    <t>error &gt; 3 kcal/mol</t>
  </si>
  <si>
    <t>experimental data NA</t>
  </si>
  <si>
    <t>RMS (total)</t>
  </si>
  <si>
    <t>ref dG</t>
  </si>
  <si>
    <t>SLIC_org</t>
  </si>
  <si>
    <t>2-step w/o ion</t>
  </si>
  <si>
    <t>2-step P20*</t>
  </si>
  <si>
    <t>RMS err with respect to ref dG</t>
  </si>
  <si>
    <t>Scheme</t>
  </si>
  <si>
    <t>2-step Picard 20*</t>
  </si>
  <si>
    <t>P20</t>
  </si>
  <si>
    <t>P20*</t>
  </si>
  <si>
    <t xml:space="preserve">Color of the RMS cells denote the experimental data that the predicted values have been compared to </t>
  </si>
  <si>
    <t>SA</t>
  </si>
  <si>
    <t>V</t>
  </si>
  <si>
    <t>Dipole moment</t>
  </si>
  <si>
    <t>dS</t>
  </si>
  <si>
    <t>dG ref (polynomial order 4)</t>
  </si>
  <si>
    <t>SLIC (P20*) (5 point linear)</t>
  </si>
  <si>
    <t>SLIC (P20*) (3 point linear)</t>
  </si>
  <si>
    <t>cp</t>
  </si>
  <si>
    <t>pentan_1-ol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</si>
</sst>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Helvetica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2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darkUp">
        <fgColor theme="0" tint="-0.2499465926084170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theme="0" tint="-0.24994659260841701"/>
      </patternFill>
    </fill>
    <fill>
      <patternFill patternType="solid">
        <fgColor theme="4" tint="0.59999389629810485"/>
        <bgColor indexed="64"/>
      </patternFill>
    </fill>
    <fill>
      <patternFill patternType="lightGray"/>
    </fill>
    <fill>
      <patternFill patternType="mediumGray"/>
    </fill>
    <fill>
      <patternFill patternType="solid">
        <fgColor theme="6" tint="0.59999389629810485"/>
        <bgColor indexed="64"/>
      </patternFill>
    </fill>
    <fill>
      <patternFill patternType="solid">
        <fgColor rgb="FFEC6B3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000000"/>
      </patternFill>
    </fill>
  </fills>
  <borders count="4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6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/>
    <xf numFmtId="0" fontId="1" fillId="3" borderId="0" xfId="0" applyFont="1" applyFill="1"/>
    <xf numFmtId="2" fontId="1" fillId="0" borderId="0" xfId="0" applyNumberFormat="1" applyFont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164" fontId="0" fillId="0" borderId="0" xfId="0" applyNumberFormat="1"/>
    <xf numFmtId="0" fontId="0" fillId="2" borderId="0" xfId="0" applyFill="1"/>
    <xf numFmtId="0" fontId="2" fillId="6" borderId="0" xfId="0" applyFont="1" applyFill="1"/>
    <xf numFmtId="0" fontId="1" fillId="4" borderId="0" xfId="0" applyFont="1" applyFill="1"/>
    <xf numFmtId="2" fontId="0" fillId="0" borderId="0" xfId="0" applyNumberFormat="1" applyFill="1" applyBorder="1" applyAlignment="1">
      <alignment horizontal="center"/>
    </xf>
    <xf numFmtId="0" fontId="0" fillId="0" borderId="7" xfId="0" applyBorder="1"/>
    <xf numFmtId="0" fontId="0" fillId="7" borderId="0" xfId="0" applyFill="1"/>
    <xf numFmtId="0" fontId="1" fillId="8" borderId="0" xfId="0" applyFont="1" applyFill="1"/>
    <xf numFmtId="0" fontId="1" fillId="0" borderId="3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9" borderId="0" xfId="0" applyFont="1" applyFill="1"/>
    <xf numFmtId="2" fontId="1" fillId="0" borderId="0" xfId="0" applyNumberFormat="1" applyFont="1" applyBorder="1" applyAlignment="1">
      <alignment horizontal="center"/>
    </xf>
    <xf numFmtId="0" fontId="1" fillId="5" borderId="0" xfId="0" applyFont="1" applyFill="1"/>
    <xf numFmtId="2" fontId="0" fillId="2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2" fontId="0" fillId="11" borderId="0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0" fillId="0" borderId="0" xfId="0" applyFill="1" applyBorder="1"/>
    <xf numFmtId="2" fontId="0" fillId="0" borderId="0" xfId="0" applyNumberFormat="1" applyFill="1" applyBorder="1"/>
    <xf numFmtId="2" fontId="1" fillId="9" borderId="0" xfId="0" applyNumberFormat="1" applyFont="1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/>
    </xf>
    <xf numFmtId="0" fontId="0" fillId="0" borderId="0" xfId="0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Border="1"/>
    <xf numFmtId="2" fontId="0" fillId="0" borderId="0" xfId="0" applyNumberFormat="1" applyFon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1" fillId="0" borderId="0" xfId="0" applyFont="1" applyBorder="1"/>
    <xf numFmtId="0" fontId="1" fillId="13" borderId="0" xfId="0" applyFont="1" applyFill="1" applyBorder="1"/>
    <xf numFmtId="165" fontId="0" fillId="0" borderId="0" xfId="0" applyNumberFormat="1"/>
    <xf numFmtId="0" fontId="1" fillId="0" borderId="4" xfId="0" applyFont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165" fontId="0" fillId="0" borderId="0" xfId="0" applyNumberFormat="1" applyBorder="1" applyAlignment="1"/>
    <xf numFmtId="2" fontId="0" fillId="2" borderId="7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14" borderId="0" xfId="0" applyNumberFormat="1" applyFont="1" applyFill="1" applyBorder="1" applyAlignment="1">
      <alignment horizontal="center" vertical="center"/>
    </xf>
    <xf numFmtId="2" fontId="0" fillId="15" borderId="0" xfId="0" applyNumberFormat="1" applyFill="1" applyBorder="1" applyAlignment="1">
      <alignment horizontal="center"/>
    </xf>
    <xf numFmtId="2" fontId="0" fillId="15" borderId="0" xfId="0" applyNumberFormat="1" applyFill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10" borderId="0" xfId="0" applyNumberFormat="1" applyFill="1" applyBorder="1" applyAlignment="1">
      <alignment horizontal="center" vertical="center"/>
    </xf>
    <xf numFmtId="2" fontId="0" fillId="10" borderId="12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0" xfId="0" applyNumberFormat="1" applyBorder="1" applyAlignment="1"/>
    <xf numFmtId="2" fontId="0" fillId="0" borderId="23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0" borderId="19" xfId="0" applyNumberFormat="1" applyBorder="1"/>
    <xf numFmtId="165" fontId="0" fillId="0" borderId="21" xfId="0" applyNumberFormat="1" applyBorder="1"/>
    <xf numFmtId="165" fontId="0" fillId="0" borderId="23" xfId="0" applyNumberFormat="1" applyBorder="1" applyAlignment="1">
      <alignment horizontal="center" vertical="center"/>
    </xf>
    <xf numFmtId="165" fontId="0" fillId="0" borderId="0" xfId="0" quotePrefix="1" applyNumberFormat="1" applyBorder="1" applyAlignment="1">
      <alignment horizontal="center" vertical="center"/>
    </xf>
    <xf numFmtId="165" fontId="1" fillId="0" borderId="28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65" fontId="3" fillId="0" borderId="24" xfId="0" applyNumberFormat="1" applyFont="1" applyBorder="1" applyAlignment="1">
      <alignment horizontal="center" vertical="center"/>
    </xf>
    <xf numFmtId="165" fontId="1" fillId="5" borderId="0" xfId="0" applyNumberFormat="1" applyFont="1" applyFill="1" applyBorder="1" applyAlignment="1">
      <alignment horizontal="center" vertical="center"/>
    </xf>
    <xf numFmtId="165" fontId="0" fillId="4" borderId="0" xfId="0" applyNumberFormat="1" applyFill="1" applyBorder="1" applyAlignment="1">
      <alignment horizontal="center" vertical="center"/>
    </xf>
    <xf numFmtId="165" fontId="1" fillId="4" borderId="0" xfId="0" applyNumberFormat="1" applyFont="1" applyFill="1" applyBorder="1" applyAlignment="1">
      <alignment horizontal="center" vertical="center"/>
    </xf>
    <xf numFmtId="165" fontId="1" fillId="0" borderId="29" xfId="0" applyNumberFormat="1" applyFont="1" applyBorder="1" applyAlignment="1">
      <alignment horizontal="center" vertical="center"/>
    </xf>
    <xf numFmtId="165" fontId="1" fillId="2" borderId="0" xfId="0" applyNumberFormat="1" applyFon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165" fontId="1" fillId="0" borderId="30" xfId="0" applyNumberFormat="1" applyFont="1" applyBorder="1" applyAlignment="1">
      <alignment horizontal="center" vertical="center"/>
    </xf>
    <xf numFmtId="165" fontId="1" fillId="0" borderId="0" xfId="0" quotePrefix="1" applyNumberFormat="1" applyFont="1" applyBorder="1" applyAlignment="1">
      <alignment horizontal="center" vertical="center"/>
    </xf>
    <xf numFmtId="165" fontId="1" fillId="16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vertical="center"/>
    </xf>
    <xf numFmtId="1" fontId="1" fillId="0" borderId="25" xfId="0" applyNumberFormat="1" applyFont="1" applyBorder="1" applyAlignment="1">
      <alignment vertical="center"/>
    </xf>
    <xf numFmtId="1" fontId="1" fillId="0" borderId="26" xfId="0" applyNumberFormat="1" applyFont="1" applyBorder="1" applyAlignment="1">
      <alignment vertical="center"/>
    </xf>
    <xf numFmtId="165" fontId="0" fillId="0" borderId="21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165" fontId="0" fillId="0" borderId="16" xfId="0" applyNumberFormat="1" applyBorder="1" applyAlignment="1">
      <alignment vertical="center"/>
    </xf>
    <xf numFmtId="165" fontId="0" fillId="0" borderId="17" xfId="0" applyNumberFormat="1" applyBorder="1" applyAlignment="1">
      <alignment vertical="center"/>
    </xf>
    <xf numFmtId="165" fontId="0" fillId="0" borderId="18" xfId="0" applyNumberFormat="1" applyBorder="1" applyAlignment="1">
      <alignment vertical="center"/>
    </xf>
    <xf numFmtId="165" fontId="1" fillId="0" borderId="16" xfId="0" applyNumberFormat="1" applyFont="1" applyBorder="1"/>
    <xf numFmtId="165" fontId="0" fillId="0" borderId="19" xfId="0" applyNumberFormat="1" applyBorder="1" applyAlignment="1"/>
    <xf numFmtId="165" fontId="0" fillId="0" borderId="22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1" fillId="0" borderId="25" xfId="0" applyNumberFormat="1" applyFont="1" applyBorder="1" applyAlignment="1">
      <alignment horizontal="center"/>
    </xf>
    <xf numFmtId="1" fontId="1" fillId="0" borderId="26" xfId="0" applyNumberFormat="1" applyFont="1" applyBorder="1" applyAlignment="1">
      <alignment horizontal="center"/>
    </xf>
    <xf numFmtId="1" fontId="1" fillId="0" borderId="27" xfId="0" applyNumberFormat="1" applyFon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1" fillId="0" borderId="22" xfId="0" applyNumberFormat="1" applyFont="1" applyBorder="1" applyAlignment="1">
      <alignment horizontal="center" vertical="center"/>
    </xf>
    <xf numFmtId="165" fontId="1" fillId="0" borderId="23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/>
    </xf>
    <xf numFmtId="1" fontId="1" fillId="0" borderId="27" xfId="0" applyNumberFormat="1" applyFont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1" fillId="0" borderId="19" xfId="0" quotePrefix="1" applyNumberFormat="1" applyFont="1" applyBorder="1" applyAlignment="1">
      <alignment horizontal="center"/>
    </xf>
    <xf numFmtId="165" fontId="1" fillId="0" borderId="0" xfId="0" quotePrefix="1" applyNumberFormat="1" applyFont="1" applyBorder="1" applyAlignment="1">
      <alignment horizontal="center"/>
    </xf>
    <xf numFmtId="165" fontId="1" fillId="0" borderId="20" xfId="0" quotePrefix="1" applyNumberFormat="1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165" fontId="0" fillId="17" borderId="0" xfId="0" applyNumberFormat="1" applyFill="1" applyAlignment="1">
      <alignment horizontal="center"/>
    </xf>
    <xf numFmtId="2" fontId="0" fillId="10" borderId="0" xfId="0" applyNumberFormat="1" applyFill="1" applyBorder="1" applyAlignment="1">
      <alignment vertical="center"/>
    </xf>
    <xf numFmtId="2" fontId="0" fillId="0" borderId="10" xfId="0" applyNumberFormat="1" applyFill="1" applyBorder="1" applyAlignment="1">
      <alignment horizontal="center" vertical="center"/>
    </xf>
    <xf numFmtId="0" fontId="0" fillId="0" borderId="6" xfId="0" applyFont="1" applyBorder="1"/>
    <xf numFmtId="0" fontId="0" fillId="0" borderId="4" xfId="0" applyFont="1" applyBorder="1"/>
    <xf numFmtId="0" fontId="0" fillId="0" borderId="6" xfId="0" applyFont="1" applyBorder="1" applyAlignment="1">
      <alignment horizontal="center"/>
    </xf>
    <xf numFmtId="2" fontId="0" fillId="11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0" fontId="1" fillId="0" borderId="4" xfId="0" applyFont="1" applyBorder="1"/>
    <xf numFmtId="2" fontId="0" fillId="0" borderId="8" xfId="0" applyNumberForma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2" fontId="0" fillId="9" borderId="8" xfId="0" applyNumberForma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/>
    </xf>
    <xf numFmtId="2" fontId="1" fillId="11" borderId="0" xfId="0" applyNumberFormat="1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/>
    </xf>
    <xf numFmtId="2" fontId="0" fillId="4" borderId="8" xfId="0" applyNumberFormat="1" applyFill="1" applyBorder="1" applyAlignment="1">
      <alignment horizontal="center" vertical="center"/>
    </xf>
    <xf numFmtId="164" fontId="0" fillId="6" borderId="8" xfId="0" applyNumberFormat="1" applyFill="1" applyBorder="1" applyAlignment="1">
      <alignment horizontal="center" vertical="center"/>
    </xf>
    <xf numFmtId="0" fontId="0" fillId="0" borderId="11" xfId="0" applyBorder="1"/>
    <xf numFmtId="0" fontId="0" fillId="0" borderId="0" xfId="0" applyFill="1"/>
    <xf numFmtId="2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2" fontId="0" fillId="18" borderId="0" xfId="0" applyNumberFormat="1" applyFill="1" applyBorder="1" applyAlignment="1">
      <alignment horizontal="center"/>
    </xf>
    <xf numFmtId="2" fontId="0" fillId="19" borderId="0" xfId="0" applyNumberFormat="1" applyFill="1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0" fillId="0" borderId="0" xfId="0" applyFont="1" applyBorder="1"/>
    <xf numFmtId="2" fontId="0" fillId="18" borderId="7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15" borderId="7" xfId="0" applyNumberForma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165" fontId="0" fillId="0" borderId="0" xfId="0" applyNumberFormat="1" applyFill="1" applyBorder="1"/>
    <xf numFmtId="2" fontId="0" fillId="0" borderId="0" xfId="0" applyNumberFormat="1" applyFont="1" applyFill="1" applyBorder="1" applyAlignment="1"/>
    <xf numFmtId="0" fontId="0" fillId="0" borderId="34" xfId="0" applyFont="1" applyFill="1" applyBorder="1"/>
    <xf numFmtId="0" fontId="0" fillId="0" borderId="39" xfId="0" applyFont="1" applyFill="1" applyBorder="1"/>
    <xf numFmtId="2" fontId="0" fillId="0" borderId="22" xfId="0" applyNumberFormat="1" applyFont="1" applyFill="1" applyBorder="1" applyAlignment="1">
      <alignment horizontal="center"/>
    </xf>
    <xf numFmtId="165" fontId="1" fillId="23" borderId="0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2" fontId="0" fillId="2" borderId="23" xfId="0" applyNumberFormat="1" applyFill="1" applyBorder="1" applyAlignment="1">
      <alignment horizontal="center"/>
    </xf>
    <xf numFmtId="2" fontId="0" fillId="24" borderId="0" xfId="0" applyNumberFormat="1" applyFill="1" applyBorder="1" applyAlignment="1">
      <alignment horizontal="center"/>
    </xf>
    <xf numFmtId="2" fontId="0" fillId="24" borderId="22" xfId="0" applyNumberFormat="1" applyFill="1" applyBorder="1" applyAlignment="1">
      <alignment horizontal="center"/>
    </xf>
    <xf numFmtId="165" fontId="0" fillId="15" borderId="0" xfId="0" applyNumberFormat="1" applyFill="1" applyAlignment="1">
      <alignment horizontal="center" vertical="center"/>
    </xf>
    <xf numFmtId="165" fontId="1" fillId="15" borderId="0" xfId="0" applyNumberFormat="1" applyFont="1" applyFill="1" applyAlignment="1">
      <alignment horizontal="center"/>
    </xf>
    <xf numFmtId="165" fontId="0" fillId="15" borderId="0" xfId="0" applyNumberFormat="1" applyFill="1" applyAlignment="1">
      <alignment horizontal="center"/>
    </xf>
    <xf numFmtId="0" fontId="1" fillId="0" borderId="0" xfId="0" applyFont="1" applyFill="1"/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6" borderId="1" xfId="0" applyNumberFormat="1" applyFont="1" applyFill="1" applyBorder="1" applyAlignment="1"/>
    <xf numFmtId="2" fontId="0" fillId="6" borderId="10" xfId="0" applyNumberFormat="1" applyFont="1" applyFill="1" applyBorder="1" applyAlignment="1"/>
    <xf numFmtId="2" fontId="0" fillId="6" borderId="5" xfId="0" applyNumberFormat="1" applyFont="1" applyFill="1" applyBorder="1" applyAlignment="1"/>
    <xf numFmtId="11" fontId="0" fillId="0" borderId="0" xfId="0" applyNumberFormat="1"/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2" fontId="1" fillId="25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 vertical="center"/>
    </xf>
    <xf numFmtId="2" fontId="0" fillId="24" borderId="0" xfId="0" applyNumberFormat="1" applyFill="1"/>
    <xf numFmtId="2" fontId="0" fillId="24" borderId="0" xfId="0" applyNumberFormat="1" applyFill="1" applyAlignment="1">
      <alignment horizontal="center"/>
    </xf>
    <xf numFmtId="2" fontId="0" fillId="0" borderId="7" xfId="0" applyNumberFormat="1" applyFont="1" applyFill="1" applyBorder="1" applyAlignment="1"/>
    <xf numFmtId="2" fontId="0" fillId="0" borderId="12" xfId="0" applyNumberFormat="1" applyFont="1" applyFill="1" applyBorder="1" applyAlignment="1"/>
    <xf numFmtId="2" fontId="0" fillId="0" borderId="11" xfId="0" applyNumberFormat="1" applyFont="1" applyFill="1" applyBorder="1" applyAlignment="1"/>
    <xf numFmtId="165" fontId="0" fillId="0" borderId="7" xfId="0" applyNumberFormat="1" applyFont="1" applyFill="1" applyBorder="1" applyAlignment="1"/>
    <xf numFmtId="0" fontId="7" fillId="0" borderId="0" xfId="0" applyFont="1"/>
    <xf numFmtId="0" fontId="0" fillId="0" borderId="16" xfId="0" applyFont="1" applyFill="1" applyBorder="1" applyAlignment="1">
      <alignment horizontal="center" wrapText="1"/>
    </xf>
    <xf numFmtId="0" fontId="0" fillId="0" borderId="17" xfId="0" applyFont="1" applyFill="1" applyBorder="1" applyAlignment="1">
      <alignment horizontal="center" wrapText="1"/>
    </xf>
    <xf numFmtId="0" fontId="0" fillId="0" borderId="18" xfId="0" applyFont="1" applyFill="1" applyBorder="1" applyAlignment="1">
      <alignment horizontal="center" wrapText="1"/>
    </xf>
    <xf numFmtId="0" fontId="0" fillId="0" borderId="19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 vertical="top" wrapText="1"/>
    </xf>
    <xf numFmtId="0" fontId="0" fillId="0" borderId="20" xfId="0" applyFont="1" applyFill="1" applyBorder="1" applyAlignment="1">
      <alignment horizontal="center" vertical="top" wrapText="1"/>
    </xf>
    <xf numFmtId="0" fontId="0" fillId="0" borderId="19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20" xfId="0" applyFont="1" applyFill="1" applyBorder="1" applyAlignment="1">
      <alignment horizontal="center" vertical="top"/>
    </xf>
    <xf numFmtId="0" fontId="0" fillId="0" borderId="21" xfId="0" applyFont="1" applyFill="1" applyBorder="1" applyAlignment="1">
      <alignment horizontal="center" vertical="top" wrapText="1"/>
    </xf>
    <xf numFmtId="0" fontId="0" fillId="0" borderId="22" xfId="0" applyFont="1" applyFill="1" applyBorder="1" applyAlignment="1">
      <alignment horizontal="center" vertical="top" wrapText="1"/>
    </xf>
    <xf numFmtId="0" fontId="0" fillId="0" borderId="23" xfId="0" applyFont="1" applyFill="1" applyBorder="1" applyAlignment="1">
      <alignment horizontal="center" vertical="top" wrapText="1"/>
    </xf>
    <xf numFmtId="49" fontId="1" fillId="0" borderId="4" xfId="0" quotePrefix="1" applyNumberFormat="1" applyFont="1" applyFill="1" applyBorder="1" applyAlignment="1">
      <alignment horizontal="center" vertical="center"/>
    </xf>
    <xf numFmtId="49" fontId="1" fillId="0" borderId="9" xfId="0" quotePrefix="1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33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2" fontId="0" fillId="6" borderId="1" xfId="0" applyNumberFormat="1" applyFont="1" applyFill="1" applyBorder="1" applyAlignment="1">
      <alignment horizontal="center"/>
    </xf>
    <xf numFmtId="2" fontId="0" fillId="6" borderId="0" xfId="0" applyNumberFormat="1" applyFont="1" applyFill="1" applyBorder="1" applyAlignment="1">
      <alignment horizontal="center"/>
    </xf>
    <xf numFmtId="2" fontId="0" fillId="6" borderId="7" xfId="0" applyNumberFormat="1" applyFont="1" applyFill="1" applyBorder="1" applyAlignment="1">
      <alignment horizontal="center"/>
    </xf>
    <xf numFmtId="2" fontId="0" fillId="6" borderId="10" xfId="0" applyNumberFormat="1" applyFont="1" applyFill="1" applyBorder="1" applyAlignment="1">
      <alignment horizontal="center"/>
    </xf>
    <xf numFmtId="2" fontId="0" fillId="6" borderId="12" xfId="0" applyNumberFormat="1" applyFont="1" applyFill="1" applyBorder="1" applyAlignment="1">
      <alignment horizontal="center"/>
    </xf>
    <xf numFmtId="2" fontId="0" fillId="6" borderId="11" xfId="0" applyNumberFormat="1" applyFont="1" applyFill="1" applyBorder="1" applyAlignment="1">
      <alignment horizontal="center"/>
    </xf>
    <xf numFmtId="2" fontId="0" fillId="6" borderId="5" xfId="0" applyNumberFormat="1" applyFont="1" applyFill="1" applyBorder="1" applyAlignment="1">
      <alignment horizontal="center"/>
    </xf>
    <xf numFmtId="2" fontId="0" fillId="6" borderId="8" xfId="0" applyNumberFormat="1" applyFont="1" applyFill="1" applyBorder="1" applyAlignment="1">
      <alignment horizontal="center"/>
    </xf>
    <xf numFmtId="2" fontId="0" fillId="6" borderId="6" xfId="0" applyNumberFormat="1" applyFont="1" applyFill="1" applyBorder="1" applyAlignment="1">
      <alignment horizontal="center"/>
    </xf>
    <xf numFmtId="0" fontId="1" fillId="0" borderId="13" xfId="0" quotePrefix="1" applyFont="1" applyBorder="1" applyAlignment="1">
      <alignment horizontal="center"/>
    </xf>
    <xf numFmtId="0" fontId="1" fillId="0" borderId="14" xfId="0" quotePrefix="1" applyFont="1" applyBorder="1" applyAlignment="1">
      <alignment horizontal="center"/>
    </xf>
    <xf numFmtId="0" fontId="1" fillId="0" borderId="15" xfId="0" quotePrefix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49" fontId="1" fillId="22" borderId="4" xfId="0" quotePrefix="1" applyNumberFormat="1" applyFont="1" applyFill="1" applyBorder="1" applyAlignment="1">
      <alignment horizontal="center" vertical="center"/>
    </xf>
    <xf numFmtId="49" fontId="1" fillId="22" borderId="9" xfId="0" quotePrefix="1" applyNumberFormat="1" applyFont="1" applyFill="1" applyBorder="1" applyAlignment="1">
      <alignment horizontal="center" vertical="center"/>
    </xf>
    <xf numFmtId="49" fontId="1" fillId="0" borderId="8" xfId="0" quotePrefix="1" applyNumberFormat="1" applyFont="1" applyFill="1" applyBorder="1" applyAlignment="1">
      <alignment horizontal="center" vertical="center"/>
    </xf>
    <xf numFmtId="49" fontId="1" fillId="0" borderId="6" xfId="0" quotePrefix="1" applyNumberFormat="1" applyFont="1" applyFill="1" applyBorder="1" applyAlignment="1">
      <alignment horizontal="center" vertical="center"/>
    </xf>
    <xf numFmtId="49" fontId="1" fillId="0" borderId="12" xfId="0" quotePrefix="1" applyNumberFormat="1" applyFont="1" applyFill="1" applyBorder="1" applyAlignment="1">
      <alignment horizontal="center" vertical="center"/>
    </xf>
    <xf numFmtId="49" fontId="1" fillId="0" borderId="11" xfId="0" quotePrefix="1" applyNumberFormat="1" applyFont="1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4" borderId="0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quotePrefix="1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/>
    </xf>
    <xf numFmtId="0" fontId="1" fillId="0" borderId="15" xfId="0" quotePrefix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0" fontId="1" fillId="0" borderId="6" xfId="0" quotePrefix="1" applyFont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1" fillId="0" borderId="12" xfId="0" quotePrefix="1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5" xfId="0" quotePrefix="1" applyFont="1" applyBorder="1" applyAlignment="1">
      <alignment horizontal="center" vertical="center"/>
    </xf>
    <xf numFmtId="0" fontId="1" fillId="0" borderId="37" xfId="0" quotePrefix="1" applyFont="1" applyBorder="1" applyAlignment="1">
      <alignment horizontal="center" vertical="center"/>
    </xf>
    <xf numFmtId="0" fontId="1" fillId="0" borderId="38" xfId="0" quotePrefix="1" applyFont="1" applyBorder="1" applyAlignment="1">
      <alignment horizontal="center" vertical="center"/>
    </xf>
    <xf numFmtId="0" fontId="1" fillId="0" borderId="31" xfId="0" quotePrefix="1" applyFont="1" applyBorder="1" applyAlignment="1">
      <alignment horizontal="center" vertical="center"/>
    </xf>
    <xf numFmtId="0" fontId="1" fillId="0" borderId="32" xfId="0" quotePrefix="1" applyFon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/>
    </xf>
    <xf numFmtId="1" fontId="1" fillId="0" borderId="27" xfId="0" applyNumberFormat="1" applyFont="1" applyBorder="1" applyAlignment="1">
      <alignment horizontal="center"/>
    </xf>
    <xf numFmtId="165" fontId="1" fillId="0" borderId="16" xfId="0" applyNumberFormat="1" applyFont="1" applyBorder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  <xf numFmtId="165" fontId="1" fillId="0" borderId="26" xfId="0" applyNumberFormat="1" applyFont="1" applyBorder="1" applyAlignment="1">
      <alignment horizontal="center" vertical="center"/>
    </xf>
    <xf numFmtId="165" fontId="1" fillId="0" borderId="27" xfId="0" applyNumberFormat="1" applyFont="1" applyBorder="1" applyAlignment="1">
      <alignment horizontal="center" vertical="center"/>
    </xf>
    <xf numFmtId="165" fontId="1" fillId="0" borderId="25" xfId="0" applyNumberFormat="1" applyFon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1" fillId="0" borderId="25" xfId="0" applyNumberFormat="1" applyFon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18" xfId="0" quotePrefix="1" applyNumberFormat="1" applyBorder="1" applyAlignment="1">
      <alignment horizontal="center" vertical="center"/>
    </xf>
    <xf numFmtId="165" fontId="0" fillId="0" borderId="20" xfId="0" quotePrefix="1" applyNumberFormat="1" applyBorder="1" applyAlignment="1">
      <alignment horizontal="center" vertical="center"/>
    </xf>
    <xf numFmtId="165" fontId="0" fillId="0" borderId="30" xfId="0" quotePrefix="1" applyNumberFormat="1" applyBorder="1" applyAlignment="1">
      <alignment horizontal="center" vertical="center"/>
    </xf>
    <xf numFmtId="165" fontId="1" fillId="0" borderId="19" xfId="0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1" fillId="0" borderId="28" xfId="0" applyNumberFormat="1" applyFont="1" applyBorder="1" applyAlignment="1">
      <alignment horizontal="center" vertical="center"/>
    </xf>
    <xf numFmtId="165" fontId="1" fillId="0" borderId="29" xfId="0" applyNumberFormat="1" applyFont="1" applyBorder="1" applyAlignment="1">
      <alignment horizontal="center" vertical="center"/>
    </xf>
    <xf numFmtId="165" fontId="1" fillId="0" borderId="30" xfId="0" applyNumberFormat="1" applyFont="1" applyBorder="1" applyAlignment="1">
      <alignment horizontal="center" vertical="center"/>
    </xf>
    <xf numFmtId="165" fontId="1" fillId="5" borderId="29" xfId="0" applyNumberFormat="1" applyFont="1" applyFill="1" applyBorder="1" applyAlignment="1">
      <alignment horizontal="center" vertical="center"/>
    </xf>
    <xf numFmtId="165" fontId="1" fillId="2" borderId="29" xfId="0" quotePrefix="1" applyNumberFormat="1" applyFont="1" applyFill="1" applyBorder="1" applyAlignment="1">
      <alignment horizontal="center" vertical="center"/>
    </xf>
    <xf numFmtId="165" fontId="0" fillId="2" borderId="30" xfId="0" quotePrefix="1" applyNumberFormat="1" applyFill="1" applyBorder="1" applyAlignment="1">
      <alignment horizontal="center" vertical="center"/>
    </xf>
    <xf numFmtId="165" fontId="1" fillId="3" borderId="29" xfId="0" applyNumberFormat="1" applyFont="1" applyFill="1" applyBorder="1" applyAlignment="1">
      <alignment horizontal="center" vertical="center"/>
    </xf>
    <xf numFmtId="165" fontId="0" fillId="3" borderId="30" xfId="0" applyNumberFormat="1" applyFill="1" applyBorder="1" applyAlignment="1">
      <alignment horizontal="center" vertical="center"/>
    </xf>
    <xf numFmtId="165" fontId="1" fillId="4" borderId="29" xfId="0" quotePrefix="1" applyNumberFormat="1" applyFont="1" applyFill="1" applyBorder="1" applyAlignment="1">
      <alignment horizontal="center" vertical="center" wrapText="1"/>
    </xf>
    <xf numFmtId="165" fontId="0" fillId="4" borderId="29" xfId="0" quotePrefix="1" applyNumberFormat="1" applyFill="1" applyBorder="1" applyAlignment="1">
      <alignment horizontal="center" vertical="center" wrapText="1"/>
    </xf>
    <xf numFmtId="165" fontId="0" fillId="0" borderId="28" xfId="0" quotePrefix="1" applyNumberFormat="1" applyBorder="1" applyAlignment="1">
      <alignment horizontal="center" vertical="center"/>
    </xf>
    <xf numFmtId="165" fontId="0" fillId="0" borderId="29" xfId="0" quotePrefix="1" applyNumberFormat="1" applyBorder="1" applyAlignment="1">
      <alignment horizontal="center" vertical="center"/>
    </xf>
    <xf numFmtId="165" fontId="1" fillId="4" borderId="29" xfId="0" quotePrefix="1" applyNumberFormat="1" applyFont="1" applyFill="1" applyBorder="1" applyAlignment="1">
      <alignment horizontal="center" vertical="center"/>
    </xf>
    <xf numFmtId="165" fontId="0" fillId="4" borderId="29" xfId="0" quotePrefix="1" applyNumberFormat="1" applyFill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165" fontId="1" fillId="0" borderId="21" xfId="0" applyNumberFormat="1" applyFont="1" applyBorder="1" applyAlignment="1">
      <alignment horizontal="center" vertical="center"/>
    </xf>
    <xf numFmtId="165" fontId="1" fillId="0" borderId="22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mruColors>
      <color rgb="FFEC6B39"/>
      <color rgb="FFE89C78"/>
      <color rgb="FFEBEA89"/>
      <color rgb="FFE9BD6C"/>
      <color rgb="FF38EF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AllData!$CE$12</c:f>
              <c:strCache>
                <c:ptCount val="1"/>
                <c:pt idx="0">
                  <c:v>SLIC Original (Picard limit =20*)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AllData!$CL$3:$CP$3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AllData!$CL$4:$CP$4</c:f>
              <c:numCache>
                <c:formatCode>0.000</c:formatCode>
                <c:ptCount val="5"/>
                <c:pt idx="0">
                  <c:v>1.1554482724141399</c:v>
                </c:pt>
                <c:pt idx="1">
                  <c:v>1.1624066240151001</c:v>
                </c:pt>
                <c:pt idx="2">
                  <c:v>1.22958942378864</c:v>
                </c:pt>
                <c:pt idx="3">
                  <c:v>1.22304843437983</c:v>
                </c:pt>
                <c:pt idx="4">
                  <c:v>1.3545282673771299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8C-4643-87F7-A51B2A9B51FD}"/>
            </c:ext>
          </c:extLst>
        </c:ser>
        <c:ser>
          <c:idx val="1"/>
          <c:order val="1"/>
          <c:tx>
            <c:strRef>
              <c:f>AllData!$BM$12</c:f>
              <c:strCache>
                <c:ptCount val="1"/>
                <c:pt idx="0">
                  <c:v>SLIC Original (Picard limit =20)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AllData!$BT$3:$BX$3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AllData!$BT$4:$BX$4</c:f>
              <c:numCache>
                <c:formatCode>0.000</c:formatCode>
                <c:ptCount val="5"/>
                <c:pt idx="0">
                  <c:v>1.07019220833026</c:v>
                </c:pt>
                <c:pt idx="1">
                  <c:v>0.77246536516326603</c:v>
                </c:pt>
                <c:pt idx="2">
                  <c:v>0.91435966340457597</c:v>
                </c:pt>
                <c:pt idx="3">
                  <c:v>0.97724874651803295</c:v>
                </c:pt>
                <c:pt idx="4">
                  <c:v>0.93136323031439805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8C-4643-87F7-A51B2A9B51FD}"/>
            </c:ext>
          </c:extLst>
        </c:ser>
        <c:ser>
          <c:idx val="2"/>
          <c:order val="2"/>
          <c:tx>
            <c:strRef>
              <c:f>AllData!$AU$12</c:f>
              <c:strCache>
                <c:ptCount val="1"/>
                <c:pt idx="0">
                  <c:v>2-step SLIC (Neutral only)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AllData!$BB$3:$BF$3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AllData!$BB$4:$BF$4</c:f>
              <c:numCache>
                <c:formatCode>0.000</c:formatCode>
                <c:ptCount val="5"/>
                <c:pt idx="0">
                  <c:v>0.45764391375084901</c:v>
                </c:pt>
                <c:pt idx="1">
                  <c:v>0.46765225807107502</c:v>
                </c:pt>
                <c:pt idx="2">
                  <c:v>0.47551178233192698</c:v>
                </c:pt>
                <c:pt idx="3">
                  <c:v>0.48097004671878002</c:v>
                </c:pt>
                <c:pt idx="4">
                  <c:v>0.47673805339354602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8C-4643-87F7-A51B2A9B51FD}"/>
            </c:ext>
          </c:extLst>
        </c:ser>
        <c:ser>
          <c:idx val="3"/>
          <c:order val="3"/>
          <c:tx>
            <c:strRef>
              <c:f>AllData!$AC$12</c:f>
              <c:strCache>
                <c:ptCount val="1"/>
                <c:pt idx="0">
                  <c:v>2-step SLIC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AllData!$AJ$3:$AN$3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AllData!$AJ$4:$AN$4</c:f>
              <c:numCache>
                <c:formatCode>0.000</c:formatCode>
                <c:ptCount val="5"/>
                <c:pt idx="0">
                  <c:v>0.80546934698170802</c:v>
                </c:pt>
                <c:pt idx="1">
                  <c:v>0.78745166482564199</c:v>
                </c:pt>
                <c:pt idx="2">
                  <c:v>0.78329569481194505</c:v>
                </c:pt>
                <c:pt idx="3">
                  <c:v>0.80825303184344499</c:v>
                </c:pt>
                <c:pt idx="4">
                  <c:v>0.79816864008706001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08C-4643-87F7-A51B2A9B51FD}"/>
            </c:ext>
          </c:extLst>
        </c:ser>
        <c:ser>
          <c:idx val="4"/>
          <c:order val="4"/>
          <c:tx>
            <c:strRef>
              <c:f>AllData!$K$12</c:f>
              <c:strCache>
                <c:ptCount val="1"/>
                <c:pt idx="0">
                  <c:v>Original SLIC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AllData!$R$3:$V$3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AllData!$R$4:$V$4</c:f>
              <c:numCache>
                <c:formatCode>0.000</c:formatCode>
                <c:ptCount val="5"/>
                <c:pt idx="0">
                  <c:v>0.88590124836498196</c:v>
                </c:pt>
                <c:pt idx="1">
                  <c:v>1.08203418243467</c:v>
                </c:pt>
                <c:pt idx="2">
                  <c:v>0.93959566617090995</c:v>
                </c:pt>
                <c:pt idx="3">
                  <c:v>1.0528916892726801</c:v>
                </c:pt>
                <c:pt idx="4">
                  <c:v>0.75550582901504504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08C-4643-87F7-A51B2A9B51FD}"/>
            </c:ext>
          </c:extLst>
        </c:ser>
        <c:ser>
          <c:idx val="5"/>
          <c:order val="5"/>
          <c:tx>
            <c:strRef>
              <c:f>AllData!$CW$12</c:f>
              <c:strCache>
                <c:ptCount val="1"/>
                <c:pt idx="0">
                  <c:v>2-step SLIC (Picard limit = 20*)																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AllData!$DD$3:$DH$3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AllData!$DD$4:$DH$4</c:f>
              <c:numCache>
                <c:formatCode>0.000</c:formatCode>
                <c:ptCount val="5"/>
                <c:pt idx="0">
                  <c:v>1.39822568905558</c:v>
                </c:pt>
                <c:pt idx="1">
                  <c:v>1.6629349140102001</c:v>
                </c:pt>
                <c:pt idx="2">
                  <c:v>1.6397221792818</c:v>
                </c:pt>
                <c:pt idx="3">
                  <c:v>1.51261953695771</c:v>
                </c:pt>
                <c:pt idx="4">
                  <c:v>1.70491438691731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08C-4643-87F7-A51B2A9B5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711392"/>
        <c:axId val="769547888"/>
      </c:scatterChart>
      <c:valAx>
        <c:axId val="7787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47888"/>
        <c:crosses val="autoZero"/>
        <c:crossBetween val="midCat"/>
      </c:valAx>
      <c:valAx>
        <c:axId val="7695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1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'dG(T)'!$C$25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'dG(T)'!$K$16:$O$16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'dG(T)'!$K$25:$O$25</c:f>
              <c:numCache>
                <c:formatCode>0.00</c:formatCode>
                <c:ptCount val="5"/>
                <c:pt idx="0">
                  <c:v>0</c:v>
                </c:pt>
                <c:pt idx="1">
                  <c:v>-7.6386188567499624E-5</c:v>
                </c:pt>
                <c:pt idx="2">
                  <c:v>-1.6162080973919878E-4</c:v>
                </c:pt>
                <c:pt idx="3">
                  <c:v>7.4028568270399775E-5</c:v>
                </c:pt>
                <c:pt idx="4">
                  <c:v>-4.1643349024199361E-5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A-AC48-A832-E711BFA3E2EE}"/>
            </c:ext>
          </c:extLst>
        </c:ser>
        <c:ser>
          <c:idx val="1"/>
          <c:order val="1"/>
          <c:tx>
            <c:strRef>
              <c:f>'dG(T)'!$C$26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'dG(T)'!$K$16:$O$16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'dG(T)'!$K$26:$O$26</c:f>
              <c:numCache>
                <c:formatCode>0.00</c:formatCode>
                <c:ptCount val="5"/>
                <c:pt idx="0">
                  <c:v>0</c:v>
                </c:pt>
                <c:pt idx="1">
                  <c:v>-0.11815995937939938</c:v>
                </c:pt>
                <c:pt idx="2">
                  <c:v>-0.20765591088009927</c:v>
                </c:pt>
                <c:pt idx="3">
                  <c:v>9.8308916956201031E-2</c:v>
                </c:pt>
                <c:pt idx="4">
                  <c:v>-8.5989986333700585E-2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2A-AC48-A832-E711BFA3E2EE}"/>
            </c:ext>
          </c:extLst>
        </c:ser>
        <c:ser>
          <c:idx val="2"/>
          <c:order val="2"/>
          <c:tx>
            <c:strRef>
              <c:f>'dG(T)'!$C$27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'dG(T)'!$K$16:$O$16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'dG(T)'!$K$27:$O$27</c:f>
              <c:numCache>
                <c:formatCode>0.00</c:formatCode>
                <c:ptCount val="5"/>
                <c:pt idx="0">
                  <c:v>0</c:v>
                </c:pt>
                <c:pt idx="1">
                  <c:v>-1.7312324517860134E-2</c:v>
                </c:pt>
                <c:pt idx="2">
                  <c:v>-2.5869560276190029E-2</c:v>
                </c:pt>
                <c:pt idx="3">
                  <c:v>1.472237764710993E-2</c:v>
                </c:pt>
                <c:pt idx="4">
                  <c:v>1.8336679439340031E-2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2A-AC48-A832-E711BFA3E2EE}"/>
            </c:ext>
          </c:extLst>
        </c:ser>
        <c:ser>
          <c:idx val="3"/>
          <c:order val="3"/>
          <c:tx>
            <c:strRef>
              <c:f>'dG(T)'!$C$28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'dG(T)'!$K$16:$O$16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'dG(T)'!$K$28:$O$28</c:f>
              <c:numCache>
                <c:formatCode>0.00</c:formatCode>
                <c:ptCount val="5"/>
                <c:pt idx="0">
                  <c:v>0</c:v>
                </c:pt>
                <c:pt idx="1">
                  <c:v>-2.2640377410780566E-4</c:v>
                </c:pt>
                <c:pt idx="2">
                  <c:v>-4.770012899299042E-4</c:v>
                </c:pt>
                <c:pt idx="3">
                  <c:v>2.184333804543942E-4</c:v>
                </c:pt>
                <c:pt idx="4">
                  <c:v>-1.1282457038880311E-4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2A-AC48-A832-E711BFA3E2EE}"/>
            </c:ext>
          </c:extLst>
        </c:ser>
        <c:ser>
          <c:idx val="4"/>
          <c:order val="4"/>
          <c:tx>
            <c:strRef>
              <c:f>'dG(T)'!$C$29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'dG(T)'!$K$16:$O$16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'dG(T)'!$K$29:$O$29</c:f>
              <c:numCache>
                <c:formatCode>0.00</c:formatCode>
                <c:ptCount val="5"/>
                <c:pt idx="0">
                  <c:v>0</c:v>
                </c:pt>
                <c:pt idx="1">
                  <c:v>-2.1238566215629751E-4</c:v>
                </c:pt>
                <c:pt idx="2">
                  <c:v>-4.6857945663150019E-4</c:v>
                </c:pt>
                <c:pt idx="3">
                  <c:v>2.6794280078660387E-4</c:v>
                </c:pt>
                <c:pt idx="4">
                  <c:v>-1.5646280898280046E-4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2A-AC48-A832-E711BFA3E2EE}"/>
            </c:ext>
          </c:extLst>
        </c:ser>
        <c:ser>
          <c:idx val="5"/>
          <c:order val="5"/>
          <c:tx>
            <c:strRef>
              <c:f>'dG(T)'!$C$30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'dG(T)'!$K$16:$O$16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'dG(T)'!$K$30:$O$30</c:f>
              <c:numCache>
                <c:formatCode>0.00</c:formatCode>
                <c:ptCount val="5"/>
                <c:pt idx="0">
                  <c:v>0</c:v>
                </c:pt>
                <c:pt idx="1">
                  <c:v>-1.6989436578150219E-2</c:v>
                </c:pt>
                <c:pt idx="2">
                  <c:v>-3.6997297905790205E-2</c:v>
                </c:pt>
                <c:pt idx="3">
                  <c:v>1.6874645681200118E-2</c:v>
                </c:pt>
                <c:pt idx="4">
                  <c:v>-2.0094686865359979E-2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2A-AC48-A832-E711BFA3E2EE}"/>
            </c:ext>
          </c:extLst>
        </c:ser>
        <c:ser>
          <c:idx val="6"/>
          <c:order val="6"/>
          <c:tx>
            <c:strRef>
              <c:f>'dG(T)'!$C$31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'dG(T)'!$K$16:$O$16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'dG(T)'!$K$31:$O$31</c:f>
              <c:numCache>
                <c:formatCode>0.00</c:formatCode>
                <c:ptCount val="5"/>
                <c:pt idx="0">
                  <c:v>0</c:v>
                </c:pt>
                <c:pt idx="1">
                  <c:v>-2.4317125614929935E-2</c:v>
                </c:pt>
                <c:pt idx="2">
                  <c:v>-5.2977711581450038E-2</c:v>
                </c:pt>
                <c:pt idx="3">
                  <c:v>2.3896356067489855E-2</c:v>
                </c:pt>
                <c:pt idx="4">
                  <c:v>-2.8302448014920323E-2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2A-AC48-A832-E711BFA3E2EE}"/>
            </c:ext>
          </c:extLst>
        </c:ser>
        <c:ser>
          <c:idx val="7"/>
          <c:order val="7"/>
          <c:tx>
            <c:strRef>
              <c:f>'dG(T)'!$C$32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'dG(T)'!$K$16:$O$16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'dG(T)'!$K$32:$O$32</c:f>
              <c:numCache>
                <c:formatCode>0.00</c:formatCode>
                <c:ptCount val="5"/>
                <c:pt idx="0">
                  <c:v>0</c:v>
                </c:pt>
                <c:pt idx="1">
                  <c:v>-4.6095322757220281E-2</c:v>
                </c:pt>
                <c:pt idx="2">
                  <c:v>-7.103385197291967E-2</c:v>
                </c:pt>
                <c:pt idx="3">
                  <c:v>6.8385497277289709E-2</c:v>
                </c:pt>
                <c:pt idx="4">
                  <c:v>2.4127249232120285E-2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2A-AC48-A832-E711BFA3E2EE}"/>
            </c:ext>
          </c:extLst>
        </c:ser>
        <c:ser>
          <c:idx val="8"/>
          <c:order val="8"/>
          <c:tx>
            <c:strRef>
              <c:f>'dG(T)'!$C$33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'dG(T)'!$K$16:$O$16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'dG(T)'!$K$33:$O$33</c:f>
              <c:numCache>
                <c:formatCode>0.00</c:formatCode>
                <c:ptCount val="5"/>
                <c:pt idx="0">
                  <c:v>0</c:v>
                </c:pt>
                <c:pt idx="1">
                  <c:v>-4.0653496080869544E-2</c:v>
                </c:pt>
                <c:pt idx="2">
                  <c:v>-6.8999518139420069E-2</c:v>
                </c:pt>
                <c:pt idx="3">
                  <c:v>7.5145184060390058E-2</c:v>
                </c:pt>
                <c:pt idx="4">
                  <c:v>1.6115936962809663E-2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42A-AC48-A832-E711BFA3E2EE}"/>
            </c:ext>
          </c:extLst>
        </c:ser>
        <c:ser>
          <c:idx val="9"/>
          <c:order val="9"/>
          <c:tx>
            <c:strRef>
              <c:f>'dG(T)'!$C$34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'dG(T)'!$K$16:$O$16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'dG(T)'!$K$34:$O$34</c:f>
              <c:numCache>
                <c:formatCode>0.00</c:formatCode>
                <c:ptCount val="5"/>
                <c:pt idx="0">
                  <c:v>0</c:v>
                </c:pt>
                <c:pt idx="1">
                  <c:v>-5.57008157563601E-2</c:v>
                </c:pt>
                <c:pt idx="2">
                  <c:v>-9.5285500007481261E-2</c:v>
                </c:pt>
                <c:pt idx="3">
                  <c:v>5.4120971567758858E-2</c:v>
                </c:pt>
                <c:pt idx="4">
                  <c:v>1.5345336856469771E-2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42A-AC48-A832-E711BFA3E2EE}"/>
            </c:ext>
          </c:extLst>
        </c:ser>
        <c:ser>
          <c:idx val="10"/>
          <c:order val="10"/>
          <c:tx>
            <c:strRef>
              <c:f>'dG(T)'!$C$35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'dG(T)'!$K$16:$O$16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'dG(T)'!$K$35:$O$35</c:f>
              <c:numCache>
                <c:formatCode>0.00</c:formatCode>
                <c:ptCount val="5"/>
                <c:pt idx="0">
                  <c:v>0</c:v>
                </c:pt>
                <c:pt idx="1">
                  <c:v>-4.7534246735180474E-2</c:v>
                </c:pt>
                <c:pt idx="2">
                  <c:v>-6.8144291293039672E-2</c:v>
                </c:pt>
                <c:pt idx="3">
                  <c:v>5.1381076544700477E-2</c:v>
                </c:pt>
                <c:pt idx="4">
                  <c:v>5.381547741768955E-2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42A-AC48-A832-E711BFA3E2EE}"/>
            </c:ext>
          </c:extLst>
        </c:ser>
        <c:ser>
          <c:idx val="11"/>
          <c:order val="11"/>
          <c:tx>
            <c:strRef>
              <c:f>'dG(T)'!$C$36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'dG(T)'!$K$16:$O$16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'dG(T)'!$K$36:$O$36</c:f>
              <c:numCache>
                <c:formatCode>0.00</c:formatCode>
                <c:ptCount val="5"/>
                <c:pt idx="0">
                  <c:v>0</c:v>
                </c:pt>
                <c:pt idx="1">
                  <c:v>-1.8395279836179793E-4</c:v>
                </c:pt>
                <c:pt idx="2">
                  <c:v>-3.873689159668986E-4</c:v>
                </c:pt>
                <c:pt idx="3">
                  <c:v>1.7725308870530226E-4</c:v>
                </c:pt>
                <c:pt idx="4">
                  <c:v>-9.0860154774097951E-5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42A-AC48-A832-E711BFA3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'dG(T)'!$C$37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'dG(T)'!$K$16:$O$16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'dG(T)'!$K$37:$O$37</c:f>
              <c:numCache>
                <c:formatCode>0.00</c:formatCode>
                <c:ptCount val="5"/>
                <c:pt idx="0">
                  <c:v>0</c:v>
                </c:pt>
                <c:pt idx="1">
                  <c:v>0.12281168095839412</c:v>
                </c:pt>
                <c:pt idx="2">
                  <c:v>0.58083812757078901</c:v>
                </c:pt>
                <c:pt idx="3">
                  <c:v>0.59210380245869132</c:v>
                </c:pt>
                <c:pt idx="4">
                  <c:v>1.675219410717903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A-8E4A-93AC-2F7398538856}"/>
            </c:ext>
          </c:extLst>
        </c:ser>
        <c:ser>
          <c:idx val="1"/>
          <c:order val="1"/>
          <c:tx>
            <c:strRef>
              <c:f>'dG(T)'!$C$38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'dG(T)'!$K$16:$O$16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'dG(T)'!$K$38:$O$38</c:f>
              <c:numCache>
                <c:formatCode>0.00</c:formatCode>
                <c:ptCount val="5"/>
                <c:pt idx="0">
                  <c:v>0</c:v>
                </c:pt>
                <c:pt idx="1">
                  <c:v>-2.4394244347602623E-2</c:v>
                </c:pt>
                <c:pt idx="2">
                  <c:v>0.39809933145179199</c:v>
                </c:pt>
                <c:pt idx="3">
                  <c:v>5.4689476941685911E-2</c:v>
                </c:pt>
                <c:pt idx="4">
                  <c:v>1.4779255409668957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4A-8E4A-93AC-2F7398538856}"/>
            </c:ext>
          </c:extLst>
        </c:ser>
        <c:ser>
          <c:idx val="2"/>
          <c:order val="2"/>
          <c:tx>
            <c:strRef>
              <c:f>'dG(T)'!$C$39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'dG(T)'!$K$16:$O$16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'dG(T)'!$K$39:$O$39</c:f>
              <c:numCache>
                <c:formatCode>0.00</c:formatCode>
                <c:ptCount val="5"/>
                <c:pt idx="0">
                  <c:v>0</c:v>
                </c:pt>
                <c:pt idx="1">
                  <c:v>-3.5295313532698103E-2</c:v>
                </c:pt>
                <c:pt idx="2">
                  <c:v>0.21017351524588745</c:v>
                </c:pt>
                <c:pt idx="3">
                  <c:v>2.2945436453081669E-2</c:v>
                </c:pt>
                <c:pt idx="4">
                  <c:v>0.98947270909070761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4A-8E4A-93AC-2F7398538856}"/>
            </c:ext>
          </c:extLst>
        </c:ser>
        <c:ser>
          <c:idx val="3"/>
          <c:order val="3"/>
          <c:tx>
            <c:strRef>
              <c:f>'dG(T)'!$C$40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'dG(T)'!$K$16:$O$16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'dG(T)'!$K$40:$O$40</c:f>
              <c:numCache>
                <c:formatCode>0.00</c:formatCode>
                <c:ptCount val="5"/>
                <c:pt idx="0">
                  <c:v>0</c:v>
                </c:pt>
                <c:pt idx="1">
                  <c:v>-3.556005974730958E-2</c:v>
                </c:pt>
                <c:pt idx="2">
                  <c:v>0.16322028552848478</c:v>
                </c:pt>
                <c:pt idx="3">
                  <c:v>3.2158306374579837E-2</c:v>
                </c:pt>
                <c:pt idx="4">
                  <c:v>0.85580314084239939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4A-8E4A-93AC-2F7398538856}"/>
            </c:ext>
          </c:extLst>
        </c:ser>
        <c:ser>
          <c:idx val="4"/>
          <c:order val="4"/>
          <c:tx>
            <c:strRef>
              <c:f>'dG(T)'!$C$41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'dG(T)'!$K$16:$O$16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'dG(T)'!$K$41:$O$41</c:f>
              <c:numCache>
                <c:formatCode>0.00</c:formatCode>
                <c:ptCount val="5"/>
                <c:pt idx="0">
                  <c:v>0</c:v>
                </c:pt>
                <c:pt idx="1">
                  <c:v>-3.5535375355889798E-2</c:v>
                </c:pt>
                <c:pt idx="2">
                  <c:v>0.10645926933659977</c:v>
                </c:pt>
                <c:pt idx="3">
                  <c:v>4.7720573932576116E-2</c:v>
                </c:pt>
                <c:pt idx="4">
                  <c:v>0.68773348574341009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4A-8E4A-93AC-2F7398538856}"/>
            </c:ext>
          </c:extLst>
        </c:ser>
        <c:ser>
          <c:idx val="5"/>
          <c:order val="5"/>
          <c:tx>
            <c:strRef>
              <c:f>'dG(T)'!$C$42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'dG(T)'!$K$16:$O$16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'dG(T)'!$K$42:$O$42</c:f>
              <c:numCache>
                <c:formatCode>0.00</c:formatCode>
                <c:ptCount val="5"/>
                <c:pt idx="0">
                  <c:v>0</c:v>
                </c:pt>
                <c:pt idx="1">
                  <c:v>-0.21806947389019804</c:v>
                </c:pt>
                <c:pt idx="2">
                  <c:v>-0.47868210703397862</c:v>
                </c:pt>
                <c:pt idx="3">
                  <c:v>0.25457429181873081</c:v>
                </c:pt>
                <c:pt idx="4">
                  <c:v>-0.3434815651367864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4A-8E4A-93AC-2F7398538856}"/>
            </c:ext>
          </c:extLst>
        </c:ser>
        <c:ser>
          <c:idx val="6"/>
          <c:order val="6"/>
          <c:tx>
            <c:strRef>
              <c:f>'dG(T)'!$C$43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'dG(T)'!$K$16:$O$16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'dG(T)'!$K$43:$O$43</c:f>
              <c:numCache>
                <c:formatCode>0.00</c:formatCode>
                <c:ptCount val="5"/>
                <c:pt idx="0">
                  <c:v>0</c:v>
                </c:pt>
                <c:pt idx="1">
                  <c:v>-0.18480892508029179</c:v>
                </c:pt>
                <c:pt idx="2">
                  <c:v>-0.42022687742079112</c:v>
                </c:pt>
                <c:pt idx="3">
                  <c:v>0.27337034257202575</c:v>
                </c:pt>
                <c:pt idx="4">
                  <c:v>-0.28670850785599322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4A-8E4A-93AC-2F7398538856}"/>
            </c:ext>
          </c:extLst>
        </c:ser>
        <c:ser>
          <c:idx val="7"/>
          <c:order val="7"/>
          <c:tx>
            <c:strRef>
              <c:f>'dG(T)'!$C$44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'dG(T)'!$K$16:$O$16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'dG(T)'!$K$44:$O$44</c:f>
              <c:numCache>
                <c:formatCode>0.00</c:formatCode>
                <c:ptCount val="5"/>
                <c:pt idx="0">
                  <c:v>0</c:v>
                </c:pt>
                <c:pt idx="1">
                  <c:v>-0.14222120897309942</c:v>
                </c:pt>
                <c:pt idx="2">
                  <c:v>-0.3206239119506864</c:v>
                </c:pt>
                <c:pt idx="3">
                  <c:v>0.22277699111372229</c:v>
                </c:pt>
                <c:pt idx="4">
                  <c:v>-0.19265937000159505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84A-8E4A-93AC-2F739853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'dG(T)'!$C$25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'dG(T)'!$P$16:$T$16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'dG(T)'!$P$25:$T$25</c:f>
              <c:numCache>
                <c:formatCode>0.00</c:formatCode>
                <c:ptCount val="5"/>
                <c:pt idx="0">
                  <c:v>0</c:v>
                </c:pt>
                <c:pt idx="1">
                  <c:v>0.23280360850467985</c:v>
                </c:pt>
                <c:pt idx="2">
                  <c:v>0.4123692430980801</c:v>
                </c:pt>
                <c:pt idx="3">
                  <c:v>0.50352786568683983</c:v>
                </c:pt>
                <c:pt idx="4">
                  <c:v>0.35821553909713999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F-5547-B541-1EECB4E22D61}"/>
            </c:ext>
          </c:extLst>
        </c:ser>
        <c:ser>
          <c:idx val="1"/>
          <c:order val="1"/>
          <c:tx>
            <c:strRef>
              <c:f>'dG(T)'!$C$26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'dG(T)'!$P$16:$T$16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'dG(T)'!$P$26:$T$26</c:f>
              <c:numCache>
                <c:formatCode>0.00</c:formatCode>
                <c:ptCount val="5"/>
                <c:pt idx="0">
                  <c:v>0</c:v>
                </c:pt>
                <c:pt idx="1">
                  <c:v>0.23815858115535016</c:v>
                </c:pt>
                <c:pt idx="2">
                  <c:v>0.45610736404664975</c:v>
                </c:pt>
                <c:pt idx="3">
                  <c:v>0.5785368346285098</c:v>
                </c:pt>
                <c:pt idx="4">
                  <c:v>0.60169683523008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DF-5547-B541-1EECB4E22D61}"/>
            </c:ext>
          </c:extLst>
        </c:ser>
        <c:ser>
          <c:idx val="2"/>
          <c:order val="2"/>
          <c:tx>
            <c:strRef>
              <c:f>'dG(T)'!$C$27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'dG(T)'!$P$16:$T$16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'dG(T)'!$P$27:$T$27</c:f>
              <c:numCache>
                <c:formatCode>0.00</c:formatCode>
                <c:ptCount val="5"/>
                <c:pt idx="0">
                  <c:v>0</c:v>
                </c:pt>
                <c:pt idx="1">
                  <c:v>0.2352265504926101</c:v>
                </c:pt>
                <c:pt idx="2">
                  <c:v>0.43215924701273023</c:v>
                </c:pt>
                <c:pt idx="3">
                  <c:v>0.53746685887622014</c:v>
                </c:pt>
                <c:pt idx="4">
                  <c:v>0.46838249869930992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DF-5547-B541-1EECB4E22D61}"/>
            </c:ext>
          </c:extLst>
        </c:ser>
        <c:ser>
          <c:idx val="3"/>
          <c:order val="3"/>
          <c:tx>
            <c:strRef>
              <c:f>'dG(T)'!$C$28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'dG(T)'!$P$16:$T$16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'dG(T)'!$P$28:$T$28</c:f>
              <c:numCache>
                <c:formatCode>0.00</c:formatCode>
                <c:ptCount val="5"/>
                <c:pt idx="0">
                  <c:v>0</c:v>
                </c:pt>
                <c:pt idx="1">
                  <c:v>0.24366088378122019</c:v>
                </c:pt>
                <c:pt idx="2">
                  <c:v>0.50104884058554</c:v>
                </c:pt>
                <c:pt idx="3">
                  <c:v>0.65560950589995026</c:v>
                </c:pt>
                <c:pt idx="4">
                  <c:v>0.85187696918435019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DF-5547-B541-1EECB4E22D61}"/>
            </c:ext>
          </c:extLst>
        </c:ser>
        <c:ser>
          <c:idx val="4"/>
          <c:order val="4"/>
          <c:tx>
            <c:strRef>
              <c:f>'dG(T)'!$C$29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'dG(T)'!$P$16:$T$16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'dG(T)'!$P$29:$T$29</c:f>
              <c:numCache>
                <c:formatCode>0.00</c:formatCode>
                <c:ptCount val="5"/>
                <c:pt idx="0">
                  <c:v>0</c:v>
                </c:pt>
                <c:pt idx="1">
                  <c:v>0.24305750802619008</c:v>
                </c:pt>
                <c:pt idx="2">
                  <c:v>0.49612061340811997</c:v>
                </c:pt>
                <c:pt idx="3">
                  <c:v>0.64715781133072992</c:v>
                </c:pt>
                <c:pt idx="4">
                  <c:v>0.82444252264725004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DF-5547-B541-1EECB4E22D61}"/>
            </c:ext>
          </c:extLst>
        </c:ser>
        <c:ser>
          <c:idx val="5"/>
          <c:order val="5"/>
          <c:tx>
            <c:strRef>
              <c:f>'dG(T)'!$C$30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'dG(T)'!$P$16:$T$16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'dG(T)'!$P$30:$T$30</c:f>
              <c:numCache>
                <c:formatCode>0.00</c:formatCode>
                <c:ptCount val="5"/>
                <c:pt idx="0">
                  <c:v>0</c:v>
                </c:pt>
                <c:pt idx="1">
                  <c:v>0.24325582894685982</c:v>
                </c:pt>
                <c:pt idx="2">
                  <c:v>0.49774045070346973</c:v>
                </c:pt>
                <c:pt idx="3">
                  <c:v>0.64993576161169009</c:v>
                </c:pt>
                <c:pt idx="4">
                  <c:v>0.83345983010451996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DF-5547-B541-1EECB4E22D61}"/>
            </c:ext>
          </c:extLst>
        </c:ser>
        <c:ser>
          <c:idx val="6"/>
          <c:order val="6"/>
          <c:tx>
            <c:strRef>
              <c:f>'dG(T)'!$C$31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'dG(T)'!$P$16:$T$16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'dG(T)'!$P$31:$T$31</c:f>
              <c:numCache>
                <c:formatCode>0.00</c:formatCode>
                <c:ptCount val="5"/>
                <c:pt idx="0">
                  <c:v>0</c:v>
                </c:pt>
                <c:pt idx="1">
                  <c:v>0.24640105716425009</c:v>
                </c:pt>
                <c:pt idx="2">
                  <c:v>0.52342991377967008</c:v>
                </c:pt>
                <c:pt idx="3">
                  <c:v>0.69399206984397011</c:v>
                </c:pt>
                <c:pt idx="4">
                  <c:v>0.97646788877507995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DF-5547-B541-1EECB4E22D61}"/>
            </c:ext>
          </c:extLst>
        </c:ser>
        <c:ser>
          <c:idx val="7"/>
          <c:order val="7"/>
          <c:tx>
            <c:strRef>
              <c:f>'dG(T)'!$C$32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'dG(T)'!$P$16:$T$16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'dG(T)'!$P$32:$T$32</c:f>
              <c:numCache>
                <c:formatCode>0.00</c:formatCode>
                <c:ptCount val="5"/>
                <c:pt idx="0">
                  <c:v>0</c:v>
                </c:pt>
                <c:pt idx="1">
                  <c:v>0.23340585568749006</c:v>
                </c:pt>
                <c:pt idx="2">
                  <c:v>0.41728825237056988</c:v>
                </c:pt>
                <c:pt idx="3">
                  <c:v>0.51196375195130983</c:v>
                </c:pt>
                <c:pt idx="4">
                  <c:v>0.38559867141696014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DF-5547-B541-1EECB4E22D61}"/>
            </c:ext>
          </c:extLst>
        </c:ser>
        <c:ser>
          <c:idx val="8"/>
          <c:order val="8"/>
          <c:tx>
            <c:strRef>
              <c:f>'dG(T)'!$C$33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'dG(T)'!$P$16:$T$16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'dG(T)'!$P$33:$T$33</c:f>
              <c:numCache>
                <c:formatCode>0.00</c:formatCode>
                <c:ptCount val="5"/>
                <c:pt idx="0">
                  <c:v>0</c:v>
                </c:pt>
                <c:pt idx="1">
                  <c:v>0.23760157945936</c:v>
                </c:pt>
                <c:pt idx="2">
                  <c:v>0.45155790896310988</c:v>
                </c:pt>
                <c:pt idx="3">
                  <c:v>0.57073471767284012</c:v>
                </c:pt>
                <c:pt idx="4">
                  <c:v>0.57637093653087978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DF-5547-B541-1EECB4E22D61}"/>
            </c:ext>
          </c:extLst>
        </c:ser>
        <c:ser>
          <c:idx val="9"/>
          <c:order val="9"/>
          <c:tx>
            <c:strRef>
              <c:f>'dG(T)'!$C$34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'dG(T)'!$P$16:$T$16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'dG(T)'!$P$34:$T$34</c:f>
              <c:numCache>
                <c:formatCode>0.00</c:formatCode>
                <c:ptCount val="5"/>
                <c:pt idx="0">
                  <c:v>0</c:v>
                </c:pt>
                <c:pt idx="1">
                  <c:v>0.25062396926719988</c:v>
                </c:pt>
                <c:pt idx="2">
                  <c:v>0.55792163808213013</c:v>
                </c:pt>
                <c:pt idx="3">
                  <c:v>0.75314387199821997</c:v>
                </c:pt>
                <c:pt idx="4">
                  <c:v>1.1684763600329098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DF-5547-B541-1EECB4E22D61}"/>
            </c:ext>
          </c:extLst>
        </c:ser>
        <c:ser>
          <c:idx val="10"/>
          <c:order val="10"/>
          <c:tx>
            <c:strRef>
              <c:f>'dG(T)'!$C$35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'dG(T)'!$P$16:$T$16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'dG(T)'!$P$35:$T$35</c:f>
              <c:numCache>
                <c:formatCode>0.00</c:formatCode>
                <c:ptCount val="5"/>
                <c:pt idx="0">
                  <c:v>0</c:v>
                </c:pt>
                <c:pt idx="1">
                  <c:v>0.24733233445187008</c:v>
                </c:pt>
                <c:pt idx="2">
                  <c:v>0.53103636133782017</c:v>
                </c:pt>
                <c:pt idx="3">
                  <c:v>0.70703679550368981</c:v>
                </c:pt>
                <c:pt idx="4">
                  <c:v>1.0188114479006198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DDF-5547-B541-1EECB4E22D61}"/>
            </c:ext>
          </c:extLst>
        </c:ser>
        <c:ser>
          <c:idx val="11"/>
          <c:order val="11"/>
          <c:tx>
            <c:strRef>
              <c:f>'dG(T)'!$C$36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'dG(T)'!$P$16:$T$16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'dG(T)'!$P$36:$T$36</c:f>
              <c:numCache>
                <c:formatCode>0.00</c:formatCode>
                <c:ptCount val="5"/>
                <c:pt idx="0">
                  <c:v>0</c:v>
                </c:pt>
                <c:pt idx="1">
                  <c:v>0.24031887360529014</c:v>
                </c:pt>
                <c:pt idx="2">
                  <c:v>0.47375211008436979</c:v>
                </c:pt>
                <c:pt idx="3">
                  <c:v>0.60879680416591997</c:v>
                </c:pt>
                <c:pt idx="4">
                  <c:v>0.69992157698919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DDF-5547-B541-1EECB4E22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'dG(T)'!$C$37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'dG(T)'!$P$16:$T$16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'dG(T)'!$P$37:$T$37</c:f>
              <c:numCache>
                <c:formatCode>0.00</c:formatCode>
                <c:ptCount val="5"/>
                <c:pt idx="0">
                  <c:v>0</c:v>
                </c:pt>
                <c:pt idx="1">
                  <c:v>0.22363180456018994</c:v>
                </c:pt>
                <c:pt idx="2">
                  <c:v>0.33745616764270991</c:v>
                </c:pt>
                <c:pt idx="3">
                  <c:v>0.37505521006531994</c:v>
                </c:pt>
                <c:pt idx="4">
                  <c:v>-5.8810439925350178E-2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0-C246-8E96-D1404C8B6BBB}"/>
            </c:ext>
          </c:extLst>
        </c:ser>
        <c:ser>
          <c:idx val="1"/>
          <c:order val="1"/>
          <c:tx>
            <c:strRef>
              <c:f>'dG(T)'!$C$38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'dG(T)'!$P$16:$T$16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'dG(T)'!$P$38:$T$38</c:f>
              <c:numCache>
                <c:formatCode>0.00</c:formatCode>
                <c:ptCount val="5"/>
                <c:pt idx="0">
                  <c:v>0</c:v>
                </c:pt>
                <c:pt idx="1">
                  <c:v>0.22567308393823993</c:v>
                </c:pt>
                <c:pt idx="2">
                  <c:v>0.3541288437049499</c:v>
                </c:pt>
                <c:pt idx="3">
                  <c:v>0.40364812201043998</c:v>
                </c:pt>
                <c:pt idx="4">
                  <c:v>3.400298437363003E-2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0-C246-8E96-D1404C8B6BBB}"/>
            </c:ext>
          </c:extLst>
        </c:ser>
        <c:ser>
          <c:idx val="2"/>
          <c:order val="2"/>
          <c:tx>
            <c:strRef>
              <c:f>'dG(T)'!$C$39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'dG(T)'!$P$16:$T$16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'dG(T)'!$P$39:$T$39</c:f>
              <c:numCache>
                <c:formatCode>0.00</c:formatCode>
                <c:ptCount val="5"/>
                <c:pt idx="0">
                  <c:v>0</c:v>
                </c:pt>
                <c:pt idx="1">
                  <c:v>0.22791596735617992</c:v>
                </c:pt>
                <c:pt idx="2">
                  <c:v>0.37244817278600006</c:v>
                </c:pt>
                <c:pt idx="3">
                  <c:v>0.43506497203215</c:v>
                </c:pt>
                <c:pt idx="4">
                  <c:v>0.13598299385292001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30-C246-8E96-D1404C8B6BBB}"/>
            </c:ext>
          </c:extLst>
        </c:ser>
        <c:ser>
          <c:idx val="3"/>
          <c:order val="3"/>
          <c:tx>
            <c:strRef>
              <c:f>'dG(T)'!$C$40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'dG(T)'!$P$16:$T$16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'dG(T)'!$P$40:$T$40</c:f>
              <c:numCache>
                <c:formatCode>0.00</c:formatCode>
                <c:ptCount val="5"/>
                <c:pt idx="0">
                  <c:v>0</c:v>
                </c:pt>
                <c:pt idx="1">
                  <c:v>0.22868965492100979</c:v>
                </c:pt>
                <c:pt idx="2">
                  <c:v>0.37876746561799979</c:v>
                </c:pt>
                <c:pt idx="3">
                  <c:v>0.44590228350070005</c:v>
                </c:pt>
                <c:pt idx="4">
                  <c:v>0.17116122227262998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30-C246-8E96-D1404C8B6BBB}"/>
            </c:ext>
          </c:extLst>
        </c:ser>
        <c:ser>
          <c:idx val="4"/>
          <c:order val="4"/>
          <c:tx>
            <c:strRef>
              <c:f>'dG(T)'!$C$41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'dG(T)'!$P$16:$T$16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'dG(T)'!$P$41:$T$41</c:f>
              <c:numCache>
                <c:formatCode>0.00</c:formatCode>
                <c:ptCount val="5"/>
                <c:pt idx="0">
                  <c:v>0</c:v>
                </c:pt>
                <c:pt idx="1">
                  <c:v>0.22990440903419995</c:v>
                </c:pt>
                <c:pt idx="2">
                  <c:v>0.38868928329878982</c:v>
                </c:pt>
                <c:pt idx="3">
                  <c:v>0.46291776789103989</c:v>
                </c:pt>
                <c:pt idx="4">
                  <c:v>0.22639397979675002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30-C246-8E96-D1404C8B6BBB}"/>
            </c:ext>
          </c:extLst>
        </c:ser>
        <c:ser>
          <c:idx val="5"/>
          <c:order val="5"/>
          <c:tx>
            <c:strRef>
              <c:f>'dG(T)'!$C$42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'dG(T)'!$P$16:$T$16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'dG(T)'!$P$42:$T$42</c:f>
              <c:numCache>
                <c:formatCode>0.00</c:formatCode>
                <c:ptCount val="5"/>
                <c:pt idx="0">
                  <c:v>0</c:v>
                </c:pt>
                <c:pt idx="1">
                  <c:v>0.23431897322189998</c:v>
                </c:pt>
                <c:pt idx="2">
                  <c:v>0.42474637545831984</c:v>
                </c:pt>
                <c:pt idx="3">
                  <c:v>0.52475410761634</c:v>
                </c:pt>
                <c:pt idx="4">
                  <c:v>0.42711653813693973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30-C246-8E96-D1404C8B6BBB}"/>
            </c:ext>
          </c:extLst>
        </c:ser>
        <c:ser>
          <c:idx val="6"/>
          <c:order val="6"/>
          <c:tx>
            <c:strRef>
              <c:f>'dG(T)'!$C$43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'dG(T)'!$P$16:$T$16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'dG(T)'!$P$43:$T$43</c:f>
              <c:numCache>
                <c:formatCode>0.00</c:formatCode>
                <c:ptCount val="5"/>
                <c:pt idx="0">
                  <c:v>0</c:v>
                </c:pt>
                <c:pt idx="1">
                  <c:v>0.23516540239704997</c:v>
                </c:pt>
                <c:pt idx="2">
                  <c:v>0.43165980416326022</c:v>
                </c:pt>
                <c:pt idx="3">
                  <c:v>0.53661033618223986</c:v>
                </c:pt>
                <c:pt idx="4">
                  <c:v>0.46560220110771988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30-C246-8E96-D1404C8B6BBB}"/>
            </c:ext>
          </c:extLst>
        </c:ser>
        <c:ser>
          <c:idx val="7"/>
          <c:order val="7"/>
          <c:tx>
            <c:strRef>
              <c:f>'dG(T)'!$C$44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'dG(T)'!$P$16:$T$16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'dG(T)'!$P$44:$T$44</c:f>
              <c:numCache>
                <c:formatCode>0.00</c:formatCode>
                <c:ptCount val="5"/>
                <c:pt idx="0">
                  <c:v>0</c:v>
                </c:pt>
                <c:pt idx="1">
                  <c:v>0.23750554822203007</c:v>
                </c:pt>
                <c:pt idx="2">
                  <c:v>0.45077354905186007</c:v>
                </c:pt>
                <c:pt idx="3">
                  <c:v>0.56938957465007989</c:v>
                </c:pt>
                <c:pt idx="4">
                  <c:v>0.57200456313202008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30-C246-8E96-D1404C8B6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'dG(T)'!$C$37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'dG(T)'!$U$16:$Y$16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'dG(T)'!$U$37:$Y$37</c:f>
              <c:numCache>
                <c:formatCode>0.00</c:formatCode>
                <c:ptCount val="5"/>
                <c:pt idx="0">
                  <c:v>0</c:v>
                </c:pt>
                <c:pt idx="1">
                  <c:v>-4.0447761794002446E-3</c:v>
                </c:pt>
                <c:pt idx="2">
                  <c:v>-0.11541816728479004</c:v>
                </c:pt>
                <c:pt idx="3">
                  <c:v>0.32000421101531984</c:v>
                </c:pt>
                <c:pt idx="4">
                  <c:v>-0.26030631068190013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B-E140-A310-D6CA4C01A1E9}"/>
            </c:ext>
          </c:extLst>
        </c:ser>
        <c:ser>
          <c:idx val="1"/>
          <c:order val="1"/>
          <c:tx>
            <c:strRef>
              <c:f>'dG(T)'!$C$38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'dG(T)'!$U$16:$Y$16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'dG(T)'!$U$38:$Y$38</c:f>
              <c:numCache>
                <c:formatCode>0.00</c:formatCode>
                <c:ptCount val="5"/>
                <c:pt idx="0">
                  <c:v>0</c:v>
                </c:pt>
                <c:pt idx="1">
                  <c:v>-4.0447761794002446E-3</c:v>
                </c:pt>
                <c:pt idx="2">
                  <c:v>-0.11541816728479004</c:v>
                </c:pt>
                <c:pt idx="3">
                  <c:v>0.32000421101531984</c:v>
                </c:pt>
                <c:pt idx="4">
                  <c:v>-0.26030631068190013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B-E140-A310-D6CA4C01A1E9}"/>
            </c:ext>
          </c:extLst>
        </c:ser>
        <c:ser>
          <c:idx val="2"/>
          <c:order val="2"/>
          <c:tx>
            <c:strRef>
              <c:f>'dG(T)'!$C$39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'dG(T)'!$U$16:$Y$16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'dG(T)'!$U$39:$Y$39</c:f>
              <c:numCache>
                <c:formatCode>0.00</c:formatCode>
                <c:ptCount val="5"/>
                <c:pt idx="0">
                  <c:v>0</c:v>
                </c:pt>
                <c:pt idx="1">
                  <c:v>-4.0447761794002446E-3</c:v>
                </c:pt>
                <c:pt idx="2">
                  <c:v>-0.11541816728479004</c:v>
                </c:pt>
                <c:pt idx="3">
                  <c:v>0.32000421101531984</c:v>
                </c:pt>
                <c:pt idx="4">
                  <c:v>-0.26030631068190013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B-E140-A310-D6CA4C01A1E9}"/>
            </c:ext>
          </c:extLst>
        </c:ser>
        <c:ser>
          <c:idx val="3"/>
          <c:order val="3"/>
          <c:tx>
            <c:strRef>
              <c:f>'dG(T)'!$C$40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'dG(T)'!$U$16:$Y$16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'dG(T)'!$U$40:$Y$40</c:f>
              <c:numCache>
                <c:formatCode>0.00</c:formatCode>
                <c:ptCount val="5"/>
                <c:pt idx="0">
                  <c:v>0</c:v>
                </c:pt>
                <c:pt idx="1">
                  <c:v>-4.0447761794002446E-3</c:v>
                </c:pt>
                <c:pt idx="2">
                  <c:v>-0.11541816728479004</c:v>
                </c:pt>
                <c:pt idx="3">
                  <c:v>0.32000421101531984</c:v>
                </c:pt>
                <c:pt idx="4">
                  <c:v>-0.26030631068190013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2B-E140-A310-D6CA4C01A1E9}"/>
            </c:ext>
          </c:extLst>
        </c:ser>
        <c:ser>
          <c:idx val="4"/>
          <c:order val="4"/>
          <c:tx>
            <c:strRef>
              <c:f>'dG(T)'!$C$41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'dG(T)'!$U$16:$Y$16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'dG(T)'!$U$41:$Y$41</c:f>
              <c:numCache>
                <c:formatCode>0.00</c:formatCode>
                <c:ptCount val="5"/>
                <c:pt idx="0">
                  <c:v>0</c:v>
                </c:pt>
                <c:pt idx="1">
                  <c:v>-4.0447761794002446E-3</c:v>
                </c:pt>
                <c:pt idx="2">
                  <c:v>-0.11541816728479004</c:v>
                </c:pt>
                <c:pt idx="3">
                  <c:v>0.32000421101531984</c:v>
                </c:pt>
                <c:pt idx="4">
                  <c:v>-0.26030631068190013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2B-E140-A310-D6CA4C01A1E9}"/>
            </c:ext>
          </c:extLst>
        </c:ser>
        <c:ser>
          <c:idx val="5"/>
          <c:order val="5"/>
          <c:tx>
            <c:strRef>
              <c:f>'dG(T)'!$C$42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'dG(T)'!$U$16:$Y$16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'dG(T)'!$U$42:$Y$42</c:f>
              <c:numCache>
                <c:formatCode>0.00</c:formatCode>
                <c:ptCount val="5"/>
                <c:pt idx="0">
                  <c:v>0</c:v>
                </c:pt>
                <c:pt idx="1">
                  <c:v>4.0447761794002446E-3</c:v>
                </c:pt>
                <c:pt idx="2">
                  <c:v>0.11541816728479004</c:v>
                </c:pt>
                <c:pt idx="3">
                  <c:v>-0.32000421101531984</c:v>
                </c:pt>
                <c:pt idx="4">
                  <c:v>0.26030631068190013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2B-E140-A310-D6CA4C01A1E9}"/>
            </c:ext>
          </c:extLst>
        </c:ser>
        <c:ser>
          <c:idx val="6"/>
          <c:order val="6"/>
          <c:tx>
            <c:strRef>
              <c:f>'dG(T)'!$C$43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'dG(T)'!$U$16:$Y$16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'dG(T)'!$U$43:$Y$43</c:f>
              <c:numCache>
                <c:formatCode>0.00</c:formatCode>
                <c:ptCount val="5"/>
                <c:pt idx="0">
                  <c:v>0</c:v>
                </c:pt>
                <c:pt idx="1">
                  <c:v>4.0447761794002446E-3</c:v>
                </c:pt>
                <c:pt idx="2">
                  <c:v>0.11541816728479004</c:v>
                </c:pt>
                <c:pt idx="3">
                  <c:v>-0.32000421101531984</c:v>
                </c:pt>
                <c:pt idx="4">
                  <c:v>0.26030631068190013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2B-E140-A310-D6CA4C01A1E9}"/>
            </c:ext>
          </c:extLst>
        </c:ser>
        <c:ser>
          <c:idx val="7"/>
          <c:order val="7"/>
          <c:tx>
            <c:strRef>
              <c:f>'dG(T)'!$C$44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'dG(T)'!$U$16:$Y$16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'dG(T)'!$U$44:$Y$44</c:f>
              <c:numCache>
                <c:formatCode>0.00</c:formatCode>
                <c:ptCount val="5"/>
                <c:pt idx="0">
                  <c:v>0</c:v>
                </c:pt>
                <c:pt idx="1">
                  <c:v>4.0447761794002446E-3</c:v>
                </c:pt>
                <c:pt idx="2">
                  <c:v>0.11541816728479004</c:v>
                </c:pt>
                <c:pt idx="3">
                  <c:v>-0.32000421101531984</c:v>
                </c:pt>
                <c:pt idx="4">
                  <c:v>0.26030631068190013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2B-E140-A310-D6CA4C01A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'dG(T)'!$C$25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'dG(T)'!$AA$16:$AE$16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'dG(T)'!$AA$25:$AE$25</c:f>
              <c:numCache>
                <c:formatCode>0.00</c:formatCode>
                <c:ptCount val="5"/>
                <c:pt idx="0">
                  <c:v>0</c:v>
                </c:pt>
                <c:pt idx="1">
                  <c:v>0.16385577230676951</c:v>
                </c:pt>
                <c:pt idx="2">
                  <c:v>0.31976264958222311</c:v>
                </c:pt>
                <c:pt idx="3">
                  <c:v>0.46812100524787659</c:v>
                </c:pt>
                <c:pt idx="4">
                  <c:v>0.60913701382165597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A-0D40-91DC-027B04E03A54}"/>
            </c:ext>
          </c:extLst>
        </c:ser>
        <c:ser>
          <c:idx val="1"/>
          <c:order val="1"/>
          <c:tx>
            <c:strRef>
              <c:f>'dG(T)'!$C$26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'dG(T)'!$AA$16:$AE$16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'dG(T)'!$AA$26:$AE$26</c:f>
              <c:numCache>
                <c:formatCode>0.00</c:formatCode>
                <c:ptCount val="5"/>
                <c:pt idx="0">
                  <c:v>0</c:v>
                </c:pt>
                <c:pt idx="1">
                  <c:v>0.44050645639804742</c:v>
                </c:pt>
                <c:pt idx="2">
                  <c:v>0.62286382905569049</c:v>
                </c:pt>
                <c:pt idx="3">
                  <c:v>0.81318362953632928</c:v>
                </c:pt>
                <c:pt idx="4">
                  <c:v>0.9843642250329605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BA-0D40-91DC-027B04E03A54}"/>
            </c:ext>
          </c:extLst>
        </c:ser>
        <c:ser>
          <c:idx val="2"/>
          <c:order val="2"/>
          <c:tx>
            <c:strRef>
              <c:f>'dG(T)'!$C$27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'dG(T)'!$AA$16:$AE$16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'dG(T)'!$AA$27:$AE$27</c:f>
              <c:numCache>
                <c:formatCode>0.00</c:formatCode>
                <c:ptCount val="5"/>
                <c:pt idx="0">
                  <c:v>0</c:v>
                </c:pt>
                <c:pt idx="1">
                  <c:v>0.18711848693994337</c:v>
                </c:pt>
                <c:pt idx="2">
                  <c:v>0.35714044518539012</c:v>
                </c:pt>
                <c:pt idx="3">
                  <c:v>0.52290875037382545</c:v>
                </c:pt>
                <c:pt idx="4">
                  <c:v>0.6763106561323653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BA-0D40-91DC-027B04E03A54}"/>
            </c:ext>
          </c:extLst>
        </c:ser>
        <c:ser>
          <c:idx val="3"/>
          <c:order val="3"/>
          <c:tx>
            <c:strRef>
              <c:f>'dG(T)'!$C$28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'dG(T)'!$AA$16:$AE$16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'dG(T)'!$AA$28:$AE$28</c:f>
              <c:numCache>
                <c:formatCode>0.00</c:formatCode>
                <c:ptCount val="5"/>
                <c:pt idx="0">
                  <c:v>0</c:v>
                </c:pt>
                <c:pt idx="1">
                  <c:v>0.24312711976624446</c:v>
                </c:pt>
                <c:pt idx="2">
                  <c:v>0.46764197429648513</c:v>
                </c:pt>
                <c:pt idx="3">
                  <c:v>0.67455333502110582</c:v>
                </c:pt>
                <c:pt idx="4">
                  <c:v>0.86431587908040786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BA-0D40-91DC-027B04E03A54}"/>
            </c:ext>
          </c:extLst>
        </c:ser>
        <c:ser>
          <c:idx val="4"/>
          <c:order val="4"/>
          <c:tx>
            <c:strRef>
              <c:f>'dG(T)'!$C$29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'dG(T)'!$AA$16:$AE$16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'dG(T)'!$AA$29:$AE$29</c:f>
              <c:numCache>
                <c:formatCode>0.00</c:formatCode>
                <c:ptCount val="5"/>
                <c:pt idx="0">
                  <c:v>0</c:v>
                </c:pt>
                <c:pt idx="1">
                  <c:v>0.23887898025784049</c:v>
                </c:pt>
                <c:pt idx="2">
                  <c:v>0.4595959747737498</c:v>
                </c:pt>
                <c:pt idx="3">
                  <c:v>0.66326599603368519</c:v>
                </c:pt>
                <c:pt idx="4">
                  <c:v>0.8503340629341104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BA-0D40-91DC-027B04E03A54}"/>
            </c:ext>
          </c:extLst>
        </c:ser>
        <c:ser>
          <c:idx val="5"/>
          <c:order val="5"/>
          <c:tx>
            <c:strRef>
              <c:f>'dG(T)'!$C$30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'dG(T)'!$AA$16:$AE$16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'dG(T)'!$AA$30:$AE$30</c:f>
              <c:numCache>
                <c:formatCode>0.00</c:formatCode>
                <c:ptCount val="5"/>
                <c:pt idx="0">
                  <c:v>0</c:v>
                </c:pt>
                <c:pt idx="1">
                  <c:v>0.27227672399216774</c:v>
                </c:pt>
                <c:pt idx="2">
                  <c:v>0.4913910516914779</c:v>
                </c:pt>
                <c:pt idx="3">
                  <c:v>0.69809568999910776</c:v>
                </c:pt>
                <c:pt idx="4">
                  <c:v>0.88592210290223794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BA-0D40-91DC-027B04E03A54}"/>
            </c:ext>
          </c:extLst>
        </c:ser>
        <c:ser>
          <c:idx val="6"/>
          <c:order val="6"/>
          <c:tx>
            <c:strRef>
              <c:f>'dG(T)'!$C$31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'dG(T)'!$AA$16:$AE$16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'dG(T)'!$AA$31:$AE$31</c:f>
              <c:numCache>
                <c:formatCode>0.00</c:formatCode>
                <c:ptCount val="5"/>
                <c:pt idx="0">
                  <c:v>0</c:v>
                </c:pt>
                <c:pt idx="1">
                  <c:v>0.30606101975906008</c:v>
                </c:pt>
                <c:pt idx="2">
                  <c:v>0.54404203655088024</c:v>
                </c:pt>
                <c:pt idx="3">
                  <c:v>0.76849142003941995</c:v>
                </c:pt>
                <c:pt idx="4">
                  <c:v>0.97042363780041008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BA-0D40-91DC-027B04E03A54}"/>
            </c:ext>
          </c:extLst>
        </c:ser>
        <c:ser>
          <c:idx val="7"/>
          <c:order val="7"/>
          <c:tx>
            <c:strRef>
              <c:f>'dG(T)'!$C$32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'dG(T)'!$AA$16:$AE$16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'dG(T)'!$AA$32:$AE$32</c:f>
              <c:numCache>
                <c:formatCode>0.00</c:formatCode>
                <c:ptCount val="5"/>
                <c:pt idx="0">
                  <c:v>0</c:v>
                </c:pt>
                <c:pt idx="1">
                  <c:v>0.27775575326782054</c:v>
                </c:pt>
                <c:pt idx="2">
                  <c:v>0.44309790801329552</c:v>
                </c:pt>
                <c:pt idx="3">
                  <c:v>0.61080995382356829</c:v>
                </c:pt>
                <c:pt idx="4">
                  <c:v>0.76549516585916866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BA-0D40-91DC-027B04E03A54}"/>
            </c:ext>
          </c:extLst>
        </c:ser>
        <c:ser>
          <c:idx val="8"/>
          <c:order val="8"/>
          <c:tx>
            <c:strRef>
              <c:f>'dG(T)'!$C$33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'dG(T)'!$AA$16:$AE$16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'dG(T)'!$AA$33:$AE$33</c:f>
              <c:numCache>
                <c:formatCode>0.00</c:formatCode>
                <c:ptCount val="5"/>
                <c:pt idx="0">
                  <c:v>0</c:v>
                </c:pt>
                <c:pt idx="1">
                  <c:v>0.32990286973049532</c:v>
                </c:pt>
                <c:pt idx="2">
                  <c:v>0.52257920216177922</c:v>
                </c:pt>
                <c:pt idx="3">
                  <c:v>0.71444615195099903</c:v>
                </c:pt>
                <c:pt idx="4">
                  <c:v>0.88856103736266956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BA-0D40-91DC-027B04E03A54}"/>
            </c:ext>
          </c:extLst>
        </c:ser>
        <c:ser>
          <c:idx val="9"/>
          <c:order val="9"/>
          <c:tx>
            <c:strRef>
              <c:f>'dG(T)'!$C$34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'dG(T)'!$AA$16:$AE$16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'dG(T)'!$AA$34:$AE$34</c:f>
              <c:numCache>
                <c:formatCode>0.00</c:formatCode>
                <c:ptCount val="5"/>
                <c:pt idx="0">
                  <c:v>0</c:v>
                </c:pt>
                <c:pt idx="1">
                  <c:v>0.3480817449279705</c:v>
                </c:pt>
                <c:pt idx="2">
                  <c:v>0.6131289946151206</c:v>
                </c:pt>
                <c:pt idx="3">
                  <c:v>0.8696341754270005</c:v>
                </c:pt>
                <c:pt idx="4">
                  <c:v>1.0951386878181708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BA-0D40-91DC-027B04E03A54}"/>
            </c:ext>
          </c:extLst>
        </c:ser>
        <c:ser>
          <c:idx val="10"/>
          <c:order val="10"/>
          <c:tx>
            <c:strRef>
              <c:f>'dG(T)'!$C$35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'dG(T)'!$AA$16:$AE$16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'dG(T)'!$AA$35:$AE$35</c:f>
              <c:numCache>
                <c:formatCode>0.00</c:formatCode>
                <c:ptCount val="5"/>
                <c:pt idx="0">
                  <c:v>0</c:v>
                </c:pt>
                <c:pt idx="1">
                  <c:v>0.30815904697815011</c:v>
                </c:pt>
                <c:pt idx="2">
                  <c:v>0.55687838982228044</c:v>
                </c:pt>
                <c:pt idx="3">
                  <c:v>0.79803445333257006</c:v>
                </c:pt>
                <c:pt idx="4">
                  <c:v>1.0117683590057913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CBA-0D40-91DC-027B04E03A54}"/>
            </c:ext>
          </c:extLst>
        </c:ser>
        <c:ser>
          <c:idx val="11"/>
          <c:order val="11"/>
          <c:tx>
            <c:strRef>
              <c:f>'dG(T)'!$C$36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'dG(T)'!$AA$16:$AE$16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'dG(T)'!$AA$36:$AE$36</c:f>
              <c:numCache>
                <c:formatCode>0.00</c:formatCode>
                <c:ptCount val="5"/>
                <c:pt idx="0">
                  <c:v>0</c:v>
                </c:pt>
                <c:pt idx="1">
                  <c:v>0.21872928197319397</c:v>
                </c:pt>
                <c:pt idx="2">
                  <c:v>0.42212492210689645</c:v>
                </c:pt>
                <c:pt idx="3">
                  <c:v>0.6110136675272072</c:v>
                </c:pt>
                <c:pt idx="4">
                  <c:v>0.78577137060090563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CBA-0D40-91DC-027B04E03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'dG(T)'!$C$37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'dG(T)'!$AA$16:$AE$16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'dG(T)'!$AA$37:$AE$37</c:f>
              <c:numCache>
                <c:formatCode>0.00</c:formatCode>
                <c:ptCount val="5"/>
                <c:pt idx="0">
                  <c:v>0</c:v>
                </c:pt>
                <c:pt idx="1">
                  <c:v>1.1011403006421148</c:v>
                </c:pt>
                <c:pt idx="2">
                  <c:v>1.5123601782331946</c:v>
                </c:pt>
                <c:pt idx="3">
                  <c:v>1.9495475832500517</c:v>
                </c:pt>
                <c:pt idx="4">
                  <c:v>2.3561607628414407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0-2745-8AF2-30BDD9582C4B}"/>
            </c:ext>
          </c:extLst>
        </c:ser>
        <c:ser>
          <c:idx val="1"/>
          <c:order val="1"/>
          <c:tx>
            <c:strRef>
              <c:f>'dG(T)'!$C$38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'dG(T)'!$AA$16:$AE$16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'dG(T)'!$AA$38:$AE$38</c:f>
              <c:numCache>
                <c:formatCode>0.00</c:formatCode>
                <c:ptCount val="5"/>
                <c:pt idx="0">
                  <c:v>0</c:v>
                </c:pt>
                <c:pt idx="1">
                  <c:v>8.5511420557068618E-2</c:v>
                </c:pt>
                <c:pt idx="2">
                  <c:v>0.36111015322464368</c:v>
                </c:pt>
                <c:pt idx="3">
                  <c:v>0.66022827724904687</c:v>
                </c:pt>
                <c:pt idx="4">
                  <c:v>0.94041341508952314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0-2745-8AF2-30BDD9582C4B}"/>
            </c:ext>
          </c:extLst>
        </c:ser>
        <c:ser>
          <c:idx val="2"/>
          <c:order val="2"/>
          <c:tx>
            <c:strRef>
              <c:f>'dG(T)'!$C$39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'dG(T)'!$AA$16:$AE$16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'dG(T)'!$AA$39:$AE$39</c:f>
              <c:numCache>
                <c:formatCode>0.00</c:formatCode>
                <c:ptCount val="5"/>
                <c:pt idx="0">
                  <c:v>0</c:v>
                </c:pt>
                <c:pt idx="1">
                  <c:v>0.30304348458150798</c:v>
                </c:pt>
                <c:pt idx="2">
                  <c:v>0.53996056408583115</c:v>
                </c:pt>
                <c:pt idx="3">
                  <c:v>0.80963308331040196</c:v>
                </c:pt>
                <c:pt idx="4">
                  <c:v>1.0556140610598561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0-2745-8AF2-30BDD9582C4B}"/>
            </c:ext>
          </c:extLst>
        </c:ser>
        <c:ser>
          <c:idx val="3"/>
          <c:order val="3"/>
          <c:tx>
            <c:strRef>
              <c:f>'dG(T)'!$C$40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'dG(T)'!$AA$16:$AE$16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'dG(T)'!$AA$40:$AE$40</c:f>
              <c:numCache>
                <c:formatCode>0.00</c:formatCode>
                <c:ptCount val="5"/>
                <c:pt idx="0">
                  <c:v>0</c:v>
                </c:pt>
                <c:pt idx="1">
                  <c:v>0.39924674528259629</c:v>
                </c:pt>
                <c:pt idx="2">
                  <c:v>0.63230155642501984</c:v>
                </c:pt>
                <c:pt idx="3">
                  <c:v>0.8987388371487981</c:v>
                </c:pt>
                <c:pt idx="4">
                  <c:v>1.140995135996306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A0-2745-8AF2-30BDD9582C4B}"/>
            </c:ext>
          </c:extLst>
        </c:ser>
        <c:ser>
          <c:idx val="4"/>
          <c:order val="4"/>
          <c:tx>
            <c:strRef>
              <c:f>'dG(T)'!$C$41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'dG(T)'!$AA$16:$AE$16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'dG(T)'!$AA$41:$AE$41</c:f>
              <c:numCache>
                <c:formatCode>0.00</c:formatCode>
                <c:ptCount val="5"/>
                <c:pt idx="0">
                  <c:v>0</c:v>
                </c:pt>
                <c:pt idx="1">
                  <c:v>0.5318167295925349</c:v>
                </c:pt>
                <c:pt idx="2">
                  <c:v>0.76351614093570674</c:v>
                </c:pt>
                <c:pt idx="3">
                  <c:v>1.0279628404183114</c:v>
                </c:pt>
                <c:pt idx="4">
                  <c:v>1.2681177693247605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A0-2745-8AF2-30BDD9582C4B}"/>
            </c:ext>
          </c:extLst>
        </c:ser>
        <c:ser>
          <c:idx val="5"/>
          <c:order val="5"/>
          <c:tx>
            <c:strRef>
              <c:f>'dG(T)'!$C$42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'dG(T)'!$AA$16:$AE$16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'dG(T)'!$AA$42:$AE$42</c:f>
              <c:numCache>
                <c:formatCode>0.00</c:formatCode>
                <c:ptCount val="5"/>
                <c:pt idx="0">
                  <c:v>0</c:v>
                </c:pt>
                <c:pt idx="1">
                  <c:v>1.3957009910114948E-2</c:v>
                </c:pt>
                <c:pt idx="2">
                  <c:v>9.9458287599773598E-2</c:v>
                </c:pt>
                <c:pt idx="3">
                  <c:v>0.22606902224079306</c:v>
                </c:pt>
                <c:pt idx="4">
                  <c:v>0.32488072124273515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A0-2745-8AF2-30BDD9582C4B}"/>
            </c:ext>
          </c:extLst>
        </c:ser>
        <c:ser>
          <c:idx val="6"/>
          <c:order val="6"/>
          <c:tx>
            <c:strRef>
              <c:f>'dG(T)'!$C$43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'dG(T)'!$AA$16:$AE$16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'dG(T)'!$AA$43:$AE$43</c:f>
              <c:numCache>
                <c:formatCode>0.00</c:formatCode>
                <c:ptCount val="5"/>
                <c:pt idx="0">
                  <c:v>0</c:v>
                </c:pt>
                <c:pt idx="1">
                  <c:v>-6.1032173231581055E-2</c:v>
                </c:pt>
                <c:pt idx="2">
                  <c:v>3.2027647367783629E-2</c:v>
                </c:pt>
                <c:pt idx="3">
                  <c:v>0.16213336932587197</c:v>
                </c:pt>
                <c:pt idx="4">
                  <c:v>0.26405845272972783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A0-2745-8AF2-30BDD9582C4B}"/>
            </c:ext>
          </c:extLst>
        </c:ser>
        <c:ser>
          <c:idx val="7"/>
          <c:order val="7"/>
          <c:tx>
            <c:strRef>
              <c:f>'dG(T)'!$C$44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'dG(T)'!$AA$16:$AE$16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'dG(T)'!$AA$44:$AE$44</c:f>
              <c:numCache>
                <c:formatCode>0.00</c:formatCode>
                <c:ptCount val="5"/>
                <c:pt idx="0">
                  <c:v>0</c:v>
                </c:pt>
                <c:pt idx="1">
                  <c:v>-0.20322703644652762</c:v>
                </c:pt>
                <c:pt idx="2">
                  <c:v>-9.0753208463006274E-2</c:v>
                </c:pt>
                <c:pt idx="3">
                  <c:v>4.9323363649939722E-2</c:v>
                </c:pt>
                <c:pt idx="4">
                  <c:v>0.16016436602841111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A0-2745-8AF2-30BDD9582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'dG(T)'!$C$25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'dG(T)'!$AF$16:$AJ$16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'dG(T)'!$AF$25:$AJ$25</c:f>
              <c:numCache>
                <c:formatCode>0.00</c:formatCode>
                <c:ptCount val="5"/>
                <c:pt idx="0">
                  <c:v>0</c:v>
                </c:pt>
                <c:pt idx="1">
                  <c:v>9.3200286835400797E-5</c:v>
                </c:pt>
                <c:pt idx="2">
                  <c:v>7.8707134849999999E-5</c:v>
                </c:pt>
                <c:pt idx="3">
                  <c:v>9.1112612456499542E-5</c:v>
                </c:pt>
                <c:pt idx="4">
                  <c:v>9.0493626445900879E-5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B-0941-86D1-B8C452370F13}"/>
            </c:ext>
          </c:extLst>
        </c:ser>
        <c:ser>
          <c:idx val="1"/>
          <c:order val="1"/>
          <c:tx>
            <c:strRef>
              <c:f>'dG(T)'!$C$26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'dG(T)'!$AF$16:$AJ$16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'dG(T)'!$AF$26:$AJ$26</c:f>
              <c:numCache>
                <c:formatCode>0.00</c:formatCode>
                <c:ptCount val="5"/>
                <c:pt idx="0">
                  <c:v>0</c:v>
                </c:pt>
                <c:pt idx="1">
                  <c:v>0.23773156178430099</c:v>
                </c:pt>
                <c:pt idx="2">
                  <c:v>0.23031492154080091</c:v>
                </c:pt>
                <c:pt idx="3">
                  <c:v>0.24342185977550024</c:v>
                </c:pt>
                <c:pt idx="4">
                  <c:v>0.24954271263080052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5B-0941-86D1-B8C452370F13}"/>
            </c:ext>
          </c:extLst>
        </c:ser>
        <c:ser>
          <c:idx val="2"/>
          <c:order val="2"/>
          <c:tx>
            <c:strRef>
              <c:f>'dG(T)'!$C$27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'dG(T)'!$AF$16:$AJ$16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'dG(T)'!$AF$27:$AJ$27</c:f>
              <c:numCache>
                <c:formatCode>0.00</c:formatCode>
                <c:ptCount val="5"/>
                <c:pt idx="0">
                  <c:v>0</c:v>
                </c:pt>
                <c:pt idx="1">
                  <c:v>5.7041731417299957E-3</c:v>
                </c:pt>
                <c:pt idx="2">
                  <c:v>4.4875979781902053E-3</c:v>
                </c:pt>
                <c:pt idx="3">
                  <c:v>8.8486625015202769E-3</c:v>
                </c:pt>
                <c:pt idx="4">
                  <c:v>1.0355253384380259E-2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5B-0941-86D1-B8C452370F13}"/>
            </c:ext>
          </c:extLst>
        </c:ser>
        <c:ser>
          <c:idx val="3"/>
          <c:order val="3"/>
          <c:tx>
            <c:strRef>
              <c:f>'dG(T)'!$C$28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'dG(T)'!$AF$16:$AJ$16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'dG(T)'!$AF$28:$AJ$28</c:f>
              <c:numCache>
                <c:formatCode>0.00</c:formatCode>
                <c:ptCount val="5"/>
                <c:pt idx="0">
                  <c:v>0</c:v>
                </c:pt>
                <c:pt idx="1">
                  <c:v>2.6656663416449455E-4</c:v>
                </c:pt>
                <c:pt idx="2">
                  <c:v>2.2338680744520001E-4</c:v>
                </c:pt>
                <c:pt idx="3">
                  <c:v>2.607653553858974E-4</c:v>
                </c:pt>
                <c:pt idx="4">
                  <c:v>2.5895969548769826E-4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5B-0941-86D1-B8C452370F13}"/>
            </c:ext>
          </c:extLst>
        </c:ser>
        <c:ser>
          <c:idx val="4"/>
          <c:order val="4"/>
          <c:tx>
            <c:strRef>
              <c:f>'dG(T)'!$C$29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'dG(T)'!$AF$16:$AJ$16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'dG(T)'!$AF$29:$AJ$29</c:f>
              <c:numCache>
                <c:formatCode>0.00</c:formatCode>
                <c:ptCount val="5"/>
                <c:pt idx="0">
                  <c:v>0</c:v>
                </c:pt>
                <c:pt idx="1">
                  <c:v>4.141712567685002E-4</c:v>
                </c:pt>
                <c:pt idx="2">
                  <c:v>3.8750453117769937E-4</c:v>
                </c:pt>
                <c:pt idx="3">
                  <c:v>4.3614563406329729E-4</c:v>
                </c:pt>
                <c:pt idx="4">
                  <c:v>4.4893971673829955E-4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5B-0941-86D1-B8C452370F13}"/>
            </c:ext>
          </c:extLst>
        </c:ser>
        <c:ser>
          <c:idx val="5"/>
          <c:order val="5"/>
          <c:tx>
            <c:strRef>
              <c:f>'dG(T)'!$C$30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'dG(T)'!$AF$16:$AJ$16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'dG(T)'!$AF$30:$AJ$30</c:f>
              <c:numCache>
                <c:formatCode>0.00</c:formatCode>
                <c:ptCount val="5"/>
                <c:pt idx="0">
                  <c:v>0</c:v>
                </c:pt>
                <c:pt idx="1">
                  <c:v>3.2367097204119677E-2</c:v>
                </c:pt>
                <c:pt idx="2">
                  <c:v>2.9484034154669825E-2</c:v>
                </c:pt>
                <c:pt idx="3">
                  <c:v>3.1498208866379773E-2</c:v>
                </c:pt>
                <c:pt idx="4">
                  <c:v>3.1378914391229973E-2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5B-0941-86D1-B8C452370F13}"/>
            </c:ext>
          </c:extLst>
        </c:ser>
        <c:ser>
          <c:idx val="6"/>
          <c:order val="6"/>
          <c:tx>
            <c:strRef>
              <c:f>'dG(T)'!$C$31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'dG(T)'!$AF$16:$AJ$16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'dG(T)'!$AF$31:$AJ$31</c:f>
              <c:numCache>
                <c:formatCode>0.00</c:formatCode>
                <c:ptCount val="5"/>
                <c:pt idx="0">
                  <c:v>0</c:v>
                </c:pt>
                <c:pt idx="1">
                  <c:v>4.3237614348260234E-2</c:v>
                </c:pt>
                <c:pt idx="2">
                  <c:v>3.933798546406031E-2</c:v>
                </c:pt>
                <c:pt idx="3">
                  <c:v>4.2142005252320036E-2</c:v>
                </c:pt>
                <c:pt idx="4">
                  <c:v>4.2006859200580227E-2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5B-0941-86D1-B8C452370F13}"/>
            </c:ext>
          </c:extLst>
        </c:ser>
        <c:ser>
          <c:idx val="7"/>
          <c:order val="7"/>
          <c:tx>
            <c:strRef>
              <c:f>'dG(T)'!$C$32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'dG(T)'!$AF$16:$AJ$16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'dG(T)'!$AF$32:$AJ$32</c:f>
              <c:numCache>
                <c:formatCode>0.00</c:formatCode>
                <c:ptCount val="5"/>
                <c:pt idx="0">
                  <c:v>0</c:v>
                </c:pt>
                <c:pt idx="1">
                  <c:v>0.10960565904944009</c:v>
                </c:pt>
                <c:pt idx="2">
                  <c:v>0.11521920477068992</c:v>
                </c:pt>
                <c:pt idx="3">
                  <c:v>0.1313387821383305</c:v>
                </c:pt>
                <c:pt idx="4">
                  <c:v>0.1423033568519303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5B-0941-86D1-B8C452370F13}"/>
            </c:ext>
          </c:extLst>
        </c:ser>
        <c:ser>
          <c:idx val="8"/>
          <c:order val="8"/>
          <c:tx>
            <c:strRef>
              <c:f>'dG(T)'!$C$33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'dG(T)'!$AF$16:$AJ$16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'dG(T)'!$AF$33:$AJ$33</c:f>
              <c:numCache>
                <c:formatCode>0.00</c:formatCode>
                <c:ptCount val="5"/>
                <c:pt idx="0">
                  <c:v>0</c:v>
                </c:pt>
                <c:pt idx="1">
                  <c:v>0.13118587256400005</c:v>
                </c:pt>
                <c:pt idx="2">
                  <c:v>0.13760940135171928</c:v>
                </c:pt>
                <c:pt idx="3">
                  <c:v>0.15526610347831937</c:v>
                </c:pt>
                <c:pt idx="4">
                  <c:v>0.16682210979193979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5B-0941-86D1-B8C452370F13}"/>
            </c:ext>
          </c:extLst>
        </c:ser>
        <c:ser>
          <c:idx val="9"/>
          <c:order val="9"/>
          <c:tx>
            <c:strRef>
              <c:f>'dG(T)'!$C$34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'dG(T)'!$AF$16:$AJ$16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'dG(T)'!$AF$34:$AJ$34</c:f>
              <c:numCache>
                <c:formatCode>0.00</c:formatCode>
                <c:ptCount val="5"/>
                <c:pt idx="0">
                  <c:v>0</c:v>
                </c:pt>
                <c:pt idx="1">
                  <c:v>5.4493362738970319E-2</c:v>
                </c:pt>
                <c:pt idx="2">
                  <c:v>5.0963895090180067E-2</c:v>
                </c:pt>
                <c:pt idx="3">
                  <c:v>6.3059369551230482E-2</c:v>
                </c:pt>
                <c:pt idx="4">
                  <c:v>6.7536204362640184E-2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5B-0941-86D1-B8C452370F13}"/>
            </c:ext>
          </c:extLst>
        </c:ser>
        <c:ser>
          <c:idx val="10"/>
          <c:order val="10"/>
          <c:tx>
            <c:strRef>
              <c:f>'dG(T)'!$C$35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'dG(T)'!$AF$16:$AJ$16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'dG(T)'!$AF$35:$AJ$35</c:f>
              <c:numCache>
                <c:formatCode>0.00</c:formatCode>
                <c:ptCount val="5"/>
                <c:pt idx="0">
                  <c:v>0</c:v>
                </c:pt>
                <c:pt idx="1">
                  <c:v>3.8551052300690003E-2</c:v>
                </c:pt>
                <c:pt idx="2">
                  <c:v>3.9502474384800479E-2</c:v>
                </c:pt>
                <c:pt idx="3">
                  <c:v>5.3992961895520608E-2</c:v>
                </c:pt>
                <c:pt idx="4">
                  <c:v>6.1478192578571011E-2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35B-0941-86D1-B8C452370F13}"/>
            </c:ext>
          </c:extLst>
        </c:ser>
        <c:ser>
          <c:idx val="11"/>
          <c:order val="11"/>
          <c:tx>
            <c:strRef>
              <c:f>'dG(T)'!$C$36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'dG(T)'!$AF$16:$AJ$16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'dG(T)'!$AF$36:$AJ$36</c:f>
              <c:numCache>
                <c:formatCode>0.00</c:formatCode>
                <c:ptCount val="5"/>
                <c:pt idx="0">
                  <c:v>0</c:v>
                </c:pt>
                <c:pt idx="1">
                  <c:v>2.1611352461299929E-4</c:v>
                </c:pt>
                <c:pt idx="2">
                  <c:v>1.8097484679559933E-4</c:v>
                </c:pt>
                <c:pt idx="3">
                  <c:v>2.1142559040640205E-4</c:v>
                </c:pt>
                <c:pt idx="4">
                  <c:v>2.0996020454479986E-4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35B-0941-86D1-B8C452370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'dG(T)'!$C$37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'dG(T)'!$AF$16:$AJ$16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'dG(T)'!$AF$37:$AJ$37</c:f>
              <c:numCache>
                <c:formatCode>0.00</c:formatCode>
                <c:ptCount val="5"/>
                <c:pt idx="0">
                  <c:v>0</c:v>
                </c:pt>
                <c:pt idx="1">
                  <c:v>0.16870427678911026</c:v>
                </c:pt>
                <c:pt idx="2">
                  <c:v>0.41424171982461511</c:v>
                </c:pt>
                <c:pt idx="3">
                  <c:v>0.68364463839915368</c:v>
                </c:pt>
                <c:pt idx="4">
                  <c:v>0.91807402111766523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A-0C4C-818D-5E615E759BCA}"/>
            </c:ext>
          </c:extLst>
        </c:ser>
        <c:ser>
          <c:idx val="1"/>
          <c:order val="1"/>
          <c:tx>
            <c:strRef>
              <c:f>'dG(T)'!$C$38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'dG(T)'!$AF$16:$AJ$16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'dG(T)'!$AF$38:$AJ$38</c:f>
              <c:numCache>
                <c:formatCode>0.00</c:formatCode>
                <c:ptCount val="5"/>
                <c:pt idx="0">
                  <c:v>0</c:v>
                </c:pt>
                <c:pt idx="1">
                  <c:v>-0.86179583696889894</c:v>
                </c:pt>
                <c:pt idx="2">
                  <c:v>-0.76478393734440564</c:v>
                </c:pt>
                <c:pt idx="3">
                  <c:v>-0.64445417151585138</c:v>
                </c:pt>
                <c:pt idx="4">
                  <c:v>-0.54561790350035322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A-0C4C-818D-5E615E759BCA}"/>
            </c:ext>
          </c:extLst>
        </c:ser>
        <c:ser>
          <c:idx val="2"/>
          <c:order val="2"/>
          <c:tx>
            <c:strRef>
              <c:f>'dG(T)'!$C$39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'dG(T)'!$AF$16:$AJ$16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'dG(T)'!$AF$39:$AJ$39</c:f>
              <c:numCache>
                <c:formatCode>0.00</c:formatCode>
                <c:ptCount val="5"/>
                <c:pt idx="0">
                  <c:v>0</c:v>
                </c:pt>
                <c:pt idx="1">
                  <c:v>-0.66060374275369727</c:v>
                </c:pt>
                <c:pt idx="2">
                  <c:v>-0.61645237925060448</c:v>
                </c:pt>
                <c:pt idx="3">
                  <c:v>-0.5376588716398536</c:v>
                </c:pt>
                <c:pt idx="4">
                  <c:v>-0.48309701199674349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AA-0C4C-818D-5E615E759BCA}"/>
            </c:ext>
          </c:extLst>
        </c:ser>
        <c:ser>
          <c:idx val="3"/>
          <c:order val="3"/>
          <c:tx>
            <c:strRef>
              <c:f>'dG(T)'!$C$40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'dG(T)'!$AF$16:$AJ$16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'dG(T)'!$AF$40:$AJ$40</c:f>
              <c:numCache>
                <c:formatCode>0.00</c:formatCode>
                <c:ptCount val="5"/>
                <c:pt idx="0">
                  <c:v>0</c:v>
                </c:pt>
                <c:pt idx="1">
                  <c:v>-0.57003699055320967</c:v>
                </c:pt>
                <c:pt idx="2">
                  <c:v>-0.53463893225330272</c:v>
                </c:pt>
                <c:pt idx="3">
                  <c:v>-0.46325136061486694</c:v>
                </c:pt>
                <c:pt idx="4">
                  <c:v>-0.41588793415254655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AA-0C4C-818D-5E615E759BCA}"/>
            </c:ext>
          </c:extLst>
        </c:ser>
        <c:ser>
          <c:idx val="4"/>
          <c:order val="4"/>
          <c:tx>
            <c:strRef>
              <c:f>'dG(T)'!$C$41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'dG(T)'!$AF$16:$AJ$16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'dG(T)'!$AF$41:$AJ$41</c:f>
              <c:numCache>
                <c:formatCode>0.00</c:formatCode>
                <c:ptCount val="5"/>
                <c:pt idx="0">
                  <c:v>0</c:v>
                </c:pt>
                <c:pt idx="1">
                  <c:v>-0.44631679548169645</c:v>
                </c:pt>
                <c:pt idx="2">
                  <c:v>-0.41995347343520129</c:v>
                </c:pt>
                <c:pt idx="3">
                  <c:v>-0.3571048265020571</c:v>
                </c:pt>
                <c:pt idx="4">
                  <c:v>-0.31729685440745525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AA-0C4C-818D-5E615E759BCA}"/>
            </c:ext>
          </c:extLst>
        </c:ser>
        <c:ser>
          <c:idx val="5"/>
          <c:order val="5"/>
          <c:tx>
            <c:strRef>
              <c:f>'dG(T)'!$C$42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'dG(T)'!$AF$16:$AJ$16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'dG(T)'!$AF$42:$AJ$42</c:f>
              <c:numCache>
                <c:formatCode>0.00</c:formatCode>
                <c:ptCount val="5"/>
                <c:pt idx="0">
                  <c:v>0</c:v>
                </c:pt>
                <c:pt idx="1">
                  <c:v>0.67464697517150229</c:v>
                </c:pt>
                <c:pt idx="2">
                  <c:v>0.66238981837169453</c:v>
                </c:pt>
                <c:pt idx="3">
                  <c:v>0.7013665072674562</c:v>
                </c:pt>
                <c:pt idx="4">
                  <c:v>0.72470514197744818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AA-0C4C-818D-5E615E759BCA}"/>
            </c:ext>
          </c:extLst>
        </c:ser>
        <c:ser>
          <c:idx val="6"/>
          <c:order val="6"/>
          <c:tx>
            <c:strRef>
              <c:f>'dG(T)'!$C$43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'dG(T)'!$AF$16:$AJ$16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'dG(T)'!$AF$43:$AJ$43</c:f>
              <c:numCache>
                <c:formatCode>0.00</c:formatCode>
                <c:ptCount val="5"/>
                <c:pt idx="0">
                  <c:v>0</c:v>
                </c:pt>
                <c:pt idx="1">
                  <c:v>0.59349134260269354</c:v>
                </c:pt>
                <c:pt idx="2">
                  <c:v>0.58344183971370134</c:v>
                </c:pt>
                <c:pt idx="3">
                  <c:v>0.62135069214455063</c:v>
                </c:pt>
                <c:pt idx="4">
                  <c:v>0.64400235682064588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AA-0C4C-818D-5E615E759BCA}"/>
            </c:ext>
          </c:extLst>
        </c:ser>
        <c:ser>
          <c:idx val="7"/>
          <c:order val="7"/>
          <c:tx>
            <c:strRef>
              <c:f>'dG(T)'!$C$44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'dG(T)'!$AF$16:$AJ$16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'dG(T)'!$AF$44:$AJ$44</c:f>
              <c:numCache>
                <c:formatCode>0.00</c:formatCode>
                <c:ptCount val="5"/>
                <c:pt idx="0">
                  <c:v>0</c:v>
                </c:pt>
                <c:pt idx="1">
                  <c:v>0.43424792848069815</c:v>
                </c:pt>
                <c:pt idx="2">
                  <c:v>0.4288186842272963</c:v>
                </c:pt>
                <c:pt idx="3">
                  <c:v>0.46408342346226084</c:v>
                </c:pt>
                <c:pt idx="4">
                  <c:v>0.48514406355824802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AA-0C4C-818D-5E615E759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'dG(T)'!$C$25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'dG(T)'!$AK$16:$AO$16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'dG(T)'!$AK$25:$AO$25</c:f>
              <c:numCache>
                <c:formatCode>0.00</c:formatCode>
                <c:ptCount val="5"/>
                <c:pt idx="0">
                  <c:v>0</c:v>
                </c:pt>
                <c:pt idx="1">
                  <c:v>0.16376257201993405</c:v>
                </c:pt>
                <c:pt idx="2">
                  <c:v>0.31968394244737308</c:v>
                </c:pt>
                <c:pt idx="3">
                  <c:v>0.46802989263542005</c:v>
                </c:pt>
                <c:pt idx="4">
                  <c:v>0.60904652019520999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4-8547-AA6C-838B48C73F49}"/>
            </c:ext>
          </c:extLst>
        </c:ser>
        <c:ser>
          <c:idx val="1"/>
          <c:order val="1"/>
          <c:tx>
            <c:strRef>
              <c:f>'dG(T)'!$C$26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'dG(T)'!$AK$16:$AO$16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'dG(T)'!$AK$26:$AO$26</c:f>
              <c:numCache>
                <c:formatCode>0.00</c:formatCode>
                <c:ptCount val="5"/>
                <c:pt idx="0">
                  <c:v>0</c:v>
                </c:pt>
                <c:pt idx="1">
                  <c:v>0.20277489461374498</c:v>
                </c:pt>
                <c:pt idx="2">
                  <c:v>0.39254890751488902</c:v>
                </c:pt>
                <c:pt idx="3">
                  <c:v>0.56976176976082893</c:v>
                </c:pt>
                <c:pt idx="4">
                  <c:v>0.73482151240215898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4-8547-AA6C-838B48C73F49}"/>
            </c:ext>
          </c:extLst>
        </c:ser>
        <c:ser>
          <c:idx val="2"/>
          <c:order val="2"/>
          <c:tx>
            <c:strRef>
              <c:f>'dG(T)'!$C$27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'dG(T)'!$AK$16:$AO$16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'dG(T)'!$AK$27:$AO$27</c:f>
              <c:numCache>
                <c:formatCode>0.00</c:formatCode>
                <c:ptCount val="5"/>
                <c:pt idx="0">
                  <c:v>0</c:v>
                </c:pt>
                <c:pt idx="1">
                  <c:v>0.18141431379821304</c:v>
                </c:pt>
                <c:pt idx="2">
                  <c:v>0.35265284720720003</c:v>
                </c:pt>
                <c:pt idx="3">
                  <c:v>0.51406008787230506</c:v>
                </c:pt>
                <c:pt idx="4">
                  <c:v>0.66595540274798493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34-8547-AA6C-838B48C73F49}"/>
            </c:ext>
          </c:extLst>
        </c:ser>
        <c:ser>
          <c:idx val="3"/>
          <c:order val="3"/>
          <c:tx>
            <c:strRef>
              <c:f>'dG(T)'!$C$28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'dG(T)'!$AK$16:$AO$16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'dG(T)'!$AK$28:$AO$28</c:f>
              <c:numCache>
                <c:formatCode>0.00</c:formatCode>
                <c:ptCount val="5"/>
                <c:pt idx="0">
                  <c:v>0</c:v>
                </c:pt>
                <c:pt idx="1">
                  <c:v>0.24286055313207999</c:v>
                </c:pt>
                <c:pt idx="2">
                  <c:v>0.46741858748903997</c:v>
                </c:pt>
                <c:pt idx="3">
                  <c:v>0.67429256966572004</c:v>
                </c:pt>
                <c:pt idx="4">
                  <c:v>0.86405691938492013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34-8547-AA6C-838B48C73F49}"/>
            </c:ext>
          </c:extLst>
        </c:ser>
        <c:ser>
          <c:idx val="4"/>
          <c:order val="4"/>
          <c:tx>
            <c:strRef>
              <c:f>'dG(T)'!$C$29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'dG(T)'!$AK$16:$AO$16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'dG(T)'!$AK$29:$AO$29</c:f>
              <c:numCache>
                <c:formatCode>0.00</c:formatCode>
                <c:ptCount val="5"/>
                <c:pt idx="0">
                  <c:v>0</c:v>
                </c:pt>
                <c:pt idx="1">
                  <c:v>0.23846480900107192</c:v>
                </c:pt>
                <c:pt idx="2">
                  <c:v>0.45920847024257205</c:v>
                </c:pt>
                <c:pt idx="3">
                  <c:v>0.66282985039962194</c:v>
                </c:pt>
                <c:pt idx="4">
                  <c:v>0.84988512321737208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34-8547-AA6C-838B48C73F49}"/>
            </c:ext>
          </c:extLst>
        </c:ser>
        <c:ser>
          <c:idx val="5"/>
          <c:order val="5"/>
          <c:tx>
            <c:strRef>
              <c:f>'dG(T)'!$C$30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'dG(T)'!$AK$16:$AO$16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'dG(T)'!$AK$30:$AO$30</c:f>
              <c:numCache>
                <c:formatCode>0.00</c:formatCode>
                <c:ptCount val="5"/>
                <c:pt idx="0">
                  <c:v>0</c:v>
                </c:pt>
                <c:pt idx="1">
                  <c:v>0.23990962678804806</c:v>
                </c:pt>
                <c:pt idx="2">
                  <c:v>0.46190701753680807</c:v>
                </c:pt>
                <c:pt idx="3">
                  <c:v>0.66659748113272799</c:v>
                </c:pt>
                <c:pt idx="4">
                  <c:v>0.85454318851100797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34-8547-AA6C-838B48C73F49}"/>
            </c:ext>
          </c:extLst>
        </c:ser>
        <c:ser>
          <c:idx val="6"/>
          <c:order val="6"/>
          <c:tx>
            <c:strRef>
              <c:f>'dG(T)'!$C$31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'dG(T)'!$AK$16:$AO$16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'dG(T)'!$AK$31:$AO$31</c:f>
              <c:numCache>
                <c:formatCode>0.00</c:formatCode>
                <c:ptCount val="5"/>
                <c:pt idx="0">
                  <c:v>0</c:v>
                </c:pt>
                <c:pt idx="1">
                  <c:v>0.26282340541079985</c:v>
                </c:pt>
                <c:pt idx="2">
                  <c:v>0.50470405108681993</c:v>
                </c:pt>
                <c:pt idx="3">
                  <c:v>0.72634941478709991</c:v>
                </c:pt>
                <c:pt idx="4">
                  <c:v>0.92841677859982985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34-8547-AA6C-838B48C73F49}"/>
            </c:ext>
          </c:extLst>
        </c:ser>
        <c:ser>
          <c:idx val="7"/>
          <c:order val="7"/>
          <c:tx>
            <c:strRef>
              <c:f>'dG(T)'!$C$32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'dG(T)'!$AK$16:$AO$16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'dG(T)'!$AK$32:$AO$32</c:f>
              <c:numCache>
                <c:formatCode>0.00</c:formatCode>
                <c:ptCount val="5"/>
                <c:pt idx="0">
                  <c:v>0</c:v>
                </c:pt>
                <c:pt idx="1">
                  <c:v>0.1681500942183799</c:v>
                </c:pt>
                <c:pt idx="2">
                  <c:v>0.32787870324260493</c:v>
                </c:pt>
                <c:pt idx="3">
                  <c:v>0.4794711716852379</c:v>
                </c:pt>
                <c:pt idx="4">
                  <c:v>0.62319180900723803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34-8547-AA6C-838B48C73F49}"/>
            </c:ext>
          </c:extLst>
        </c:ser>
        <c:ser>
          <c:idx val="8"/>
          <c:order val="8"/>
          <c:tx>
            <c:strRef>
              <c:f>'dG(T)'!$C$33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'dG(T)'!$AK$16:$AO$16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'dG(T)'!$AK$33:$AO$33</c:f>
              <c:numCache>
                <c:formatCode>0.00</c:formatCode>
                <c:ptCount val="5"/>
                <c:pt idx="0">
                  <c:v>0</c:v>
                </c:pt>
                <c:pt idx="1">
                  <c:v>0.19871699716649605</c:v>
                </c:pt>
                <c:pt idx="2">
                  <c:v>0.38496980081006005</c:v>
                </c:pt>
                <c:pt idx="3">
                  <c:v>0.55918004847267999</c:v>
                </c:pt>
                <c:pt idx="4">
                  <c:v>0.7217389275707301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34-8547-AA6C-838B48C73F49}"/>
            </c:ext>
          </c:extLst>
        </c:ser>
        <c:ser>
          <c:idx val="9"/>
          <c:order val="9"/>
          <c:tx>
            <c:strRef>
              <c:f>'dG(T)'!$C$34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'dG(T)'!$AK$16:$AO$16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'dG(T)'!$AK$34:$AO$34</c:f>
              <c:numCache>
                <c:formatCode>0.00</c:formatCode>
                <c:ptCount val="5"/>
                <c:pt idx="0">
                  <c:v>0</c:v>
                </c:pt>
                <c:pt idx="1">
                  <c:v>0.29358838218899996</c:v>
                </c:pt>
                <c:pt idx="2">
                  <c:v>0.56216509952494009</c:v>
                </c:pt>
                <c:pt idx="3">
                  <c:v>0.80657480587577002</c:v>
                </c:pt>
                <c:pt idx="4">
                  <c:v>1.0276024834555302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34-8547-AA6C-838B48C73F49}"/>
            </c:ext>
          </c:extLst>
        </c:ser>
        <c:ser>
          <c:idx val="10"/>
          <c:order val="10"/>
          <c:tx>
            <c:strRef>
              <c:f>'dG(T)'!$C$35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'dG(T)'!$AK$16:$AO$16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'dG(T)'!$AK$35:$AO$35</c:f>
              <c:numCache>
                <c:formatCode>0.00</c:formatCode>
                <c:ptCount val="5"/>
                <c:pt idx="0">
                  <c:v>0</c:v>
                </c:pt>
                <c:pt idx="1">
                  <c:v>0.26960799467745988</c:v>
                </c:pt>
                <c:pt idx="2">
                  <c:v>0.51737591543747996</c:v>
                </c:pt>
                <c:pt idx="3">
                  <c:v>0.7440414914370499</c:v>
                </c:pt>
                <c:pt idx="4">
                  <c:v>0.95029016642721986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C34-8547-AA6C-838B48C73F49}"/>
            </c:ext>
          </c:extLst>
        </c:ser>
        <c:ser>
          <c:idx val="11"/>
          <c:order val="11"/>
          <c:tx>
            <c:strRef>
              <c:f>'dG(T)'!$C$36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'dG(T)'!$AK$16:$AO$16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'dG(T)'!$AK$36:$AO$36</c:f>
              <c:numCache>
                <c:formatCode>0.00</c:formatCode>
                <c:ptCount val="5"/>
                <c:pt idx="0">
                  <c:v>0</c:v>
                </c:pt>
                <c:pt idx="1">
                  <c:v>0.21851316844858104</c:v>
                </c:pt>
                <c:pt idx="2">
                  <c:v>0.42194394726010098</c:v>
                </c:pt>
                <c:pt idx="3">
                  <c:v>0.61080224193680088</c:v>
                </c:pt>
                <c:pt idx="4">
                  <c:v>0.78556141039636085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C34-8547-AA6C-838B48C73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AllData!$CE$12</c:f>
              <c:strCache>
                <c:ptCount val="1"/>
                <c:pt idx="0">
                  <c:v>SLIC Original (Picard limit =20*)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AllData!$CL$3:$CP$3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AllData!$CL$5:$CP$5</c:f>
              <c:numCache>
                <c:formatCode>0.000</c:formatCode>
                <c:ptCount val="5"/>
                <c:pt idx="0">
                  <c:v>-15.992236813484601</c:v>
                </c:pt>
                <c:pt idx="1">
                  <c:v>-15.781783751509501</c:v>
                </c:pt>
                <c:pt idx="2">
                  <c:v>-15.344466786107599</c:v>
                </c:pt>
                <c:pt idx="3">
                  <c:v>-14.8593014607901</c:v>
                </c:pt>
                <c:pt idx="4">
                  <c:v>-14.2849306916745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A7-1748-97CC-AACA0D5FF626}"/>
            </c:ext>
          </c:extLst>
        </c:ser>
        <c:ser>
          <c:idx val="1"/>
          <c:order val="1"/>
          <c:tx>
            <c:strRef>
              <c:f>AllData!$BM$12</c:f>
              <c:strCache>
                <c:ptCount val="1"/>
                <c:pt idx="0">
                  <c:v>SLIC Original (Picard limit =20)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AllData!$BT$3:$BX$3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AllData!$BT$5:$BX$5</c:f>
              <c:numCache>
                <c:formatCode>0.000</c:formatCode>
                <c:ptCount val="5"/>
                <c:pt idx="0">
                  <c:v>-16.7199846217813</c:v>
                </c:pt>
                <c:pt idx="1">
                  <c:v>-22.708156919310198</c:v>
                </c:pt>
                <c:pt idx="2">
                  <c:v>-17.440337437014598</c:v>
                </c:pt>
                <c:pt idx="3">
                  <c:v>-15.9892457857779</c:v>
                </c:pt>
                <c:pt idx="4">
                  <c:v>-16.639455676555102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A7-1748-97CC-AACA0D5FF626}"/>
            </c:ext>
          </c:extLst>
        </c:ser>
        <c:ser>
          <c:idx val="2"/>
          <c:order val="2"/>
          <c:tx>
            <c:strRef>
              <c:f>AllData!$AU$12</c:f>
              <c:strCache>
                <c:ptCount val="1"/>
                <c:pt idx="0">
                  <c:v>2-step SLIC (Neutral only)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AllData!$BB$3:$BF$3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AllData!$BB$5:$BF$5</c:f>
              <c:numCache>
                <c:formatCode>0.000</c:formatCode>
                <c:ptCount val="5"/>
                <c:pt idx="0">
                  <c:v>-107.24418408487099</c:v>
                </c:pt>
                <c:pt idx="1">
                  <c:v>-115.35866474177899</c:v>
                </c:pt>
                <c:pt idx="2">
                  <c:v>-121.417161678639</c:v>
                </c:pt>
                <c:pt idx="3">
                  <c:v>-132.81586678836001</c:v>
                </c:pt>
                <c:pt idx="4">
                  <c:v>-142.62633670529499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A7-1748-97CC-AACA0D5FF626}"/>
            </c:ext>
          </c:extLst>
        </c:ser>
        <c:ser>
          <c:idx val="3"/>
          <c:order val="3"/>
          <c:tx>
            <c:strRef>
              <c:f>AllData!$AC$12</c:f>
              <c:strCache>
                <c:ptCount val="1"/>
                <c:pt idx="0">
                  <c:v>2-step SLIC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AllData!$AJ$3:$AN$3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AllData!$AJ$5:$AN$5</c:f>
              <c:numCache>
                <c:formatCode>0.000</c:formatCode>
                <c:ptCount val="5"/>
                <c:pt idx="0">
                  <c:v>-16.052641755075701</c:v>
                </c:pt>
                <c:pt idx="1">
                  <c:v>-11.630833284956999</c:v>
                </c:pt>
                <c:pt idx="2">
                  <c:v>-11.664118678619699</c:v>
                </c:pt>
                <c:pt idx="3">
                  <c:v>-11.378412121258201</c:v>
                </c:pt>
                <c:pt idx="4">
                  <c:v>-11.408259164007401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A7-1748-97CC-AACA0D5FF626}"/>
            </c:ext>
          </c:extLst>
        </c:ser>
        <c:ser>
          <c:idx val="4"/>
          <c:order val="4"/>
          <c:tx>
            <c:strRef>
              <c:f>AllData!$K$12</c:f>
              <c:strCache>
                <c:ptCount val="1"/>
                <c:pt idx="0">
                  <c:v>Original SLIC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AllData!$R$3:$V$3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AllData!$R$5:$V$5</c:f>
              <c:numCache>
                <c:formatCode>0.000</c:formatCode>
                <c:ptCount val="5"/>
                <c:pt idx="0">
                  <c:v>-18.1620965862997</c:v>
                </c:pt>
                <c:pt idx="1">
                  <c:v>-17.021575067498102</c:v>
                </c:pt>
                <c:pt idx="2">
                  <c:v>-18.722625463438401</c:v>
                </c:pt>
                <c:pt idx="3">
                  <c:v>-15.811235278416801</c:v>
                </c:pt>
                <c:pt idx="4">
                  <c:v>-21.850449430278399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A7-1748-97CC-AACA0D5FF626}"/>
            </c:ext>
          </c:extLst>
        </c:ser>
        <c:ser>
          <c:idx val="5"/>
          <c:order val="5"/>
          <c:tx>
            <c:strRef>
              <c:f>AllData!$CW$12</c:f>
              <c:strCache>
                <c:ptCount val="1"/>
                <c:pt idx="0">
                  <c:v>2-step SLIC (Picard limit = 20*)																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AllData!$DD$3:$DH$3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AllData!$DD$5:$DH$5</c:f>
              <c:numCache>
                <c:formatCode>0.000</c:formatCode>
                <c:ptCount val="5"/>
                <c:pt idx="0">
                  <c:v>-9.71534860637205</c:v>
                </c:pt>
                <c:pt idx="1">
                  <c:v>-9.4013612108994504</c:v>
                </c:pt>
                <c:pt idx="2">
                  <c:v>-9.3118886512448</c:v>
                </c:pt>
                <c:pt idx="3">
                  <c:v>-9.4171495059868793</c:v>
                </c:pt>
                <c:pt idx="4">
                  <c:v>-9.0308510544567397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1A7-1748-97CC-AACA0D5FF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711392"/>
        <c:axId val="769547888"/>
      </c:scatterChart>
      <c:valAx>
        <c:axId val="7787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47888"/>
        <c:crosses val="autoZero"/>
        <c:crossBetween val="midCat"/>
      </c:valAx>
      <c:valAx>
        <c:axId val="7695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1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'dG(T)'!$C$37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'dG(T)'!$AK$16:$AO$16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'dG(T)'!$AK$37:$AO$37</c:f>
              <c:numCache>
                <c:formatCode>0.00</c:formatCode>
                <c:ptCount val="5"/>
                <c:pt idx="0">
                  <c:v>0</c:v>
                </c:pt>
                <c:pt idx="1">
                  <c:v>9.6943673476110021E-2</c:v>
                </c:pt>
                <c:pt idx="2">
                  <c:v>0.19488345930418802</c:v>
                </c:pt>
                <c:pt idx="3">
                  <c:v>0.29378720406004799</c:v>
                </c:pt>
                <c:pt idx="4">
                  <c:v>0.39362365160242607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7-7745-A330-6D6948449BBC}"/>
            </c:ext>
          </c:extLst>
        </c:ser>
        <c:ser>
          <c:idx val="1"/>
          <c:order val="1"/>
          <c:tx>
            <c:strRef>
              <c:f>'dG(T)'!$C$38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'dG(T)'!$AK$16:$AO$16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'dG(T)'!$AK$38:$AO$38</c:f>
              <c:numCache>
                <c:formatCode>0.00</c:formatCode>
                <c:ptCount val="5"/>
                <c:pt idx="0">
                  <c:v>0</c:v>
                </c:pt>
                <c:pt idx="1">
                  <c:v>0.11181490714907</c:v>
                </c:pt>
                <c:pt idx="2">
                  <c:v>0.22265909146465096</c:v>
                </c:pt>
                <c:pt idx="3">
                  <c:v>0.33256670797404397</c:v>
                </c:pt>
                <c:pt idx="4">
                  <c:v>0.44156822846852795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7-7745-A330-6D6948449BBC}"/>
            </c:ext>
          </c:extLst>
        </c:ser>
        <c:ser>
          <c:idx val="2"/>
          <c:order val="2"/>
          <c:tx>
            <c:strRef>
              <c:f>'dG(T)'!$C$39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'dG(T)'!$AK$16:$AO$16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'dG(T)'!$AK$39:$AO$39</c:f>
              <c:numCache>
                <c:formatCode>0.00</c:formatCode>
                <c:ptCount val="5"/>
                <c:pt idx="0">
                  <c:v>0</c:v>
                </c:pt>
                <c:pt idx="1">
                  <c:v>0.12815487695830702</c:v>
                </c:pt>
                <c:pt idx="2">
                  <c:v>0.25317794423203704</c:v>
                </c:pt>
                <c:pt idx="3">
                  <c:v>0.375176214159403</c:v>
                </c:pt>
                <c:pt idx="4">
                  <c:v>0.49424798293525002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7-7745-A330-6D6948449BBC}"/>
            </c:ext>
          </c:extLst>
        </c:ser>
        <c:ser>
          <c:idx val="3"/>
          <c:order val="3"/>
          <c:tx>
            <c:strRef>
              <c:f>'dG(T)'!$C$40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'dG(T)'!$AK$16:$AO$16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'dG(T)'!$AK$40:$AO$40</c:f>
              <c:numCache>
                <c:formatCode>0.00</c:formatCode>
                <c:ptCount val="5"/>
                <c:pt idx="0">
                  <c:v>0</c:v>
                </c:pt>
                <c:pt idx="1">
                  <c:v>0.13379138545890001</c:v>
                </c:pt>
                <c:pt idx="2">
                  <c:v>0.26370548957391804</c:v>
                </c:pt>
                <c:pt idx="3">
                  <c:v>0.38987445697280498</c:v>
                </c:pt>
                <c:pt idx="4">
                  <c:v>0.51241998002749301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07-7745-A330-6D6948449BBC}"/>
            </c:ext>
          </c:extLst>
        </c:ser>
        <c:ser>
          <c:idx val="4"/>
          <c:order val="4"/>
          <c:tx>
            <c:strRef>
              <c:f>'dG(T)'!$C$41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'dG(T)'!$AK$16:$AO$16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'dG(T)'!$AK$41:$AO$41</c:f>
              <c:numCache>
                <c:formatCode>0.00</c:formatCode>
                <c:ptCount val="5"/>
                <c:pt idx="0">
                  <c:v>0</c:v>
                </c:pt>
                <c:pt idx="1">
                  <c:v>0.14264117469733101</c:v>
                </c:pt>
                <c:pt idx="2">
                  <c:v>0.280234615266513</c:v>
                </c:pt>
                <c:pt idx="3">
                  <c:v>0.41295192612950599</c:v>
                </c:pt>
                <c:pt idx="4">
                  <c:v>0.54095153361085901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07-7745-A330-6D6948449BBC}"/>
            </c:ext>
          </c:extLst>
        </c:ser>
        <c:ser>
          <c:idx val="5"/>
          <c:order val="5"/>
          <c:tx>
            <c:strRef>
              <c:f>'dG(T)'!$C$42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'dG(T)'!$AK$16:$AO$16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'dG(T)'!$AK$42:$AO$42</c:f>
              <c:numCache>
                <c:formatCode>0.00</c:formatCode>
                <c:ptCount val="5"/>
                <c:pt idx="0">
                  <c:v>0</c:v>
                </c:pt>
                <c:pt idx="1">
                  <c:v>0.17480238511551194</c:v>
                </c:pt>
                <c:pt idx="2">
                  <c:v>0.34030346833247804</c:v>
                </c:pt>
                <c:pt idx="3">
                  <c:v>0.49681825576418404</c:v>
                </c:pt>
                <c:pt idx="4">
                  <c:v>0.64463866938662395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07-7745-A330-6D6948449BBC}"/>
            </c:ext>
          </c:extLst>
        </c:ser>
        <c:ser>
          <c:idx val="6"/>
          <c:order val="6"/>
          <c:tx>
            <c:strRef>
              <c:f>'dG(T)'!$C$43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'dG(T)'!$AK$16:$AO$16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'dG(T)'!$AK$43:$AO$43</c:f>
              <c:numCache>
                <c:formatCode>0.00</c:formatCode>
                <c:ptCount val="5"/>
                <c:pt idx="0">
                  <c:v>0</c:v>
                </c:pt>
                <c:pt idx="1">
                  <c:v>0.18096883454262902</c:v>
                </c:pt>
                <c:pt idx="2">
                  <c:v>0.35182080675848504</c:v>
                </c:pt>
                <c:pt idx="3">
                  <c:v>0.51289841797218794</c:v>
                </c:pt>
                <c:pt idx="4">
                  <c:v>0.66451918603043814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07-7745-A330-6D6948449BBC}"/>
            </c:ext>
          </c:extLst>
        </c:ser>
        <c:ser>
          <c:idx val="7"/>
          <c:order val="7"/>
          <c:tx>
            <c:strRef>
              <c:f>'dG(T)'!$C$44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'dG(T)'!$AK$16:$AO$16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'dG(T)'!$AK$44:$AO$44</c:f>
              <c:numCache>
                <c:formatCode>0.00</c:formatCode>
                <c:ptCount val="5"/>
                <c:pt idx="0">
                  <c:v>0</c:v>
                </c:pt>
                <c:pt idx="1">
                  <c:v>0.19801738544967407</c:v>
                </c:pt>
                <c:pt idx="2">
                  <c:v>0.38366310641409895</c:v>
                </c:pt>
                <c:pt idx="3">
                  <c:v>0.55735568097853894</c:v>
                </c:pt>
                <c:pt idx="4">
                  <c:v>0.71948339259150895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07-7745-A330-6D6948449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'dG(T)'!$C$37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'dG(T)'!$AP$16:$AT$16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'dG(T)'!$AP$37:$AT$37</c:f>
              <c:numCache>
                <c:formatCode>0.00</c:formatCode>
                <c:ptCount val="5"/>
                <c:pt idx="0">
                  <c:v>0</c:v>
                </c:pt>
                <c:pt idx="1">
                  <c:v>0.83549235037689984</c:v>
                </c:pt>
                <c:pt idx="2">
                  <c:v>0.90323499910439997</c:v>
                </c:pt>
                <c:pt idx="3">
                  <c:v>0.97211574079085983</c:v>
                </c:pt>
                <c:pt idx="4">
                  <c:v>1.0444630901213503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6-A949-B62B-4862715DB279}"/>
            </c:ext>
          </c:extLst>
        </c:ser>
        <c:ser>
          <c:idx val="1"/>
          <c:order val="1"/>
          <c:tx>
            <c:strRef>
              <c:f>'dG(T)'!$C$38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'dG(T)'!$AP$16:$AT$16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'dG(T)'!$AP$38:$AT$38</c:f>
              <c:numCache>
                <c:formatCode>0.00</c:formatCode>
                <c:ptCount val="5"/>
                <c:pt idx="0">
                  <c:v>0</c:v>
                </c:pt>
                <c:pt idx="1">
                  <c:v>0.83549235037689984</c:v>
                </c:pt>
                <c:pt idx="2">
                  <c:v>0.90323499910439997</c:v>
                </c:pt>
                <c:pt idx="3">
                  <c:v>0.97211574079085983</c:v>
                </c:pt>
                <c:pt idx="4">
                  <c:v>1.0444630901213503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6-A949-B62B-4862715DB279}"/>
            </c:ext>
          </c:extLst>
        </c:ser>
        <c:ser>
          <c:idx val="2"/>
          <c:order val="2"/>
          <c:tx>
            <c:strRef>
              <c:f>'dG(T)'!$C$39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'dG(T)'!$AP$16:$AT$16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'dG(T)'!$AP$39:$AT$39</c:f>
              <c:numCache>
                <c:formatCode>0.00</c:formatCode>
                <c:ptCount val="5"/>
                <c:pt idx="0">
                  <c:v>0</c:v>
                </c:pt>
                <c:pt idx="1">
                  <c:v>0.83549235037689984</c:v>
                </c:pt>
                <c:pt idx="2">
                  <c:v>0.90323499910439997</c:v>
                </c:pt>
                <c:pt idx="3">
                  <c:v>0.97211574079085983</c:v>
                </c:pt>
                <c:pt idx="4">
                  <c:v>1.0444630901213503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A6-A949-B62B-4862715DB279}"/>
            </c:ext>
          </c:extLst>
        </c:ser>
        <c:ser>
          <c:idx val="3"/>
          <c:order val="3"/>
          <c:tx>
            <c:strRef>
              <c:f>'dG(T)'!$C$40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'dG(T)'!$AP$16:$AT$16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'dG(T)'!$AP$40:$AT$40</c:f>
              <c:numCache>
                <c:formatCode>0.00</c:formatCode>
                <c:ptCount val="5"/>
                <c:pt idx="0">
                  <c:v>0</c:v>
                </c:pt>
                <c:pt idx="1">
                  <c:v>0.83549235037689984</c:v>
                </c:pt>
                <c:pt idx="2">
                  <c:v>0.90323499910439997</c:v>
                </c:pt>
                <c:pt idx="3">
                  <c:v>0.97211574079085983</c:v>
                </c:pt>
                <c:pt idx="4">
                  <c:v>1.0444630901213503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A6-A949-B62B-4862715DB279}"/>
            </c:ext>
          </c:extLst>
        </c:ser>
        <c:ser>
          <c:idx val="4"/>
          <c:order val="4"/>
          <c:tx>
            <c:strRef>
              <c:f>'dG(T)'!$C$41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'dG(T)'!$AP$16:$AT$16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'dG(T)'!$AP$41:$AT$41</c:f>
              <c:numCache>
                <c:formatCode>0.00</c:formatCode>
                <c:ptCount val="5"/>
                <c:pt idx="0">
                  <c:v>0</c:v>
                </c:pt>
                <c:pt idx="1">
                  <c:v>0.83549235037689984</c:v>
                </c:pt>
                <c:pt idx="2">
                  <c:v>0.90323499910439997</c:v>
                </c:pt>
                <c:pt idx="3">
                  <c:v>0.97211574079085983</c:v>
                </c:pt>
                <c:pt idx="4">
                  <c:v>1.0444630901213503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A6-A949-B62B-4862715DB279}"/>
            </c:ext>
          </c:extLst>
        </c:ser>
        <c:ser>
          <c:idx val="5"/>
          <c:order val="5"/>
          <c:tx>
            <c:strRef>
              <c:f>'dG(T)'!$C$42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'dG(T)'!$AP$16:$AT$16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'dG(T)'!$AP$42:$AT$42</c:f>
              <c:numCache>
                <c:formatCode>0.00</c:formatCode>
                <c:ptCount val="5"/>
                <c:pt idx="0">
                  <c:v>0</c:v>
                </c:pt>
                <c:pt idx="1">
                  <c:v>-0.83549235037689984</c:v>
                </c:pt>
                <c:pt idx="2">
                  <c:v>-0.90323499910439997</c:v>
                </c:pt>
                <c:pt idx="3">
                  <c:v>-0.97211574079085983</c:v>
                </c:pt>
                <c:pt idx="4">
                  <c:v>-1.0444630901213503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A6-A949-B62B-4862715DB279}"/>
            </c:ext>
          </c:extLst>
        </c:ser>
        <c:ser>
          <c:idx val="6"/>
          <c:order val="6"/>
          <c:tx>
            <c:strRef>
              <c:f>'dG(T)'!$C$43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'dG(T)'!$AP$16:$AT$16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'dG(T)'!$AP$43:$AT$43</c:f>
              <c:numCache>
                <c:formatCode>0.00</c:formatCode>
                <c:ptCount val="5"/>
                <c:pt idx="0">
                  <c:v>0</c:v>
                </c:pt>
                <c:pt idx="1">
                  <c:v>-0.83549235037689984</c:v>
                </c:pt>
                <c:pt idx="2">
                  <c:v>-0.90323499910439997</c:v>
                </c:pt>
                <c:pt idx="3">
                  <c:v>-0.97211574079085983</c:v>
                </c:pt>
                <c:pt idx="4">
                  <c:v>-1.0444630901213503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A6-A949-B62B-4862715DB279}"/>
            </c:ext>
          </c:extLst>
        </c:ser>
        <c:ser>
          <c:idx val="7"/>
          <c:order val="7"/>
          <c:tx>
            <c:strRef>
              <c:f>'dG(T)'!$C$44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'dG(T)'!$AP$16:$AT$16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'dG(T)'!$AP$44:$AT$44</c:f>
              <c:numCache>
                <c:formatCode>0.00</c:formatCode>
                <c:ptCount val="5"/>
                <c:pt idx="0">
                  <c:v>0</c:v>
                </c:pt>
                <c:pt idx="1">
                  <c:v>-0.83549235037689984</c:v>
                </c:pt>
                <c:pt idx="2">
                  <c:v>-0.90323499910439997</c:v>
                </c:pt>
                <c:pt idx="3">
                  <c:v>-0.97211574079085983</c:v>
                </c:pt>
                <c:pt idx="4">
                  <c:v>-1.0444630901213503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9A6-A949-B62B-4862715DB279}"/>
            </c:ext>
          </c:extLst>
        </c:ser>
        <c:ser>
          <c:idx val="8"/>
          <c:order val="8"/>
          <c:tx>
            <c:strRef>
              <c:f>'dG(T)'!$C$45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'dG(T)'!$AP$16:$AT$16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'dG(T)'!$AP$45:$AT$45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A6-A949-B62B-4862715D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'dG(T)'!$C$25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'dG(T)'!$AV$16:$AZ$16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'dG(T)'!$AV$25:$AZ$25</c:f>
              <c:numCache>
                <c:formatCode>0.00</c:formatCode>
                <c:ptCount val="5"/>
                <c:pt idx="0">
                  <c:v>0</c:v>
                </c:pt>
                <c:pt idx="1">
                  <c:v>0.1636611673007573</c:v>
                </c:pt>
                <c:pt idx="2">
                  <c:v>0.31950218934438313</c:v>
                </c:pt>
                <c:pt idx="3">
                  <c:v>0.4677388369513702</c:v>
                </c:pt>
                <c:pt idx="4">
                  <c:v>0.60872712547626717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B-3746-8BA9-4DCA7DD31E98}"/>
            </c:ext>
          </c:extLst>
        </c:ser>
        <c:ser>
          <c:idx val="1"/>
          <c:order val="1"/>
          <c:tx>
            <c:strRef>
              <c:f>'dG(T)'!$C$26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'dG(T)'!$AV$16:$AZ$16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'dG(T)'!$AV$26:$AZ$26</c:f>
              <c:numCache>
                <c:formatCode>0.00</c:formatCode>
                <c:ptCount val="5"/>
                <c:pt idx="0">
                  <c:v>0</c:v>
                </c:pt>
                <c:pt idx="1">
                  <c:v>0.21602406666666774</c:v>
                </c:pt>
                <c:pt idx="2">
                  <c:v>0.42736537137570174</c:v>
                </c:pt>
                <c:pt idx="3">
                  <c:v>0.6398158031480623</c:v>
                </c:pt>
                <c:pt idx="4">
                  <c:v>0.83891274392145121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B-3746-8BA9-4DCA7DD31E98}"/>
            </c:ext>
          </c:extLst>
        </c:ser>
        <c:ser>
          <c:idx val="2"/>
          <c:order val="2"/>
          <c:tx>
            <c:strRef>
              <c:f>'dG(T)'!$C$27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'dG(T)'!$AV$16:$AZ$16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'dG(T)'!$AV$27:$AZ$27</c:f>
              <c:numCache>
                <c:formatCode>0.00</c:formatCode>
                <c:ptCount val="5"/>
                <c:pt idx="0">
                  <c:v>0</c:v>
                </c:pt>
                <c:pt idx="1">
                  <c:v>0.18680684411180515</c:v>
                </c:pt>
                <c:pt idx="2">
                  <c:v>0.3604705467741276</c:v>
                </c:pt>
                <c:pt idx="3">
                  <c:v>0.52358877886513722</c:v>
                </c:pt>
                <c:pt idx="4">
                  <c:v>0.66446579425743746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5B-3746-8BA9-4DCA7DD31E98}"/>
            </c:ext>
          </c:extLst>
        </c:ser>
        <c:ser>
          <c:idx val="3"/>
          <c:order val="3"/>
          <c:tx>
            <c:strRef>
              <c:f>'dG(T)'!$C$28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'dG(T)'!$AV$16:$AZ$16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'dG(T)'!$AV$28:$AZ$28</c:f>
              <c:numCache>
                <c:formatCode>0.00</c:formatCode>
                <c:ptCount val="5"/>
                <c:pt idx="0">
                  <c:v>0</c:v>
                </c:pt>
                <c:pt idx="1">
                  <c:v>0.24256237185979568</c:v>
                </c:pt>
                <c:pt idx="2">
                  <c:v>0.46687538479439661</c:v>
                </c:pt>
                <c:pt idx="3">
                  <c:v>0.67341160575240877</c:v>
                </c:pt>
                <c:pt idx="4">
                  <c:v>0.86306019199314432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5B-3746-8BA9-4DCA7DD31E98}"/>
            </c:ext>
          </c:extLst>
        </c:ser>
        <c:ser>
          <c:idx val="4"/>
          <c:order val="4"/>
          <c:tx>
            <c:strRef>
              <c:f>'dG(T)'!$C$29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'dG(T)'!$AV$16:$AZ$16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'dG(T)'!$AV$29:$AZ$29</c:f>
              <c:numCache>
                <c:formatCode>0.00</c:formatCode>
                <c:ptCount val="5"/>
                <c:pt idx="0">
                  <c:v>0</c:v>
                </c:pt>
                <c:pt idx="1">
                  <c:v>0.23818585882742971</c:v>
                </c:pt>
                <c:pt idx="2">
                  <c:v>0.45869986364131998</c:v>
                </c:pt>
                <c:pt idx="3">
                  <c:v>0.6620042689464527</c:v>
                </c:pt>
                <c:pt idx="4">
                  <c:v>0.84894885735771819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5B-3746-8BA9-4DCA7DD31E98}"/>
            </c:ext>
          </c:extLst>
        </c:ser>
        <c:ser>
          <c:idx val="5"/>
          <c:order val="5"/>
          <c:tx>
            <c:strRef>
              <c:f>'dG(T)'!$C$30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'dG(T)'!$AV$16:$AZ$16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'dG(T)'!$AV$30:$AZ$30</c:f>
              <c:numCache>
                <c:formatCode>0.00</c:formatCode>
                <c:ptCount val="5"/>
                <c:pt idx="0">
                  <c:v>0</c:v>
                </c:pt>
                <c:pt idx="1">
                  <c:v>0.22443410673943331</c:v>
                </c:pt>
                <c:pt idx="2">
                  <c:v>0.43718211839960297</c:v>
                </c:pt>
                <c:pt idx="3">
                  <c:v>0.6317044359597932</c:v>
                </c:pt>
                <c:pt idx="4">
                  <c:v>0.83052015763821285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5B-3746-8BA9-4DCA7DD31E98}"/>
            </c:ext>
          </c:extLst>
        </c:ser>
        <c:ser>
          <c:idx val="6"/>
          <c:order val="6"/>
          <c:tx>
            <c:strRef>
              <c:f>'dG(T)'!$C$31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'dG(T)'!$AV$16:$AZ$16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'dG(T)'!$AV$31:$AZ$31</c:f>
              <c:numCache>
                <c:formatCode>0.00</c:formatCode>
                <c:ptCount val="5"/>
                <c:pt idx="0">
                  <c:v>0</c:v>
                </c:pt>
                <c:pt idx="1">
                  <c:v>0.24257891397902998</c:v>
                </c:pt>
                <c:pt idx="2">
                  <c:v>0.47154645859455013</c:v>
                </c:pt>
                <c:pt idx="3">
                  <c:v>0.67853927289214999</c:v>
                </c:pt>
                <c:pt idx="4">
                  <c:v>0.88943690098669026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5B-3746-8BA9-4DCA7DD31E98}"/>
            </c:ext>
          </c:extLst>
        </c:ser>
        <c:ser>
          <c:idx val="7"/>
          <c:order val="7"/>
          <c:tx>
            <c:strRef>
              <c:f>'dG(T)'!$C$32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'dG(T)'!$AV$16:$AZ$16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'dG(T)'!$AV$32:$AZ$32</c:f>
              <c:numCache>
                <c:formatCode>0.00</c:formatCode>
                <c:ptCount val="5"/>
                <c:pt idx="0">
                  <c:v>0</c:v>
                </c:pt>
                <c:pt idx="1">
                  <c:v>0.18335794795434257</c:v>
                </c:pt>
                <c:pt idx="2">
                  <c:v>0.36826311485697794</c:v>
                </c:pt>
                <c:pt idx="3">
                  <c:v>0.54893166215921951</c:v>
                </c:pt>
                <c:pt idx="4">
                  <c:v>0.74403298155996023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5B-3746-8BA9-4DCA7DD31E98}"/>
            </c:ext>
          </c:extLst>
        </c:ser>
        <c:ser>
          <c:idx val="8"/>
          <c:order val="8"/>
          <c:tx>
            <c:strRef>
              <c:f>'dG(T)'!$C$33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'dG(T)'!$AV$16:$AZ$16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'dG(T)'!$AV$33:$AZ$33</c:f>
              <c:numCache>
                <c:formatCode>0.00</c:formatCode>
                <c:ptCount val="5"/>
                <c:pt idx="0">
                  <c:v>0</c:v>
                </c:pt>
                <c:pt idx="1">
                  <c:v>0.21262248988801602</c:v>
                </c:pt>
                <c:pt idx="2">
                  <c:v>0.4220171537038544</c:v>
                </c:pt>
                <c:pt idx="3">
                  <c:v>0.6215698753051937</c:v>
                </c:pt>
                <c:pt idx="4">
                  <c:v>0.83126360283121414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E5B-3746-8BA9-4DCA7DD31E98}"/>
            </c:ext>
          </c:extLst>
        </c:ser>
        <c:ser>
          <c:idx val="9"/>
          <c:order val="9"/>
          <c:tx>
            <c:strRef>
              <c:f>'dG(T)'!$C$34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'dG(T)'!$AV$16:$AZ$16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'dG(T)'!$AV$34:$AZ$34</c:f>
              <c:numCache>
                <c:formatCode>0.00</c:formatCode>
                <c:ptCount val="5"/>
                <c:pt idx="0">
                  <c:v>0</c:v>
                </c:pt>
                <c:pt idx="1">
                  <c:v>0.29200062496175949</c:v>
                </c:pt>
                <c:pt idx="2">
                  <c:v>0.56184196096094929</c:v>
                </c:pt>
                <c:pt idx="3">
                  <c:v>0.80656384533178915</c:v>
                </c:pt>
                <c:pt idx="4">
                  <c:v>1.01996570140515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E5B-3746-8BA9-4DCA7DD31E98}"/>
            </c:ext>
          </c:extLst>
        </c:ser>
        <c:ser>
          <c:idx val="10"/>
          <c:order val="10"/>
          <c:tx>
            <c:strRef>
              <c:f>'dG(T)'!$C$35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'dG(T)'!$AV$16:$AZ$16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'dG(T)'!$AV$35:$AZ$35</c:f>
              <c:numCache>
                <c:formatCode>0.00</c:formatCode>
                <c:ptCount val="5"/>
                <c:pt idx="0">
                  <c:v>0</c:v>
                </c:pt>
                <c:pt idx="1">
                  <c:v>0.28709257096600016</c:v>
                </c:pt>
                <c:pt idx="2">
                  <c:v>0.54839485939324994</c:v>
                </c:pt>
                <c:pt idx="3">
                  <c:v>0.78721893644734919</c:v>
                </c:pt>
                <c:pt idx="4">
                  <c:v>0.97308541851091945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E5B-3746-8BA9-4DCA7DD31E98}"/>
            </c:ext>
          </c:extLst>
        </c:ser>
        <c:ser>
          <c:idx val="11"/>
          <c:order val="11"/>
          <c:tx>
            <c:strRef>
              <c:f>'dG(T)'!$C$36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'dG(T)'!$AV$16:$AZ$16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'dG(T)'!$AV$36:$AZ$36</c:f>
              <c:numCache>
                <c:formatCode>0.00</c:formatCode>
                <c:ptCount val="5"/>
                <c:pt idx="0">
                  <c:v>0</c:v>
                </c:pt>
                <c:pt idx="1">
                  <c:v>0.21827065657775235</c:v>
                </c:pt>
                <c:pt idx="2">
                  <c:v>0.42150193606920627</c:v>
                </c:pt>
                <c:pt idx="3">
                  <c:v>0.61008498918344034</c:v>
                </c:pt>
                <c:pt idx="4">
                  <c:v>0.7847475148165004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5B-3746-8BA9-4DCA7DD3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'dG(T)'!$C$25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'dG(T)'!$BA$16:$BE$16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'dG(T)'!$BA$25:$BE$25</c:f>
              <c:numCache>
                <c:formatCode>0.00</c:formatCode>
                <c:ptCount val="5"/>
                <c:pt idx="0">
                  <c:v>0</c:v>
                </c:pt>
                <c:pt idx="1">
                  <c:v>-9.8697573136699579E-5</c:v>
                </c:pt>
                <c:pt idx="2">
                  <c:v>-1.789625075538006E-4</c:v>
                </c:pt>
                <c:pt idx="3">
                  <c:v>-2.8827441965269957E-4</c:v>
                </c:pt>
                <c:pt idx="4">
                  <c:v>-3.1663141556569942E-4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D-124D-B3B2-2472AD9077E9}"/>
            </c:ext>
          </c:extLst>
        </c:ser>
        <c:ser>
          <c:idx val="1"/>
          <c:order val="1"/>
          <c:tx>
            <c:strRef>
              <c:f>'dG(T)'!$C$26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'dG(T)'!$BA$16:$BE$16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'dG(T)'!$BA$26:$BE$26</c:f>
              <c:numCache>
                <c:formatCode>0.00</c:formatCode>
                <c:ptCount val="5"/>
                <c:pt idx="0">
                  <c:v>0</c:v>
                </c:pt>
                <c:pt idx="1">
                  <c:v>1.3252662080398991E-2</c:v>
                </c:pt>
                <c:pt idx="2">
                  <c:v>3.4820046091899926E-2</c:v>
                </c:pt>
                <c:pt idx="3">
                  <c:v>7.0057603487599707E-2</c:v>
                </c:pt>
                <c:pt idx="4">
                  <c:v>0.1040947775783998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8D-124D-B3B2-2472AD9077E9}"/>
            </c:ext>
          </c:extLst>
        </c:ser>
        <c:ser>
          <c:idx val="2"/>
          <c:order val="2"/>
          <c:tx>
            <c:strRef>
              <c:f>'dG(T)'!$C$27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'dG(T)'!$BA$16:$BE$16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'dG(T)'!$BA$27:$BE$27</c:f>
              <c:numCache>
                <c:formatCode>0.00</c:formatCode>
                <c:ptCount val="5"/>
                <c:pt idx="0">
                  <c:v>0</c:v>
                </c:pt>
                <c:pt idx="1">
                  <c:v>5.3955916867103326E-3</c:v>
                </c:pt>
                <c:pt idx="2">
                  <c:v>7.8208483504202952E-3</c:v>
                </c:pt>
                <c:pt idx="3">
                  <c:v>9.5318291785302378E-3</c:v>
                </c:pt>
                <c:pt idx="4">
                  <c:v>-1.4864910169696266E-3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8D-124D-B3B2-2472AD9077E9}"/>
            </c:ext>
          </c:extLst>
        </c:ser>
        <c:ser>
          <c:idx val="3"/>
          <c:order val="3"/>
          <c:tx>
            <c:strRef>
              <c:f>'dG(T)'!$C$28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'dG(T)'!$BA$16:$BE$16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'dG(T)'!$BA$28:$BE$28</c:f>
              <c:numCache>
                <c:formatCode>0.00</c:formatCode>
                <c:ptCount val="5"/>
                <c:pt idx="0">
                  <c:v>0</c:v>
                </c:pt>
                <c:pt idx="1">
                  <c:v>-2.9388682415720097E-4</c:v>
                </c:pt>
                <c:pt idx="2">
                  <c:v>-5.3880704783650091E-4</c:v>
                </c:pt>
                <c:pt idx="3">
                  <c:v>-8.7658327394430496E-4</c:v>
                </c:pt>
                <c:pt idx="4">
                  <c:v>-9.9237704119869985E-4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8D-124D-B3B2-2472AD9077E9}"/>
            </c:ext>
          </c:extLst>
        </c:ser>
        <c:ser>
          <c:idx val="4"/>
          <c:order val="4"/>
          <c:tx>
            <c:strRef>
              <c:f>'dG(T)'!$C$29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'dG(T)'!$BA$16:$BE$16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'dG(T)'!$BA$29:$BE$29</c:f>
              <c:numCache>
                <c:formatCode>0.00</c:formatCode>
                <c:ptCount val="5"/>
                <c:pt idx="0">
                  <c:v>0</c:v>
                </c:pt>
                <c:pt idx="1">
                  <c:v>-2.7474393728930263E-4</c:v>
                </c:pt>
                <c:pt idx="2">
                  <c:v>-5.0430015261910405E-4</c:v>
                </c:pt>
                <c:pt idx="3">
                  <c:v>-8.2128969651640293E-4</c:v>
                </c:pt>
                <c:pt idx="4">
                  <c:v>-9.3200370669090093E-4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8D-124D-B3B2-2472AD9077E9}"/>
            </c:ext>
          </c:extLst>
        </c:ser>
        <c:ser>
          <c:idx val="5"/>
          <c:order val="5"/>
          <c:tx>
            <c:strRef>
              <c:f>'dG(T)'!$C$30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'dG(T)'!$BA$16:$BE$16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'dG(T)'!$BA$30:$BE$30</c:f>
              <c:numCache>
                <c:formatCode>0.00</c:formatCode>
                <c:ptCount val="5"/>
                <c:pt idx="0">
                  <c:v>0</c:v>
                </c:pt>
                <c:pt idx="1">
                  <c:v>-1.54712848183296E-2</c:v>
                </c:pt>
                <c:pt idx="2">
                  <c:v>-2.4720563370419946E-2</c:v>
                </c:pt>
                <c:pt idx="3">
                  <c:v>-3.4888724201809662E-2</c:v>
                </c:pt>
                <c:pt idx="4">
                  <c:v>-2.4018739730550021E-2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8D-124D-B3B2-2472AD9077E9}"/>
            </c:ext>
          </c:extLst>
        </c:ser>
        <c:ser>
          <c:idx val="6"/>
          <c:order val="6"/>
          <c:tx>
            <c:strRef>
              <c:f>'dG(T)'!$C$31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'dG(T)'!$BA$16:$BE$16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'dG(T)'!$BA$31:$BE$31</c:f>
              <c:numCache>
                <c:formatCode>0.00</c:formatCode>
                <c:ptCount val="5"/>
                <c:pt idx="0">
                  <c:v>0</c:v>
                </c:pt>
                <c:pt idx="1">
                  <c:v>-2.02397963782599E-2</c:v>
                </c:pt>
                <c:pt idx="2">
                  <c:v>-3.3152791760509892E-2</c:v>
                </c:pt>
                <c:pt idx="3">
                  <c:v>-4.7805357603230014E-2</c:v>
                </c:pt>
                <c:pt idx="4">
                  <c:v>-3.8975126721509934E-2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8D-124D-B3B2-2472AD9077E9}"/>
            </c:ext>
          </c:extLst>
        </c:ser>
        <c:ser>
          <c:idx val="7"/>
          <c:order val="7"/>
          <c:tx>
            <c:strRef>
              <c:f>'dG(T)'!$C$32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'dG(T)'!$BA$16:$BE$16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'dG(T)'!$BA$32:$BE$32</c:f>
              <c:numCache>
                <c:formatCode>0.00</c:formatCode>
                <c:ptCount val="5"/>
                <c:pt idx="0">
                  <c:v>0</c:v>
                </c:pt>
                <c:pt idx="1">
                  <c:v>1.5210648928790427E-2</c:v>
                </c:pt>
                <c:pt idx="2">
                  <c:v>4.0387291241140488E-2</c:v>
                </c:pt>
                <c:pt idx="3">
                  <c:v>6.9463360454840029E-2</c:v>
                </c:pt>
                <c:pt idx="4">
                  <c:v>0.12084402388875048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8D-124D-B3B2-2472AD9077E9}"/>
            </c:ext>
          </c:extLst>
        </c:ser>
        <c:ser>
          <c:idx val="8"/>
          <c:order val="8"/>
          <c:tx>
            <c:strRef>
              <c:f>'dG(T)'!$C$33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'dG(T)'!$BA$16:$BE$16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'dG(T)'!$BA$33:$BE$33</c:f>
              <c:numCache>
                <c:formatCode>0.00</c:formatCode>
                <c:ptCount val="5"/>
                <c:pt idx="0">
                  <c:v>0</c:v>
                </c:pt>
                <c:pt idx="1">
                  <c:v>1.3908901316970201E-2</c:v>
                </c:pt>
                <c:pt idx="2">
                  <c:v>3.7050852782270383E-2</c:v>
                </c:pt>
                <c:pt idx="3">
                  <c:v>6.2393314881489914E-2</c:v>
                </c:pt>
                <c:pt idx="4">
                  <c:v>0.10952813990062982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8D-124D-B3B2-2472AD9077E9}"/>
            </c:ext>
          </c:extLst>
        </c:ser>
        <c:ser>
          <c:idx val="9"/>
          <c:order val="9"/>
          <c:tx>
            <c:strRef>
              <c:f>'dG(T)'!$C$34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'dG(T)'!$BA$16:$BE$16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'dG(T)'!$BA$34:$BE$34</c:f>
              <c:numCache>
                <c:formatCode>0.00</c:formatCode>
                <c:ptCount val="5"/>
                <c:pt idx="0">
                  <c:v>0</c:v>
                </c:pt>
                <c:pt idx="1">
                  <c:v>-1.5824447962504706E-3</c:v>
                </c:pt>
                <c:pt idx="2">
                  <c:v>-3.1771355120024936E-4</c:v>
                </c:pt>
                <c:pt idx="3">
                  <c:v>-5.5541790606739028E-6</c:v>
                </c:pt>
                <c:pt idx="4">
                  <c:v>-7.6314138804001175E-3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8D-124D-B3B2-2472AD9077E9}"/>
            </c:ext>
          </c:extLst>
        </c:ser>
        <c:ser>
          <c:idx val="10"/>
          <c:order val="10"/>
          <c:tx>
            <c:strRef>
              <c:f>'dG(T)'!$C$35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'dG(T)'!$BA$16:$BE$16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'dG(T)'!$BA$35:$BE$35</c:f>
              <c:numCache>
                <c:formatCode>0.00</c:formatCode>
                <c:ptCount val="5"/>
                <c:pt idx="0">
                  <c:v>0</c:v>
                </c:pt>
                <c:pt idx="1">
                  <c:v>1.7489407492079501E-2</c:v>
                </c:pt>
                <c:pt idx="2">
                  <c:v>3.1023882360009303E-2</c:v>
                </c:pt>
                <c:pt idx="3">
                  <c:v>4.3182366487599211E-2</c:v>
                </c:pt>
                <c:pt idx="4">
                  <c:v>2.2800139103499539E-2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F8D-124D-B3B2-2472AD907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'dG(T)'!$C$25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'dG(T)'!$BF$16:$BJ$16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'dG(T)'!$BF$25:$BJ$25</c:f>
              <c:numCache>
                <c:formatCode>0.00</c:formatCode>
                <c:ptCount val="5"/>
                <c:pt idx="0">
                  <c:v>0</c:v>
                </c:pt>
                <c:pt idx="1">
                  <c:v>0.16375986487389405</c:v>
                </c:pt>
                <c:pt idx="2">
                  <c:v>0.31968115185193702</c:v>
                </c:pt>
                <c:pt idx="3">
                  <c:v>0.46802711137102304</c:v>
                </c:pt>
                <c:pt idx="4">
                  <c:v>0.60904375689183299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4-D14C-8ABA-C156F2B71A97}"/>
            </c:ext>
          </c:extLst>
        </c:ser>
        <c:ser>
          <c:idx val="1"/>
          <c:order val="1"/>
          <c:tx>
            <c:strRef>
              <c:f>'dG(T)'!$C$26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'dG(T)'!$BF$16:$BJ$16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'dG(T)'!$BF$26:$BJ$26</c:f>
              <c:numCache>
                <c:formatCode>0.00</c:formatCode>
                <c:ptCount val="5"/>
                <c:pt idx="0">
                  <c:v>0</c:v>
                </c:pt>
                <c:pt idx="1">
                  <c:v>0.20277140458626797</c:v>
                </c:pt>
                <c:pt idx="2">
                  <c:v>0.39254532528380204</c:v>
                </c:pt>
                <c:pt idx="3">
                  <c:v>0.56975819966046193</c:v>
                </c:pt>
                <c:pt idx="4">
                  <c:v>0.73481796634305208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4-D14C-8ABA-C156F2B71A97}"/>
            </c:ext>
          </c:extLst>
        </c:ser>
        <c:ser>
          <c:idx val="2"/>
          <c:order val="2"/>
          <c:tx>
            <c:strRef>
              <c:f>'dG(T)'!$C$27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'dG(T)'!$BF$16:$BJ$16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'dG(T)'!$BF$27:$BJ$27</c:f>
              <c:numCache>
                <c:formatCode>0.00</c:formatCode>
                <c:ptCount val="5"/>
                <c:pt idx="0">
                  <c:v>0</c:v>
                </c:pt>
                <c:pt idx="1">
                  <c:v>0.18141125242509504</c:v>
                </c:pt>
                <c:pt idx="2">
                  <c:v>0.35264969842370708</c:v>
                </c:pt>
                <c:pt idx="3">
                  <c:v>0.51405694968660698</c:v>
                </c:pt>
                <c:pt idx="4">
                  <c:v>0.66595228527440709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4-D14C-8ABA-C156F2B71A97}"/>
            </c:ext>
          </c:extLst>
        </c:ser>
        <c:ser>
          <c:idx val="3"/>
          <c:order val="3"/>
          <c:tx>
            <c:strRef>
              <c:f>'dG(T)'!$C$28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'dG(T)'!$BF$16:$BJ$16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'dG(T)'!$BF$28:$BJ$28</c:f>
              <c:numCache>
                <c:formatCode>0.00</c:formatCode>
                <c:ptCount val="5"/>
                <c:pt idx="0">
                  <c:v>0</c:v>
                </c:pt>
                <c:pt idx="1">
                  <c:v>0.24285625868395289</c:v>
                </c:pt>
                <c:pt idx="2">
                  <c:v>0.46741419184223298</c:v>
                </c:pt>
                <c:pt idx="3">
                  <c:v>0.67428818902635301</c:v>
                </c:pt>
                <c:pt idx="4">
                  <c:v>0.86405256903434302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64-D14C-8ABA-C156F2B71A97}"/>
            </c:ext>
          </c:extLst>
        </c:ser>
        <c:ser>
          <c:idx val="4"/>
          <c:order val="4"/>
          <c:tx>
            <c:strRef>
              <c:f>'dG(T)'!$C$29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'dG(T)'!$BF$16:$BJ$16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'dG(T)'!$BF$29:$BJ$29</c:f>
              <c:numCache>
                <c:formatCode>0.00</c:formatCode>
                <c:ptCount val="5"/>
                <c:pt idx="0">
                  <c:v>0</c:v>
                </c:pt>
                <c:pt idx="1">
                  <c:v>0.23846060276471892</c:v>
                </c:pt>
                <c:pt idx="2">
                  <c:v>0.45920416379393902</c:v>
                </c:pt>
                <c:pt idx="3">
                  <c:v>0.66282555864296899</c:v>
                </c:pt>
                <c:pt idx="4">
                  <c:v>0.84988086106440908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64-D14C-8ABA-C156F2B71A97}"/>
            </c:ext>
          </c:extLst>
        </c:ser>
        <c:ser>
          <c:idx val="5"/>
          <c:order val="5"/>
          <c:tx>
            <c:strRef>
              <c:f>'dG(T)'!$C$30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'dG(T)'!$BF$16:$BJ$16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'dG(T)'!$BF$30:$BJ$30</c:f>
              <c:numCache>
                <c:formatCode>0.00</c:formatCode>
                <c:ptCount val="5"/>
                <c:pt idx="0">
                  <c:v>0</c:v>
                </c:pt>
                <c:pt idx="1">
                  <c:v>0.23990539155776291</c:v>
                </c:pt>
                <c:pt idx="2">
                  <c:v>0.46190268177002292</c:v>
                </c:pt>
                <c:pt idx="3">
                  <c:v>0.66659316016160286</c:v>
                </c:pt>
                <c:pt idx="4">
                  <c:v>0.85453889736876287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64-D14C-8ABA-C156F2B71A97}"/>
            </c:ext>
          </c:extLst>
        </c:ser>
        <c:ser>
          <c:idx val="6"/>
          <c:order val="6"/>
          <c:tx>
            <c:strRef>
              <c:f>'dG(T)'!$C$31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'dG(T)'!$BF$16:$BJ$16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'dG(T)'!$BF$31:$BJ$31</c:f>
              <c:numCache>
                <c:formatCode>0.00</c:formatCode>
                <c:ptCount val="5"/>
                <c:pt idx="0">
                  <c:v>0</c:v>
                </c:pt>
                <c:pt idx="1">
                  <c:v>0.26281871035728988</c:v>
                </c:pt>
                <c:pt idx="2">
                  <c:v>0.50469925035506003</c:v>
                </c:pt>
                <c:pt idx="3">
                  <c:v>0.72634463049538001</c:v>
                </c:pt>
                <c:pt idx="4">
                  <c:v>0.92841202770820019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64-D14C-8ABA-C156F2B71A97}"/>
            </c:ext>
          </c:extLst>
        </c:ser>
        <c:ser>
          <c:idx val="7"/>
          <c:order val="7"/>
          <c:tx>
            <c:strRef>
              <c:f>'dG(T)'!$C$32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'dG(T)'!$BF$16:$BJ$16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'dG(T)'!$BF$32:$BJ$32</c:f>
              <c:numCache>
                <c:formatCode>0.00</c:formatCode>
                <c:ptCount val="5"/>
                <c:pt idx="0">
                  <c:v>0</c:v>
                </c:pt>
                <c:pt idx="1">
                  <c:v>0.16814729902555203</c:v>
                </c:pt>
                <c:pt idx="2">
                  <c:v>0.327875823615838</c:v>
                </c:pt>
                <c:pt idx="3">
                  <c:v>0.47946830170437993</c:v>
                </c:pt>
                <c:pt idx="4">
                  <c:v>0.62318895767120996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64-D14C-8ABA-C156F2B71A97}"/>
            </c:ext>
          </c:extLst>
        </c:ser>
        <c:ser>
          <c:idx val="8"/>
          <c:order val="8"/>
          <c:tx>
            <c:strRef>
              <c:f>'dG(T)'!$C$33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'dG(T)'!$BF$16:$BJ$16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'dG(T)'!$BF$33:$BJ$33</c:f>
              <c:numCache>
                <c:formatCode>0.00</c:formatCode>
                <c:ptCount val="5"/>
                <c:pt idx="0">
                  <c:v>0</c:v>
                </c:pt>
                <c:pt idx="1">
                  <c:v>0.19871358857104604</c:v>
                </c:pt>
                <c:pt idx="2">
                  <c:v>0.38496630092158413</c:v>
                </c:pt>
                <c:pt idx="3">
                  <c:v>0.55917656042370412</c:v>
                </c:pt>
                <c:pt idx="4">
                  <c:v>0.72173546293058399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64-D14C-8ABA-C156F2B71A97}"/>
            </c:ext>
          </c:extLst>
        </c:ser>
        <c:ser>
          <c:idx val="9"/>
          <c:order val="9"/>
          <c:tx>
            <c:strRef>
              <c:f>'dG(T)'!$C$34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'dG(T)'!$BF$16:$BJ$16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'dG(T)'!$BF$34:$BJ$34</c:f>
              <c:numCache>
                <c:formatCode>0.00</c:formatCode>
                <c:ptCount val="5"/>
                <c:pt idx="0">
                  <c:v>0</c:v>
                </c:pt>
                <c:pt idx="1">
                  <c:v>0.29358306975800996</c:v>
                </c:pt>
                <c:pt idx="2">
                  <c:v>0.56215967451214999</c:v>
                </c:pt>
                <c:pt idx="3">
                  <c:v>0.80656939951085005</c:v>
                </c:pt>
                <c:pt idx="4">
                  <c:v>1.0275971152855499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664-D14C-8ABA-C156F2B71A97}"/>
            </c:ext>
          </c:extLst>
        </c:ser>
        <c:ser>
          <c:idx val="10"/>
          <c:order val="10"/>
          <c:tx>
            <c:strRef>
              <c:f>'dG(T)'!$C$35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'dG(T)'!$BF$16:$BJ$16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'dG(T)'!$BF$35:$BJ$35</c:f>
              <c:numCache>
                <c:formatCode>0.00</c:formatCode>
                <c:ptCount val="5"/>
                <c:pt idx="0">
                  <c:v>0</c:v>
                </c:pt>
                <c:pt idx="1">
                  <c:v>0.26960316347391999</c:v>
                </c:pt>
                <c:pt idx="2">
                  <c:v>0.51737097703323998</c:v>
                </c:pt>
                <c:pt idx="3">
                  <c:v>0.74403656995974998</c:v>
                </c:pt>
                <c:pt idx="4">
                  <c:v>0.95028527940741991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664-D14C-8ABA-C156F2B71A97}"/>
            </c:ext>
          </c:extLst>
        </c:ser>
        <c:ser>
          <c:idx val="11"/>
          <c:order val="11"/>
          <c:tx>
            <c:strRef>
              <c:f>'dG(T)'!$C$36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'dG(T)'!$BF$16:$BJ$16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'dG(T)'!$BF$36:$BJ$36</c:f>
              <c:numCache>
                <c:formatCode>0.00</c:formatCode>
                <c:ptCount val="5"/>
                <c:pt idx="0">
                  <c:v>0</c:v>
                </c:pt>
                <c:pt idx="1">
                  <c:v>0.21850936259262588</c:v>
                </c:pt>
                <c:pt idx="2">
                  <c:v>0.42194004566892607</c:v>
                </c:pt>
                <c:pt idx="3">
                  <c:v>0.61079835360579604</c:v>
                </c:pt>
                <c:pt idx="4">
                  <c:v>0.785557548559496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664-D14C-8ABA-C156F2B71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'dG(T)'!$C$25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'dG(T)'!$BL$16:$BP$16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'dG(T)'!$BL$25:$BP$25</c:f>
              <c:numCache>
                <c:formatCode>0.00</c:formatCode>
                <c:ptCount val="5"/>
                <c:pt idx="0">
                  <c:v>0</c:v>
                </c:pt>
                <c:pt idx="1">
                  <c:v>-7.3939900633580136E-2</c:v>
                </c:pt>
                <c:pt idx="2">
                  <c:v>0.21517676890466819</c:v>
                </c:pt>
                <c:pt idx="3">
                  <c:v>0.37664648364617337</c:v>
                </c:pt>
                <c:pt idx="4">
                  <c:v>0.53821318048755762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D-C84B-9153-733047529340}"/>
            </c:ext>
          </c:extLst>
        </c:ser>
        <c:ser>
          <c:idx val="1"/>
          <c:order val="1"/>
          <c:tx>
            <c:strRef>
              <c:f>'dG(T)'!$C$26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'dG(T)'!$BL$16:$BP$16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'dG(T)'!$BL$26:$BP$26</c:f>
              <c:numCache>
                <c:formatCode>0.00</c:formatCode>
                <c:ptCount val="5"/>
                <c:pt idx="0">
                  <c:v>0</c:v>
                </c:pt>
                <c:pt idx="1">
                  <c:v>-6.3481616049912759E-2</c:v>
                </c:pt>
                <c:pt idx="2">
                  <c:v>0.39058310438920962</c:v>
                </c:pt>
                <c:pt idx="3">
                  <c:v>0.64454376784963863</c:v>
                </c:pt>
                <c:pt idx="4">
                  <c:v>0.86644702667742912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CD-C84B-9153-733047529340}"/>
            </c:ext>
          </c:extLst>
        </c:ser>
        <c:ser>
          <c:idx val="2"/>
          <c:order val="2"/>
          <c:tx>
            <c:strRef>
              <c:f>'dG(T)'!$C$27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'dG(T)'!$BL$16:$BP$16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'dG(T)'!$BL$27:$BP$27</c:f>
              <c:numCache>
                <c:formatCode>0.00</c:formatCode>
                <c:ptCount val="5"/>
                <c:pt idx="0">
                  <c:v>0</c:v>
                </c:pt>
                <c:pt idx="1">
                  <c:v>1.6590026991340157E-2</c:v>
                </c:pt>
                <c:pt idx="2">
                  <c:v>0.27882093975510025</c:v>
                </c:pt>
                <c:pt idx="3">
                  <c:v>0.45260526361248021</c:v>
                </c:pt>
                <c:pt idx="4">
                  <c:v>0.63577652305470012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CD-C84B-9153-733047529340}"/>
            </c:ext>
          </c:extLst>
        </c:ser>
        <c:ser>
          <c:idx val="3"/>
          <c:order val="3"/>
          <c:tx>
            <c:strRef>
              <c:f>'dG(T)'!$C$28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'dG(T)'!$BL$16:$BP$16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'dG(T)'!$BL$28:$BP$28</c:f>
              <c:numCache>
                <c:formatCode>0.00</c:formatCode>
                <c:ptCount val="5"/>
                <c:pt idx="0">
                  <c:v>0</c:v>
                </c:pt>
                <c:pt idx="1">
                  <c:v>0.26644308183146892</c:v>
                </c:pt>
                <c:pt idx="2">
                  <c:v>0.46524065034238848</c:v>
                </c:pt>
                <c:pt idx="3">
                  <c:v>0.65372744823151807</c:v>
                </c:pt>
                <c:pt idx="4">
                  <c:v>0.84753892641424367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CD-C84B-9153-733047529340}"/>
            </c:ext>
          </c:extLst>
        </c:ser>
        <c:ser>
          <c:idx val="4"/>
          <c:order val="4"/>
          <c:tx>
            <c:strRef>
              <c:f>'dG(T)'!$C$29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'dG(T)'!$BL$16:$BP$16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'dG(T)'!$BL$29:$BP$29</c:f>
              <c:numCache>
                <c:formatCode>0.00</c:formatCode>
                <c:ptCount val="5"/>
                <c:pt idx="0">
                  <c:v>0</c:v>
                </c:pt>
                <c:pt idx="1">
                  <c:v>0.24741254092443232</c:v>
                </c:pt>
                <c:pt idx="2">
                  <c:v>0.45137931583558344</c:v>
                </c:pt>
                <c:pt idx="3">
                  <c:v>0.63840560893411458</c:v>
                </c:pt>
                <c:pt idx="4">
                  <c:v>0.83040445678029173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CD-C84B-9153-733047529340}"/>
            </c:ext>
          </c:extLst>
        </c:ser>
        <c:ser>
          <c:idx val="5"/>
          <c:order val="5"/>
          <c:tx>
            <c:strRef>
              <c:f>'dG(T)'!$C$30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'dG(T)'!$BL$16:$BP$16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'dG(T)'!$BL$30:$BP$30</c:f>
              <c:numCache>
                <c:formatCode>0.00</c:formatCode>
                <c:ptCount val="5"/>
                <c:pt idx="0">
                  <c:v>0</c:v>
                </c:pt>
                <c:pt idx="1">
                  <c:v>0.22564983431837016</c:v>
                </c:pt>
                <c:pt idx="2">
                  <c:v>0.4573731941553496</c:v>
                </c:pt>
                <c:pt idx="3">
                  <c:v>0.65705620470683002</c:v>
                </c:pt>
                <c:pt idx="4">
                  <c:v>0.85978846500008999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CD-C84B-9153-733047529340}"/>
            </c:ext>
          </c:extLst>
        </c:ser>
        <c:ser>
          <c:idx val="6"/>
          <c:order val="6"/>
          <c:tx>
            <c:strRef>
              <c:f>'dG(T)'!$C$31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'dG(T)'!$BL$16:$BP$16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'dG(T)'!$BL$31:$BP$31</c:f>
              <c:numCache>
                <c:formatCode>0.00</c:formatCode>
                <c:ptCount val="5"/>
                <c:pt idx="0">
                  <c:v>0</c:v>
                </c:pt>
                <c:pt idx="1">
                  <c:v>0.31234380950658003</c:v>
                </c:pt>
                <c:pt idx="2">
                  <c:v>0.53063524406842988</c:v>
                </c:pt>
                <c:pt idx="3">
                  <c:v>0.74322428319066014</c:v>
                </c:pt>
                <c:pt idx="4">
                  <c:v>0.95965301510204992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CD-C84B-9153-733047529340}"/>
            </c:ext>
          </c:extLst>
        </c:ser>
        <c:ser>
          <c:idx val="7"/>
          <c:order val="7"/>
          <c:tx>
            <c:strRef>
              <c:f>'dG(T)'!$C$32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'dG(T)'!$BL$16:$BP$16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'dG(T)'!$BL$32:$BP$32</c:f>
              <c:numCache>
                <c:formatCode>0.00</c:formatCode>
                <c:ptCount val="5"/>
                <c:pt idx="0">
                  <c:v>0</c:v>
                </c:pt>
                <c:pt idx="1">
                  <c:v>-8.3688528045379407E-2</c:v>
                </c:pt>
                <c:pt idx="2">
                  <c:v>0.27255712623195016</c:v>
                </c:pt>
                <c:pt idx="3">
                  <c:v>0.47619677375554037</c:v>
                </c:pt>
                <c:pt idx="4">
                  <c:v>0.65948231340455976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CD-C84B-9153-733047529340}"/>
            </c:ext>
          </c:extLst>
        </c:ser>
        <c:ser>
          <c:idx val="8"/>
          <c:order val="8"/>
          <c:tx>
            <c:strRef>
              <c:f>'dG(T)'!$C$33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'dG(T)'!$BL$16:$BP$16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'dG(T)'!$BL$33:$BP$33</c:f>
              <c:numCache>
                <c:formatCode>0.00</c:formatCode>
                <c:ptCount val="5"/>
                <c:pt idx="0">
                  <c:v>0</c:v>
                </c:pt>
                <c:pt idx="1">
                  <c:v>3.4869505478920537E-2</c:v>
                </c:pt>
                <c:pt idx="2">
                  <c:v>0.36680597729317022</c:v>
                </c:pt>
                <c:pt idx="3">
                  <c:v>0.58516994941988987</c:v>
                </c:pt>
                <c:pt idx="4">
                  <c:v>0.77728487232053034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CD-C84B-9153-733047529340}"/>
            </c:ext>
          </c:extLst>
        </c:ser>
        <c:ser>
          <c:idx val="9"/>
          <c:order val="9"/>
          <c:tx>
            <c:strRef>
              <c:f>'dG(T)'!$C$34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'dG(T)'!$BL$16:$BP$16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'dG(T)'!$BL$34:$BP$34</c:f>
              <c:numCache>
                <c:formatCode>0.00</c:formatCode>
                <c:ptCount val="5"/>
                <c:pt idx="0">
                  <c:v>0</c:v>
                </c:pt>
                <c:pt idx="1">
                  <c:v>0.47512004080389048</c:v>
                </c:pt>
                <c:pt idx="2">
                  <c:v>0.64886935984395055</c:v>
                </c:pt>
                <c:pt idx="3">
                  <c:v>0.88495672299178008</c:v>
                </c:pt>
                <c:pt idx="4">
                  <c:v>1.1380929135726303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DCD-C84B-9153-733047529340}"/>
            </c:ext>
          </c:extLst>
        </c:ser>
        <c:ser>
          <c:idx val="10"/>
          <c:order val="10"/>
          <c:tx>
            <c:strRef>
              <c:f>'dG(T)'!$C$35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'dG(T)'!$BL$16:$BP$16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'dG(T)'!$BL$35:$BP$35</c:f>
              <c:numCache>
                <c:formatCode>0.00</c:formatCode>
                <c:ptCount val="5"/>
                <c:pt idx="0">
                  <c:v>0</c:v>
                </c:pt>
                <c:pt idx="1">
                  <c:v>0.40943617535669929</c:v>
                </c:pt>
                <c:pt idx="2">
                  <c:v>0.58231208799219036</c:v>
                </c:pt>
                <c:pt idx="3">
                  <c:v>0.80439256313297935</c:v>
                </c:pt>
                <c:pt idx="4">
                  <c:v>1.0430576726586303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DCD-C84B-9153-733047529340}"/>
            </c:ext>
          </c:extLst>
        </c:ser>
        <c:ser>
          <c:idx val="11"/>
          <c:order val="11"/>
          <c:tx>
            <c:strRef>
              <c:f>'dG(T)'!$C$36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'dG(T)'!$BL$16:$BP$16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'dG(T)'!$BL$36:$BP$36</c:f>
              <c:numCache>
                <c:formatCode>0.00</c:formatCode>
                <c:ptCount val="5"/>
                <c:pt idx="0">
                  <c:v>0</c:v>
                </c:pt>
                <c:pt idx="1">
                  <c:v>0.16166898877746227</c:v>
                </c:pt>
                <c:pt idx="2">
                  <c:v>0.38826784182834762</c:v>
                </c:pt>
                <c:pt idx="3">
                  <c:v>0.56844019456710471</c:v>
                </c:pt>
                <c:pt idx="4">
                  <c:v>0.7523298249595809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DCD-C84B-9153-733047529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'dG(T)'!$C$37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'dG(T)'!$BL$16:$BP$16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'dG(T)'!$BL$37:$BP$37</c:f>
              <c:numCache>
                <c:formatCode>0.00</c:formatCode>
                <c:ptCount val="5"/>
                <c:pt idx="0">
                  <c:v>0</c:v>
                </c:pt>
                <c:pt idx="1">
                  <c:v>0.17444484024446183</c:v>
                </c:pt>
                <c:pt idx="2">
                  <c:v>0.78065054725304606</c:v>
                </c:pt>
                <c:pt idx="3">
                  <c:v>1.2766923084357273</c:v>
                </c:pt>
                <c:pt idx="4">
                  <c:v>1.3652686436543604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1-E14A-B0D7-528FCA0C15F3}"/>
            </c:ext>
          </c:extLst>
        </c:ser>
        <c:ser>
          <c:idx val="1"/>
          <c:order val="1"/>
          <c:tx>
            <c:strRef>
              <c:f>'dG(T)'!$C$38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'dG(T)'!$BL$16:$BP$16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'dG(T)'!$BL$38:$BP$38</c:f>
              <c:numCache>
                <c:formatCode>0.00</c:formatCode>
                <c:ptCount val="5"/>
                <c:pt idx="0">
                  <c:v>0</c:v>
                </c:pt>
                <c:pt idx="1">
                  <c:v>0.57752815770720645</c:v>
                </c:pt>
                <c:pt idx="2">
                  <c:v>0.55658382710971921</c:v>
                </c:pt>
                <c:pt idx="3">
                  <c:v>0.77782460219238203</c:v>
                </c:pt>
                <c:pt idx="4">
                  <c:v>1.0244698472031928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1-E14A-B0D7-528FCA0C15F3}"/>
            </c:ext>
          </c:extLst>
        </c:ser>
        <c:ser>
          <c:idx val="2"/>
          <c:order val="2"/>
          <c:tx>
            <c:strRef>
              <c:f>'dG(T)'!$C$39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'dG(T)'!$BL$16:$BP$16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'dG(T)'!$BL$39:$BP$39</c:f>
              <c:numCache>
                <c:formatCode>0.00</c:formatCode>
                <c:ptCount val="5"/>
                <c:pt idx="0">
                  <c:v>0</c:v>
                </c:pt>
                <c:pt idx="1">
                  <c:v>0.21964487909013997</c:v>
                </c:pt>
                <c:pt idx="2">
                  <c:v>0.45397211941839544</c:v>
                </c:pt>
                <c:pt idx="3">
                  <c:v>0.71441573453144258</c:v>
                </c:pt>
                <c:pt idx="4">
                  <c:v>0.96277407642749324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41-E14A-B0D7-528FCA0C15F3}"/>
            </c:ext>
          </c:extLst>
        </c:ser>
        <c:ser>
          <c:idx val="3"/>
          <c:order val="3"/>
          <c:tx>
            <c:strRef>
              <c:f>'dG(T)'!$C$40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'dG(T)'!$BL$16:$BP$16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'dG(T)'!$BL$40:$BP$40</c:f>
              <c:numCache>
                <c:formatCode>0.00</c:formatCode>
                <c:ptCount val="5"/>
                <c:pt idx="0">
                  <c:v>0</c:v>
                </c:pt>
                <c:pt idx="1">
                  <c:v>0.10364597145286325</c:v>
                </c:pt>
                <c:pt idx="2">
                  <c:v>0.44254467390321395</c:v>
                </c:pt>
                <c:pt idx="3">
                  <c:v>0.72479445704512102</c:v>
                </c:pt>
                <c:pt idx="4">
                  <c:v>0.96697050971741305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41-E14A-B0D7-528FCA0C15F3}"/>
            </c:ext>
          </c:extLst>
        </c:ser>
        <c:ser>
          <c:idx val="4"/>
          <c:order val="4"/>
          <c:tx>
            <c:strRef>
              <c:f>'dG(T)'!$C$41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'dG(T)'!$BL$16:$BP$16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'dG(T)'!$BL$41:$BP$41</c:f>
              <c:numCache>
                <c:formatCode>0.00</c:formatCode>
                <c:ptCount val="5"/>
                <c:pt idx="0">
                  <c:v>0</c:v>
                </c:pt>
                <c:pt idx="1">
                  <c:v>-4.2217489350079518E-2</c:v>
                </c:pt>
                <c:pt idx="2">
                  <c:v>0.43893998234736387</c:v>
                </c:pt>
                <c:pt idx="3">
                  <c:v>0.75202874977189538</c:v>
                </c:pt>
                <c:pt idx="4">
                  <c:v>0.98395160545662463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41-E14A-B0D7-528FCA0C15F3}"/>
            </c:ext>
          </c:extLst>
        </c:ser>
        <c:ser>
          <c:idx val="5"/>
          <c:order val="5"/>
          <c:tx>
            <c:strRef>
              <c:f>'dG(T)'!$C$42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'dG(T)'!$BL$16:$BP$16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'dG(T)'!$BL$42:$BP$42</c:f>
              <c:numCache>
                <c:formatCode>0.00</c:formatCode>
                <c:ptCount val="5"/>
                <c:pt idx="0">
                  <c:v>0</c:v>
                </c:pt>
                <c:pt idx="1">
                  <c:v>1.5499084218646431E-3</c:v>
                </c:pt>
                <c:pt idx="2">
                  <c:v>0.15626795384878278</c:v>
                </c:pt>
                <c:pt idx="3">
                  <c:v>0.32154454028921009</c:v>
                </c:pt>
                <c:pt idx="4">
                  <c:v>0.67432995551972397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41-E14A-B0D7-528FCA0C15F3}"/>
            </c:ext>
          </c:extLst>
        </c:ser>
        <c:ser>
          <c:idx val="6"/>
          <c:order val="6"/>
          <c:tx>
            <c:strRef>
              <c:f>'dG(T)'!$C$43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'dG(T)'!$BL$16:$BP$16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'dG(T)'!$BL$43:$BP$43</c:f>
              <c:numCache>
                <c:formatCode>0.00</c:formatCode>
                <c:ptCount val="5"/>
                <c:pt idx="0">
                  <c:v>0</c:v>
                </c:pt>
                <c:pt idx="1">
                  <c:v>0.10046301576217331</c:v>
                </c:pt>
                <c:pt idx="2">
                  <c:v>0.16710034572339794</c:v>
                </c:pt>
                <c:pt idx="3">
                  <c:v>0.31048326814030247</c:v>
                </c:pt>
                <c:pt idx="4">
                  <c:v>0.66131055960774177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841-E14A-B0D7-528FCA0C15F3}"/>
            </c:ext>
          </c:extLst>
        </c:ser>
        <c:ser>
          <c:idx val="7"/>
          <c:order val="7"/>
          <c:tx>
            <c:strRef>
              <c:f>'dG(T)'!$C$44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'dG(T)'!$BL$16:$BP$16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'dG(T)'!$BL$44:$BP$44</c:f>
              <c:numCache>
                <c:formatCode>0.00</c:formatCode>
                <c:ptCount val="5"/>
                <c:pt idx="0">
                  <c:v>0</c:v>
                </c:pt>
                <c:pt idx="1">
                  <c:v>0.31775326135943516</c:v>
                </c:pt>
                <c:pt idx="2">
                  <c:v>0.20508610882259859</c:v>
                </c:pt>
                <c:pt idx="3">
                  <c:v>0.3082673010516146</c:v>
                </c:pt>
                <c:pt idx="4">
                  <c:v>0.65494629092073353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841-E14A-B0D7-528FCA0C1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'dG(T)'!$C$25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'dG(T)'!$BQ$16:$BU$16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'dG(T)'!$BQ$25:$BU$25</c:f>
              <c:numCache>
                <c:formatCode>0.00</c:formatCode>
                <c:ptCount val="5"/>
                <c:pt idx="0">
                  <c:v>0</c:v>
                </c:pt>
                <c:pt idx="1">
                  <c:v>-6.1792321900100075E-5</c:v>
                </c:pt>
                <c:pt idx="2">
                  <c:v>2.6080775983004789E-6</c:v>
                </c:pt>
                <c:pt idx="3">
                  <c:v>4.7741233283200499E-5</c:v>
                </c:pt>
                <c:pt idx="4">
                  <c:v>1.0943267756740108E-4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B-BA48-9E7B-E2EB19408582}"/>
            </c:ext>
          </c:extLst>
        </c:ser>
        <c:ser>
          <c:idx val="1"/>
          <c:order val="1"/>
          <c:tx>
            <c:strRef>
              <c:f>'dG(T)'!$C$26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'dG(T)'!$BQ$16:$BU$16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'dG(T)'!$BQ$26:$BU$26</c:f>
              <c:numCache>
                <c:formatCode>0.00</c:formatCode>
                <c:ptCount val="5"/>
                <c:pt idx="0">
                  <c:v>0</c:v>
                </c:pt>
                <c:pt idx="1">
                  <c:v>-0.15753850003660119</c:v>
                </c:pt>
                <c:pt idx="2">
                  <c:v>5.2076072230599735E-2</c:v>
                </c:pt>
                <c:pt idx="3">
                  <c:v>0.13132951039419893</c:v>
                </c:pt>
                <c:pt idx="4">
                  <c:v>0.17588516649379926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B-BA48-9E7B-E2EB19408582}"/>
            </c:ext>
          </c:extLst>
        </c:ser>
        <c:ser>
          <c:idx val="2"/>
          <c:order val="2"/>
          <c:tx>
            <c:strRef>
              <c:f>'dG(T)'!$C$27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'dG(T)'!$BQ$16:$BU$16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'dG(T)'!$BQ$27:$BU$27</c:f>
              <c:numCache>
                <c:formatCode>0.00</c:formatCode>
                <c:ptCount val="5"/>
                <c:pt idx="0">
                  <c:v>0</c:v>
                </c:pt>
                <c:pt idx="1">
                  <c:v>1.4483294552769976E-2</c:v>
                </c:pt>
                <c:pt idx="2">
                  <c:v>7.8428725524699594E-3</c:v>
                </c:pt>
                <c:pt idx="3">
                  <c:v>1.4192672802360029E-2</c:v>
                </c:pt>
                <c:pt idx="4">
                  <c:v>2.8690693361419939E-2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B-BA48-9E7B-E2EB19408582}"/>
            </c:ext>
          </c:extLst>
        </c:ser>
        <c:ser>
          <c:idx val="3"/>
          <c:order val="3"/>
          <c:tx>
            <c:strRef>
              <c:f>'dG(T)'!$C$28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'dG(T)'!$BQ$16:$BU$16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'dG(T)'!$BQ$28:$BU$28</c:f>
              <c:numCache>
                <c:formatCode>0.00</c:formatCode>
                <c:ptCount val="5"/>
                <c:pt idx="0">
                  <c:v>0</c:v>
                </c:pt>
                <c:pt idx="1">
                  <c:v>-1.6914638944109939E-4</c:v>
                </c:pt>
                <c:pt idx="2">
                  <c:v>7.5215153785973543E-6</c:v>
                </c:pt>
                <c:pt idx="3">
                  <c:v>1.3900846139779793E-4</c:v>
                </c:pt>
                <c:pt idx="4">
                  <c:v>3.2441330885339681E-4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B-BA48-9E7B-E2EB19408582}"/>
            </c:ext>
          </c:extLst>
        </c:ser>
        <c:ser>
          <c:idx val="4"/>
          <c:order val="4"/>
          <c:tx>
            <c:strRef>
              <c:f>'dG(T)'!$C$29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'dG(T)'!$BQ$16:$BU$16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'dG(T)'!$BQ$29:$BU$29</c:f>
              <c:numCache>
                <c:formatCode>0.00</c:formatCode>
                <c:ptCount val="5"/>
                <c:pt idx="0">
                  <c:v>0</c:v>
                </c:pt>
                <c:pt idx="1">
                  <c:v>-2.7747996026789706E-4</c:v>
                </c:pt>
                <c:pt idx="2">
                  <c:v>4.2815285773406542E-5</c:v>
                </c:pt>
                <c:pt idx="3">
                  <c:v>2.1042976799500596E-4</c:v>
                </c:pt>
                <c:pt idx="4">
                  <c:v>3.6828139320200376E-4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B-BA48-9E7B-E2EB19408582}"/>
            </c:ext>
          </c:extLst>
        </c:ser>
        <c:ser>
          <c:idx val="5"/>
          <c:order val="5"/>
          <c:tx>
            <c:strRef>
              <c:f>'dG(T)'!$C$30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'dG(T)'!$BQ$16:$BU$16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'dG(T)'!$BQ$30:$BU$30</c:f>
              <c:numCache>
                <c:formatCode>0.00</c:formatCode>
                <c:ptCount val="5"/>
                <c:pt idx="0">
                  <c:v>0</c:v>
                </c:pt>
                <c:pt idx="1">
                  <c:v>-2.8259643594199968E-2</c:v>
                </c:pt>
                <c:pt idx="2">
                  <c:v>1.469072034409713E-3</c:v>
                </c:pt>
                <c:pt idx="3">
                  <c:v>1.380148247872004E-2</c:v>
                </c:pt>
                <c:pt idx="4">
                  <c:v>2.4106017412779845E-2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B-BA48-9E7B-E2EB19408582}"/>
            </c:ext>
          </c:extLst>
        </c:ser>
        <c:ser>
          <c:idx val="6"/>
          <c:order val="6"/>
          <c:tx>
            <c:strRef>
              <c:f>'dG(T)'!$C$31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'dG(T)'!$BQ$16:$BU$16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'dG(T)'!$BQ$31:$BU$31</c:f>
              <c:numCache>
                <c:formatCode>0.00</c:formatCode>
                <c:ptCount val="5"/>
                <c:pt idx="0">
                  <c:v>0</c:v>
                </c:pt>
                <c:pt idx="1">
                  <c:v>-4.0201816696959991E-2</c:v>
                </c:pt>
                <c:pt idx="2">
                  <c:v>2.2919047282701221E-3</c:v>
                </c:pt>
                <c:pt idx="3">
                  <c:v>1.972882008919008E-2</c:v>
                </c:pt>
                <c:pt idx="4">
                  <c:v>3.4424721384409995E-2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B-BA48-9E7B-E2EB19408582}"/>
            </c:ext>
          </c:extLst>
        </c:ser>
        <c:ser>
          <c:idx val="7"/>
          <c:order val="7"/>
          <c:tx>
            <c:strRef>
              <c:f>'dG(T)'!$C$32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'dG(T)'!$BQ$16:$BU$16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'dG(T)'!$BQ$32:$BU$32</c:f>
              <c:numCache>
                <c:formatCode>0.00</c:formatCode>
                <c:ptCount val="5"/>
                <c:pt idx="0">
                  <c:v>0</c:v>
                </c:pt>
                <c:pt idx="1">
                  <c:v>-2.8697234401890093E-2</c:v>
                </c:pt>
                <c:pt idx="2">
                  <c:v>4.3512329800869942E-2</c:v>
                </c:pt>
                <c:pt idx="3">
                  <c:v>8.4233562758149638E-2</c:v>
                </c:pt>
                <c:pt idx="4">
                  <c:v>0.10423235875788972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B-BA48-9E7B-E2EB19408582}"/>
            </c:ext>
          </c:extLst>
        </c:ser>
        <c:ser>
          <c:idx val="8"/>
          <c:order val="8"/>
          <c:tx>
            <c:strRef>
              <c:f>'dG(T)'!$C$33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'dG(T)'!$BQ$16:$BU$16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'dG(T)'!$BQ$33:$BU$33</c:f>
              <c:numCache>
                <c:formatCode>0.00</c:formatCode>
                <c:ptCount val="5"/>
                <c:pt idx="0">
                  <c:v>0</c:v>
                </c:pt>
                <c:pt idx="1">
                  <c:v>-4.171948807614978E-2</c:v>
                </c:pt>
                <c:pt idx="2">
                  <c:v>4.1127510840560433E-2</c:v>
                </c:pt>
                <c:pt idx="3">
                  <c:v>8.6165862312880037E-2</c:v>
                </c:pt>
                <c:pt idx="4">
                  <c:v>0.10258106271889034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8DB-BA48-9E7B-E2EB19408582}"/>
            </c:ext>
          </c:extLst>
        </c:ser>
        <c:ser>
          <c:idx val="9"/>
          <c:order val="9"/>
          <c:tx>
            <c:strRef>
              <c:f>'dG(T)'!$C$34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'dG(T)'!$BQ$16:$BU$16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'dG(T)'!$BQ$34:$BU$34</c:f>
              <c:numCache>
                <c:formatCode>0.00</c:formatCode>
                <c:ptCount val="5"/>
                <c:pt idx="0">
                  <c:v>0</c:v>
                </c:pt>
                <c:pt idx="1">
                  <c:v>-9.8585141462592674E-3</c:v>
                </c:pt>
                <c:pt idx="2">
                  <c:v>2.3266163355341263E-2</c:v>
                </c:pt>
                <c:pt idx="3">
                  <c:v>5.3726757856519924E-2</c:v>
                </c:pt>
                <c:pt idx="4">
                  <c:v>9.2636702751519806E-2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8DB-BA48-9E7B-E2EB19408582}"/>
            </c:ext>
          </c:extLst>
        </c:ser>
        <c:ser>
          <c:idx val="10"/>
          <c:order val="10"/>
          <c:tx>
            <c:strRef>
              <c:f>'dG(T)'!$C$35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'dG(T)'!$BQ$16:$BU$16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'dG(T)'!$BQ$35:$BU$35</c:f>
              <c:numCache>
                <c:formatCode>0.00</c:formatCode>
                <c:ptCount val="5"/>
                <c:pt idx="0">
                  <c:v>0</c:v>
                </c:pt>
                <c:pt idx="1">
                  <c:v>2.7685162995899404E-2</c:v>
                </c:pt>
                <c:pt idx="2">
                  <c:v>3.2520067327039825E-2</c:v>
                </c:pt>
                <c:pt idx="3">
                  <c:v>5.713844903634957E-2</c:v>
                </c:pt>
                <c:pt idx="4">
                  <c:v>9.1315559612800357E-2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8DB-BA48-9E7B-E2EB19408582}"/>
            </c:ext>
          </c:extLst>
        </c:ser>
        <c:ser>
          <c:idx val="11"/>
          <c:order val="11"/>
          <c:tx>
            <c:strRef>
              <c:f>'dG(T)'!$C$36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'dG(T)'!$BQ$16:$BU$16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'dG(T)'!$BQ$36:$BU$36</c:f>
              <c:numCache>
                <c:formatCode>0.00</c:formatCode>
                <c:ptCount val="5"/>
                <c:pt idx="0">
                  <c:v>0</c:v>
                </c:pt>
                <c:pt idx="1">
                  <c:v>-1.358968537478987E-4</c:v>
                </c:pt>
                <c:pt idx="2">
                  <c:v>6.1072373373008415E-6</c:v>
                </c:pt>
                <c:pt idx="3">
                  <c:v>1.127768875746997E-4</c:v>
                </c:pt>
                <c:pt idx="4">
                  <c:v>2.6361534614110019E-4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8DB-BA48-9E7B-E2EB1940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'dG(T)'!$C$37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'dG(T)'!$BQ$16:$BU$16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'dG(T)'!$BQ$37:$BU$37</c:f>
              <c:numCache>
                <c:formatCode>0.00</c:formatCode>
                <c:ptCount val="5"/>
                <c:pt idx="0">
                  <c:v>0</c:v>
                </c:pt>
                <c:pt idx="1">
                  <c:v>1.1393315370498978</c:v>
                </c:pt>
                <c:pt idx="2">
                  <c:v>0.59778793962911791</c:v>
                </c:pt>
                <c:pt idx="3">
                  <c:v>0.73041689025955359</c:v>
                </c:pt>
                <c:pt idx="4">
                  <c:v>0.76221749515108872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1-3440-90D0-9E660D6FC0F0}"/>
            </c:ext>
          </c:extLst>
        </c:ser>
        <c:ser>
          <c:idx val="1"/>
          <c:order val="1"/>
          <c:tx>
            <c:strRef>
              <c:f>'dG(T)'!$C$38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'dG(T)'!$BQ$16:$BU$16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'dG(T)'!$BQ$38:$BU$38</c:f>
              <c:numCache>
                <c:formatCode>0.00</c:formatCode>
                <c:ptCount val="5"/>
                <c:pt idx="0">
                  <c:v>0</c:v>
                </c:pt>
                <c:pt idx="1">
                  <c:v>1.4783991705878772</c:v>
                </c:pt>
                <c:pt idx="2">
                  <c:v>0.32670756259011924</c:v>
                </c:pt>
                <c:pt idx="3">
                  <c:v>0.17947227312055825</c:v>
                </c:pt>
                <c:pt idx="4">
                  <c:v>0.36330269678806548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1-3440-90D0-9E660D6FC0F0}"/>
            </c:ext>
          </c:extLst>
        </c:ser>
        <c:ser>
          <c:idx val="2"/>
          <c:order val="2"/>
          <c:tx>
            <c:strRef>
              <c:f>'dG(T)'!$C$39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'dG(T)'!$BQ$16:$BU$16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'dG(T)'!$BQ$39:$BU$39</c:f>
              <c:numCache>
                <c:formatCode>0.00</c:formatCode>
                <c:ptCount val="5"/>
                <c:pt idx="0">
                  <c:v>0</c:v>
                </c:pt>
                <c:pt idx="1">
                  <c:v>1.0501777905293745</c:v>
                </c:pt>
                <c:pt idx="2">
                  <c:v>0.17243896138271353</c:v>
                </c:pt>
                <c:pt idx="3">
                  <c:v>5.8843192899848962E-2</c:v>
                </c:pt>
                <c:pt idx="4">
                  <c:v>0.23775118024466924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1-3440-90D0-9E660D6FC0F0}"/>
            </c:ext>
          </c:extLst>
        </c:ser>
        <c:ser>
          <c:idx val="3"/>
          <c:order val="3"/>
          <c:tx>
            <c:strRef>
              <c:f>'dG(T)'!$C$40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'dG(T)'!$BQ$16:$BU$16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'dG(T)'!$BQ$40:$BU$40</c:f>
              <c:numCache>
                <c:formatCode>0.00</c:formatCode>
                <c:ptCount val="5"/>
                <c:pt idx="0">
                  <c:v>0</c:v>
                </c:pt>
                <c:pt idx="1">
                  <c:v>0.90991560019826023</c:v>
                </c:pt>
                <c:pt idx="2">
                  <c:v>0.14319235690840415</c:v>
                </c:pt>
                <c:pt idx="3">
                  <c:v>4.9483677322248898E-2</c:v>
                </c:pt>
                <c:pt idx="4">
                  <c:v>0.21992043367846481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A1-3440-90D0-9E660D6FC0F0}"/>
            </c:ext>
          </c:extLst>
        </c:ser>
        <c:ser>
          <c:idx val="4"/>
          <c:order val="4"/>
          <c:tx>
            <c:strRef>
              <c:f>'dG(T)'!$C$41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'dG(T)'!$BQ$16:$BU$16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'dG(T)'!$BQ$41:$BU$41</c:f>
              <c:numCache>
                <c:formatCode>0.00</c:formatCode>
                <c:ptCount val="5"/>
                <c:pt idx="0">
                  <c:v>0</c:v>
                </c:pt>
                <c:pt idx="1">
                  <c:v>0.7259567585313671</c:v>
                </c:pt>
                <c:pt idx="2">
                  <c:v>0.11161009711550562</c:v>
                </c:pt>
                <c:pt idx="3">
                  <c:v>4.5727287248246373E-2</c:v>
                </c:pt>
                <c:pt idx="4">
                  <c:v>0.20231701682037073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A1-3440-90D0-9E660D6FC0F0}"/>
            </c:ext>
          </c:extLst>
        </c:ser>
        <c:ser>
          <c:idx val="5"/>
          <c:order val="5"/>
          <c:tx>
            <c:strRef>
              <c:f>'dG(T)'!$C$42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'dG(T)'!$BQ$16:$BU$16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'dG(T)'!$BQ$42:$BU$42</c:f>
              <c:numCache>
                <c:formatCode>0.00</c:formatCode>
                <c:ptCount val="5"/>
                <c:pt idx="0">
                  <c:v>0</c:v>
                </c:pt>
                <c:pt idx="1">
                  <c:v>-0.5754702767979718</c:v>
                </c:pt>
                <c:pt idx="2">
                  <c:v>8.5121260701992441E-2</c:v>
                </c:pt>
                <c:pt idx="3">
                  <c:v>0.30995276879934286</c:v>
                </c:pt>
                <c:pt idx="4">
                  <c:v>0.41915535140022353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A1-3440-90D0-9E660D6FC0F0}"/>
            </c:ext>
          </c:extLst>
        </c:ser>
        <c:ser>
          <c:idx val="6"/>
          <c:order val="6"/>
          <c:tx>
            <c:strRef>
              <c:f>'dG(T)'!$C$43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'dG(T)'!$BQ$16:$BU$16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'dG(T)'!$BQ$43:$BU$43</c:f>
              <c:numCache>
                <c:formatCode>0.00</c:formatCode>
                <c:ptCount val="5"/>
                <c:pt idx="0">
                  <c:v>0</c:v>
                </c:pt>
                <c:pt idx="1">
                  <c:v>-0.5031016704819673</c:v>
                </c:pt>
                <c:pt idx="2">
                  <c:v>7.645914768168538E-2</c:v>
                </c:pt>
                <c:pt idx="3">
                  <c:v>0.2772974820299452</c:v>
                </c:pt>
                <c:pt idx="4">
                  <c:v>0.38203779426122519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5A1-3440-90D0-9E660D6FC0F0}"/>
            </c:ext>
          </c:extLst>
        </c:ser>
        <c:ser>
          <c:idx val="7"/>
          <c:order val="7"/>
          <c:tx>
            <c:strRef>
              <c:f>'dG(T)'!$C$44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'dG(T)'!$BQ$16:$BU$16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'dG(T)'!$BQ$44:$BU$44</c:f>
              <c:numCache>
                <c:formatCode>0.00</c:formatCode>
                <c:ptCount val="5"/>
                <c:pt idx="0">
                  <c:v>0</c:v>
                </c:pt>
                <c:pt idx="1">
                  <c:v>-0.3591997308074748</c:v>
                </c:pt>
                <c:pt idx="2">
                  <c:v>6.0547921429584761E-2</c:v>
                </c:pt>
                <c:pt idx="3">
                  <c:v>0.21537995379235175</c:v>
                </c:pt>
                <c:pt idx="4">
                  <c:v>0.30904868200732505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5A1-3440-90D0-9E660D6FC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'dG(T)'!$C$25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'dG(T)'!$BV$16:$BZ$16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'dG(T)'!$BV$25:$BZ$25</c:f>
              <c:numCache>
                <c:formatCode>0.00</c:formatCode>
                <c:ptCount val="5"/>
                <c:pt idx="0">
                  <c:v>0</c:v>
                </c:pt>
                <c:pt idx="1">
                  <c:v>-7.3878108311679958E-2</c:v>
                </c:pt>
                <c:pt idx="2">
                  <c:v>0.21517416082706986</c:v>
                </c:pt>
                <c:pt idx="3">
                  <c:v>0.37659874241289004</c:v>
                </c:pt>
                <c:pt idx="4">
                  <c:v>0.53810374780999015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2-C444-8B76-AB09277A1201}"/>
            </c:ext>
          </c:extLst>
        </c:ser>
        <c:ser>
          <c:idx val="1"/>
          <c:order val="1"/>
          <c:tx>
            <c:strRef>
              <c:f>'dG(T)'!$C$26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'dG(T)'!$BV$16:$BZ$16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'dG(T)'!$BV$26:$BZ$26</c:f>
              <c:numCache>
                <c:formatCode>0.00</c:formatCode>
                <c:ptCount val="5"/>
                <c:pt idx="0">
                  <c:v>0</c:v>
                </c:pt>
                <c:pt idx="1">
                  <c:v>9.4056883986689988E-2</c:v>
                </c:pt>
                <c:pt idx="2">
                  <c:v>0.33850703215861011</c:v>
                </c:pt>
                <c:pt idx="3">
                  <c:v>0.51321425745543992</c:v>
                </c:pt>
                <c:pt idx="4">
                  <c:v>0.69056186018363008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42-C444-8B76-AB09277A1201}"/>
            </c:ext>
          </c:extLst>
        </c:ser>
        <c:ser>
          <c:idx val="2"/>
          <c:order val="2"/>
          <c:tx>
            <c:strRef>
              <c:f>'dG(T)'!$C$27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'dG(T)'!$BV$16:$BZ$16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'dG(T)'!$BV$27:$BZ$27</c:f>
              <c:numCache>
                <c:formatCode>0.00</c:formatCode>
                <c:ptCount val="5"/>
                <c:pt idx="0">
                  <c:v>0</c:v>
                </c:pt>
                <c:pt idx="1">
                  <c:v>2.1067324385701802E-3</c:v>
                </c:pt>
                <c:pt idx="2">
                  <c:v>0.27097806720263029</c:v>
                </c:pt>
                <c:pt idx="3">
                  <c:v>0.43841259081012018</c:v>
                </c:pt>
                <c:pt idx="4">
                  <c:v>0.60708582969328018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42-C444-8B76-AB09277A1201}"/>
            </c:ext>
          </c:extLst>
        </c:ser>
        <c:ser>
          <c:idx val="3"/>
          <c:order val="3"/>
          <c:tx>
            <c:strRef>
              <c:f>'dG(T)'!$C$28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'dG(T)'!$BV$16:$BZ$16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'dG(T)'!$BV$28:$BZ$28</c:f>
              <c:numCache>
                <c:formatCode>0.00</c:formatCode>
                <c:ptCount val="5"/>
                <c:pt idx="0">
                  <c:v>0</c:v>
                </c:pt>
                <c:pt idx="1">
                  <c:v>0.2666122282209098</c:v>
                </c:pt>
                <c:pt idx="2">
                  <c:v>0.46523312882700973</c:v>
                </c:pt>
                <c:pt idx="3">
                  <c:v>0.65358843977012016</c:v>
                </c:pt>
                <c:pt idx="4">
                  <c:v>0.84721451310539009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42-C444-8B76-AB09277A1201}"/>
            </c:ext>
          </c:extLst>
        </c:ser>
        <c:ser>
          <c:idx val="4"/>
          <c:order val="4"/>
          <c:tx>
            <c:strRef>
              <c:f>'dG(T)'!$C$29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'dG(T)'!$BV$16:$BZ$16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'dG(T)'!$BV$29:$BZ$29</c:f>
              <c:numCache>
                <c:formatCode>0.00</c:formatCode>
                <c:ptCount val="5"/>
                <c:pt idx="0">
                  <c:v>0</c:v>
                </c:pt>
                <c:pt idx="1">
                  <c:v>0.24769002088470016</c:v>
                </c:pt>
                <c:pt idx="2">
                  <c:v>0.45133650054981</c:v>
                </c:pt>
                <c:pt idx="3">
                  <c:v>0.63819517916611979</c:v>
                </c:pt>
                <c:pt idx="4">
                  <c:v>0.83003617538708996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42-C444-8B76-AB09277A1201}"/>
            </c:ext>
          </c:extLst>
        </c:ser>
        <c:ser>
          <c:idx val="5"/>
          <c:order val="5"/>
          <c:tx>
            <c:strRef>
              <c:f>'dG(T)'!$C$30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'dG(T)'!$BV$16:$BZ$16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'dG(T)'!$BV$30:$BZ$30</c:f>
              <c:numCache>
                <c:formatCode>0.00</c:formatCode>
                <c:ptCount val="5"/>
                <c:pt idx="0">
                  <c:v>0</c:v>
                </c:pt>
                <c:pt idx="1">
                  <c:v>0.25390947791257013</c:v>
                </c:pt>
                <c:pt idx="2">
                  <c:v>0.45590412212093989</c:v>
                </c:pt>
                <c:pt idx="3">
                  <c:v>0.64325472222810998</c:v>
                </c:pt>
                <c:pt idx="4">
                  <c:v>0.83568244758731014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42-C444-8B76-AB09277A1201}"/>
            </c:ext>
          </c:extLst>
        </c:ser>
        <c:ser>
          <c:idx val="6"/>
          <c:order val="6"/>
          <c:tx>
            <c:strRef>
              <c:f>'dG(T)'!$C$31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'dG(T)'!$BV$16:$BZ$16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'dG(T)'!$BV$31:$BZ$31</c:f>
              <c:numCache>
                <c:formatCode>0.00</c:formatCode>
                <c:ptCount val="5"/>
                <c:pt idx="0">
                  <c:v>0</c:v>
                </c:pt>
                <c:pt idx="1">
                  <c:v>0.35254562620354002</c:v>
                </c:pt>
                <c:pt idx="2">
                  <c:v>0.52834333934015976</c:v>
                </c:pt>
                <c:pt idx="3">
                  <c:v>0.72349546310147006</c:v>
                </c:pt>
                <c:pt idx="4">
                  <c:v>0.92522829371763993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42-C444-8B76-AB09277A1201}"/>
            </c:ext>
          </c:extLst>
        </c:ser>
        <c:ser>
          <c:idx val="7"/>
          <c:order val="7"/>
          <c:tx>
            <c:strRef>
              <c:f>'dG(T)'!$C$32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'dG(T)'!$BV$16:$BZ$16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'dG(T)'!$BV$32:$BZ$32</c:f>
              <c:numCache>
                <c:formatCode>0.00</c:formatCode>
                <c:ptCount val="5"/>
                <c:pt idx="0">
                  <c:v>0</c:v>
                </c:pt>
                <c:pt idx="1">
                  <c:v>-5.499129364348998E-2</c:v>
                </c:pt>
                <c:pt idx="2">
                  <c:v>0.22904479643108</c:v>
                </c:pt>
                <c:pt idx="3">
                  <c:v>0.39196321099739007</c:v>
                </c:pt>
                <c:pt idx="4">
                  <c:v>0.55524995464666982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42-C444-8B76-AB09277A1201}"/>
            </c:ext>
          </c:extLst>
        </c:ser>
        <c:ser>
          <c:idx val="8"/>
          <c:order val="8"/>
          <c:tx>
            <c:strRef>
              <c:f>'dG(T)'!$C$33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'dG(T)'!$BV$16:$BZ$16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'dG(T)'!$BV$33:$BZ$33</c:f>
              <c:numCache>
                <c:formatCode>0.00</c:formatCode>
                <c:ptCount val="5"/>
                <c:pt idx="0">
                  <c:v>0</c:v>
                </c:pt>
                <c:pt idx="1">
                  <c:v>7.6588993555070095E-2</c:v>
                </c:pt>
                <c:pt idx="2">
                  <c:v>0.32567846645261023</c:v>
                </c:pt>
                <c:pt idx="3">
                  <c:v>0.49900408710700983</c:v>
                </c:pt>
                <c:pt idx="4">
                  <c:v>0.67470380960164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42-C444-8B76-AB09277A1201}"/>
            </c:ext>
          </c:extLst>
        </c:ser>
        <c:ser>
          <c:idx val="9"/>
          <c:order val="9"/>
          <c:tx>
            <c:strRef>
              <c:f>'dG(T)'!$C$34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'dG(T)'!$BV$16:$BZ$16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'dG(T)'!$BV$34:$BZ$34</c:f>
              <c:numCache>
                <c:formatCode>0.00</c:formatCode>
                <c:ptCount val="5"/>
                <c:pt idx="0">
                  <c:v>0</c:v>
                </c:pt>
                <c:pt idx="1">
                  <c:v>0.48497855495014974</c:v>
                </c:pt>
                <c:pt idx="2">
                  <c:v>0.62560319648860974</c:v>
                </c:pt>
                <c:pt idx="3">
                  <c:v>0.83122996513525971</c:v>
                </c:pt>
                <c:pt idx="4">
                  <c:v>1.0454562108211101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42-C444-8B76-AB09277A1201}"/>
            </c:ext>
          </c:extLst>
        </c:ser>
        <c:ser>
          <c:idx val="10"/>
          <c:order val="10"/>
          <c:tx>
            <c:strRef>
              <c:f>'dG(T)'!$C$35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'dG(T)'!$BV$16:$BZ$16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'dG(T)'!$BV$35:$BZ$35</c:f>
              <c:numCache>
                <c:formatCode>0.00</c:formatCode>
                <c:ptCount val="5"/>
                <c:pt idx="0">
                  <c:v>0</c:v>
                </c:pt>
                <c:pt idx="1">
                  <c:v>0.38175101236079989</c:v>
                </c:pt>
                <c:pt idx="2">
                  <c:v>0.54979202066515009</c:v>
                </c:pt>
                <c:pt idx="3">
                  <c:v>0.74725411409662978</c:v>
                </c:pt>
                <c:pt idx="4">
                  <c:v>0.9517421130458299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142-C444-8B76-AB09277A1201}"/>
            </c:ext>
          </c:extLst>
        </c:ser>
        <c:ser>
          <c:idx val="11"/>
          <c:order val="11"/>
          <c:tx>
            <c:strRef>
              <c:f>'dG(T)'!$C$36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'dG(T)'!$BV$16:$BZ$16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'dG(T)'!$BV$36:$BZ$36</c:f>
              <c:numCache>
                <c:formatCode>0.00</c:formatCode>
                <c:ptCount val="5"/>
                <c:pt idx="0">
                  <c:v>0</c:v>
                </c:pt>
                <c:pt idx="1">
                  <c:v>0.16180488563120998</c:v>
                </c:pt>
                <c:pt idx="2">
                  <c:v>0.38826173459100999</c:v>
                </c:pt>
                <c:pt idx="3">
                  <c:v>0.56832741767952988</c:v>
                </c:pt>
                <c:pt idx="4">
                  <c:v>0.75206620961343984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142-C444-8B76-AB09277A1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AllData!$CE$12</c:f>
              <c:strCache>
                <c:ptCount val="1"/>
                <c:pt idx="0">
                  <c:v>SLIC Original (Picard limit =20*)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AllData!$CL$3:$CP$3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AllData!$CL$6:$CP$6</c:f>
              <c:numCache>
                <c:formatCode>0.000</c:formatCode>
                <c:ptCount val="5"/>
                <c:pt idx="0">
                  <c:v>0.61940268013455102</c:v>
                </c:pt>
                <c:pt idx="1">
                  <c:v>0.61167534225295594</c:v>
                </c:pt>
                <c:pt idx="2">
                  <c:v>0.63385396113243997</c:v>
                </c:pt>
                <c:pt idx="3">
                  <c:v>0.61775289843351799</c:v>
                </c:pt>
                <c:pt idx="4">
                  <c:v>0.66905879789779599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E9-1047-B59A-A4A81E170E51}"/>
            </c:ext>
          </c:extLst>
        </c:ser>
        <c:ser>
          <c:idx val="1"/>
          <c:order val="1"/>
          <c:tx>
            <c:strRef>
              <c:f>AllData!$BM$12</c:f>
              <c:strCache>
                <c:ptCount val="1"/>
                <c:pt idx="0">
                  <c:v>SLIC Original (Picard limit =20)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AllData!$BT$3:$BX$3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AllData!$BT$6:$BX$6</c:f>
              <c:numCache>
                <c:formatCode>0.000</c:formatCode>
                <c:ptCount val="5"/>
                <c:pt idx="0">
                  <c:v>0.57679055793506995</c:v>
                </c:pt>
                <c:pt idx="1">
                  <c:v>0.36267345182756</c:v>
                </c:pt>
                <c:pt idx="2">
                  <c:v>0.457065728797931</c:v>
                </c:pt>
                <c:pt idx="3">
                  <c:v>0.48326094394927899</c:v>
                </c:pt>
                <c:pt idx="4">
                  <c:v>0.46574838226993298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E9-1047-B59A-A4A81E170E51}"/>
            </c:ext>
          </c:extLst>
        </c:ser>
        <c:ser>
          <c:idx val="2"/>
          <c:order val="2"/>
          <c:tx>
            <c:strRef>
              <c:f>AllData!$AU$12</c:f>
              <c:strCache>
                <c:ptCount val="1"/>
                <c:pt idx="0">
                  <c:v>2-step SLIC (Neutral only)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AllData!$BB$3:$BF$3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AllData!$BB$6:$BF$6</c:f>
              <c:numCache>
                <c:formatCode>0.000</c:formatCode>
                <c:ptCount val="5"/>
                <c:pt idx="0">
                  <c:v>-1.2921486926577099</c:v>
                </c:pt>
                <c:pt idx="1">
                  <c:v>-1.3267896341486201</c:v>
                </c:pt>
                <c:pt idx="2">
                  <c:v>-1.39235420248722</c:v>
                </c:pt>
                <c:pt idx="3">
                  <c:v>-1.51754522533655</c:v>
                </c:pt>
                <c:pt idx="4">
                  <c:v>-1.86700139260163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E9-1047-B59A-A4A81E170E51}"/>
            </c:ext>
          </c:extLst>
        </c:ser>
        <c:ser>
          <c:idx val="3"/>
          <c:order val="3"/>
          <c:tx>
            <c:strRef>
              <c:f>AllData!$AC$12</c:f>
              <c:strCache>
                <c:ptCount val="1"/>
                <c:pt idx="0">
                  <c:v>2-step SLIC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AllData!$AJ$3:$AN$3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AllData!$AJ$6:$AN$6</c:f>
              <c:numCache>
                <c:formatCode>0.000</c:formatCode>
                <c:ptCount val="5"/>
                <c:pt idx="0">
                  <c:v>0.44575787817371099</c:v>
                </c:pt>
                <c:pt idx="1">
                  <c:v>0.301842799043256</c:v>
                </c:pt>
                <c:pt idx="2">
                  <c:v>0.28509468749033801</c:v>
                </c:pt>
                <c:pt idx="3">
                  <c:v>0.291054921537658</c:v>
                </c:pt>
                <c:pt idx="4">
                  <c:v>0.270282744463893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E9-1047-B59A-A4A81E170E51}"/>
            </c:ext>
          </c:extLst>
        </c:ser>
        <c:ser>
          <c:idx val="4"/>
          <c:order val="4"/>
          <c:tx>
            <c:strRef>
              <c:f>AllData!$K$12</c:f>
              <c:strCache>
                <c:ptCount val="1"/>
                <c:pt idx="0">
                  <c:v>Original SLIC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AllData!$R$3:$V$3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AllData!$R$6:$V$6</c:f>
              <c:numCache>
                <c:formatCode>0.000</c:formatCode>
                <c:ptCount val="5"/>
                <c:pt idx="0">
                  <c:v>0.45820867026373302</c:v>
                </c:pt>
                <c:pt idx="1">
                  <c:v>0.57442575165899001</c:v>
                </c:pt>
                <c:pt idx="2">
                  <c:v>0.47488139598518903</c:v>
                </c:pt>
                <c:pt idx="3">
                  <c:v>0.537413815007041</c:v>
                </c:pt>
                <c:pt idx="4">
                  <c:v>0.31890036430256702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E9-1047-B59A-A4A81E170E51}"/>
            </c:ext>
          </c:extLst>
        </c:ser>
        <c:ser>
          <c:idx val="5"/>
          <c:order val="5"/>
          <c:tx>
            <c:strRef>
              <c:f>AllData!$CW$12</c:f>
              <c:strCache>
                <c:ptCount val="1"/>
                <c:pt idx="0">
                  <c:v>2-step SLIC (Picard limit = 20*)																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AllData!$DD$3:$DH$3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AllData!$DD$6:$DH$6</c:f>
              <c:numCache>
                <c:formatCode>0.000</c:formatCode>
                <c:ptCount val="5"/>
                <c:pt idx="0">
                  <c:v>0.67319157268545804</c:v>
                </c:pt>
                <c:pt idx="1">
                  <c:v>0.76435896300931705</c:v>
                </c:pt>
                <c:pt idx="2">
                  <c:v>0.74254035799455398</c:v>
                </c:pt>
                <c:pt idx="3">
                  <c:v>0.68334809448621903</c:v>
                </c:pt>
                <c:pt idx="4">
                  <c:v>0.74003301657945397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E9-1047-B59A-A4A81E170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711392"/>
        <c:axId val="769547888"/>
      </c:scatterChart>
      <c:valAx>
        <c:axId val="7787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47888"/>
        <c:crosses val="autoZero"/>
        <c:crossBetween val="midCat"/>
      </c:valAx>
      <c:valAx>
        <c:axId val="7695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1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'dG(T)'!$C$37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'dG(T)'!$BV$16:$BZ$16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'dG(T)'!$BV$37:$BZ$37</c:f>
              <c:numCache>
                <c:formatCode>0.00</c:formatCode>
                <c:ptCount val="5"/>
                <c:pt idx="0">
                  <c:v>0</c:v>
                </c:pt>
                <c:pt idx="1">
                  <c:v>-0.36151110389555985</c:v>
                </c:pt>
                <c:pt idx="2">
                  <c:v>3.9340687560400767E-3</c:v>
                </c:pt>
                <c:pt idx="3">
                  <c:v>0.14260861744173003</c:v>
                </c:pt>
                <c:pt idx="4">
                  <c:v>0.27697899374335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E-8041-9684-29BA85EA8AED}"/>
            </c:ext>
          </c:extLst>
        </c:ser>
        <c:ser>
          <c:idx val="1"/>
          <c:order val="1"/>
          <c:tx>
            <c:strRef>
              <c:f>'dG(T)'!$C$38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'dG(T)'!$BV$16:$BZ$16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'dG(T)'!$BV$38:$BZ$38</c:f>
              <c:numCache>
                <c:formatCode>0.00</c:formatCode>
                <c:ptCount val="5"/>
                <c:pt idx="0">
                  <c:v>0</c:v>
                </c:pt>
                <c:pt idx="1">
                  <c:v>-0.29749541997079998</c:v>
                </c:pt>
                <c:pt idx="2">
                  <c:v>5.094772565171013E-2</c:v>
                </c:pt>
                <c:pt idx="3">
                  <c:v>0.19468552833737007</c:v>
                </c:pt>
                <c:pt idx="4">
                  <c:v>0.33509499565519008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1E-8041-9684-29BA85EA8AED}"/>
            </c:ext>
          </c:extLst>
        </c:ser>
        <c:ser>
          <c:idx val="2"/>
          <c:order val="2"/>
          <c:tx>
            <c:strRef>
              <c:f>'dG(T)'!$C$39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'dG(T)'!$BV$16:$BZ$16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'dG(T)'!$BV$39:$BZ$39</c:f>
              <c:numCache>
                <c:formatCode>0.00</c:formatCode>
                <c:ptCount val="5"/>
                <c:pt idx="0">
                  <c:v>0</c:v>
                </c:pt>
                <c:pt idx="1">
                  <c:v>-0.22715731852936005</c:v>
                </c:pt>
                <c:pt idx="2">
                  <c:v>0.10260461916780006</c:v>
                </c:pt>
                <c:pt idx="3">
                  <c:v>0.2519057408971499</c:v>
                </c:pt>
                <c:pt idx="4">
                  <c:v>0.39895074142289988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1E-8041-9684-29BA85EA8AED}"/>
            </c:ext>
          </c:extLst>
        </c:ser>
        <c:ser>
          <c:idx val="3"/>
          <c:order val="3"/>
          <c:tx>
            <c:strRef>
              <c:f>'dG(T)'!$C$40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'dG(T)'!$BV$16:$BZ$16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'dG(T)'!$BV$40:$BZ$40</c:f>
              <c:numCache>
                <c:formatCode>0.00</c:formatCode>
                <c:ptCount val="5"/>
                <c:pt idx="0">
                  <c:v>0</c:v>
                </c:pt>
                <c:pt idx="1">
                  <c:v>-0.20289403583553001</c:v>
                </c:pt>
                <c:pt idx="2">
                  <c:v>0.12042377812690996</c:v>
                </c:pt>
                <c:pt idx="3">
                  <c:v>0.27164397898841997</c:v>
                </c:pt>
                <c:pt idx="4">
                  <c:v>0.4209779212790099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1E-8041-9684-29BA85EA8AED}"/>
            </c:ext>
          </c:extLst>
        </c:ser>
        <c:ser>
          <c:idx val="4"/>
          <c:order val="4"/>
          <c:tx>
            <c:strRef>
              <c:f>'dG(T)'!$C$41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'dG(T)'!$BV$16:$BZ$16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'dG(T)'!$BV$41:$BZ$41</c:f>
              <c:numCache>
                <c:formatCode>0.00</c:formatCode>
                <c:ptCount val="5"/>
                <c:pt idx="0">
                  <c:v>0</c:v>
                </c:pt>
                <c:pt idx="1">
                  <c:v>-0.16479865497158008</c:v>
                </c:pt>
                <c:pt idx="2">
                  <c:v>0.14840134636396995</c:v>
                </c:pt>
                <c:pt idx="3">
                  <c:v>0.30263466178920018</c:v>
                </c:pt>
                <c:pt idx="4">
                  <c:v>0.45556243387631978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1E-8041-9684-29BA85EA8AED}"/>
            </c:ext>
          </c:extLst>
        </c:ser>
        <c:ser>
          <c:idx val="5"/>
          <c:order val="5"/>
          <c:tx>
            <c:strRef>
              <c:f>'dG(T)'!$C$42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'dG(T)'!$BV$16:$BZ$16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'dG(T)'!$BV$42:$BZ$42</c:f>
              <c:numCache>
                <c:formatCode>0.00</c:formatCode>
                <c:ptCount val="5"/>
                <c:pt idx="0">
                  <c:v>0</c:v>
                </c:pt>
                <c:pt idx="1">
                  <c:v>-2.6355407690020094E-2</c:v>
                </c:pt>
                <c:pt idx="2">
                  <c:v>0.25007523201468995</c:v>
                </c:pt>
                <c:pt idx="3">
                  <c:v>0.41525857222432982</c:v>
                </c:pt>
                <c:pt idx="4">
                  <c:v>0.58124675887943988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51E-8041-9684-29BA85EA8AED}"/>
            </c:ext>
          </c:extLst>
        </c:ser>
        <c:ser>
          <c:idx val="6"/>
          <c:order val="6"/>
          <c:tx>
            <c:strRef>
              <c:f>'dG(T)'!$C$43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'dG(T)'!$BV$16:$BZ$16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'dG(T)'!$BV$43:$BZ$43</c:f>
              <c:numCache>
                <c:formatCode>0.00</c:formatCode>
                <c:ptCount val="5"/>
                <c:pt idx="0">
                  <c:v>0</c:v>
                </c:pt>
                <c:pt idx="1">
                  <c:v>1.8909333427008512E-4</c:v>
                </c:pt>
                <c:pt idx="2">
                  <c:v>0.26956973690960995</c:v>
                </c:pt>
                <c:pt idx="3">
                  <c:v>0.4368525868448101</c:v>
                </c:pt>
                <c:pt idx="4">
                  <c:v>0.60534492010645025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51E-8041-9684-29BA85EA8AED}"/>
            </c:ext>
          </c:extLst>
        </c:ser>
        <c:ser>
          <c:idx val="7"/>
          <c:order val="7"/>
          <c:tx>
            <c:strRef>
              <c:f>'dG(T)'!$C$44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'dG(T)'!$BV$16:$BZ$16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'dG(T)'!$BV$44:$BZ$44</c:f>
              <c:numCache>
                <c:formatCode>0.00</c:formatCode>
                <c:ptCount val="5"/>
                <c:pt idx="0">
                  <c:v>0</c:v>
                </c:pt>
                <c:pt idx="1">
                  <c:v>7.3577399257039877E-2</c:v>
                </c:pt>
                <c:pt idx="2">
                  <c:v>0.32346672626089967</c:v>
                </c:pt>
                <c:pt idx="3">
                  <c:v>0.49655414799370989</c:v>
                </c:pt>
                <c:pt idx="4">
                  <c:v>0.67196976367333994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51E-8041-9684-29BA85EA8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'dG(T)'!$C$37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'dG(T)'!$CA$16:$CE$16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'dG(T)'!$CA$37:$CE$37</c:f>
              <c:numCache>
                <c:formatCode>0.00</c:formatCode>
                <c:ptCount val="5"/>
                <c:pt idx="0">
                  <c:v>0</c:v>
                </c:pt>
                <c:pt idx="1">
                  <c:v>-0.60337559290986986</c:v>
                </c:pt>
                <c:pt idx="2">
                  <c:v>0.17892853886788984</c:v>
                </c:pt>
                <c:pt idx="3">
                  <c:v>0.40366680073445016</c:v>
                </c:pt>
                <c:pt idx="4">
                  <c:v>0.32607215475993012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5-1548-A030-8B6514F3B2BC}"/>
            </c:ext>
          </c:extLst>
        </c:ser>
        <c:ser>
          <c:idx val="1"/>
          <c:order val="1"/>
          <c:tx>
            <c:strRef>
              <c:f>'dG(T)'!$C$38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'dG(T)'!$CA$16:$CE$16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'dG(T)'!$CA$38:$CE$38</c:f>
              <c:numCache>
                <c:formatCode>0.00</c:formatCode>
                <c:ptCount val="5"/>
                <c:pt idx="0">
                  <c:v>0</c:v>
                </c:pt>
                <c:pt idx="1">
                  <c:v>-0.60337559290986986</c:v>
                </c:pt>
                <c:pt idx="2">
                  <c:v>0.17892853886788984</c:v>
                </c:pt>
                <c:pt idx="3">
                  <c:v>0.40366680073445016</c:v>
                </c:pt>
                <c:pt idx="4">
                  <c:v>0.32607215475993012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5-1548-A030-8B6514F3B2BC}"/>
            </c:ext>
          </c:extLst>
        </c:ser>
        <c:ser>
          <c:idx val="2"/>
          <c:order val="2"/>
          <c:tx>
            <c:strRef>
              <c:f>'dG(T)'!$C$39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'dG(T)'!$CA$16:$CE$16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'dG(T)'!$CA$39:$CE$39</c:f>
              <c:numCache>
                <c:formatCode>0.00</c:formatCode>
                <c:ptCount val="5"/>
                <c:pt idx="0">
                  <c:v>0</c:v>
                </c:pt>
                <c:pt idx="1">
                  <c:v>-0.60337559290986986</c:v>
                </c:pt>
                <c:pt idx="2">
                  <c:v>0.17892853886788984</c:v>
                </c:pt>
                <c:pt idx="3">
                  <c:v>0.40366680073445016</c:v>
                </c:pt>
                <c:pt idx="4">
                  <c:v>0.32607215475993012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75-1548-A030-8B6514F3B2BC}"/>
            </c:ext>
          </c:extLst>
        </c:ser>
        <c:ser>
          <c:idx val="3"/>
          <c:order val="3"/>
          <c:tx>
            <c:strRef>
              <c:f>'dG(T)'!$C$40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'dG(T)'!$CA$16:$CE$16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'dG(T)'!$CA$40:$CE$40</c:f>
              <c:numCache>
                <c:formatCode>0.00</c:formatCode>
                <c:ptCount val="5"/>
                <c:pt idx="0">
                  <c:v>0</c:v>
                </c:pt>
                <c:pt idx="1">
                  <c:v>-0.60337559290986986</c:v>
                </c:pt>
                <c:pt idx="2">
                  <c:v>0.17892853886788984</c:v>
                </c:pt>
                <c:pt idx="3">
                  <c:v>0.40366680073445016</c:v>
                </c:pt>
                <c:pt idx="4">
                  <c:v>0.32607215475993012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75-1548-A030-8B6514F3B2BC}"/>
            </c:ext>
          </c:extLst>
        </c:ser>
        <c:ser>
          <c:idx val="4"/>
          <c:order val="4"/>
          <c:tx>
            <c:strRef>
              <c:f>'dG(T)'!$C$41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'dG(T)'!$CA$16:$CE$16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'dG(T)'!$CA$41:$CE$41</c:f>
              <c:numCache>
                <c:formatCode>0.00</c:formatCode>
                <c:ptCount val="5"/>
                <c:pt idx="0">
                  <c:v>0</c:v>
                </c:pt>
                <c:pt idx="1">
                  <c:v>-0.60337559290986986</c:v>
                </c:pt>
                <c:pt idx="2">
                  <c:v>0.17892853886788984</c:v>
                </c:pt>
                <c:pt idx="3">
                  <c:v>0.40366680073445016</c:v>
                </c:pt>
                <c:pt idx="4">
                  <c:v>0.32607215475993012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75-1548-A030-8B6514F3B2BC}"/>
            </c:ext>
          </c:extLst>
        </c:ser>
        <c:ser>
          <c:idx val="5"/>
          <c:order val="5"/>
          <c:tx>
            <c:strRef>
              <c:f>'dG(T)'!$C$42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'dG(T)'!$CA$16:$CE$16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'dG(T)'!$CA$42:$CE$42</c:f>
              <c:numCache>
                <c:formatCode>0.00</c:formatCode>
                <c:ptCount val="5"/>
                <c:pt idx="0">
                  <c:v>0</c:v>
                </c:pt>
                <c:pt idx="1">
                  <c:v>0.60337559290986986</c:v>
                </c:pt>
                <c:pt idx="2">
                  <c:v>-0.17892853886788984</c:v>
                </c:pt>
                <c:pt idx="3">
                  <c:v>-0.40366680073445016</c:v>
                </c:pt>
                <c:pt idx="4">
                  <c:v>-0.32607215475993012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75-1548-A030-8B6514F3B2BC}"/>
            </c:ext>
          </c:extLst>
        </c:ser>
        <c:ser>
          <c:idx val="6"/>
          <c:order val="6"/>
          <c:tx>
            <c:strRef>
              <c:f>'dG(T)'!$C$43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'dG(T)'!$CA$16:$CE$16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'dG(T)'!$CA$43:$CE$43</c:f>
              <c:numCache>
                <c:formatCode>0.00</c:formatCode>
                <c:ptCount val="5"/>
                <c:pt idx="0">
                  <c:v>0</c:v>
                </c:pt>
                <c:pt idx="1">
                  <c:v>0.60337559290986986</c:v>
                </c:pt>
                <c:pt idx="2">
                  <c:v>-0.17892853886788984</c:v>
                </c:pt>
                <c:pt idx="3">
                  <c:v>-0.40366680073445016</c:v>
                </c:pt>
                <c:pt idx="4">
                  <c:v>-0.32607215475993012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75-1548-A030-8B6514F3B2BC}"/>
            </c:ext>
          </c:extLst>
        </c:ser>
        <c:ser>
          <c:idx val="7"/>
          <c:order val="7"/>
          <c:tx>
            <c:strRef>
              <c:f>'dG(T)'!$C$44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'dG(T)'!$CA$16:$CE$16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'dG(T)'!$CA$44:$CE$44</c:f>
              <c:numCache>
                <c:formatCode>0.00</c:formatCode>
                <c:ptCount val="5"/>
                <c:pt idx="0">
                  <c:v>0</c:v>
                </c:pt>
                <c:pt idx="1">
                  <c:v>0.60337559290986986</c:v>
                </c:pt>
                <c:pt idx="2">
                  <c:v>-0.17892853886788984</c:v>
                </c:pt>
                <c:pt idx="3">
                  <c:v>-0.40366680073445016</c:v>
                </c:pt>
                <c:pt idx="4">
                  <c:v>-0.32607215475993012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75-1548-A030-8B6514F3B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'dG(T)'!$C$25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'dG(T)'!$CG$16:$CK$16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'dG(T)'!$CG$25:$CK$25</c:f>
              <c:numCache>
                <c:formatCode>0.00</c:formatCode>
                <c:ptCount val="5"/>
                <c:pt idx="0">
                  <c:v>0</c:v>
                </c:pt>
                <c:pt idx="1">
                  <c:v>0.1738624760351668</c:v>
                </c:pt>
                <c:pt idx="2">
                  <c:v>0.33855085292438925</c:v>
                </c:pt>
                <c:pt idx="3">
                  <c:v>0.43838914258594941</c:v>
                </c:pt>
                <c:pt idx="4">
                  <c:v>0.60245447794218809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1-DB4F-BB59-A8E0B7F455C5}"/>
            </c:ext>
          </c:extLst>
        </c:ser>
        <c:ser>
          <c:idx val="1"/>
          <c:order val="1"/>
          <c:tx>
            <c:strRef>
              <c:f>'dG(T)'!$C$26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'dG(T)'!$CG$16:$CK$16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'dG(T)'!$CG$26:$CK$26</c:f>
              <c:numCache>
                <c:formatCode>0.00</c:formatCode>
                <c:ptCount val="5"/>
                <c:pt idx="0">
                  <c:v>0</c:v>
                </c:pt>
                <c:pt idx="1">
                  <c:v>0.20062182400882023</c:v>
                </c:pt>
                <c:pt idx="2">
                  <c:v>0.36415046894956049</c:v>
                </c:pt>
                <c:pt idx="3">
                  <c:v>0.56409873582044945</c:v>
                </c:pt>
                <c:pt idx="4">
                  <c:v>0.73689357825915103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1-DB4F-BB59-A8E0B7F455C5}"/>
            </c:ext>
          </c:extLst>
        </c:ser>
        <c:ser>
          <c:idx val="2"/>
          <c:order val="2"/>
          <c:tx>
            <c:strRef>
              <c:f>'dG(T)'!$C$27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'dG(T)'!$CG$16:$CK$16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'dG(T)'!$CG$27:$CK$27</c:f>
              <c:numCache>
                <c:formatCode>0.00</c:formatCode>
                <c:ptCount val="5"/>
                <c:pt idx="0">
                  <c:v>0</c:v>
                </c:pt>
                <c:pt idx="1">
                  <c:v>0.18695454608812967</c:v>
                </c:pt>
                <c:pt idx="2">
                  <c:v>0.35773664171773989</c:v>
                </c:pt>
                <c:pt idx="3">
                  <c:v>0.48433473176558994</c:v>
                </c:pt>
                <c:pt idx="4">
                  <c:v>0.65571839686342992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51-DB4F-BB59-A8E0B7F455C5}"/>
            </c:ext>
          </c:extLst>
        </c:ser>
        <c:ser>
          <c:idx val="3"/>
          <c:order val="3"/>
          <c:tx>
            <c:strRef>
              <c:f>'dG(T)'!$C$28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'dG(T)'!$CG$16:$CK$16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'dG(T)'!$CG$28:$CK$28</c:f>
              <c:numCache>
                <c:formatCode>0.00</c:formatCode>
                <c:ptCount val="5"/>
                <c:pt idx="0">
                  <c:v>0</c:v>
                </c:pt>
                <c:pt idx="1">
                  <c:v>0.24203053955134535</c:v>
                </c:pt>
                <c:pt idx="2">
                  <c:v>0.46060650487009958</c:v>
                </c:pt>
                <c:pt idx="3">
                  <c:v>0.6515996401603481</c:v>
                </c:pt>
                <c:pt idx="4">
                  <c:v>0.84049414441669534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51-DB4F-BB59-A8E0B7F455C5}"/>
            </c:ext>
          </c:extLst>
        </c:ser>
        <c:ser>
          <c:idx val="4"/>
          <c:order val="4"/>
          <c:tx>
            <c:strRef>
              <c:f>'dG(T)'!$C$29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'dG(T)'!$CG$16:$CK$16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'dG(T)'!$CG$29:$CK$29</c:f>
              <c:numCache>
                <c:formatCode>0.00</c:formatCode>
                <c:ptCount val="5"/>
                <c:pt idx="0">
                  <c:v>0</c:v>
                </c:pt>
                <c:pt idx="1">
                  <c:v>0.23825883662618841</c:v>
                </c:pt>
                <c:pt idx="2">
                  <c:v>0.45385703178934556</c:v>
                </c:pt>
                <c:pt idx="3">
                  <c:v>0.63981270538712876</c:v>
                </c:pt>
                <c:pt idx="4">
                  <c:v>0.82733963060481575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51-DB4F-BB59-A8E0B7F455C5}"/>
            </c:ext>
          </c:extLst>
        </c:ser>
        <c:ser>
          <c:idx val="5"/>
          <c:order val="5"/>
          <c:tx>
            <c:strRef>
              <c:f>'dG(T)'!$C$30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'dG(T)'!$CG$16:$CK$16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'dG(T)'!$CG$30:$CK$30</c:f>
              <c:numCache>
                <c:formatCode>0.00</c:formatCode>
                <c:ptCount val="5"/>
                <c:pt idx="0">
                  <c:v>0</c:v>
                </c:pt>
                <c:pt idx="1">
                  <c:v>0.23625466566640019</c:v>
                </c:pt>
                <c:pt idx="2">
                  <c:v>0.44670899394281016</c:v>
                </c:pt>
                <c:pt idx="3">
                  <c:v>0.64136279376561034</c:v>
                </c:pt>
                <c:pt idx="4">
                  <c:v>0.82934429791271991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51-DB4F-BB59-A8E0B7F455C5}"/>
            </c:ext>
          </c:extLst>
        </c:ser>
        <c:ser>
          <c:idx val="6"/>
          <c:order val="6"/>
          <c:tx>
            <c:strRef>
              <c:f>'dG(T)'!$C$31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'dG(T)'!$CG$16:$CK$16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'dG(T)'!$CG$31:$CK$31</c:f>
              <c:numCache>
                <c:formatCode>0.00</c:formatCode>
                <c:ptCount val="5"/>
                <c:pt idx="0">
                  <c:v>0</c:v>
                </c:pt>
                <c:pt idx="1">
                  <c:v>0.25464178487886979</c:v>
                </c:pt>
                <c:pt idx="2">
                  <c:v>0.47807201448216974</c:v>
                </c:pt>
                <c:pt idx="3">
                  <c:v>0.70214947894100987</c:v>
                </c:pt>
                <c:pt idx="4">
                  <c:v>0.89733244635537002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51-DB4F-BB59-A8E0B7F455C5}"/>
            </c:ext>
          </c:extLst>
        </c:ser>
        <c:ser>
          <c:idx val="7"/>
          <c:order val="7"/>
          <c:tx>
            <c:strRef>
              <c:f>'dG(T)'!$C$32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'dG(T)'!$CG$16:$CK$16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'dG(T)'!$CG$32:$CK$32</c:f>
              <c:numCache>
                <c:formatCode>0.00</c:formatCode>
                <c:ptCount val="5"/>
                <c:pt idx="0">
                  <c:v>0</c:v>
                </c:pt>
                <c:pt idx="1">
                  <c:v>0.18320050302778945</c:v>
                </c:pt>
                <c:pt idx="2">
                  <c:v>0.34599573443633957</c:v>
                </c:pt>
                <c:pt idx="3">
                  <c:v>0.4839972611657295</c:v>
                </c:pt>
                <c:pt idx="4">
                  <c:v>0.65830170146028877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51-DB4F-BB59-A8E0B7F455C5}"/>
            </c:ext>
          </c:extLst>
        </c:ser>
        <c:ser>
          <c:idx val="8"/>
          <c:order val="8"/>
          <c:tx>
            <c:strRef>
              <c:f>'dG(T)'!$C$33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'dG(T)'!$CG$16:$CK$16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'dG(T)'!$CG$33:$CK$33</c:f>
              <c:numCache>
                <c:formatCode>0.00</c:formatCode>
                <c:ptCount val="5"/>
                <c:pt idx="0">
                  <c:v>0</c:v>
                </c:pt>
                <c:pt idx="1">
                  <c:v>0.21077877212303964</c:v>
                </c:pt>
                <c:pt idx="2">
                  <c:v>0.39676249386760087</c:v>
                </c:pt>
                <c:pt idx="3">
                  <c:v>0.57132938448414006</c:v>
                </c:pt>
                <c:pt idx="4">
                  <c:v>0.75758233118528029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51-DB4F-BB59-A8E0B7F455C5}"/>
            </c:ext>
          </c:extLst>
        </c:ser>
        <c:ser>
          <c:idx val="9"/>
          <c:order val="9"/>
          <c:tx>
            <c:strRef>
              <c:f>'dG(T)'!$C$34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'dG(T)'!$CG$16:$CK$16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'dG(T)'!$CG$34:$CK$34</c:f>
              <c:numCache>
                <c:formatCode>0.00</c:formatCode>
                <c:ptCount val="5"/>
                <c:pt idx="0">
                  <c:v>0</c:v>
                </c:pt>
                <c:pt idx="1">
                  <c:v>0.27984036713332028</c:v>
                </c:pt>
                <c:pt idx="2">
                  <c:v>0.51561230522518109</c:v>
                </c:pt>
                <c:pt idx="3">
                  <c:v>0.7891934111108494</c:v>
                </c:pt>
                <c:pt idx="4">
                  <c:v>0.99850073842121034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151-DB4F-BB59-A8E0B7F455C5}"/>
            </c:ext>
          </c:extLst>
        </c:ser>
        <c:ser>
          <c:idx val="10"/>
          <c:order val="10"/>
          <c:tx>
            <c:strRef>
              <c:f>'dG(T)'!$C$35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'dG(T)'!$CG$16:$CK$16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'dG(T)'!$CG$35:$CK$35</c:f>
              <c:numCache>
                <c:formatCode>0.00</c:formatCode>
                <c:ptCount val="5"/>
                <c:pt idx="0">
                  <c:v>0</c:v>
                </c:pt>
                <c:pt idx="1">
                  <c:v>0.26404212004621996</c:v>
                </c:pt>
                <c:pt idx="2">
                  <c:v>0.48891363582973923</c:v>
                </c:pt>
                <c:pt idx="3">
                  <c:v>0.73421781709364975</c:v>
                </c:pt>
                <c:pt idx="4">
                  <c:v>0.93875844379752849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151-DB4F-BB59-A8E0B7F455C5}"/>
            </c:ext>
          </c:extLst>
        </c:ser>
        <c:ser>
          <c:idx val="11"/>
          <c:order val="11"/>
          <c:tx>
            <c:strRef>
              <c:f>'dG(T)'!$C$36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'dG(T)'!$CG$16:$CK$16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'dG(T)'!$CG$36:$CK$36</c:f>
              <c:numCache>
                <c:formatCode>0.00</c:formatCode>
                <c:ptCount val="5"/>
                <c:pt idx="0">
                  <c:v>0</c:v>
                </c:pt>
                <c:pt idx="1">
                  <c:v>0.22104653203809832</c:v>
                </c:pt>
                <c:pt idx="2">
                  <c:v>0.42303346601548975</c:v>
                </c:pt>
                <c:pt idx="3">
                  <c:v>0.58596914700835012</c:v>
                </c:pt>
                <c:pt idx="4">
                  <c:v>0.76722117480324026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151-DB4F-BB59-A8E0B7F45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'dG(T)'!$C$37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'dG(T)'!$CG$16:$CK$16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'dG(T)'!$CG$37:$CK$37</c:f>
              <c:numCache>
                <c:formatCode>0.00</c:formatCode>
                <c:ptCount val="5"/>
                <c:pt idx="0">
                  <c:v>0</c:v>
                </c:pt>
                <c:pt idx="1">
                  <c:v>0.428005753003319</c:v>
                </c:pt>
                <c:pt idx="2">
                  <c:v>0.82045281171703266</c:v>
                </c:pt>
                <c:pt idx="3">
                  <c:v>1.2301978047839128</c:v>
                </c:pt>
                <c:pt idx="4">
                  <c:v>1.6885338357739244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E-874E-89FC-B32B7BCDE4E3}"/>
            </c:ext>
          </c:extLst>
        </c:ser>
        <c:ser>
          <c:idx val="1"/>
          <c:order val="1"/>
          <c:tx>
            <c:strRef>
              <c:f>'dG(T)'!$C$38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'dG(T)'!$CG$16:$CK$16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'dG(T)'!$CG$38:$CK$38</c:f>
              <c:numCache>
                <c:formatCode>0.00</c:formatCode>
                <c:ptCount val="5"/>
                <c:pt idx="0">
                  <c:v>0</c:v>
                </c:pt>
                <c:pt idx="1">
                  <c:v>0.2807247838178597</c:v>
                </c:pt>
                <c:pt idx="2">
                  <c:v>0.51849881384835328</c:v>
                </c:pt>
                <c:pt idx="3">
                  <c:v>0.74620027282495016</c:v>
                </c:pt>
                <c:pt idx="4">
                  <c:v>1.0515471395905251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E-874E-89FC-B32B7BCDE4E3}"/>
            </c:ext>
          </c:extLst>
        </c:ser>
        <c:ser>
          <c:idx val="2"/>
          <c:order val="2"/>
          <c:tx>
            <c:strRef>
              <c:f>'dG(T)'!$C$39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'dG(T)'!$CG$16:$CK$16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'dG(T)'!$CG$39:$CK$39</c:f>
              <c:numCache>
                <c:formatCode>0.00</c:formatCode>
                <c:ptCount val="5"/>
                <c:pt idx="0">
                  <c:v>0</c:v>
                </c:pt>
                <c:pt idx="1">
                  <c:v>0.2448802101381915</c:v>
                </c:pt>
                <c:pt idx="2">
                  <c:v>0.45508267073039121</c:v>
                </c:pt>
                <c:pt idx="3">
                  <c:v>0.67612690437462675</c:v>
                </c:pt>
                <c:pt idx="4">
                  <c:v>0.9516839804838213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5E-874E-89FC-B32B7BCDE4E3}"/>
            </c:ext>
          </c:extLst>
        </c:ser>
        <c:ser>
          <c:idx val="3"/>
          <c:order val="3"/>
          <c:tx>
            <c:strRef>
              <c:f>'dG(T)'!$C$40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'dG(T)'!$CG$16:$CK$16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'dG(T)'!$CG$40:$CK$40</c:f>
              <c:numCache>
                <c:formatCode>0.00</c:formatCode>
                <c:ptCount val="5"/>
                <c:pt idx="0">
                  <c:v>0</c:v>
                </c:pt>
                <c:pt idx="1">
                  <c:v>0.24238321496153503</c:v>
                </c:pt>
                <c:pt idx="2">
                  <c:v>0.45185050540706584</c:v>
                </c:pt>
                <c:pt idx="3">
                  <c:v>0.68019670545896815</c:v>
                </c:pt>
                <c:pt idx="4">
                  <c:v>0.95209432132884331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5E-874E-89FC-B32B7BCDE4E3}"/>
            </c:ext>
          </c:extLst>
        </c:ser>
        <c:ser>
          <c:idx val="4"/>
          <c:order val="4"/>
          <c:tx>
            <c:strRef>
              <c:f>'dG(T)'!$C$41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'dG(T)'!$CG$16:$CK$16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'dG(T)'!$CG$41:$CK$41</c:f>
              <c:numCache>
                <c:formatCode>0.00</c:formatCode>
                <c:ptCount val="5"/>
                <c:pt idx="0">
                  <c:v>0</c:v>
                </c:pt>
                <c:pt idx="1">
                  <c:v>0.24302881886418959</c:v>
                </c:pt>
                <c:pt idx="2">
                  <c:v>0.45489775903538998</c:v>
                </c:pt>
                <c:pt idx="3">
                  <c:v>0.69680160365776089</c:v>
                </c:pt>
                <c:pt idx="4">
                  <c:v>0.96539528357425297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5E-874E-89FC-B32B7BCDE4E3}"/>
            </c:ext>
          </c:extLst>
        </c:ser>
        <c:ser>
          <c:idx val="5"/>
          <c:order val="5"/>
          <c:tx>
            <c:strRef>
              <c:f>'dG(T)'!$C$42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'dG(T)'!$CG$16:$CK$16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'dG(T)'!$CG$42:$CK$42</c:f>
              <c:numCache>
                <c:formatCode>0.00</c:formatCode>
                <c:ptCount val="5"/>
                <c:pt idx="0">
                  <c:v>0</c:v>
                </c:pt>
                <c:pt idx="1">
                  <c:v>9.7798443870104279E-2</c:v>
                </c:pt>
                <c:pt idx="2">
                  <c:v>0.1536198632277177</c:v>
                </c:pt>
                <c:pt idx="3">
                  <c:v>0.2476808157766186</c:v>
                </c:pt>
                <c:pt idx="4">
                  <c:v>0.36312215996032648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5E-874E-89FC-B32B7BCDE4E3}"/>
            </c:ext>
          </c:extLst>
        </c:ser>
        <c:ser>
          <c:idx val="6"/>
          <c:order val="6"/>
          <c:tx>
            <c:strRef>
              <c:f>'dG(T)'!$C$43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'dG(T)'!$CG$16:$CK$16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'dG(T)'!$CG$43:$CK$43</c:f>
              <c:numCache>
                <c:formatCode>0.00</c:formatCode>
                <c:ptCount val="5"/>
                <c:pt idx="0">
                  <c:v>0</c:v>
                </c:pt>
                <c:pt idx="1">
                  <c:v>0.10444491282075319</c:v>
                </c:pt>
                <c:pt idx="2">
                  <c:v>0.16929889881231475</c:v>
                </c:pt>
                <c:pt idx="3">
                  <c:v>0.25773077254095256</c:v>
                </c:pt>
                <c:pt idx="4">
                  <c:v>0.37708890301479414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5E-874E-89FC-B32B7BCDE4E3}"/>
            </c:ext>
          </c:extLst>
        </c:ser>
        <c:ser>
          <c:idx val="7"/>
          <c:order val="7"/>
          <c:tx>
            <c:strRef>
              <c:f>'dG(T)'!$C$44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'dG(T)'!$CG$16:$CK$16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'dG(T)'!$CG$44:$CK$44</c:f>
              <c:numCache>
                <c:formatCode>0.00</c:formatCode>
                <c:ptCount val="5"/>
                <c:pt idx="0">
                  <c:v>0</c:v>
                </c:pt>
                <c:pt idx="1">
                  <c:v>0.12229724248172857</c:v>
                </c:pt>
                <c:pt idx="2">
                  <c:v>0.20809869425336558</c:v>
                </c:pt>
                <c:pt idx="3">
                  <c:v>0.28991321044274088</c:v>
                </c:pt>
                <c:pt idx="4">
                  <c:v>0.41809877112132199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85E-874E-89FC-B32B7BCDE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'dG(T)'!$C$25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'dG(T)'!$CL$16:$CP$16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'dG(T)'!$CL$25:$CP$25</c:f>
              <c:numCache>
                <c:formatCode>0.00</c:formatCode>
                <c:ptCount val="5"/>
                <c:pt idx="0">
                  <c:v>0</c:v>
                </c:pt>
                <c:pt idx="1">
                  <c:v>-1.8426305563399442E-5</c:v>
                </c:pt>
                <c:pt idx="2">
                  <c:v>-5.1152653510600291E-5</c:v>
                </c:pt>
                <c:pt idx="3">
                  <c:v>-2.3397114060800389E-5</c:v>
                </c:pt>
                <c:pt idx="4">
                  <c:v>-1.9980415921799777E-5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0-7941-89BF-44BA6244010D}"/>
            </c:ext>
          </c:extLst>
        </c:ser>
        <c:ser>
          <c:idx val="1"/>
          <c:order val="1"/>
          <c:tx>
            <c:strRef>
              <c:f>'dG(T)'!$C$26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'dG(T)'!$CL$16:$CP$16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'dG(T)'!$CL$26:$CP$26</c:f>
              <c:numCache>
                <c:formatCode>0.00</c:formatCode>
                <c:ptCount val="5"/>
                <c:pt idx="0">
                  <c:v>0</c:v>
                </c:pt>
                <c:pt idx="1">
                  <c:v>-6.8986920414992881E-3</c:v>
                </c:pt>
                <c:pt idx="2">
                  <c:v>-3.4701375649699884E-2</c:v>
                </c:pt>
                <c:pt idx="3">
                  <c:v>2.0503864975999875E-2</c:v>
                </c:pt>
                <c:pt idx="4">
                  <c:v>1.6994228423699909E-2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0-7941-89BF-44BA6244010D}"/>
            </c:ext>
          </c:extLst>
        </c:ser>
        <c:ser>
          <c:idx val="2"/>
          <c:order val="2"/>
          <c:tx>
            <c:strRef>
              <c:f>'dG(T)'!$C$27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'dG(T)'!$CL$16:$CP$16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'dG(T)'!$CL$27:$CP$27</c:f>
              <c:numCache>
                <c:formatCode>0.00</c:formatCode>
                <c:ptCount val="5"/>
                <c:pt idx="0">
                  <c:v>0</c:v>
                </c:pt>
                <c:pt idx="1">
                  <c:v>-2.1471310038303493E-3</c:v>
                </c:pt>
                <c:pt idx="2">
                  <c:v>-8.1263555130099974E-3</c:v>
                </c:pt>
                <c:pt idx="3">
                  <c:v>-1.6692156116899781E-3</c:v>
                </c:pt>
                <c:pt idx="4">
                  <c:v>1.1319096480999491E-4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0-7941-89BF-44BA6244010D}"/>
            </c:ext>
          </c:extLst>
        </c:ser>
        <c:ser>
          <c:idx val="3"/>
          <c:order val="3"/>
          <c:tx>
            <c:strRef>
              <c:f>'dG(T)'!$C$28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'dG(T)'!$CL$16:$CP$16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'dG(T)'!$CL$28:$CP$28</c:f>
              <c:numCache>
                <c:formatCode>0.00</c:formatCode>
                <c:ptCount val="5"/>
                <c:pt idx="0">
                  <c:v>0</c:v>
                </c:pt>
                <c:pt idx="1">
                  <c:v>-5.5108185474703197E-5</c:v>
                </c:pt>
                <c:pt idx="2">
                  <c:v>-1.5281696247070042E-4</c:v>
                </c:pt>
                <c:pt idx="3">
                  <c:v>-7.1416055521800192E-5</c:v>
                </c:pt>
                <c:pt idx="4">
                  <c:v>-6.0777513794497973E-5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0-7941-89BF-44BA6244010D}"/>
            </c:ext>
          </c:extLst>
        </c:ser>
        <c:ser>
          <c:idx val="4"/>
          <c:order val="4"/>
          <c:tx>
            <c:strRef>
              <c:f>'dG(T)'!$C$29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'dG(T)'!$CL$16:$CP$16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'dG(T)'!$CL$29:$CP$29</c:f>
              <c:numCache>
                <c:formatCode>0.00</c:formatCode>
                <c:ptCount val="5"/>
                <c:pt idx="0">
                  <c:v>0</c:v>
                </c:pt>
                <c:pt idx="1">
                  <c:v>-3.6441178721702272E-5</c:v>
                </c:pt>
                <c:pt idx="2">
                  <c:v>-1.1359204566450259E-4</c:v>
                </c:pt>
                <c:pt idx="3">
                  <c:v>-6.8489423115034032E-6</c:v>
                </c:pt>
                <c:pt idx="4">
                  <c:v>1.5650674895895111E-5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40-7941-89BF-44BA6244010D}"/>
            </c:ext>
          </c:extLst>
        </c:ser>
        <c:ser>
          <c:idx val="5"/>
          <c:order val="5"/>
          <c:tx>
            <c:strRef>
              <c:f>'dG(T)'!$C$30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'dG(T)'!$CL$16:$CP$16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'dG(T)'!$CL$30:$CP$30</c:f>
              <c:numCache>
                <c:formatCode>0.00</c:formatCode>
                <c:ptCount val="5"/>
                <c:pt idx="0">
                  <c:v>0</c:v>
                </c:pt>
                <c:pt idx="1">
                  <c:v>-3.2864521450397532E-3</c:v>
                </c:pt>
                <c:pt idx="2">
                  <c:v>-9.4929771510496863E-3</c:v>
                </c:pt>
                <c:pt idx="3">
                  <c:v>-2.3521785448696875E-3</c:v>
                </c:pt>
                <c:pt idx="4">
                  <c:v>-2.3285020966299363E-3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40-7941-89BF-44BA6244010D}"/>
            </c:ext>
          </c:extLst>
        </c:ser>
        <c:ser>
          <c:idx val="6"/>
          <c:order val="6"/>
          <c:tx>
            <c:strRef>
              <c:f>'dG(T)'!$C$31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'dG(T)'!$CL$16:$CP$16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'dG(T)'!$CL$31:$CP$31</c:f>
              <c:numCache>
                <c:formatCode>0.00</c:formatCode>
                <c:ptCount val="5"/>
                <c:pt idx="0">
                  <c:v>0</c:v>
                </c:pt>
                <c:pt idx="1">
                  <c:v>-4.657466010720146E-3</c:v>
                </c:pt>
                <c:pt idx="2">
                  <c:v>-1.3517531142070105E-2</c:v>
                </c:pt>
                <c:pt idx="3">
                  <c:v>-3.3440415467200779E-3</c:v>
                </c:pt>
                <c:pt idx="4">
                  <c:v>-3.3095354206298389E-3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40-7941-89BF-44BA6244010D}"/>
            </c:ext>
          </c:extLst>
        </c:ser>
        <c:ser>
          <c:idx val="7"/>
          <c:order val="7"/>
          <c:tx>
            <c:strRef>
              <c:f>'dG(T)'!$C$32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'dG(T)'!$CL$16:$CP$16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'dG(T)'!$CL$32:$CP$32</c:f>
              <c:numCache>
                <c:formatCode>0.00</c:formatCode>
                <c:ptCount val="5"/>
                <c:pt idx="0">
                  <c:v>0</c:v>
                </c:pt>
                <c:pt idx="1">
                  <c:v>5.5363203775300462E-3</c:v>
                </c:pt>
                <c:pt idx="2">
                  <c:v>6.1772864661957527E-4</c:v>
                </c:pt>
                <c:pt idx="3">
                  <c:v>3.3755386986309865E-2</c:v>
                </c:pt>
                <c:pt idx="4">
                  <c:v>4.2621048655069771E-2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40-7941-89BF-44BA6244010D}"/>
            </c:ext>
          </c:extLst>
        </c:ser>
        <c:ser>
          <c:idx val="8"/>
          <c:order val="8"/>
          <c:tx>
            <c:strRef>
              <c:f>'dG(T)'!$C$33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'dG(T)'!$CL$16:$CP$16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'dG(T)'!$CL$33:$CP$33</c:f>
              <c:numCache>
                <c:formatCode>0.00</c:formatCode>
                <c:ptCount val="5"/>
                <c:pt idx="0">
                  <c:v>0</c:v>
                </c:pt>
                <c:pt idx="1">
                  <c:v>6.7573069756896587E-3</c:v>
                </c:pt>
                <c:pt idx="2">
                  <c:v>4.1775837061504006E-3</c:v>
                </c:pt>
                <c:pt idx="3">
                  <c:v>3.8675136619019668E-2</c:v>
                </c:pt>
                <c:pt idx="4">
                  <c:v>4.9897023880210334E-2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40-7941-89BF-44BA6244010D}"/>
            </c:ext>
          </c:extLst>
        </c:ser>
        <c:ser>
          <c:idx val="9"/>
          <c:order val="9"/>
          <c:tx>
            <c:strRef>
              <c:f>'dG(T)'!$C$34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'dG(T)'!$CL$16:$CP$16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'dG(T)'!$CL$34:$CP$34</c:f>
              <c:numCache>
                <c:formatCode>0.00</c:formatCode>
                <c:ptCount val="5"/>
                <c:pt idx="0">
                  <c:v>0</c:v>
                </c:pt>
                <c:pt idx="1">
                  <c:v>-5.9869617017493937E-3</c:v>
                </c:pt>
                <c:pt idx="2">
                  <c:v>-2.3490045972868856E-2</c:v>
                </c:pt>
                <c:pt idx="3">
                  <c:v>7.5348394983976164E-4</c:v>
                </c:pt>
                <c:pt idx="4">
                  <c:v>5.2579110842909671E-3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40-7941-89BF-44BA6244010D}"/>
            </c:ext>
          </c:extLst>
        </c:ser>
        <c:ser>
          <c:idx val="10"/>
          <c:order val="10"/>
          <c:tx>
            <c:strRef>
              <c:f>'dG(T)'!$C$35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'dG(T)'!$CL$16:$CP$16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'dG(T)'!$CL$35:$CP$35</c:f>
              <c:numCache>
                <c:formatCode>0.00</c:formatCode>
                <c:ptCount val="5"/>
                <c:pt idx="0">
                  <c:v>0</c:v>
                </c:pt>
                <c:pt idx="1">
                  <c:v>-1.107358333920061E-3</c:v>
                </c:pt>
                <c:pt idx="2">
                  <c:v>-1.315389172339998E-2</c:v>
                </c:pt>
                <c:pt idx="3">
                  <c:v>1.0432155367499973E-2</c:v>
                </c:pt>
                <c:pt idx="4">
                  <c:v>1.7695230846689114E-2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40-7941-89BF-44BA6244010D}"/>
            </c:ext>
          </c:extLst>
        </c:ser>
        <c:ser>
          <c:idx val="11"/>
          <c:order val="11"/>
          <c:tx>
            <c:strRef>
              <c:f>'dG(T)'!$C$36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'dG(T)'!$CL$16:$CP$16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'dG(T)'!$CL$36:$CP$36</c:f>
              <c:numCache>
                <c:formatCode>0.00</c:formatCode>
                <c:ptCount val="5"/>
                <c:pt idx="0">
                  <c:v>0</c:v>
                </c:pt>
                <c:pt idx="1">
                  <c:v>-4.4810280931503049E-5</c:v>
                </c:pt>
                <c:pt idx="2">
                  <c:v>-1.2424919022990116E-4</c:v>
                </c:pt>
                <c:pt idx="3">
                  <c:v>-5.8171331549502353E-5</c:v>
                </c:pt>
                <c:pt idx="4">
                  <c:v>-4.9491944999899978E-5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40-7941-89BF-44BA6244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'dG(T)'!$C$37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'dG(T)'!$CL$16:$CP$16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'dG(T)'!$CL$37:$CP$37</c:f>
              <c:numCache>
                <c:formatCode>0.00</c:formatCode>
                <c:ptCount val="5"/>
                <c:pt idx="0">
                  <c:v>0</c:v>
                </c:pt>
                <c:pt idx="1">
                  <c:v>0.23632081080175826</c:v>
                </c:pt>
                <c:pt idx="2">
                  <c:v>0.43859686382235985</c:v>
                </c:pt>
                <c:pt idx="3">
                  <c:v>0.67176728010130704</c:v>
                </c:pt>
                <c:pt idx="4">
                  <c:v>0.92440381948061967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3-0141-9FA1-6180150E0733}"/>
            </c:ext>
          </c:extLst>
        </c:ser>
        <c:ser>
          <c:idx val="1"/>
          <c:order val="1"/>
          <c:tx>
            <c:strRef>
              <c:f>'dG(T)'!$C$38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'dG(T)'!$CL$16:$CP$16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'dG(T)'!$CL$38:$CP$38</c:f>
              <c:numCache>
                <c:formatCode>0.00</c:formatCode>
                <c:ptCount val="5"/>
                <c:pt idx="0">
                  <c:v>0</c:v>
                </c:pt>
                <c:pt idx="1">
                  <c:v>7.6216648253734753E-2</c:v>
                </c:pt>
                <c:pt idx="2">
                  <c:v>0.11367603457134656</c:v>
                </c:pt>
                <c:pt idx="3">
                  <c:v>0.1476749544792999</c:v>
                </c:pt>
                <c:pt idx="4">
                  <c:v>0.24265554838760606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23-0141-9FA1-6180150E0733}"/>
            </c:ext>
          </c:extLst>
        </c:ser>
        <c:ser>
          <c:idx val="2"/>
          <c:order val="2"/>
          <c:tx>
            <c:strRef>
              <c:f>'dG(T)'!$C$39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'dG(T)'!$CL$16:$CP$16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'dG(T)'!$CL$39:$CP$39</c:f>
              <c:numCache>
                <c:formatCode>0.00</c:formatCode>
                <c:ptCount val="5"/>
                <c:pt idx="0">
                  <c:v>0</c:v>
                </c:pt>
                <c:pt idx="1">
                  <c:v>2.6282416848929735E-2</c:v>
                </c:pt>
                <c:pt idx="2">
                  <c:v>2.5024773799136923E-2</c:v>
                </c:pt>
                <c:pt idx="3">
                  <c:v>3.3546887382599255E-2</c:v>
                </c:pt>
                <c:pt idx="4">
                  <c:v>9.3610001409007548E-2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23-0141-9FA1-6180150E0733}"/>
            </c:ext>
          </c:extLst>
        </c:ser>
        <c:ser>
          <c:idx val="3"/>
          <c:order val="3"/>
          <c:tx>
            <c:strRef>
              <c:f>'dG(T)'!$C$40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'dG(T)'!$CL$16:$CP$16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'dG(T)'!$CL$40:$CP$40</c:f>
              <c:numCache>
                <c:formatCode>0.00</c:formatCode>
                <c:ptCount val="5"/>
                <c:pt idx="0">
                  <c:v>0</c:v>
                </c:pt>
                <c:pt idx="1">
                  <c:v>1.8925163271235057E-2</c:v>
                </c:pt>
                <c:pt idx="2">
                  <c:v>1.3087699174738177E-2</c:v>
                </c:pt>
                <c:pt idx="3">
                  <c:v>2.2419923337608783E-2</c:v>
                </c:pt>
                <c:pt idx="4">
                  <c:v>7.7054769455802141E-2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23-0141-9FA1-6180150E0733}"/>
            </c:ext>
          </c:extLst>
        </c:ser>
        <c:ser>
          <c:idx val="4"/>
          <c:order val="4"/>
          <c:tx>
            <c:strRef>
              <c:f>'dG(T)'!$C$41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'dG(T)'!$CL$16:$CP$16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'dG(T)'!$CL$41:$CP$41</c:f>
              <c:numCache>
                <c:formatCode>0.00</c:formatCode>
                <c:ptCount val="5"/>
                <c:pt idx="0">
                  <c:v>0</c:v>
                </c:pt>
                <c:pt idx="1">
                  <c:v>1.1939755442242905E-2</c:v>
                </c:pt>
                <c:pt idx="2">
                  <c:v>2.4675179635575972E-3</c:v>
                </c:pt>
                <c:pt idx="3">
                  <c:v>1.5164630695509107E-2</c:v>
                </c:pt>
                <c:pt idx="4">
                  <c:v>6.3718365048120784E-2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23-0141-9FA1-6180150E0733}"/>
            </c:ext>
          </c:extLst>
        </c:ser>
        <c:ser>
          <c:idx val="5"/>
          <c:order val="5"/>
          <c:tx>
            <c:strRef>
              <c:f>'dG(T)'!$C$42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'dG(T)'!$CL$16:$CP$16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'dG(T)'!$CL$42:$CP$42</c:f>
              <c:numCache>
                <c:formatCode>0.00</c:formatCode>
                <c:ptCount val="5"/>
                <c:pt idx="0">
                  <c:v>0</c:v>
                </c:pt>
                <c:pt idx="1">
                  <c:v>-1.0181131322142711E-2</c:v>
                </c:pt>
                <c:pt idx="2">
                  <c:v>-5.5584112843154898E-2</c:v>
                </c:pt>
                <c:pt idx="3">
                  <c:v>7.967398079678345E-2</c:v>
                </c:pt>
                <c:pt idx="4">
                  <c:v>9.019516188989174E-2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23-0141-9FA1-6180150E0733}"/>
            </c:ext>
          </c:extLst>
        </c:ser>
        <c:ser>
          <c:idx val="6"/>
          <c:order val="6"/>
          <c:tx>
            <c:strRef>
              <c:f>'dG(T)'!$C$43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'dG(T)'!$CL$16:$CP$16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'dG(T)'!$CL$43:$CP$43</c:f>
              <c:numCache>
                <c:formatCode>0.00</c:formatCode>
                <c:ptCount val="5"/>
                <c:pt idx="0">
                  <c:v>0</c:v>
                </c:pt>
                <c:pt idx="1">
                  <c:v>-8.8518791608445113E-3</c:v>
                </c:pt>
                <c:pt idx="2">
                  <c:v>-4.9428416568153111E-2</c:v>
                </c:pt>
                <c:pt idx="3">
                  <c:v>7.3098382287696051E-2</c:v>
                </c:pt>
                <c:pt idx="4">
                  <c:v>8.560123983559409E-2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23-0141-9FA1-6180150E0733}"/>
            </c:ext>
          </c:extLst>
        </c:ser>
        <c:ser>
          <c:idx val="7"/>
          <c:order val="7"/>
          <c:tx>
            <c:strRef>
              <c:f>'dG(T)'!$C$44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'dG(T)'!$CL$16:$CP$16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'dG(T)'!$CL$44:$CP$44</c:f>
              <c:numCache>
                <c:formatCode>0.00</c:formatCode>
                <c:ptCount val="5"/>
                <c:pt idx="0">
                  <c:v>0</c:v>
                </c:pt>
                <c:pt idx="1">
                  <c:v>-5.7002037724425136E-3</c:v>
                </c:pt>
                <c:pt idx="2">
                  <c:v>-3.6958057043852577E-2</c:v>
                </c:pt>
                <c:pt idx="3">
                  <c:v>5.931569410078863E-2</c:v>
                </c:pt>
                <c:pt idx="4">
                  <c:v>7.5295930915889375E-2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23-0141-9FA1-6180150E0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'dG(T)'!$C$25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'dG(T)'!$CQ$16:$CU$16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'dG(T)'!$CQ$25:$CU$25</c:f>
              <c:numCache>
                <c:formatCode>0.00</c:formatCode>
                <c:ptCount val="5"/>
                <c:pt idx="0">
                  <c:v>0</c:v>
                </c:pt>
                <c:pt idx="1">
                  <c:v>0.17388090234073017</c:v>
                </c:pt>
                <c:pt idx="2">
                  <c:v>0.33860200557789999</c:v>
                </c:pt>
                <c:pt idx="3">
                  <c:v>0.43841253970001026</c:v>
                </c:pt>
                <c:pt idx="4">
                  <c:v>0.60247445835810987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4-304E-9697-9C66354ED5ED}"/>
            </c:ext>
          </c:extLst>
        </c:ser>
        <c:ser>
          <c:idx val="1"/>
          <c:order val="1"/>
          <c:tx>
            <c:strRef>
              <c:f>'dG(T)'!$C$26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'dG(T)'!$CQ$16:$CU$16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'dG(T)'!$CQ$26:$CU$26</c:f>
              <c:numCache>
                <c:formatCode>0.00</c:formatCode>
                <c:ptCount val="5"/>
                <c:pt idx="0">
                  <c:v>0</c:v>
                </c:pt>
                <c:pt idx="1">
                  <c:v>0.20752051605031996</c:v>
                </c:pt>
                <c:pt idx="2">
                  <c:v>0.39885184459926015</c:v>
                </c:pt>
                <c:pt idx="3">
                  <c:v>0.54359487084445024</c:v>
                </c:pt>
                <c:pt idx="4">
                  <c:v>0.71989934983545001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04-304E-9697-9C66354ED5ED}"/>
            </c:ext>
          </c:extLst>
        </c:ser>
        <c:ser>
          <c:idx val="2"/>
          <c:order val="2"/>
          <c:tx>
            <c:strRef>
              <c:f>'dG(T)'!$C$27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'dG(T)'!$CQ$16:$CU$16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'dG(T)'!$CQ$27:$CU$27</c:f>
              <c:numCache>
                <c:formatCode>0.00</c:formatCode>
                <c:ptCount val="5"/>
                <c:pt idx="0">
                  <c:v>0</c:v>
                </c:pt>
                <c:pt idx="1">
                  <c:v>0.18910167709196002</c:v>
                </c:pt>
                <c:pt idx="2">
                  <c:v>0.36586299723074989</c:v>
                </c:pt>
                <c:pt idx="3">
                  <c:v>0.48600394737727992</c:v>
                </c:pt>
                <c:pt idx="4">
                  <c:v>0.65560520589861992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04-304E-9697-9C66354ED5ED}"/>
            </c:ext>
          </c:extLst>
        </c:ser>
        <c:ser>
          <c:idx val="3"/>
          <c:order val="3"/>
          <c:tx>
            <c:strRef>
              <c:f>'dG(T)'!$C$28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'dG(T)'!$CQ$16:$CU$16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'dG(T)'!$CQ$28:$CU$28</c:f>
              <c:numCache>
                <c:formatCode>0.00</c:formatCode>
                <c:ptCount val="5"/>
                <c:pt idx="0">
                  <c:v>0</c:v>
                </c:pt>
                <c:pt idx="1">
                  <c:v>0.24208564773681984</c:v>
                </c:pt>
                <c:pt idx="2">
                  <c:v>0.46075932183257007</c:v>
                </c:pt>
                <c:pt idx="3">
                  <c:v>0.65167105621586985</c:v>
                </c:pt>
                <c:pt idx="4">
                  <c:v>0.84055492193048997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04-304E-9697-9C66354ED5ED}"/>
            </c:ext>
          </c:extLst>
        </c:ser>
        <c:ser>
          <c:idx val="4"/>
          <c:order val="4"/>
          <c:tx>
            <c:strRef>
              <c:f>'dG(T)'!$C$29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'dG(T)'!$CQ$16:$CU$16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'dG(T)'!$CQ$29:$CU$29</c:f>
              <c:numCache>
                <c:formatCode>0.00</c:formatCode>
                <c:ptCount val="5"/>
                <c:pt idx="0">
                  <c:v>0</c:v>
                </c:pt>
                <c:pt idx="1">
                  <c:v>0.23829527780490989</c:v>
                </c:pt>
                <c:pt idx="2">
                  <c:v>0.45397062383501008</c:v>
                </c:pt>
                <c:pt idx="3">
                  <c:v>0.63981955432944004</c:v>
                </c:pt>
                <c:pt idx="4">
                  <c:v>0.82732397992991991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04-304E-9697-9C66354ED5ED}"/>
            </c:ext>
          </c:extLst>
        </c:ser>
        <c:ser>
          <c:idx val="5"/>
          <c:order val="5"/>
          <c:tx>
            <c:strRef>
              <c:f>'dG(T)'!$C$30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'dG(T)'!$CQ$16:$CU$16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'dG(T)'!$CQ$30:$CU$30</c:f>
              <c:numCache>
                <c:formatCode>0.00</c:formatCode>
                <c:ptCount val="5"/>
                <c:pt idx="0">
                  <c:v>0</c:v>
                </c:pt>
                <c:pt idx="1">
                  <c:v>0.23954111781143994</c:v>
                </c:pt>
                <c:pt idx="2">
                  <c:v>0.45620197109385985</c:v>
                </c:pt>
                <c:pt idx="3">
                  <c:v>0.64371497231048003</c:v>
                </c:pt>
                <c:pt idx="4">
                  <c:v>0.83167280000934984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04-304E-9697-9C66354ED5ED}"/>
            </c:ext>
          </c:extLst>
        </c:ser>
        <c:ser>
          <c:idx val="6"/>
          <c:order val="6"/>
          <c:tx>
            <c:strRef>
              <c:f>'dG(T)'!$C$31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'dG(T)'!$CQ$16:$CU$16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'dG(T)'!$CQ$31:$CU$31</c:f>
              <c:numCache>
                <c:formatCode>0.00</c:formatCode>
                <c:ptCount val="5"/>
                <c:pt idx="0">
                  <c:v>0</c:v>
                </c:pt>
                <c:pt idx="1">
                  <c:v>0.25929925088958994</c:v>
                </c:pt>
                <c:pt idx="2">
                  <c:v>0.49158954562423984</c:v>
                </c:pt>
                <c:pt idx="3">
                  <c:v>0.70549352048772995</c:v>
                </c:pt>
                <c:pt idx="4">
                  <c:v>0.90064198177599986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04-304E-9697-9C66354ED5ED}"/>
            </c:ext>
          </c:extLst>
        </c:ser>
        <c:ser>
          <c:idx val="7"/>
          <c:order val="7"/>
          <c:tx>
            <c:strRef>
              <c:f>'dG(T)'!$C$32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'dG(T)'!$CQ$16:$CU$16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'dG(T)'!$CQ$32:$CU$32</c:f>
              <c:numCache>
                <c:formatCode>0.00</c:formatCode>
                <c:ptCount val="5"/>
                <c:pt idx="0">
                  <c:v>0</c:v>
                </c:pt>
                <c:pt idx="1">
                  <c:v>0.17766418265026007</c:v>
                </c:pt>
                <c:pt idx="2">
                  <c:v>0.34537800578972</c:v>
                </c:pt>
                <c:pt idx="3">
                  <c:v>0.45024187417942008</c:v>
                </c:pt>
                <c:pt idx="4">
                  <c:v>0.61568065280521989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04-304E-9697-9C66354ED5ED}"/>
            </c:ext>
          </c:extLst>
        </c:ser>
        <c:ser>
          <c:idx val="8"/>
          <c:order val="8"/>
          <c:tx>
            <c:strRef>
              <c:f>'dG(T)'!$C$33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'dG(T)'!$CQ$16:$CU$16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'dG(T)'!$CQ$33:$CU$33</c:f>
              <c:numCache>
                <c:formatCode>0.00</c:formatCode>
                <c:ptCount val="5"/>
                <c:pt idx="0">
                  <c:v>0</c:v>
                </c:pt>
                <c:pt idx="1">
                  <c:v>0.20402146514734998</c:v>
                </c:pt>
                <c:pt idx="2">
                  <c:v>0.39258491016145025</c:v>
                </c:pt>
                <c:pt idx="3">
                  <c:v>0.53265424786512017</c:v>
                </c:pt>
                <c:pt idx="4">
                  <c:v>0.70768530730507018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04-304E-9697-9C66354ED5ED}"/>
            </c:ext>
          </c:extLst>
        </c:ser>
        <c:ser>
          <c:idx val="9"/>
          <c:order val="9"/>
          <c:tx>
            <c:strRef>
              <c:f>'dG(T)'!$C$34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'dG(T)'!$CQ$16:$CU$16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'dG(T)'!$CQ$34:$CU$34</c:f>
              <c:numCache>
                <c:formatCode>0.00</c:formatCode>
                <c:ptCount val="5"/>
                <c:pt idx="0">
                  <c:v>0</c:v>
                </c:pt>
                <c:pt idx="1">
                  <c:v>0.28582732883506989</c:v>
                </c:pt>
                <c:pt idx="2">
                  <c:v>0.53910235119805017</c:v>
                </c:pt>
                <c:pt idx="3">
                  <c:v>0.78843992716100986</c:v>
                </c:pt>
                <c:pt idx="4">
                  <c:v>0.99324282733692004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04-304E-9697-9C66354ED5ED}"/>
            </c:ext>
          </c:extLst>
        </c:ser>
        <c:ser>
          <c:idx val="10"/>
          <c:order val="10"/>
          <c:tx>
            <c:strRef>
              <c:f>'dG(T)'!$C$35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'dG(T)'!$CQ$16:$CU$16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'dG(T)'!$CQ$35:$CU$35</c:f>
              <c:numCache>
                <c:formatCode>0.00</c:formatCode>
                <c:ptCount val="5"/>
                <c:pt idx="0">
                  <c:v>0</c:v>
                </c:pt>
                <c:pt idx="1">
                  <c:v>0.26514947838014025</c:v>
                </c:pt>
                <c:pt idx="2">
                  <c:v>0.50206752755313988</c:v>
                </c:pt>
                <c:pt idx="3">
                  <c:v>0.72378566172615</c:v>
                </c:pt>
                <c:pt idx="4">
                  <c:v>0.92106321295084004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04-304E-9697-9C66354ED5ED}"/>
            </c:ext>
          </c:extLst>
        </c:ser>
        <c:ser>
          <c:idx val="11"/>
          <c:order val="11"/>
          <c:tx>
            <c:strRef>
              <c:f>'dG(T)'!$C$36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'dG(T)'!$CQ$16:$CU$16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'dG(T)'!$CQ$36:$CU$36</c:f>
              <c:numCache>
                <c:formatCode>0.00</c:formatCode>
                <c:ptCount val="5"/>
                <c:pt idx="0">
                  <c:v>0</c:v>
                </c:pt>
                <c:pt idx="1">
                  <c:v>0.22109134231902994</c:v>
                </c:pt>
                <c:pt idx="2">
                  <c:v>0.42315771520571976</c:v>
                </c:pt>
                <c:pt idx="3">
                  <c:v>0.58602731833989985</c:v>
                </c:pt>
                <c:pt idx="4">
                  <c:v>0.76727066674824007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204-304E-9697-9C66354ED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'dG(T)'!$C$37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'dG(T)'!$CQ$16:$CU$16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'dG(T)'!$CQ$37:$CU$37</c:f>
              <c:numCache>
                <c:formatCode>0.00</c:formatCode>
                <c:ptCount val="5"/>
                <c:pt idx="0">
                  <c:v>0</c:v>
                </c:pt>
                <c:pt idx="1">
                  <c:v>0.11626418572229991</c:v>
                </c:pt>
                <c:pt idx="2">
                  <c:v>0.23540825516302988</c:v>
                </c:pt>
                <c:pt idx="3">
                  <c:v>0.25826003797590991</c:v>
                </c:pt>
                <c:pt idx="4">
                  <c:v>0.40135334101690989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9-A445-BD4E-DA327D7BAE36}"/>
            </c:ext>
          </c:extLst>
        </c:ser>
        <c:ser>
          <c:idx val="1"/>
          <c:order val="1"/>
          <c:tx>
            <c:strRef>
              <c:f>'dG(T)'!$C$38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'dG(T)'!$CQ$16:$CU$16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'dG(T)'!$CQ$38:$CU$38</c:f>
              <c:numCache>
                <c:formatCode>0.00</c:formatCode>
                <c:ptCount val="5"/>
                <c:pt idx="0">
                  <c:v>0</c:v>
                </c:pt>
                <c:pt idx="1">
                  <c:v>0.12908737908487011</c:v>
                </c:pt>
                <c:pt idx="2">
                  <c:v>0.25837508654536001</c:v>
                </c:pt>
                <c:pt idx="3">
                  <c:v>0.29835483163896992</c:v>
                </c:pt>
                <c:pt idx="4">
                  <c:v>0.44611491592653008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9-A445-BD4E-DA327D7BAE36}"/>
            </c:ext>
          </c:extLst>
        </c:ser>
        <c:ser>
          <c:idx val="2"/>
          <c:order val="2"/>
          <c:tx>
            <c:strRef>
              <c:f>'dG(T)'!$C$39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'dG(T)'!$CQ$16:$CU$16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'dG(T)'!$CQ$39:$CU$39</c:f>
              <c:numCache>
                <c:formatCode>0.00</c:formatCode>
                <c:ptCount val="5"/>
                <c:pt idx="0">
                  <c:v>0</c:v>
                </c:pt>
                <c:pt idx="1">
                  <c:v>0.14317703681000005</c:v>
                </c:pt>
                <c:pt idx="2">
                  <c:v>0.28361020419961003</c:v>
                </c:pt>
                <c:pt idx="3">
                  <c:v>0.34240953028534005</c:v>
                </c:pt>
                <c:pt idx="4">
                  <c:v>0.49529730379842984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E9-A445-BD4E-DA327D7BAE36}"/>
            </c:ext>
          </c:extLst>
        </c:ser>
        <c:ser>
          <c:idx val="3"/>
          <c:order val="3"/>
          <c:tx>
            <c:strRef>
              <c:f>'dG(T)'!$C$40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'dG(T)'!$CQ$16:$CU$16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'dG(T)'!$CQ$40:$CU$40</c:f>
              <c:numCache>
                <c:formatCode>0.00</c:formatCode>
                <c:ptCount val="5"/>
                <c:pt idx="0">
                  <c:v>0</c:v>
                </c:pt>
                <c:pt idx="1">
                  <c:v>0.14803729521104003</c:v>
                </c:pt>
                <c:pt idx="2">
                  <c:v>0.29231511350068007</c:v>
                </c:pt>
                <c:pt idx="3">
                  <c:v>0.35760629541466993</c:v>
                </c:pt>
                <c:pt idx="4">
                  <c:v>0.51226287659664993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E9-A445-BD4E-DA327D7BAE36}"/>
            </c:ext>
          </c:extLst>
        </c:ser>
        <c:ser>
          <c:idx val="4"/>
          <c:order val="4"/>
          <c:tx>
            <c:strRef>
              <c:f>'dG(T)'!$C$41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'dG(T)'!$CQ$16:$CU$16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'dG(T)'!$CQ$41:$CU$41</c:f>
              <c:numCache>
                <c:formatCode>0.00</c:formatCode>
                <c:ptCount val="5"/>
                <c:pt idx="0">
                  <c:v>0</c:v>
                </c:pt>
                <c:pt idx="1">
                  <c:v>0.15566830694269007</c:v>
                </c:pt>
                <c:pt idx="2">
                  <c:v>0.30598254834018013</c:v>
                </c:pt>
                <c:pt idx="3">
                  <c:v>0.38146648625556989</c:v>
                </c:pt>
                <c:pt idx="4">
                  <c:v>0.53890024324975028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E9-A445-BD4E-DA327D7BAE36}"/>
            </c:ext>
          </c:extLst>
        </c:ser>
        <c:ser>
          <c:idx val="5"/>
          <c:order val="5"/>
          <c:tx>
            <c:strRef>
              <c:f>'dG(T)'!$C$42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'dG(T)'!$CQ$16:$CU$16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'dG(T)'!$CQ$42:$CU$42</c:f>
              <c:numCache>
                <c:formatCode>0.00</c:formatCode>
                <c:ptCount val="5"/>
                <c:pt idx="0">
                  <c:v>0</c:v>
                </c:pt>
                <c:pt idx="1">
                  <c:v>0.18340033167151004</c:v>
                </c:pt>
                <c:pt idx="2">
                  <c:v>0.35565166880252019</c:v>
                </c:pt>
                <c:pt idx="3">
                  <c:v>0.46817732168652015</c:v>
                </c:pt>
                <c:pt idx="4">
                  <c:v>0.63570367334682021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E9-A445-BD4E-DA327D7BAE36}"/>
            </c:ext>
          </c:extLst>
        </c:ser>
        <c:ser>
          <c:idx val="6"/>
          <c:order val="6"/>
          <c:tx>
            <c:strRef>
              <c:f>'dG(T)'!$C$43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'dG(T)'!$CQ$16:$CU$16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'dG(T)'!$CQ$43:$CU$43</c:f>
              <c:numCache>
                <c:formatCode>0.00</c:formatCode>
                <c:ptCount val="5"/>
                <c:pt idx="0">
                  <c:v>0</c:v>
                </c:pt>
                <c:pt idx="1">
                  <c:v>0.18871754846087008</c:v>
                </c:pt>
                <c:pt idx="2">
                  <c:v>0.36517500811212988</c:v>
                </c:pt>
                <c:pt idx="3">
                  <c:v>0.48480287695995017</c:v>
                </c:pt>
                <c:pt idx="4">
                  <c:v>0.65426433845559995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E9-A445-BD4E-DA327D7BAE36}"/>
            </c:ext>
          </c:extLst>
        </c:ser>
        <c:ser>
          <c:idx val="7"/>
          <c:order val="7"/>
          <c:tx>
            <c:strRef>
              <c:f>'dG(T)'!$C$44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'dG(T)'!$CQ$16:$CU$16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'dG(T)'!$CQ$44:$CU$44</c:f>
              <c:numCache>
                <c:formatCode>0.00</c:formatCode>
                <c:ptCount val="5"/>
                <c:pt idx="0">
                  <c:v>0</c:v>
                </c:pt>
                <c:pt idx="1">
                  <c:v>0.20341820273342992</c:v>
                </c:pt>
                <c:pt idx="2">
                  <c:v>0.39150444402886975</c:v>
                </c:pt>
                <c:pt idx="3">
                  <c:v>0.53076800304863991</c:v>
                </c:pt>
                <c:pt idx="4">
                  <c:v>0.70557951548181985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E9-A445-BD4E-DA327D7B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'dG(T)'!$C$37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'dG(T)'!$CV$16:$CZ$16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'dG(T)'!$CV$37:$CZ$37</c:f>
              <c:numCache>
                <c:formatCode>0.00</c:formatCode>
                <c:ptCount val="5"/>
                <c:pt idx="0">
                  <c:v>0</c:v>
                </c:pt>
                <c:pt idx="1">
                  <c:v>7.5420756479259943E-2</c:v>
                </c:pt>
                <c:pt idx="2">
                  <c:v>0.14644769273165004</c:v>
                </c:pt>
                <c:pt idx="3">
                  <c:v>0.30017048670669011</c:v>
                </c:pt>
                <c:pt idx="4">
                  <c:v>0.36277667527639013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9-2B46-B1DD-2BB8C158E9E6}"/>
            </c:ext>
          </c:extLst>
        </c:ser>
        <c:ser>
          <c:idx val="1"/>
          <c:order val="1"/>
          <c:tx>
            <c:strRef>
              <c:f>'dG(T)'!$C$38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'dG(T)'!$CV$16:$CZ$16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'dG(T)'!$CV$38:$CZ$38</c:f>
              <c:numCache>
                <c:formatCode>0.00</c:formatCode>
                <c:ptCount val="5"/>
                <c:pt idx="0">
                  <c:v>0</c:v>
                </c:pt>
                <c:pt idx="1">
                  <c:v>7.5420756479259943E-2</c:v>
                </c:pt>
                <c:pt idx="2">
                  <c:v>0.14644769273165004</c:v>
                </c:pt>
                <c:pt idx="3">
                  <c:v>0.30017048670669011</c:v>
                </c:pt>
                <c:pt idx="4">
                  <c:v>0.36277667527639013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9-2B46-B1DD-2BB8C158E9E6}"/>
            </c:ext>
          </c:extLst>
        </c:ser>
        <c:ser>
          <c:idx val="2"/>
          <c:order val="2"/>
          <c:tx>
            <c:strRef>
              <c:f>'dG(T)'!$C$39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'dG(T)'!$CV$16:$CZ$16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'dG(T)'!$CV$39:$CZ$39</c:f>
              <c:numCache>
                <c:formatCode>0.00</c:formatCode>
                <c:ptCount val="5"/>
                <c:pt idx="0">
                  <c:v>0</c:v>
                </c:pt>
                <c:pt idx="1">
                  <c:v>7.5420756479259943E-2</c:v>
                </c:pt>
                <c:pt idx="2">
                  <c:v>0.14644769273165004</c:v>
                </c:pt>
                <c:pt idx="3">
                  <c:v>0.30017048670669011</c:v>
                </c:pt>
                <c:pt idx="4">
                  <c:v>0.36277667527639013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9-2B46-B1DD-2BB8C158E9E6}"/>
            </c:ext>
          </c:extLst>
        </c:ser>
        <c:ser>
          <c:idx val="3"/>
          <c:order val="3"/>
          <c:tx>
            <c:strRef>
              <c:f>'dG(T)'!$C$40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'dG(T)'!$CV$16:$CZ$16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'dG(T)'!$CV$40:$CZ$40</c:f>
              <c:numCache>
                <c:formatCode>0.00</c:formatCode>
                <c:ptCount val="5"/>
                <c:pt idx="0">
                  <c:v>0</c:v>
                </c:pt>
                <c:pt idx="1">
                  <c:v>7.5420756479259943E-2</c:v>
                </c:pt>
                <c:pt idx="2">
                  <c:v>0.14644769273165004</c:v>
                </c:pt>
                <c:pt idx="3">
                  <c:v>0.30017048670669011</c:v>
                </c:pt>
                <c:pt idx="4">
                  <c:v>0.36277667527639013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9-2B46-B1DD-2BB8C158E9E6}"/>
            </c:ext>
          </c:extLst>
        </c:ser>
        <c:ser>
          <c:idx val="4"/>
          <c:order val="4"/>
          <c:tx>
            <c:strRef>
              <c:f>'dG(T)'!$C$41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'dG(T)'!$CV$16:$CZ$16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'dG(T)'!$CV$41:$CZ$41</c:f>
              <c:numCache>
                <c:formatCode>0.00</c:formatCode>
                <c:ptCount val="5"/>
                <c:pt idx="0">
                  <c:v>0</c:v>
                </c:pt>
                <c:pt idx="1">
                  <c:v>7.5420756479259943E-2</c:v>
                </c:pt>
                <c:pt idx="2">
                  <c:v>0.14644769273165004</c:v>
                </c:pt>
                <c:pt idx="3">
                  <c:v>0.30017048670669011</c:v>
                </c:pt>
                <c:pt idx="4">
                  <c:v>0.36277667527639013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39-2B46-B1DD-2BB8C158E9E6}"/>
            </c:ext>
          </c:extLst>
        </c:ser>
        <c:ser>
          <c:idx val="5"/>
          <c:order val="5"/>
          <c:tx>
            <c:strRef>
              <c:f>'dG(T)'!$C$42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'dG(T)'!$CV$16:$CZ$16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'dG(T)'!$CV$42:$CZ$42</c:f>
              <c:numCache>
                <c:formatCode>0.00</c:formatCode>
                <c:ptCount val="5"/>
                <c:pt idx="0">
                  <c:v>0</c:v>
                </c:pt>
                <c:pt idx="1">
                  <c:v>-7.5420756479259943E-2</c:v>
                </c:pt>
                <c:pt idx="2">
                  <c:v>-0.14644769273165004</c:v>
                </c:pt>
                <c:pt idx="3">
                  <c:v>-0.30017048670669011</c:v>
                </c:pt>
                <c:pt idx="4">
                  <c:v>-0.36277667527639013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39-2B46-B1DD-2BB8C158E9E6}"/>
            </c:ext>
          </c:extLst>
        </c:ser>
        <c:ser>
          <c:idx val="6"/>
          <c:order val="6"/>
          <c:tx>
            <c:strRef>
              <c:f>'dG(T)'!$C$43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'dG(T)'!$CV$16:$CZ$16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'dG(T)'!$CV$43:$CZ$43</c:f>
              <c:numCache>
                <c:formatCode>0.00</c:formatCode>
                <c:ptCount val="5"/>
                <c:pt idx="0">
                  <c:v>0</c:v>
                </c:pt>
                <c:pt idx="1">
                  <c:v>-7.5420756479259943E-2</c:v>
                </c:pt>
                <c:pt idx="2">
                  <c:v>-0.14644769273165004</c:v>
                </c:pt>
                <c:pt idx="3">
                  <c:v>-0.30017048670669011</c:v>
                </c:pt>
                <c:pt idx="4">
                  <c:v>-0.36277667527639013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39-2B46-B1DD-2BB8C158E9E6}"/>
            </c:ext>
          </c:extLst>
        </c:ser>
        <c:ser>
          <c:idx val="7"/>
          <c:order val="7"/>
          <c:tx>
            <c:strRef>
              <c:f>'dG(T)'!$C$44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'dG(T)'!$CV$16:$CZ$16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'dG(T)'!$CV$44:$CZ$44</c:f>
              <c:numCache>
                <c:formatCode>0.00</c:formatCode>
                <c:ptCount val="5"/>
                <c:pt idx="0">
                  <c:v>0</c:v>
                </c:pt>
                <c:pt idx="1">
                  <c:v>-7.5420756479259943E-2</c:v>
                </c:pt>
                <c:pt idx="2">
                  <c:v>-0.14644769273165004</c:v>
                </c:pt>
                <c:pt idx="3">
                  <c:v>-0.30017048670669011</c:v>
                </c:pt>
                <c:pt idx="4">
                  <c:v>-0.36277667527639013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F39-2B46-B1DD-2BB8C158E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'dG(T)'!$C$25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'dG(T)'!$DB$16:$DF$16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'dG(T)'!$DB$25:$DF$25</c:f>
              <c:numCache>
                <c:formatCode>0.00</c:formatCode>
                <c:ptCount val="5"/>
                <c:pt idx="0">
                  <c:v>0</c:v>
                </c:pt>
                <c:pt idx="1">
                  <c:v>0.16373971550326205</c:v>
                </c:pt>
                <c:pt idx="2">
                  <c:v>0.31964726833870105</c:v>
                </c:pt>
                <c:pt idx="3">
                  <c:v>0.46797533024933502</c:v>
                </c:pt>
                <c:pt idx="4">
                  <c:v>0.60899424608748609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B-034D-B7F9-409CCE826B10}"/>
            </c:ext>
          </c:extLst>
        </c:ser>
        <c:ser>
          <c:idx val="1"/>
          <c:order val="1"/>
          <c:tx>
            <c:strRef>
              <c:f>'dG(T)'!$C$26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'dG(T)'!$DB$16:$DF$16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'dG(T)'!$DB$26:$DF$26</c:f>
              <c:numCache>
                <c:formatCode>0.00</c:formatCode>
                <c:ptCount val="5"/>
                <c:pt idx="0">
                  <c:v>0</c:v>
                </c:pt>
                <c:pt idx="1">
                  <c:v>0.17267147685189954</c:v>
                </c:pt>
                <c:pt idx="2">
                  <c:v>0.3561112316264996</c:v>
                </c:pt>
                <c:pt idx="3">
                  <c:v>0.52638412419370084</c:v>
                </c:pt>
                <c:pt idx="4">
                  <c:v>0.69143601509700048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B-034D-B7F9-409CCE826B10}"/>
            </c:ext>
          </c:extLst>
        </c:ser>
        <c:ser>
          <c:idx val="2"/>
          <c:order val="2"/>
          <c:tx>
            <c:strRef>
              <c:f>'dG(T)'!$C$27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'dG(T)'!$DB$16:$DF$16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'dG(T)'!$DB$27:$DF$27</c:f>
              <c:numCache>
                <c:formatCode>0.00</c:formatCode>
                <c:ptCount val="5"/>
                <c:pt idx="0">
                  <c:v>0</c:v>
                </c:pt>
                <c:pt idx="1">
                  <c:v>0.17985609975248007</c:v>
                </c:pt>
                <c:pt idx="2">
                  <c:v>0.34969580506322995</c:v>
                </c:pt>
                <c:pt idx="3">
                  <c:v>0.50898205094177973</c:v>
                </c:pt>
                <c:pt idx="4">
                  <c:v>0.6630527470315597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FB-034D-B7F9-409CCE826B10}"/>
            </c:ext>
          </c:extLst>
        </c:ser>
        <c:ser>
          <c:idx val="3"/>
          <c:order val="3"/>
          <c:tx>
            <c:strRef>
              <c:f>'dG(T)'!$C$28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'dG(T)'!$DB$16:$DF$16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'dG(T)'!$DB$28:$DF$28</c:f>
              <c:numCache>
                <c:formatCode>0.00</c:formatCode>
                <c:ptCount val="5"/>
                <c:pt idx="0">
                  <c:v>0</c:v>
                </c:pt>
                <c:pt idx="1">
                  <c:v>0.2427967582603161</c:v>
                </c:pt>
                <c:pt idx="2">
                  <c:v>0.4673136492555261</c:v>
                </c:pt>
                <c:pt idx="3">
                  <c:v>0.67413458948937599</c:v>
                </c:pt>
                <c:pt idx="4">
                  <c:v>0.86390635931239612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FB-034D-B7F9-409CCE826B10}"/>
            </c:ext>
          </c:extLst>
        </c:ser>
        <c:ser>
          <c:idx val="4"/>
          <c:order val="4"/>
          <c:tx>
            <c:strRef>
              <c:f>'dG(T)'!$C$29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'dG(T)'!$DB$16:$DF$16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'dG(T)'!$DB$29:$DF$29</c:f>
              <c:numCache>
                <c:formatCode>0.00</c:formatCode>
                <c:ptCount val="5"/>
                <c:pt idx="0">
                  <c:v>0</c:v>
                </c:pt>
                <c:pt idx="1">
                  <c:v>0.23841028162351496</c:v>
                </c:pt>
                <c:pt idx="2">
                  <c:v>0.45913028645200504</c:v>
                </c:pt>
                <c:pt idx="3">
                  <c:v>0.66271736517358515</c:v>
                </c:pt>
                <c:pt idx="4">
                  <c:v>0.84979105131789501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FB-034D-B7F9-409CCE826B10}"/>
            </c:ext>
          </c:extLst>
        </c:ser>
        <c:ser>
          <c:idx val="5"/>
          <c:order val="5"/>
          <c:tx>
            <c:strRef>
              <c:f>'dG(T)'!$C$30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'dG(T)'!$DB$16:$DF$16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'dG(T)'!$DB$30:$DF$30</c:f>
              <c:numCache>
                <c:formatCode>0.00</c:formatCode>
                <c:ptCount val="5"/>
                <c:pt idx="0">
                  <c:v>0</c:v>
                </c:pt>
                <c:pt idx="1">
                  <c:v>0.23451887927405302</c:v>
                </c:pt>
                <c:pt idx="2">
                  <c:v>0.45388695245857402</c:v>
                </c:pt>
                <c:pt idx="3">
                  <c:v>0.655376073292956</c:v>
                </c:pt>
                <c:pt idx="4">
                  <c:v>0.84318621966992913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FB-034D-B7F9-409CCE826B10}"/>
            </c:ext>
          </c:extLst>
        </c:ser>
        <c:ser>
          <c:idx val="6"/>
          <c:order val="6"/>
          <c:tx>
            <c:strRef>
              <c:f>'dG(T)'!$C$31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'dG(T)'!$DB$16:$DF$16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'dG(T)'!$DB$31:$DF$31</c:f>
              <c:numCache>
                <c:formatCode>0.00</c:formatCode>
                <c:ptCount val="5"/>
                <c:pt idx="0">
                  <c:v>0</c:v>
                </c:pt>
                <c:pt idx="1">
                  <c:v>0.25558068631709996</c:v>
                </c:pt>
                <c:pt idx="2">
                  <c:v>0.49388637329236995</c:v>
                </c:pt>
                <c:pt idx="3">
                  <c:v>0.71116322124575193</c:v>
                </c:pt>
                <c:pt idx="4">
                  <c:v>0.91310850002127297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FB-034D-B7F9-409CCE826B10}"/>
            </c:ext>
          </c:extLst>
        </c:ser>
        <c:ser>
          <c:idx val="7"/>
          <c:order val="7"/>
          <c:tx>
            <c:strRef>
              <c:f>'dG(T)'!$C$32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'dG(T)'!$DB$16:$DF$16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'dG(T)'!$DB$32:$DF$32</c:f>
              <c:numCache>
                <c:formatCode>0.00</c:formatCode>
                <c:ptCount val="5"/>
                <c:pt idx="0">
                  <c:v>0</c:v>
                </c:pt>
                <c:pt idx="1">
                  <c:v>0.16733547210879962</c:v>
                </c:pt>
                <c:pt idx="2">
                  <c:v>0.3326668004348301</c:v>
                </c:pt>
                <c:pt idx="3">
                  <c:v>0.48897034584150934</c:v>
                </c:pt>
                <c:pt idx="4">
                  <c:v>0.64237332106074962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FB-034D-B7F9-409CCE826B10}"/>
            </c:ext>
          </c:extLst>
        </c:ser>
        <c:ser>
          <c:idx val="8"/>
          <c:order val="8"/>
          <c:tx>
            <c:strRef>
              <c:f>'dG(T)'!$C$33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'dG(T)'!$DB$16:$DF$16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'dG(T)'!$DB$33:$DF$33</c:f>
              <c:numCache>
                <c:formatCode>0.00</c:formatCode>
                <c:ptCount val="5"/>
                <c:pt idx="0">
                  <c:v>0</c:v>
                </c:pt>
                <c:pt idx="1">
                  <c:v>0.19939236580311004</c:v>
                </c:pt>
                <c:pt idx="2">
                  <c:v>0.39265931206582927</c:v>
                </c:pt>
                <c:pt idx="3">
                  <c:v>0.57243557953064972</c:v>
                </c:pt>
                <c:pt idx="4">
                  <c:v>0.74643561721287988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2FB-034D-B7F9-409CCE826B10}"/>
            </c:ext>
          </c:extLst>
        </c:ser>
        <c:ser>
          <c:idx val="9"/>
          <c:order val="9"/>
          <c:tx>
            <c:strRef>
              <c:f>'dG(T)'!$C$34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'dG(T)'!$DB$16:$DF$16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'dG(T)'!$DB$34:$DF$34</c:f>
              <c:numCache>
                <c:formatCode>0.00</c:formatCode>
                <c:ptCount val="5"/>
                <c:pt idx="0">
                  <c:v>0</c:v>
                </c:pt>
                <c:pt idx="1">
                  <c:v>0.28620405467018983</c:v>
                </c:pt>
                <c:pt idx="2">
                  <c:v>0.55105759604767002</c:v>
                </c:pt>
                <c:pt idx="3">
                  <c:v>0.78984712619899966</c:v>
                </c:pt>
                <c:pt idx="4">
                  <c:v>1.0161796550407995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FB-034D-B7F9-409CCE826B10}"/>
            </c:ext>
          </c:extLst>
        </c:ser>
        <c:ser>
          <c:idx val="10"/>
          <c:order val="10"/>
          <c:tx>
            <c:strRef>
              <c:f>'dG(T)'!$C$35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'dG(T)'!$DB$16:$DF$16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'dG(T)'!$DB$35:$DF$35</c:f>
              <c:numCache>
                <c:formatCode>0.00</c:formatCode>
                <c:ptCount val="5"/>
                <c:pt idx="0">
                  <c:v>0</c:v>
                </c:pt>
                <c:pt idx="1">
                  <c:v>0.26839301469067944</c:v>
                </c:pt>
                <c:pt idx="2">
                  <c:v>0.51653279801556984</c:v>
                </c:pt>
                <c:pt idx="3">
                  <c:v>0.74194300059564977</c:v>
                </c:pt>
                <c:pt idx="4">
                  <c:v>0.95652557083495005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2FB-034D-B7F9-409CCE826B10}"/>
            </c:ext>
          </c:extLst>
        </c:ser>
        <c:ser>
          <c:idx val="11"/>
          <c:order val="11"/>
          <c:tx>
            <c:strRef>
              <c:f>'dG(T)'!$C$36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'dG(T)'!$DB$16:$DF$16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'dG(T)'!$DB$36:$DF$36</c:f>
              <c:numCache>
                <c:formatCode>0.00</c:formatCode>
                <c:ptCount val="5"/>
                <c:pt idx="0">
                  <c:v>0</c:v>
                </c:pt>
                <c:pt idx="1">
                  <c:v>0.21846105540251293</c:v>
                </c:pt>
                <c:pt idx="2">
                  <c:v>0.42185833521170302</c:v>
                </c:pt>
                <c:pt idx="3">
                  <c:v>0.610673405116683</c:v>
                </c:pt>
                <c:pt idx="4">
                  <c:v>0.78543863820215309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2FB-034D-B7F9-409CCE826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AllData!$CE$12</c:f>
              <c:strCache>
                <c:ptCount val="1"/>
                <c:pt idx="0">
                  <c:v>SLIC Original (Picard limit =20*)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AllData!$CL$3:$CP$3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AllData!$CL$7:$CP$7</c:f>
              <c:numCache>
                <c:formatCode>0.000</c:formatCode>
                <c:ptCount val="5"/>
                <c:pt idx="0">
                  <c:v>0.440816488508537</c:v>
                </c:pt>
                <c:pt idx="1">
                  <c:v>0.44009239244638998</c:v>
                </c:pt>
                <c:pt idx="2">
                  <c:v>0.49829882340158399</c:v>
                </c:pt>
                <c:pt idx="3">
                  <c:v>0.479992865374332</c:v>
                </c:pt>
                <c:pt idx="4">
                  <c:v>0.59976998889342503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BA-F447-A8B1-166815AD46FB}"/>
            </c:ext>
          </c:extLst>
        </c:ser>
        <c:ser>
          <c:idx val="1"/>
          <c:order val="1"/>
          <c:tx>
            <c:strRef>
              <c:f>AllData!$BM$12</c:f>
              <c:strCache>
                <c:ptCount val="1"/>
                <c:pt idx="0">
                  <c:v>SLIC Original (Picard limit =20)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AllData!$BT$3:$BX$3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AllData!$BT$7:$BX$7</c:f>
              <c:numCache>
                <c:formatCode>0.000</c:formatCode>
                <c:ptCount val="5"/>
                <c:pt idx="0">
                  <c:v>0.36347929778692001</c:v>
                </c:pt>
                <c:pt idx="1">
                  <c:v>7.8259561942011502E-2</c:v>
                </c:pt>
                <c:pt idx="2">
                  <c:v>0.19868329371556601</c:v>
                </c:pt>
                <c:pt idx="3">
                  <c:v>0.24429158724385899</c:v>
                </c:pt>
                <c:pt idx="4">
                  <c:v>0.20716929375995899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A-F447-A8B1-166815AD46FB}"/>
            </c:ext>
          </c:extLst>
        </c:ser>
        <c:ser>
          <c:idx val="2"/>
          <c:order val="2"/>
          <c:tx>
            <c:strRef>
              <c:f>AllData!$AU$12</c:f>
              <c:strCache>
                <c:ptCount val="1"/>
                <c:pt idx="0">
                  <c:v>2-step SLIC (Neutral only)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AllData!$BB$3:$BF$3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AllData!$BB$7:$BF$7</c:f>
              <c:numCache>
                <c:formatCode>0.000</c:formatCode>
                <c:ptCount val="5"/>
                <c:pt idx="0">
                  <c:v>-0.57508919171206796</c:v>
                </c:pt>
                <c:pt idx="1">
                  <c:v>-0.58133831987481899</c:v>
                </c:pt>
                <c:pt idx="2">
                  <c:v>-0.58961396455666004</c:v>
                </c:pt>
                <c:pt idx="3">
                  <c:v>-0.59834145710592102</c:v>
                </c:pt>
                <c:pt idx="4">
                  <c:v>-0.61124677047436504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BA-F447-A8B1-166815AD46FB}"/>
            </c:ext>
          </c:extLst>
        </c:ser>
        <c:ser>
          <c:idx val="3"/>
          <c:order val="3"/>
          <c:tx>
            <c:strRef>
              <c:f>AllData!$AC$12</c:f>
              <c:strCache>
                <c:ptCount val="1"/>
                <c:pt idx="0">
                  <c:v>2-step SLIC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AllData!$AJ$3:$AN$3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AllData!$AJ$7:$AN$7</c:f>
              <c:numCache>
                <c:formatCode>0.000</c:formatCode>
                <c:ptCount val="5"/>
                <c:pt idx="0">
                  <c:v>8.3687457958606201E-2</c:v>
                </c:pt>
                <c:pt idx="1">
                  <c:v>-2.7776363826494201E-2</c:v>
                </c:pt>
                <c:pt idx="2">
                  <c:v>-3.9395346396267003E-2</c:v>
                </c:pt>
                <c:pt idx="3">
                  <c:v>-2.8375490127358401E-2</c:v>
                </c:pt>
                <c:pt idx="4">
                  <c:v>-4.58909593397775E-2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BA-F447-A8B1-166815AD46FB}"/>
            </c:ext>
          </c:extLst>
        </c:ser>
        <c:ser>
          <c:idx val="4"/>
          <c:order val="4"/>
          <c:tx>
            <c:strRef>
              <c:f>AllData!$K$12</c:f>
              <c:strCache>
                <c:ptCount val="1"/>
                <c:pt idx="0">
                  <c:v>Original SLIC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AllData!$R$3:$V$3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AllData!$R$7:$V$7</c:f>
              <c:numCache>
                <c:formatCode>0.000</c:formatCode>
                <c:ptCount val="5"/>
                <c:pt idx="0">
                  <c:v>0.18413736341909401</c:v>
                </c:pt>
                <c:pt idx="1">
                  <c:v>0.37079088741256</c:v>
                </c:pt>
                <c:pt idx="2">
                  <c:v>0.230628338602785</c:v>
                </c:pt>
                <c:pt idx="3">
                  <c:v>0.31866874076233698</c:v>
                </c:pt>
                <c:pt idx="4">
                  <c:v>4.1545033583649103E-2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BA-F447-A8B1-166815AD46FB}"/>
            </c:ext>
          </c:extLst>
        </c:ser>
        <c:ser>
          <c:idx val="5"/>
          <c:order val="5"/>
          <c:tx>
            <c:strRef>
              <c:f>AllData!$CW$12</c:f>
              <c:strCache>
                <c:ptCount val="1"/>
                <c:pt idx="0">
                  <c:v>2-step SLIC (Picard limit = 20*)																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AllData!$DD$3:$DH$3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AllData!$DD$7:$DH$7</c:f>
              <c:numCache>
                <c:formatCode>0.000</c:formatCode>
                <c:ptCount val="5"/>
                <c:pt idx="0">
                  <c:v>0.56073421775179899</c:v>
                </c:pt>
                <c:pt idx="1">
                  <c:v>0.81216112469800505</c:v>
                </c:pt>
                <c:pt idx="2">
                  <c:v>0.77757363686345304</c:v>
                </c:pt>
                <c:pt idx="3">
                  <c:v>0.64339159227807896</c:v>
                </c:pt>
                <c:pt idx="4">
                  <c:v>0.81845005981317898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2BA-F447-A8B1-166815AD4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711392"/>
        <c:axId val="769547888"/>
      </c:scatterChart>
      <c:valAx>
        <c:axId val="7787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47888"/>
        <c:crosses val="autoZero"/>
        <c:crossBetween val="midCat"/>
      </c:valAx>
      <c:valAx>
        <c:axId val="7695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1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'dG(T)'!$C$37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'dG(T)'!$DB$16:$DF$16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'dG(T)'!$DB$37:$DF$37</c:f>
              <c:numCache>
                <c:formatCode>0.00</c:formatCode>
                <c:ptCount val="5"/>
                <c:pt idx="0">
                  <c:v>0</c:v>
                </c:pt>
                <c:pt idx="1">
                  <c:v>0.4275127249340045</c:v>
                </c:pt>
                <c:pt idx="2">
                  <c:v>0.83245744865000404</c:v>
                </c:pt>
                <c:pt idx="3">
                  <c:v>1.234649595297995</c:v>
                </c:pt>
                <c:pt idx="4">
                  <c:v>1.6448433110039957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F-CE4F-8B3E-D0C6646ABE9B}"/>
            </c:ext>
          </c:extLst>
        </c:ser>
        <c:ser>
          <c:idx val="1"/>
          <c:order val="1"/>
          <c:tx>
            <c:strRef>
              <c:f>'dG(T)'!$C$38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'dG(T)'!$DB$16:$DF$16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'dG(T)'!$DB$38:$DF$38</c:f>
              <c:numCache>
                <c:formatCode>0.00</c:formatCode>
                <c:ptCount val="5"/>
                <c:pt idx="0">
                  <c:v>0</c:v>
                </c:pt>
                <c:pt idx="1">
                  <c:v>0.30131879999700573</c:v>
                </c:pt>
                <c:pt idx="2">
                  <c:v>0.56610597617000735</c:v>
                </c:pt>
                <c:pt idx="3">
                  <c:v>0.82963295182000252</c:v>
                </c:pt>
                <c:pt idx="4">
                  <c:v>1.113394950547999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F-CE4F-8B3E-D0C6646ABE9B}"/>
            </c:ext>
          </c:extLst>
        </c:ser>
        <c:ser>
          <c:idx val="2"/>
          <c:order val="2"/>
          <c:tx>
            <c:strRef>
              <c:f>'dG(T)'!$C$39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'dG(T)'!$DB$16:$DF$16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'dG(T)'!$DB$39:$DF$39</c:f>
              <c:numCache>
                <c:formatCode>0.00</c:formatCode>
                <c:ptCount val="5"/>
                <c:pt idx="0">
                  <c:v>0</c:v>
                </c:pt>
                <c:pt idx="1">
                  <c:v>0.24836205488850283</c:v>
                </c:pt>
                <c:pt idx="2">
                  <c:v>0.48145922654170192</c:v>
                </c:pt>
                <c:pt idx="3">
                  <c:v>0.70821499933570919</c:v>
                </c:pt>
                <c:pt idx="4">
                  <c:v>0.95992995133460113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F-CE4F-8B3E-D0C6646ABE9B}"/>
            </c:ext>
          </c:extLst>
        </c:ser>
        <c:ser>
          <c:idx val="3"/>
          <c:order val="3"/>
          <c:tx>
            <c:strRef>
              <c:f>'dG(T)'!$C$40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'dG(T)'!$DB$16:$DF$16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'dG(T)'!$DB$40:$DF$40</c:f>
              <c:numCache>
                <c:formatCode>0.00</c:formatCode>
                <c:ptCount val="5"/>
                <c:pt idx="0">
                  <c:v>0</c:v>
                </c:pt>
                <c:pt idx="1">
                  <c:v>0.23903206851220204</c:v>
                </c:pt>
                <c:pt idx="2">
                  <c:v>0.46994804120180333</c:v>
                </c:pt>
                <c:pt idx="3">
                  <c:v>0.69349235489960392</c:v>
                </c:pt>
                <c:pt idx="4">
                  <c:v>0.94062605659340193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F-CE4F-8B3E-D0C6646ABE9B}"/>
            </c:ext>
          </c:extLst>
        </c:ser>
        <c:ser>
          <c:idx val="4"/>
          <c:order val="4"/>
          <c:tx>
            <c:strRef>
              <c:f>'dG(T)'!$C$41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'dG(T)'!$DB$16:$DF$16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'dG(T)'!$DB$41:$DF$41</c:f>
              <c:numCache>
                <c:formatCode>0.00</c:formatCode>
                <c:ptCount val="5"/>
                <c:pt idx="0">
                  <c:v>0</c:v>
                </c:pt>
                <c:pt idx="1">
                  <c:v>0.2302287718429028</c:v>
                </c:pt>
                <c:pt idx="2">
                  <c:v>0.46177134678750065</c:v>
                </c:pt>
                <c:pt idx="3">
                  <c:v>0.68474722185229098</c:v>
                </c:pt>
                <c:pt idx="4">
                  <c:v>0.92793757740739125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9F-CE4F-8B3E-D0C6646ABE9B}"/>
            </c:ext>
          </c:extLst>
        </c:ser>
        <c:ser>
          <c:idx val="5"/>
          <c:order val="5"/>
          <c:tx>
            <c:strRef>
              <c:f>'dG(T)'!$C$42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'dG(T)'!$DB$16:$DF$16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'dG(T)'!$DB$42:$DF$42</c:f>
              <c:numCache>
                <c:formatCode>0.00</c:formatCode>
                <c:ptCount val="5"/>
                <c:pt idx="0">
                  <c:v>0</c:v>
                </c:pt>
                <c:pt idx="1">
                  <c:v>7.9617427036694721E-2</c:v>
                </c:pt>
                <c:pt idx="2">
                  <c:v>0.16456305044908959</c:v>
                </c:pt>
                <c:pt idx="3">
                  <c:v>0.23628960559469192</c:v>
                </c:pt>
                <c:pt idx="4">
                  <c:v>0.33737359388030086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9F-CE4F-8B3E-D0C6646ABE9B}"/>
            </c:ext>
          </c:extLst>
        </c:ser>
        <c:ser>
          <c:idx val="6"/>
          <c:order val="6"/>
          <c:tx>
            <c:strRef>
              <c:f>'dG(T)'!$C$43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'dG(T)'!$DB$16:$DF$16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'dG(T)'!$DB$43:$DF$43</c:f>
              <c:numCache>
                <c:formatCode>0.00</c:formatCode>
                <c:ptCount val="5"/>
                <c:pt idx="0">
                  <c:v>0</c:v>
                </c:pt>
                <c:pt idx="1">
                  <c:v>9.5863932816598663E-2</c:v>
                </c:pt>
                <c:pt idx="2">
                  <c:v>0.18780454172670602</c:v>
                </c:pt>
                <c:pt idx="3">
                  <c:v>0.26469928364930695</c:v>
                </c:pt>
                <c:pt idx="4">
                  <c:v>0.37145370594289773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9F-CE4F-8B3E-D0C6646ABE9B}"/>
            </c:ext>
          </c:extLst>
        </c:ser>
        <c:ser>
          <c:idx val="7"/>
          <c:order val="7"/>
          <c:tx>
            <c:strRef>
              <c:f>'dG(T)'!$C$44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'dG(T)'!$DB$16:$DF$16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'dG(T)'!$DB$44:$DF$44</c:f>
              <c:numCache>
                <c:formatCode>0.00</c:formatCode>
                <c:ptCount val="5"/>
                <c:pt idx="0">
                  <c:v>0</c:v>
                </c:pt>
                <c:pt idx="1">
                  <c:v>0.13230470746950118</c:v>
                </c:pt>
                <c:pt idx="2">
                  <c:v>0.24244096480470034</c:v>
                </c:pt>
                <c:pt idx="3">
                  <c:v>0.33584223295289917</c:v>
                </c:pt>
                <c:pt idx="4">
                  <c:v>0.45625175914830152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9F-CE4F-8B3E-D0C6646AB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'dG(T)'!$C$25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'dG(T)'!$DG$16:$DK$16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'dG(T)'!$DG$25:$DK$25</c:f>
              <c:numCache>
                <c:formatCode>0.00</c:formatCode>
                <c:ptCount val="5"/>
                <c:pt idx="0">
                  <c:v>0</c:v>
                </c:pt>
                <c:pt idx="1">
                  <c:v>0.16373971550326205</c:v>
                </c:pt>
                <c:pt idx="2">
                  <c:v>0.31964726833870105</c:v>
                </c:pt>
                <c:pt idx="3">
                  <c:v>0.46797533024933502</c:v>
                </c:pt>
                <c:pt idx="4">
                  <c:v>0.60899424608748609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6F44-AF3D-2F30BCEE790F}"/>
            </c:ext>
          </c:extLst>
        </c:ser>
        <c:ser>
          <c:idx val="1"/>
          <c:order val="1"/>
          <c:tx>
            <c:strRef>
              <c:f>'dG(T)'!$C$26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'dG(T)'!$DG$16:$DK$16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'dG(T)'!$DG$26:$DK$26</c:f>
              <c:numCache>
                <c:formatCode>0.00</c:formatCode>
                <c:ptCount val="5"/>
                <c:pt idx="0">
                  <c:v>0</c:v>
                </c:pt>
                <c:pt idx="1">
                  <c:v>0.17267147685189954</c:v>
                </c:pt>
                <c:pt idx="2">
                  <c:v>0.3561112316264996</c:v>
                </c:pt>
                <c:pt idx="3">
                  <c:v>0.52638412419370084</c:v>
                </c:pt>
                <c:pt idx="4">
                  <c:v>0.69143601509700048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8-6F44-AF3D-2F30BCEE790F}"/>
            </c:ext>
          </c:extLst>
        </c:ser>
        <c:ser>
          <c:idx val="2"/>
          <c:order val="2"/>
          <c:tx>
            <c:strRef>
              <c:f>'dG(T)'!$C$27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'dG(T)'!$DG$16:$DK$16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'dG(T)'!$DG$27:$DK$27</c:f>
              <c:numCache>
                <c:formatCode>0.00</c:formatCode>
                <c:ptCount val="5"/>
                <c:pt idx="0">
                  <c:v>0</c:v>
                </c:pt>
                <c:pt idx="1">
                  <c:v>0.17985609975248007</c:v>
                </c:pt>
                <c:pt idx="2">
                  <c:v>0.34969580506322995</c:v>
                </c:pt>
                <c:pt idx="3">
                  <c:v>0.50898205094177973</c:v>
                </c:pt>
                <c:pt idx="4">
                  <c:v>0.6630527470315597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8-6F44-AF3D-2F30BCEE790F}"/>
            </c:ext>
          </c:extLst>
        </c:ser>
        <c:ser>
          <c:idx val="3"/>
          <c:order val="3"/>
          <c:tx>
            <c:strRef>
              <c:f>'dG(T)'!$C$28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'dG(T)'!$DG$16:$DK$16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'dG(T)'!$DG$28:$DK$28</c:f>
              <c:numCache>
                <c:formatCode>0.00</c:formatCode>
                <c:ptCount val="5"/>
                <c:pt idx="0">
                  <c:v>0</c:v>
                </c:pt>
                <c:pt idx="1">
                  <c:v>0.2427967582603161</c:v>
                </c:pt>
                <c:pt idx="2">
                  <c:v>0.4673136492555261</c:v>
                </c:pt>
                <c:pt idx="3">
                  <c:v>0.67413458948937599</c:v>
                </c:pt>
                <c:pt idx="4">
                  <c:v>0.86390635931239612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C8-6F44-AF3D-2F30BCEE790F}"/>
            </c:ext>
          </c:extLst>
        </c:ser>
        <c:ser>
          <c:idx val="4"/>
          <c:order val="4"/>
          <c:tx>
            <c:strRef>
              <c:f>'dG(T)'!$C$29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'dG(T)'!$DG$16:$DK$16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'dG(T)'!$DG$29:$DK$29</c:f>
              <c:numCache>
                <c:formatCode>0.00</c:formatCode>
                <c:ptCount val="5"/>
                <c:pt idx="0">
                  <c:v>0</c:v>
                </c:pt>
                <c:pt idx="1">
                  <c:v>0.23841028162351496</c:v>
                </c:pt>
                <c:pt idx="2">
                  <c:v>0.45913028645200504</c:v>
                </c:pt>
                <c:pt idx="3">
                  <c:v>0.66271736517358515</c:v>
                </c:pt>
                <c:pt idx="4">
                  <c:v>0.84979105131789501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C8-6F44-AF3D-2F30BCEE790F}"/>
            </c:ext>
          </c:extLst>
        </c:ser>
        <c:ser>
          <c:idx val="5"/>
          <c:order val="5"/>
          <c:tx>
            <c:strRef>
              <c:f>'dG(T)'!$C$30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'dG(T)'!$DG$16:$DK$16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'dG(T)'!$DG$30:$DK$30</c:f>
              <c:numCache>
                <c:formatCode>0.00</c:formatCode>
                <c:ptCount val="5"/>
                <c:pt idx="0">
                  <c:v>0</c:v>
                </c:pt>
                <c:pt idx="1">
                  <c:v>0.23451887927405302</c:v>
                </c:pt>
                <c:pt idx="2">
                  <c:v>0.45388695245857402</c:v>
                </c:pt>
                <c:pt idx="3">
                  <c:v>0.655376073292956</c:v>
                </c:pt>
                <c:pt idx="4">
                  <c:v>0.84318621966992913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C8-6F44-AF3D-2F30BCEE790F}"/>
            </c:ext>
          </c:extLst>
        </c:ser>
        <c:ser>
          <c:idx val="6"/>
          <c:order val="6"/>
          <c:tx>
            <c:strRef>
              <c:f>'dG(T)'!$C$31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'dG(T)'!$DG$16:$DK$16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'dG(T)'!$DG$31:$DK$31</c:f>
              <c:numCache>
                <c:formatCode>0.00</c:formatCode>
                <c:ptCount val="5"/>
                <c:pt idx="0">
                  <c:v>0</c:v>
                </c:pt>
                <c:pt idx="1">
                  <c:v>0.25558068631709996</c:v>
                </c:pt>
                <c:pt idx="2">
                  <c:v>0.49388637329236995</c:v>
                </c:pt>
                <c:pt idx="3">
                  <c:v>0.71116322124575193</c:v>
                </c:pt>
                <c:pt idx="4">
                  <c:v>0.91310850002127297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C8-6F44-AF3D-2F30BCEE790F}"/>
            </c:ext>
          </c:extLst>
        </c:ser>
        <c:ser>
          <c:idx val="7"/>
          <c:order val="7"/>
          <c:tx>
            <c:strRef>
              <c:f>'dG(T)'!$C$32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'dG(T)'!$DG$16:$DK$16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'dG(T)'!$DG$32:$DK$32</c:f>
              <c:numCache>
                <c:formatCode>0.00</c:formatCode>
                <c:ptCount val="5"/>
                <c:pt idx="0">
                  <c:v>0</c:v>
                </c:pt>
                <c:pt idx="1">
                  <c:v>0.16733547210879962</c:v>
                </c:pt>
                <c:pt idx="2">
                  <c:v>0.3326668004348301</c:v>
                </c:pt>
                <c:pt idx="3">
                  <c:v>0.48897034584150934</c:v>
                </c:pt>
                <c:pt idx="4">
                  <c:v>0.64237332106074962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C8-6F44-AF3D-2F30BCEE790F}"/>
            </c:ext>
          </c:extLst>
        </c:ser>
        <c:ser>
          <c:idx val="8"/>
          <c:order val="8"/>
          <c:tx>
            <c:strRef>
              <c:f>'dG(T)'!$C$33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'dG(T)'!$DG$16:$DK$16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'dG(T)'!$DG$33:$DK$33</c:f>
              <c:numCache>
                <c:formatCode>0.00</c:formatCode>
                <c:ptCount val="5"/>
                <c:pt idx="0">
                  <c:v>0</c:v>
                </c:pt>
                <c:pt idx="1">
                  <c:v>0.19939236580311004</c:v>
                </c:pt>
                <c:pt idx="2">
                  <c:v>0.39265931206582927</c:v>
                </c:pt>
                <c:pt idx="3">
                  <c:v>0.57243557953064972</c:v>
                </c:pt>
                <c:pt idx="4">
                  <c:v>0.74643561721287988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C8-6F44-AF3D-2F30BCEE790F}"/>
            </c:ext>
          </c:extLst>
        </c:ser>
        <c:ser>
          <c:idx val="9"/>
          <c:order val="9"/>
          <c:tx>
            <c:strRef>
              <c:f>'dG(T)'!$C$34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'dG(T)'!$DG$16:$DK$16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'dG(T)'!$DG$34:$DK$34</c:f>
              <c:numCache>
                <c:formatCode>0.00</c:formatCode>
                <c:ptCount val="5"/>
                <c:pt idx="0">
                  <c:v>0</c:v>
                </c:pt>
                <c:pt idx="1">
                  <c:v>0.28620405467018983</c:v>
                </c:pt>
                <c:pt idx="2">
                  <c:v>0.55105759604767002</c:v>
                </c:pt>
                <c:pt idx="3">
                  <c:v>0.78984712619899966</c:v>
                </c:pt>
                <c:pt idx="4">
                  <c:v>1.0161796550407995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C8-6F44-AF3D-2F30BCEE790F}"/>
            </c:ext>
          </c:extLst>
        </c:ser>
        <c:ser>
          <c:idx val="10"/>
          <c:order val="10"/>
          <c:tx>
            <c:strRef>
              <c:f>'dG(T)'!$C$35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'dG(T)'!$DG$16:$DK$16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'dG(T)'!$DG$35:$DK$35</c:f>
              <c:numCache>
                <c:formatCode>0.00</c:formatCode>
                <c:ptCount val="5"/>
                <c:pt idx="0">
                  <c:v>0</c:v>
                </c:pt>
                <c:pt idx="1">
                  <c:v>0.26839301469067944</c:v>
                </c:pt>
                <c:pt idx="2">
                  <c:v>0.51653279801556984</c:v>
                </c:pt>
                <c:pt idx="3">
                  <c:v>0.74194300059564977</c:v>
                </c:pt>
                <c:pt idx="4">
                  <c:v>0.95652557083495005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8C8-6F44-AF3D-2F30BCEE790F}"/>
            </c:ext>
          </c:extLst>
        </c:ser>
        <c:ser>
          <c:idx val="11"/>
          <c:order val="11"/>
          <c:tx>
            <c:strRef>
              <c:f>'dG(T)'!$C$36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'dG(T)'!$DG$16:$DK$16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'dG(T)'!$DG$36:$DK$36</c:f>
              <c:numCache>
                <c:formatCode>0.00</c:formatCode>
                <c:ptCount val="5"/>
                <c:pt idx="0">
                  <c:v>0</c:v>
                </c:pt>
                <c:pt idx="1">
                  <c:v>0.21846105540251293</c:v>
                </c:pt>
                <c:pt idx="2">
                  <c:v>0.42185833521170302</c:v>
                </c:pt>
                <c:pt idx="3">
                  <c:v>0.610673405116683</c:v>
                </c:pt>
                <c:pt idx="4">
                  <c:v>0.78543863820215309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8C8-6F44-AF3D-2F30BCEE7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'dG(T)'!$C$37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'dG(T)'!$DG$16:$DK$16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'dG(T)'!$DG$37:$DK$37</c:f>
              <c:numCache>
                <c:formatCode>0.00</c:formatCode>
                <c:ptCount val="5"/>
                <c:pt idx="0">
                  <c:v>0</c:v>
                </c:pt>
                <c:pt idx="1">
                  <c:v>0.40270737245557431</c:v>
                </c:pt>
                <c:pt idx="2">
                  <c:v>0.73425063558904391</c:v>
                </c:pt>
                <c:pt idx="3">
                  <c:v>1.0606763016066649</c:v>
                </c:pt>
                <c:pt idx="4">
                  <c:v>1.4136293240227356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E-F64B-84D0-B9E730A47CA5}"/>
            </c:ext>
          </c:extLst>
        </c:ser>
        <c:ser>
          <c:idx val="1"/>
          <c:order val="1"/>
          <c:tx>
            <c:strRef>
              <c:f>'dG(T)'!$C$38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'dG(T)'!$DG$16:$DK$16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'dG(T)'!$DG$38:$DK$38</c:f>
              <c:numCache>
                <c:formatCode>0.00</c:formatCode>
                <c:ptCount val="5"/>
                <c:pt idx="0">
                  <c:v>0</c:v>
                </c:pt>
                <c:pt idx="1">
                  <c:v>0.27651344751857554</c:v>
                </c:pt>
                <c:pt idx="2">
                  <c:v>0.46789916310904722</c:v>
                </c:pt>
                <c:pt idx="3">
                  <c:v>0.65565965812867244</c:v>
                </c:pt>
                <c:pt idx="4">
                  <c:v>0.88218096356673881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E-F64B-84D0-B9E730A47CA5}"/>
            </c:ext>
          </c:extLst>
        </c:ser>
        <c:ser>
          <c:idx val="2"/>
          <c:order val="2"/>
          <c:tx>
            <c:strRef>
              <c:f>'dG(T)'!$C$39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'dG(T)'!$DG$16:$DK$16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'dG(T)'!$DG$39:$DK$39</c:f>
              <c:numCache>
                <c:formatCode>0.00</c:formatCode>
                <c:ptCount val="5"/>
                <c:pt idx="0">
                  <c:v>0</c:v>
                </c:pt>
                <c:pt idx="1">
                  <c:v>0.22355670241007264</c:v>
                </c:pt>
                <c:pt idx="2">
                  <c:v>0.38325241348074179</c:v>
                </c:pt>
                <c:pt idx="3">
                  <c:v>0.53424170564437912</c:v>
                </c:pt>
                <c:pt idx="4">
                  <c:v>0.72871596435334096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EE-F64B-84D0-B9E730A47CA5}"/>
            </c:ext>
          </c:extLst>
        </c:ser>
        <c:ser>
          <c:idx val="3"/>
          <c:order val="3"/>
          <c:tx>
            <c:strRef>
              <c:f>'dG(T)'!$C$40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'dG(T)'!$DG$16:$DK$16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'dG(T)'!$DG$40:$DK$40</c:f>
              <c:numCache>
                <c:formatCode>0.00</c:formatCode>
                <c:ptCount val="5"/>
                <c:pt idx="0">
                  <c:v>0</c:v>
                </c:pt>
                <c:pt idx="1">
                  <c:v>0.21422671603377186</c:v>
                </c:pt>
                <c:pt idx="2">
                  <c:v>0.37174122814084321</c:v>
                </c:pt>
                <c:pt idx="3">
                  <c:v>0.51951906120827385</c:v>
                </c:pt>
                <c:pt idx="4">
                  <c:v>0.70941206961214176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EE-F64B-84D0-B9E730A47CA5}"/>
            </c:ext>
          </c:extLst>
        </c:ser>
        <c:ser>
          <c:idx val="4"/>
          <c:order val="4"/>
          <c:tx>
            <c:strRef>
              <c:f>'dG(T)'!$C$41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'dG(T)'!$DG$16:$DK$16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'dG(T)'!$DG$41:$DK$41</c:f>
              <c:numCache>
                <c:formatCode>0.00</c:formatCode>
                <c:ptCount val="5"/>
                <c:pt idx="0">
                  <c:v>0</c:v>
                </c:pt>
                <c:pt idx="1">
                  <c:v>0.20542341936447261</c:v>
                </c:pt>
                <c:pt idx="2">
                  <c:v>0.36356453372654052</c:v>
                </c:pt>
                <c:pt idx="3">
                  <c:v>0.5107739281609609</c:v>
                </c:pt>
                <c:pt idx="4">
                  <c:v>0.69672359042613108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EE-F64B-84D0-B9E730A47CA5}"/>
            </c:ext>
          </c:extLst>
        </c:ser>
        <c:ser>
          <c:idx val="5"/>
          <c:order val="5"/>
          <c:tx>
            <c:strRef>
              <c:f>'dG(T)'!$C$42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'dG(T)'!$DG$16:$DK$16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'dG(T)'!$DG$42:$DK$42</c:f>
              <c:numCache>
                <c:formatCode>0.00</c:formatCode>
                <c:ptCount val="5"/>
                <c:pt idx="0">
                  <c:v>0</c:v>
                </c:pt>
                <c:pt idx="1">
                  <c:v>0.10442277951512491</c:v>
                </c:pt>
                <c:pt idx="2">
                  <c:v>0.26276986351004972</c:v>
                </c:pt>
                <c:pt idx="3">
                  <c:v>0.410262899286022</c:v>
                </c:pt>
                <c:pt idx="4">
                  <c:v>0.56858758086156103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EE-F64B-84D0-B9E730A47CA5}"/>
            </c:ext>
          </c:extLst>
        </c:ser>
        <c:ser>
          <c:idx val="6"/>
          <c:order val="6"/>
          <c:tx>
            <c:strRef>
              <c:f>'dG(T)'!$C$43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'dG(T)'!$DG$16:$DK$16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'dG(T)'!$DG$43:$DK$43</c:f>
              <c:numCache>
                <c:formatCode>0.00</c:formatCode>
                <c:ptCount val="5"/>
                <c:pt idx="0">
                  <c:v>0</c:v>
                </c:pt>
                <c:pt idx="1">
                  <c:v>0.12066928529502885</c:v>
                </c:pt>
                <c:pt idx="2">
                  <c:v>0.28601135478766615</c:v>
                </c:pt>
                <c:pt idx="3">
                  <c:v>0.43867257734063703</c:v>
                </c:pt>
                <c:pt idx="4">
                  <c:v>0.60266769292415789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EE-F64B-84D0-B9E730A47CA5}"/>
            </c:ext>
          </c:extLst>
        </c:ser>
        <c:ser>
          <c:idx val="7"/>
          <c:order val="7"/>
          <c:tx>
            <c:strRef>
              <c:f>'dG(T)'!$C$44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'dG(T)'!$DG$16:$DK$16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'dG(T)'!$DG$44:$DK$44</c:f>
              <c:numCache>
                <c:formatCode>0.00</c:formatCode>
                <c:ptCount val="5"/>
                <c:pt idx="0">
                  <c:v>0</c:v>
                </c:pt>
                <c:pt idx="1">
                  <c:v>0.15711005994793137</c:v>
                </c:pt>
                <c:pt idx="2">
                  <c:v>0.34064777786566047</c:v>
                </c:pt>
                <c:pt idx="3">
                  <c:v>0.50981552664422924</c:v>
                </c:pt>
                <c:pt idx="4">
                  <c:v>0.68746574612956168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EE-F64B-84D0-B9E730A47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'dG(T)'!$C$25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'dG(T)'!$DL$16:$DP$16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'dG(T)'!$DL$25:$DP$25</c:f>
              <c:numCache>
                <c:formatCode>0.00</c:formatCode>
                <c:ptCount val="5"/>
                <c:pt idx="0">
                  <c:v>0</c:v>
                </c:pt>
                <c:pt idx="1">
                  <c:v>0.16376013261206102</c:v>
                </c:pt>
                <c:pt idx="2">
                  <c:v>0.31968144570875201</c:v>
                </c:pt>
                <c:pt idx="3">
                  <c:v>0.46802711575267708</c:v>
                </c:pt>
                <c:pt idx="4">
                  <c:v>0.60904367878307697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A-E74C-8F74-8CE91902AF17}"/>
            </c:ext>
          </c:extLst>
        </c:ser>
        <c:ser>
          <c:idx val="1"/>
          <c:order val="1"/>
          <c:tx>
            <c:strRef>
              <c:f>'dG(T)'!$C$26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'dG(T)'!$DL$16:$DP$16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'dG(T)'!$DL$26:$DP$26</c:f>
              <c:numCache>
                <c:formatCode>0.00</c:formatCode>
                <c:ptCount val="5"/>
                <c:pt idx="0">
                  <c:v>0</c:v>
                </c:pt>
                <c:pt idx="1">
                  <c:v>0.20277170437317005</c:v>
                </c:pt>
                <c:pt idx="2">
                  <c:v>0.39254565972974609</c:v>
                </c:pt>
                <c:pt idx="3">
                  <c:v>0.56975820817868605</c:v>
                </c:pt>
                <c:pt idx="4">
                  <c:v>0.73481787887778593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A-E74C-8F74-8CE91902AF17}"/>
            </c:ext>
          </c:extLst>
        </c:ser>
        <c:ser>
          <c:idx val="2"/>
          <c:order val="2"/>
          <c:tx>
            <c:strRef>
              <c:f>'dG(T)'!$C$27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'dG(T)'!$DL$16:$DP$16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'dG(T)'!$DL$27:$DP$27</c:f>
              <c:numCache>
                <c:formatCode>0.00</c:formatCode>
                <c:ptCount val="5"/>
                <c:pt idx="0">
                  <c:v>0</c:v>
                </c:pt>
                <c:pt idx="1">
                  <c:v>0.181411534664219</c:v>
                </c:pt>
                <c:pt idx="2">
                  <c:v>0.352650010645714</c:v>
                </c:pt>
                <c:pt idx="3">
                  <c:v>0.51405695593992207</c:v>
                </c:pt>
                <c:pt idx="4">
                  <c:v>0.66595220293215196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5A-E74C-8F74-8CE91902AF17}"/>
            </c:ext>
          </c:extLst>
        </c:ser>
        <c:ser>
          <c:idx val="3"/>
          <c:order val="3"/>
          <c:tx>
            <c:strRef>
              <c:f>'dG(T)'!$C$28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'dG(T)'!$DL$16:$DP$16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'dG(T)'!$DL$28:$DP$28</c:f>
              <c:numCache>
                <c:formatCode>0.00</c:formatCode>
                <c:ptCount val="5"/>
                <c:pt idx="0">
                  <c:v>0</c:v>
                </c:pt>
                <c:pt idx="1">
                  <c:v>0.24285659140133997</c:v>
                </c:pt>
                <c:pt idx="2">
                  <c:v>0.46741456799403014</c:v>
                </c:pt>
                <c:pt idx="3">
                  <c:v>0.67428820179493998</c:v>
                </c:pt>
                <c:pt idx="4">
                  <c:v>0.86405247195513002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5A-E74C-8F74-8CE91902AF17}"/>
            </c:ext>
          </c:extLst>
        </c:ser>
        <c:ser>
          <c:idx val="4"/>
          <c:order val="4"/>
          <c:tx>
            <c:strRef>
              <c:f>'dG(T)'!$C$29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'dG(T)'!$DL$16:$DP$16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'dG(T)'!$DL$29:$DP$29</c:f>
              <c:numCache>
                <c:formatCode>0.00</c:formatCode>
                <c:ptCount val="5"/>
                <c:pt idx="0">
                  <c:v>0</c:v>
                </c:pt>
                <c:pt idx="1">
                  <c:v>0.23846093187098805</c:v>
                </c:pt>
                <c:pt idx="2">
                  <c:v>0.45920453537231798</c:v>
                </c:pt>
                <c:pt idx="3">
                  <c:v>0.66282557094546801</c:v>
                </c:pt>
                <c:pt idx="4">
                  <c:v>0.84988076503944798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5A-E74C-8F74-8CE91902AF17}"/>
            </c:ext>
          </c:extLst>
        </c:ser>
        <c:ser>
          <c:idx val="5"/>
          <c:order val="5"/>
          <c:tx>
            <c:strRef>
              <c:f>'dG(T)'!$C$30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'dG(T)'!$DL$16:$DP$16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'dG(T)'!$DL$30:$DP$30</c:f>
              <c:numCache>
                <c:formatCode>0.00</c:formatCode>
                <c:ptCount val="5"/>
                <c:pt idx="0">
                  <c:v>0</c:v>
                </c:pt>
                <c:pt idx="1">
                  <c:v>0.23990572185095194</c:v>
                </c:pt>
                <c:pt idx="2">
                  <c:v>0.46190305485162209</c:v>
                </c:pt>
                <c:pt idx="3">
                  <c:v>0.666593172617302</c:v>
                </c:pt>
                <c:pt idx="4">
                  <c:v>0.85453880099728208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5A-E74C-8F74-8CE91902AF17}"/>
            </c:ext>
          </c:extLst>
        </c:ser>
        <c:ser>
          <c:idx val="6"/>
          <c:order val="6"/>
          <c:tx>
            <c:strRef>
              <c:f>'dG(T)'!$C$31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'dG(T)'!$DL$16:$DP$16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'dG(T)'!$DL$31:$DP$31</c:f>
              <c:numCache>
                <c:formatCode>0.00</c:formatCode>
                <c:ptCount val="5"/>
                <c:pt idx="0">
                  <c:v>0</c:v>
                </c:pt>
                <c:pt idx="1">
                  <c:v>0.26281905947421014</c:v>
                </c:pt>
                <c:pt idx="2">
                  <c:v>0.50469964727656014</c:v>
                </c:pt>
                <c:pt idx="3">
                  <c:v>0.72634464538067012</c:v>
                </c:pt>
                <c:pt idx="4">
                  <c:v>0.92841192584119003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5A-E74C-8F74-8CE91902AF17}"/>
            </c:ext>
          </c:extLst>
        </c:ser>
        <c:ser>
          <c:idx val="7"/>
          <c:order val="7"/>
          <c:tx>
            <c:strRef>
              <c:f>'dG(T)'!$C$32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'dG(T)'!$DL$16:$DP$16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'dG(T)'!$DL$32:$DP$32</c:f>
              <c:numCache>
                <c:formatCode>0.00</c:formatCode>
                <c:ptCount val="5"/>
                <c:pt idx="0">
                  <c:v>0</c:v>
                </c:pt>
                <c:pt idx="1">
                  <c:v>0.16814757036808003</c:v>
                </c:pt>
                <c:pt idx="2">
                  <c:v>0.32787612203751004</c:v>
                </c:pt>
                <c:pt idx="3">
                  <c:v>0.47946830655125394</c:v>
                </c:pt>
                <c:pt idx="4">
                  <c:v>0.62318887851017402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5A-E74C-8F74-8CE91902AF17}"/>
            </c:ext>
          </c:extLst>
        </c:ser>
        <c:ser>
          <c:idx val="8"/>
          <c:order val="8"/>
          <c:tx>
            <c:strRef>
              <c:f>'dG(T)'!$C$33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'dG(T)'!$DL$16:$DP$16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'dG(T)'!$DL$33:$DP$33</c:f>
              <c:numCache>
                <c:formatCode>0.00</c:formatCode>
                <c:ptCount val="5"/>
                <c:pt idx="0">
                  <c:v>0</c:v>
                </c:pt>
                <c:pt idx="1">
                  <c:v>0.19871388502437404</c:v>
                </c:pt>
                <c:pt idx="2">
                  <c:v>0.38496663114561991</c:v>
                </c:pt>
                <c:pt idx="3">
                  <c:v>0.55917656851166009</c:v>
                </c:pt>
                <c:pt idx="4">
                  <c:v>0.72173537643852992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05A-E74C-8F74-8CE91902AF17}"/>
            </c:ext>
          </c:extLst>
        </c:ser>
        <c:ser>
          <c:idx val="9"/>
          <c:order val="9"/>
          <c:tx>
            <c:strRef>
              <c:f>'dG(T)'!$C$34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'dG(T)'!$DL$16:$DP$16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'dG(T)'!$DL$34:$DP$34</c:f>
              <c:numCache>
                <c:formatCode>0.00</c:formatCode>
                <c:ptCount val="5"/>
                <c:pt idx="0">
                  <c:v>0</c:v>
                </c:pt>
                <c:pt idx="1">
                  <c:v>0.29358344414845994</c:v>
                </c:pt>
                <c:pt idx="2">
                  <c:v>0.56216010344209999</c:v>
                </c:pt>
                <c:pt idx="3">
                  <c:v>0.80656941765822987</c:v>
                </c:pt>
                <c:pt idx="4">
                  <c:v>1.0275970060400299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05A-E74C-8F74-8CE91902AF17}"/>
            </c:ext>
          </c:extLst>
        </c:ser>
        <c:ser>
          <c:idx val="10"/>
          <c:order val="10"/>
          <c:tx>
            <c:strRef>
              <c:f>'dG(T)'!$C$35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'dG(T)'!$DL$16:$DP$16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'dG(T)'!$DL$35:$DP$35</c:f>
              <c:numCache>
                <c:formatCode>0.00</c:formatCode>
                <c:ptCount val="5"/>
                <c:pt idx="0">
                  <c:v>0</c:v>
                </c:pt>
                <c:pt idx="1">
                  <c:v>0.26960351816439987</c:v>
                </c:pt>
                <c:pt idx="2">
                  <c:v>0.51737138101354985</c:v>
                </c:pt>
                <c:pt idx="3">
                  <c:v>0.74403658556442998</c:v>
                </c:pt>
                <c:pt idx="4">
                  <c:v>0.95028517591321982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05A-E74C-8F74-8CE91902AF17}"/>
            </c:ext>
          </c:extLst>
        </c:ser>
        <c:ser>
          <c:idx val="11"/>
          <c:order val="11"/>
          <c:tx>
            <c:strRef>
              <c:f>'dG(T)'!$C$36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'dG(T)'!$DL$16:$DP$16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'dG(T)'!$DL$36:$DP$36</c:f>
              <c:numCache>
                <c:formatCode>0.00</c:formatCode>
                <c:ptCount val="5"/>
                <c:pt idx="0">
                  <c:v>0</c:v>
                </c:pt>
                <c:pt idx="1">
                  <c:v>0.21850967530856602</c:v>
                </c:pt>
                <c:pt idx="2">
                  <c:v>0.42194039648925585</c:v>
                </c:pt>
                <c:pt idx="3">
                  <c:v>0.61079836379278585</c:v>
                </c:pt>
                <c:pt idx="4">
                  <c:v>0.785557457319636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05A-E74C-8F74-8CE91902A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'dG(T)'!$C$37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'dG(T)'!$DL$16:$DP$16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'dG(T)'!$DL$37:$DP$37</c:f>
              <c:numCache>
                <c:formatCode>0.00</c:formatCode>
                <c:ptCount val="5"/>
                <c:pt idx="0">
                  <c:v>0</c:v>
                </c:pt>
                <c:pt idx="1">
                  <c:v>9.6942520067397009E-2</c:v>
                </c:pt>
                <c:pt idx="2">
                  <c:v>0.19488224893094402</c:v>
                </c:pt>
                <c:pt idx="3">
                  <c:v>0.29378577118212901</c:v>
                </c:pt>
                <c:pt idx="4">
                  <c:v>0.39362216689155705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E-3C4F-AA8E-B9708F25472C}"/>
            </c:ext>
          </c:extLst>
        </c:ser>
        <c:ser>
          <c:idx val="1"/>
          <c:order val="1"/>
          <c:tx>
            <c:strRef>
              <c:f>'dG(T)'!$C$38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'dG(T)'!$DL$16:$DP$16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'dG(T)'!$DL$38:$DP$38</c:f>
              <c:numCache>
                <c:formatCode>0.00</c:formatCode>
                <c:ptCount val="5"/>
                <c:pt idx="0">
                  <c:v>0</c:v>
                </c:pt>
                <c:pt idx="1">
                  <c:v>0.11181346752800703</c:v>
                </c:pt>
                <c:pt idx="2">
                  <c:v>0.22265759479755204</c:v>
                </c:pt>
                <c:pt idx="3">
                  <c:v>0.33256497597401802</c:v>
                </c:pt>
                <c:pt idx="4">
                  <c:v>0.44156644180982796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AE-3C4F-AA8E-B9708F25472C}"/>
            </c:ext>
          </c:extLst>
        </c:ser>
        <c:ser>
          <c:idx val="2"/>
          <c:order val="2"/>
          <c:tx>
            <c:strRef>
              <c:f>'dG(T)'!$C$39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'dG(T)'!$DL$16:$DP$16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'dG(T)'!$DL$39:$DP$39</c:f>
              <c:numCache>
                <c:formatCode>0.00</c:formatCode>
                <c:ptCount val="5"/>
                <c:pt idx="0">
                  <c:v>0</c:v>
                </c:pt>
                <c:pt idx="1">
                  <c:v>0.12815312285753899</c:v>
                </c:pt>
                <c:pt idx="2">
                  <c:v>0.25317613299567804</c:v>
                </c:pt>
                <c:pt idx="3">
                  <c:v>0.37517415349490096</c:v>
                </c:pt>
                <c:pt idx="4">
                  <c:v>0.49424586450727098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AE-3C4F-AA8E-B9708F25472C}"/>
            </c:ext>
          </c:extLst>
        </c:ser>
        <c:ser>
          <c:idx val="3"/>
          <c:order val="3"/>
          <c:tx>
            <c:strRef>
              <c:f>'dG(T)'!$C$40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'dG(T)'!$DL$16:$DP$16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'dG(T)'!$DL$40:$DP$40</c:f>
              <c:numCache>
                <c:formatCode>0.00</c:formatCode>
                <c:ptCount val="5"/>
                <c:pt idx="0">
                  <c:v>0</c:v>
                </c:pt>
                <c:pt idx="1">
                  <c:v>0.13378952287766599</c:v>
                </c:pt>
                <c:pt idx="2">
                  <c:v>0.26370356982620002</c:v>
                </c:pt>
                <c:pt idx="3">
                  <c:v>0.38987228293476994</c:v>
                </c:pt>
                <c:pt idx="4">
                  <c:v>0.51241774715497201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AE-3C4F-AA8E-B9708F25472C}"/>
            </c:ext>
          </c:extLst>
        </c:ser>
        <c:ser>
          <c:idx val="4"/>
          <c:order val="4"/>
          <c:tx>
            <c:strRef>
              <c:f>'dG(T)'!$C$41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'dG(T)'!$DL$16:$DP$16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'dG(T)'!$DL$41:$DP$41</c:f>
              <c:numCache>
                <c:formatCode>0.00</c:formatCode>
                <c:ptCount val="5"/>
                <c:pt idx="0">
                  <c:v>0</c:v>
                </c:pt>
                <c:pt idx="1">
                  <c:v>0.14263914179270504</c:v>
                </c:pt>
                <c:pt idx="2">
                  <c:v>0.28023252514690006</c:v>
                </c:pt>
                <c:pt idx="3">
                  <c:v>0.41294957408555205</c:v>
                </c:pt>
                <c:pt idx="4">
                  <c:v>0.54094912105084703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AE-3C4F-AA8E-B9708F25472C}"/>
            </c:ext>
          </c:extLst>
        </c:ser>
        <c:ser>
          <c:idx val="5"/>
          <c:order val="5"/>
          <c:tx>
            <c:strRef>
              <c:f>'dG(T)'!$C$42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'dG(T)'!$DL$16:$DP$16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'dG(T)'!$DL$42:$DP$42</c:f>
              <c:numCache>
                <c:formatCode>0.00</c:formatCode>
                <c:ptCount val="5"/>
                <c:pt idx="0">
                  <c:v>0</c:v>
                </c:pt>
                <c:pt idx="1">
                  <c:v>0.17479973323495901</c:v>
                </c:pt>
                <c:pt idx="2">
                  <c:v>0.34030075906067003</c:v>
                </c:pt>
                <c:pt idx="3">
                  <c:v>0.49681525682506411</c:v>
                </c:pt>
                <c:pt idx="4">
                  <c:v>0.64463560382041396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AE-3C4F-AA8E-B9708F25472C}"/>
            </c:ext>
          </c:extLst>
        </c:ser>
        <c:ser>
          <c:idx val="6"/>
          <c:order val="6"/>
          <c:tx>
            <c:strRef>
              <c:f>'dG(T)'!$C$43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'dG(T)'!$DL$16:$DP$16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'dG(T)'!$DL$43:$DP$43</c:f>
              <c:numCache>
                <c:formatCode>0.00</c:formatCode>
                <c:ptCount val="5"/>
                <c:pt idx="0">
                  <c:v>0</c:v>
                </c:pt>
                <c:pt idx="1">
                  <c:v>0.18096606398234694</c:v>
                </c:pt>
                <c:pt idx="2">
                  <c:v>0.35181797877315102</c:v>
                </c:pt>
                <c:pt idx="3">
                  <c:v>0.5128952950002279</c:v>
                </c:pt>
                <c:pt idx="4">
                  <c:v>0.66451599525968796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AE-3C4F-AA8E-B9708F25472C}"/>
            </c:ext>
          </c:extLst>
        </c:ser>
        <c:ser>
          <c:idx val="7"/>
          <c:order val="7"/>
          <c:tx>
            <c:strRef>
              <c:f>'dG(T)'!$C$44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'dG(T)'!$DL$16:$DP$16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'dG(T)'!$DL$44:$DP$44</c:f>
              <c:numCache>
                <c:formatCode>0.00</c:formatCode>
                <c:ptCount val="5"/>
                <c:pt idx="0">
                  <c:v>0</c:v>
                </c:pt>
                <c:pt idx="1">
                  <c:v>0.19801428677230704</c:v>
                </c:pt>
                <c:pt idx="2">
                  <c:v>0.38365995021823296</c:v>
                </c:pt>
                <c:pt idx="3">
                  <c:v>0.55735221508960309</c:v>
                </c:pt>
                <c:pt idx="4">
                  <c:v>0.71947985566433292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AE-3C4F-AA8E-B9708F254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'dG(T)'!$C$37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'dG(T)'!$DQ$16:$DU$16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'dG(T)'!$DQ$37:$DU$37</c:f>
              <c:numCache>
                <c:formatCode>0.00</c:formatCode>
                <c:ptCount val="5"/>
                <c:pt idx="0">
                  <c:v>0</c:v>
                </c:pt>
                <c:pt idx="1">
                  <c:v>2.4805352478430187E-2</c:v>
                </c:pt>
                <c:pt idx="2">
                  <c:v>9.820681306096013E-2</c:v>
                </c:pt>
                <c:pt idx="3">
                  <c:v>0.17397329369133008</c:v>
                </c:pt>
                <c:pt idx="4">
                  <c:v>0.23121398698126017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A-DA40-9F59-6774B6445A2E}"/>
            </c:ext>
          </c:extLst>
        </c:ser>
        <c:ser>
          <c:idx val="1"/>
          <c:order val="1"/>
          <c:tx>
            <c:strRef>
              <c:f>'dG(T)'!$C$38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'dG(T)'!$DQ$16:$DU$16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'dG(T)'!$DQ$38:$DU$38</c:f>
              <c:numCache>
                <c:formatCode>0.00</c:formatCode>
                <c:ptCount val="5"/>
                <c:pt idx="0">
                  <c:v>0</c:v>
                </c:pt>
                <c:pt idx="1">
                  <c:v>2.4805352478430187E-2</c:v>
                </c:pt>
                <c:pt idx="2">
                  <c:v>9.820681306096013E-2</c:v>
                </c:pt>
                <c:pt idx="3">
                  <c:v>0.17397329369133008</c:v>
                </c:pt>
                <c:pt idx="4">
                  <c:v>0.23121398698126017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A-DA40-9F59-6774B6445A2E}"/>
            </c:ext>
          </c:extLst>
        </c:ser>
        <c:ser>
          <c:idx val="2"/>
          <c:order val="2"/>
          <c:tx>
            <c:strRef>
              <c:f>'dG(T)'!$C$39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'dG(T)'!$DQ$16:$DU$16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'dG(T)'!$DQ$39:$DU$39</c:f>
              <c:numCache>
                <c:formatCode>0.00</c:formatCode>
                <c:ptCount val="5"/>
                <c:pt idx="0">
                  <c:v>0</c:v>
                </c:pt>
                <c:pt idx="1">
                  <c:v>2.4805352478430187E-2</c:v>
                </c:pt>
                <c:pt idx="2">
                  <c:v>9.820681306096013E-2</c:v>
                </c:pt>
                <c:pt idx="3">
                  <c:v>0.17397329369133008</c:v>
                </c:pt>
                <c:pt idx="4">
                  <c:v>0.23121398698126017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A-DA40-9F59-6774B6445A2E}"/>
            </c:ext>
          </c:extLst>
        </c:ser>
        <c:ser>
          <c:idx val="3"/>
          <c:order val="3"/>
          <c:tx>
            <c:strRef>
              <c:f>'dG(T)'!$C$40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'dG(T)'!$DQ$16:$DU$16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'dG(T)'!$DQ$40:$DU$40</c:f>
              <c:numCache>
                <c:formatCode>0.00</c:formatCode>
                <c:ptCount val="5"/>
                <c:pt idx="0">
                  <c:v>0</c:v>
                </c:pt>
                <c:pt idx="1">
                  <c:v>2.4805352478430187E-2</c:v>
                </c:pt>
                <c:pt idx="2">
                  <c:v>9.820681306096013E-2</c:v>
                </c:pt>
                <c:pt idx="3">
                  <c:v>0.17397329369133008</c:v>
                </c:pt>
                <c:pt idx="4">
                  <c:v>0.23121398698126017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2A-DA40-9F59-6774B6445A2E}"/>
            </c:ext>
          </c:extLst>
        </c:ser>
        <c:ser>
          <c:idx val="4"/>
          <c:order val="4"/>
          <c:tx>
            <c:strRef>
              <c:f>'dG(T)'!$C$41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'dG(T)'!$DQ$16:$DU$16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'dG(T)'!$DQ$41:$DU$41</c:f>
              <c:numCache>
                <c:formatCode>0.00</c:formatCode>
                <c:ptCount val="5"/>
                <c:pt idx="0">
                  <c:v>0</c:v>
                </c:pt>
                <c:pt idx="1">
                  <c:v>2.4805352478430187E-2</c:v>
                </c:pt>
                <c:pt idx="2">
                  <c:v>9.820681306096013E-2</c:v>
                </c:pt>
                <c:pt idx="3">
                  <c:v>0.17397329369133008</c:v>
                </c:pt>
                <c:pt idx="4">
                  <c:v>0.23121398698126017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2A-DA40-9F59-6774B6445A2E}"/>
            </c:ext>
          </c:extLst>
        </c:ser>
        <c:ser>
          <c:idx val="5"/>
          <c:order val="5"/>
          <c:tx>
            <c:strRef>
              <c:f>'dG(T)'!$C$42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'dG(T)'!$DQ$16:$DU$16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'dG(T)'!$DQ$42:$DU$42</c:f>
              <c:numCache>
                <c:formatCode>0.00</c:formatCode>
                <c:ptCount val="5"/>
                <c:pt idx="0">
                  <c:v>0</c:v>
                </c:pt>
                <c:pt idx="1">
                  <c:v>-2.4805352478430187E-2</c:v>
                </c:pt>
                <c:pt idx="2">
                  <c:v>-9.820681306096013E-2</c:v>
                </c:pt>
                <c:pt idx="3">
                  <c:v>-0.17397329369133008</c:v>
                </c:pt>
                <c:pt idx="4">
                  <c:v>-0.23121398698126017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2A-DA40-9F59-6774B6445A2E}"/>
            </c:ext>
          </c:extLst>
        </c:ser>
        <c:ser>
          <c:idx val="6"/>
          <c:order val="6"/>
          <c:tx>
            <c:strRef>
              <c:f>'dG(T)'!$C$43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'dG(T)'!$DQ$16:$DU$16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'dG(T)'!$DQ$43:$DU$43</c:f>
              <c:numCache>
                <c:formatCode>0.00</c:formatCode>
                <c:ptCount val="5"/>
                <c:pt idx="0">
                  <c:v>0</c:v>
                </c:pt>
                <c:pt idx="1">
                  <c:v>-2.4805352478430187E-2</c:v>
                </c:pt>
                <c:pt idx="2">
                  <c:v>-9.820681306096013E-2</c:v>
                </c:pt>
                <c:pt idx="3">
                  <c:v>-0.17397329369133008</c:v>
                </c:pt>
                <c:pt idx="4">
                  <c:v>-0.23121398698126017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2A-DA40-9F59-6774B6445A2E}"/>
            </c:ext>
          </c:extLst>
        </c:ser>
        <c:ser>
          <c:idx val="7"/>
          <c:order val="7"/>
          <c:tx>
            <c:strRef>
              <c:f>'dG(T)'!$C$44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'dG(T)'!$DQ$16:$DU$16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'dG(T)'!$DQ$44:$DU$44</c:f>
              <c:numCache>
                <c:formatCode>0.00</c:formatCode>
                <c:ptCount val="5"/>
                <c:pt idx="0">
                  <c:v>0</c:v>
                </c:pt>
                <c:pt idx="1">
                  <c:v>-2.4805352478430187E-2</c:v>
                </c:pt>
                <c:pt idx="2">
                  <c:v>-9.820681306096013E-2</c:v>
                </c:pt>
                <c:pt idx="3">
                  <c:v>-0.17397329369133008</c:v>
                </c:pt>
                <c:pt idx="4">
                  <c:v>-0.23121398698126017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2A-DA40-9F59-6774B6445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</a:t>
            </a:r>
            <a:r>
              <a:rPr lang="en-US" baseline="0"/>
              <a:t> predicted dG vs. reference dG (kcal/mol)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'dG(T)'!$DX$17:$EB$17</c:f>
              <c:strCache>
                <c:ptCount val="5"/>
                <c:pt idx="0">
                  <c:v>SLIC_org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AllData!$K$25:$O$25</c:f>
              <c:numCache>
                <c:formatCode>0.000</c:formatCode>
                <c:ptCount val="5"/>
                <c:pt idx="0">
                  <c:v>1.6533910958605664</c:v>
                </c:pt>
                <c:pt idx="1">
                  <c:v>1.8861183181766787</c:v>
                </c:pt>
                <c:pt idx="2">
                  <c:v>2.0655987181489071</c:v>
                </c:pt>
                <c:pt idx="3">
                  <c:v>2.1569929901156764</c:v>
                </c:pt>
                <c:pt idx="4">
                  <c:v>2.0115649916086822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D-BC42-809F-806B2842746C}"/>
            </c:ext>
          </c:extLst>
        </c:ser>
        <c:ser>
          <c:idx val="1"/>
          <c:order val="1"/>
          <c:tx>
            <c:strRef>
              <c:f>'dG(T)'!$EC$17:$EG$17</c:f>
              <c:strCache>
                <c:ptCount val="5"/>
                <c:pt idx="0">
                  <c:v>2-step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AllData!$AC$25:$AG$25</c:f>
              <c:numCache>
                <c:formatCode>0.000</c:formatCode>
                <c:ptCount val="5"/>
                <c:pt idx="0">
                  <c:v>0.52910250776777012</c:v>
                </c:pt>
                <c:pt idx="1">
                  <c:v>0.69295828007453963</c:v>
                </c:pt>
                <c:pt idx="2">
                  <c:v>0.84886515734999324</c:v>
                </c:pt>
                <c:pt idx="3">
                  <c:v>0.99722351301564671</c:v>
                </c:pt>
                <c:pt idx="4">
                  <c:v>1.1382395215894261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3D-BC42-809F-806B2842746C}"/>
            </c:ext>
          </c:extLst>
        </c:ser>
        <c:ser>
          <c:idx val="2"/>
          <c:order val="2"/>
          <c:tx>
            <c:strRef>
              <c:f>'dG(T)'!$EH$17:$EL$17</c:f>
              <c:strCache>
                <c:ptCount val="5"/>
                <c:pt idx="0">
                  <c:v>2-step w/o 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AllData!$AU$25:$AY$25</c:f>
              <c:numCache>
                <c:formatCode>0.000</c:formatCode>
                <c:ptCount val="5"/>
                <c:pt idx="0">
                  <c:v>0.56804595731362451</c:v>
                </c:pt>
                <c:pt idx="1">
                  <c:v>0.73170712461438181</c:v>
                </c:pt>
                <c:pt idx="2">
                  <c:v>0.88754814665800763</c:v>
                </c:pt>
                <c:pt idx="3">
                  <c:v>1.0357847942649947</c:v>
                </c:pt>
                <c:pt idx="4">
                  <c:v>1.1767730827898917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3D-BC42-809F-806B2842746C}"/>
            </c:ext>
          </c:extLst>
        </c:ser>
        <c:ser>
          <c:idx val="3"/>
          <c:order val="3"/>
          <c:tx>
            <c:strRef>
              <c:f>'dG(T)'!$EM$17:$EQ$17</c:f>
              <c:strCache>
                <c:ptCount val="5"/>
                <c:pt idx="0">
                  <c:v>Picard 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AllData!$BM$25:$BQ$25</c:f>
              <c:numCache>
                <c:formatCode>0.000</c:formatCode>
                <c:ptCount val="5"/>
                <c:pt idx="0">
                  <c:v>1.7421489740245168</c:v>
                </c:pt>
                <c:pt idx="1">
                  <c:v>1.6682090733909367</c:v>
                </c:pt>
                <c:pt idx="2">
                  <c:v>1.957325742929185</c:v>
                </c:pt>
                <c:pt idx="3">
                  <c:v>2.1187954576706902</c:v>
                </c:pt>
                <c:pt idx="4">
                  <c:v>2.2803621545120745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3D-BC42-809F-806B2842746C}"/>
            </c:ext>
          </c:extLst>
        </c:ser>
        <c:ser>
          <c:idx val="4"/>
          <c:order val="4"/>
          <c:tx>
            <c:strRef>
              <c:f>'dG(T)'!$ER$17:$EV$17</c:f>
              <c:strCache>
                <c:ptCount val="5"/>
                <c:pt idx="0">
                  <c:v>Picard 20*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AllData!$CE$25:$CI$25</c:f>
              <c:numCache>
                <c:formatCode>0.000</c:formatCode>
                <c:ptCount val="5"/>
                <c:pt idx="0">
                  <c:v>1.6946165752569129</c:v>
                </c:pt>
                <c:pt idx="1">
                  <c:v>1.8684790512920797</c:v>
                </c:pt>
                <c:pt idx="2">
                  <c:v>2.0331674281813021</c:v>
                </c:pt>
                <c:pt idx="3">
                  <c:v>2.1330057178428623</c:v>
                </c:pt>
                <c:pt idx="4">
                  <c:v>2.297071053199101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3D-BC42-809F-806B2842746C}"/>
            </c:ext>
          </c:extLst>
        </c:ser>
        <c:ser>
          <c:idx val="5"/>
          <c:order val="5"/>
          <c:tx>
            <c:strRef>
              <c:f>'dG(T)'!$EW$17:$FA$17</c:f>
              <c:strCache>
                <c:ptCount val="5"/>
                <c:pt idx="0">
                  <c:v>2-step Picard 20*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AllData!$CW$25:$DA$25</c:f>
              <c:numCache>
                <c:formatCode>0.000</c:formatCode>
                <c:ptCount val="5"/>
                <c:pt idx="0">
                  <c:v>0.52920832016567398</c:v>
                </c:pt>
                <c:pt idx="1">
                  <c:v>0.69294803566893604</c:v>
                </c:pt>
                <c:pt idx="2">
                  <c:v>0.84885558850437504</c:v>
                </c:pt>
                <c:pt idx="3">
                  <c:v>0.997183650415009</c:v>
                </c:pt>
                <c:pt idx="4">
                  <c:v>1.1382025662531601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3D-BC42-809F-806B2842746C}"/>
            </c:ext>
          </c:extLst>
        </c:ser>
        <c:ser>
          <c:idx val="6"/>
          <c:order val="6"/>
          <c:tx>
            <c:strRef>
              <c:f>AllData!$DO$12</c:f>
              <c:strCache>
                <c:ptCount val="1"/>
                <c:pt idx="0">
                  <c:v>ref dG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AllData!$DO$25:$DS$25</c:f>
              <c:numCache>
                <c:formatCode>0.000</c:formatCode>
                <c:ptCount val="5"/>
                <c:pt idx="0">
                  <c:v>1.64957462913388</c:v>
                </c:pt>
                <c:pt idx="1">
                  <c:v>1.79865388575898</c:v>
                </c:pt>
                <c:pt idx="2">
                  <c:v>1.93594646271511</c:v>
                </c:pt>
                <c:pt idx="3">
                  <c:v>2.0618480373178598</c:v>
                </c:pt>
                <c:pt idx="4">
                  <c:v>2.17672857953059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63D-BC42-809F-806B28427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24736"/>
        <c:axId val="771761824"/>
      </c:scatterChart>
      <c:valAx>
        <c:axId val="8270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61824"/>
        <c:crosses val="autoZero"/>
        <c:crossBetween val="midCat"/>
      </c:valAx>
      <c:valAx>
        <c:axId val="7717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Ethanamide</a:t>
            </a:r>
            <a:r>
              <a:rPr lang="en-US" baseline="0"/>
              <a:t> predicted dG vs. </a:t>
            </a:r>
            <a:r>
              <a:rPr lang="en-US" sz="1400" b="0" i="0" u="none" strike="noStrike" baseline="0">
                <a:effectLst/>
              </a:rPr>
              <a:t>reference dG (kcal/mol)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'dG(T)'!$DX$17:$EB$17</c:f>
              <c:strCache>
                <c:ptCount val="5"/>
                <c:pt idx="0">
                  <c:v>SLIC_org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AllData!$K$26:$O$26</c:f>
              <c:numCache>
                <c:formatCode>0.000</c:formatCode>
                <c:ptCount val="5"/>
                <c:pt idx="0">
                  <c:v>-10.94112213911923</c:v>
                </c:pt>
                <c:pt idx="1">
                  <c:v>-10.821123517343279</c:v>
                </c:pt>
                <c:pt idx="2">
                  <c:v>-10.692670685952679</c:v>
                </c:pt>
                <c:pt idx="3">
                  <c:v>-10.264276387534519</c:v>
                </c:pt>
                <c:pt idx="4">
                  <c:v>-10.425415290222851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4-654F-9051-204CA49815F5}"/>
            </c:ext>
          </c:extLst>
        </c:ser>
        <c:ser>
          <c:idx val="1"/>
          <c:order val="1"/>
          <c:tx>
            <c:strRef>
              <c:f>'dG(T)'!$EC$17:$EG$17</c:f>
              <c:strCache>
                <c:ptCount val="5"/>
                <c:pt idx="0">
                  <c:v>2-step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AllData!$AC$26:$AG$26</c:f>
              <c:numCache>
                <c:formatCode>0.000</c:formatCode>
                <c:ptCount val="5"/>
                <c:pt idx="0">
                  <c:v>-11.08655006508803</c:v>
                </c:pt>
                <c:pt idx="1">
                  <c:v>-10.646043608689983</c:v>
                </c:pt>
                <c:pt idx="2">
                  <c:v>-10.463686236032339</c:v>
                </c:pt>
                <c:pt idx="3">
                  <c:v>-10.273366435551701</c:v>
                </c:pt>
                <c:pt idx="4">
                  <c:v>-10.102185840055069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4-654F-9051-204CA49815F5}"/>
            </c:ext>
          </c:extLst>
        </c:ser>
        <c:ser>
          <c:idx val="2"/>
          <c:order val="2"/>
          <c:tx>
            <c:strRef>
              <c:f>'dG(T)'!$EH$17:$EL$17</c:f>
              <c:strCache>
                <c:ptCount val="5"/>
                <c:pt idx="0">
                  <c:v>2-step w/o 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AllData!$AU$26:$AY$26</c:f>
              <c:numCache>
                <c:formatCode>0.000</c:formatCode>
                <c:ptCount val="5"/>
                <c:pt idx="0">
                  <c:v>-10.089236348334222</c:v>
                </c:pt>
                <c:pt idx="1">
                  <c:v>-9.8732122816675538</c:v>
                </c:pt>
                <c:pt idx="2">
                  <c:v>-9.6618709769585198</c:v>
                </c:pt>
                <c:pt idx="3">
                  <c:v>-9.4494205451861593</c:v>
                </c:pt>
                <c:pt idx="4">
                  <c:v>-9.2503236044127704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14-654F-9051-204CA49815F5}"/>
            </c:ext>
          </c:extLst>
        </c:ser>
        <c:ser>
          <c:idx val="3"/>
          <c:order val="3"/>
          <c:tx>
            <c:strRef>
              <c:f>'dG(T)'!$EM$17:$EQ$17</c:f>
              <c:strCache>
                <c:ptCount val="5"/>
                <c:pt idx="0">
                  <c:v>Picard 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AllData!$BM$26:$BQ$26</c:f>
              <c:numCache>
                <c:formatCode>0.000</c:formatCode>
                <c:ptCount val="5"/>
                <c:pt idx="0">
                  <c:v>-10.958044448792648</c:v>
                </c:pt>
                <c:pt idx="1">
                  <c:v>-11.021526064842561</c:v>
                </c:pt>
                <c:pt idx="2">
                  <c:v>-10.567461344403439</c:v>
                </c:pt>
                <c:pt idx="3">
                  <c:v>-10.31350068094301</c:v>
                </c:pt>
                <c:pt idx="4">
                  <c:v>-10.091597422115219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14-654F-9051-204CA49815F5}"/>
            </c:ext>
          </c:extLst>
        </c:ser>
        <c:ser>
          <c:idx val="4"/>
          <c:order val="4"/>
          <c:tx>
            <c:strRef>
              <c:f>'dG(T)'!$ER$17:$EV$17</c:f>
              <c:strCache>
                <c:ptCount val="5"/>
                <c:pt idx="0">
                  <c:v>Picard 20*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AllData!$CE$26:$CI$26</c:f>
              <c:numCache>
                <c:formatCode>0.000</c:formatCode>
                <c:ptCount val="5"/>
                <c:pt idx="0">
                  <c:v>-10.946796311923171</c:v>
                </c:pt>
                <c:pt idx="1">
                  <c:v>-10.746174487914351</c:v>
                </c:pt>
                <c:pt idx="2">
                  <c:v>-10.58264584297361</c:v>
                </c:pt>
                <c:pt idx="3">
                  <c:v>-10.382697576102721</c:v>
                </c:pt>
                <c:pt idx="4">
                  <c:v>-10.20990273366402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14-654F-9051-204CA49815F5}"/>
            </c:ext>
          </c:extLst>
        </c:ser>
        <c:ser>
          <c:idx val="5"/>
          <c:order val="5"/>
          <c:tx>
            <c:strRef>
              <c:f>'dG(T)'!$EW$17:$FA$17</c:f>
              <c:strCache>
                <c:ptCount val="5"/>
                <c:pt idx="0">
                  <c:v>2-step Picard 20*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AllData!$CW$26:$DA$26</c:f>
              <c:numCache>
                <c:formatCode>0.000</c:formatCode>
                <c:ptCount val="5"/>
                <c:pt idx="0">
                  <c:v>-10.9050357954569</c:v>
                </c:pt>
                <c:pt idx="1">
                  <c:v>-10.732364318605001</c:v>
                </c:pt>
                <c:pt idx="2">
                  <c:v>-10.548924563830401</c:v>
                </c:pt>
                <c:pt idx="3">
                  <c:v>-10.378651671263199</c:v>
                </c:pt>
                <c:pt idx="4">
                  <c:v>-10.2135997803599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14-654F-9051-204CA49815F5}"/>
            </c:ext>
          </c:extLst>
        </c:ser>
        <c:ser>
          <c:idx val="6"/>
          <c:order val="6"/>
          <c:tx>
            <c:strRef>
              <c:f>AllData!$DO$12</c:f>
              <c:strCache>
                <c:ptCount val="1"/>
                <c:pt idx="0">
                  <c:v>ref dG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AllData!$DO$26:$DS$26</c:f>
              <c:numCache>
                <c:formatCode>0.000</c:formatCode>
                <c:ptCount val="5"/>
                <c:pt idx="0">
                  <c:v>-10.108912643133401</c:v>
                </c:pt>
                <c:pt idx="1">
                  <c:v>-9.8932849185244596</c:v>
                </c:pt>
                <c:pt idx="2">
                  <c:v>-9.6797323135755295</c:v>
                </c:pt>
                <c:pt idx="3">
                  <c:v>-9.4681851667874</c:v>
                </c:pt>
                <c:pt idx="4">
                  <c:v>-9.2585783426031405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14-654F-9051-204CA4981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24736"/>
        <c:axId val="771761824"/>
      </c:scatterChart>
      <c:valAx>
        <c:axId val="8270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61824"/>
        <c:crosses val="autoZero"/>
        <c:crossBetween val="midCat"/>
      </c:valAx>
      <c:valAx>
        <c:axId val="7717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Methanethiol</a:t>
            </a:r>
            <a:r>
              <a:rPr lang="en-US" baseline="0"/>
              <a:t> predicted dG vs. </a:t>
            </a:r>
            <a:r>
              <a:rPr lang="en-US" sz="1400" b="0" i="0" u="none" strike="noStrike" baseline="0">
                <a:effectLst/>
              </a:rPr>
              <a:t>reference dG (kcal/mol)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'dG(T)'!$DX$17:$EB$17</c:f>
              <c:strCache>
                <c:ptCount val="5"/>
                <c:pt idx="0">
                  <c:v>SLIC_org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AllData!$K$27:$O$27</c:f>
              <c:numCache>
                <c:formatCode>0.000</c:formatCode>
                <c:ptCount val="5"/>
                <c:pt idx="0">
                  <c:v>-1.83257727491273</c:v>
                </c:pt>
                <c:pt idx="1">
                  <c:v>-1.6146630489379801</c:v>
                </c:pt>
                <c:pt idx="2">
                  <c:v>-1.4262875881761898</c:v>
                </c:pt>
                <c:pt idx="3">
                  <c:v>-1.2803880383894</c:v>
                </c:pt>
                <c:pt idx="4">
                  <c:v>-1.3458580967740801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C-DE46-8083-CF49E175B49F}"/>
            </c:ext>
          </c:extLst>
        </c:ser>
        <c:ser>
          <c:idx val="1"/>
          <c:order val="1"/>
          <c:tx>
            <c:strRef>
              <c:f>'dG(T)'!$EC$17:$EG$17</c:f>
              <c:strCache>
                <c:ptCount val="5"/>
                <c:pt idx="0">
                  <c:v>2-step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AllData!$AC$27:$AG$27</c:f>
              <c:numCache>
                <c:formatCode>0.000</c:formatCode>
                <c:ptCount val="5"/>
                <c:pt idx="0">
                  <c:v>-2.7365430700684952</c:v>
                </c:pt>
                <c:pt idx="1">
                  <c:v>-2.5494245831285518</c:v>
                </c:pt>
                <c:pt idx="2">
                  <c:v>-2.3794026248831051</c:v>
                </c:pt>
                <c:pt idx="3">
                  <c:v>-2.2136343196946697</c:v>
                </c:pt>
                <c:pt idx="4">
                  <c:v>-2.0602324139361299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4C-DE46-8083-CF49E175B49F}"/>
            </c:ext>
          </c:extLst>
        </c:ser>
        <c:ser>
          <c:idx val="2"/>
          <c:order val="2"/>
          <c:tx>
            <c:strRef>
              <c:f>'dG(T)'!$EH$17:$EL$17</c:f>
              <c:strCache>
                <c:ptCount val="5"/>
                <c:pt idx="0">
                  <c:v>2-step w/o 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AllData!$AU$27:$AY$27</c:f>
              <c:numCache>
                <c:formatCode>0.000</c:formatCode>
                <c:ptCount val="5"/>
                <c:pt idx="0">
                  <c:v>-2.4945657835906072</c:v>
                </c:pt>
                <c:pt idx="1">
                  <c:v>-2.3077589394788021</c:v>
                </c:pt>
                <c:pt idx="2">
                  <c:v>-2.1340952368164796</c:v>
                </c:pt>
                <c:pt idx="3">
                  <c:v>-1.97097700472547</c:v>
                </c:pt>
                <c:pt idx="4">
                  <c:v>-1.8300999893331698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4C-DE46-8083-CF49E175B49F}"/>
            </c:ext>
          </c:extLst>
        </c:ser>
        <c:ser>
          <c:idx val="3"/>
          <c:order val="3"/>
          <c:tx>
            <c:strRef>
              <c:f>'dG(T)'!$EM$17:$EQ$17</c:f>
              <c:strCache>
                <c:ptCount val="5"/>
                <c:pt idx="0">
                  <c:v>Picard 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AllData!$BM$27:$BQ$27</c:f>
              <c:numCache>
                <c:formatCode>0.000</c:formatCode>
                <c:ptCount val="5"/>
                <c:pt idx="0">
                  <c:v>-1.7786327521081502</c:v>
                </c:pt>
                <c:pt idx="1">
                  <c:v>-1.76204272511681</c:v>
                </c:pt>
                <c:pt idx="2">
                  <c:v>-1.4998118123530499</c:v>
                </c:pt>
                <c:pt idx="3">
                  <c:v>-1.32602748849567</c:v>
                </c:pt>
                <c:pt idx="4">
                  <c:v>-1.1428562290534501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4C-DE46-8083-CF49E175B49F}"/>
            </c:ext>
          </c:extLst>
        </c:ser>
        <c:ser>
          <c:idx val="4"/>
          <c:order val="4"/>
          <c:tx>
            <c:strRef>
              <c:f>'dG(T)'!$ER$17:$EV$17</c:f>
              <c:strCache>
                <c:ptCount val="5"/>
                <c:pt idx="0">
                  <c:v>Picard 20*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AllData!$CE$27:$CI$27</c:f>
              <c:numCache>
                <c:formatCode>0.000</c:formatCode>
                <c:ptCount val="5"/>
                <c:pt idx="0">
                  <c:v>-1.8101655853765699</c:v>
                </c:pt>
                <c:pt idx="1">
                  <c:v>-1.6232110392884402</c:v>
                </c:pt>
                <c:pt idx="2">
                  <c:v>-1.45242894365883</c:v>
                </c:pt>
                <c:pt idx="3">
                  <c:v>-1.32583085361098</c:v>
                </c:pt>
                <c:pt idx="4">
                  <c:v>-1.15444718851314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4C-DE46-8083-CF49E175B49F}"/>
            </c:ext>
          </c:extLst>
        </c:ser>
        <c:ser>
          <c:idx val="5"/>
          <c:order val="5"/>
          <c:tx>
            <c:strRef>
              <c:f>'dG(T)'!$EW$17:$FA$17</c:f>
              <c:strCache>
                <c:ptCount val="5"/>
                <c:pt idx="0">
                  <c:v>2-step Picard 20*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AllData!$CW$27:$DA$27</c:f>
              <c:numCache>
                <c:formatCode>0.000</c:formatCode>
                <c:ptCount val="5"/>
                <c:pt idx="0">
                  <c:v>-2.7285202585792399</c:v>
                </c:pt>
                <c:pt idx="1">
                  <c:v>-2.5486641588267598</c:v>
                </c:pt>
                <c:pt idx="2">
                  <c:v>-2.3788244535160099</c:v>
                </c:pt>
                <c:pt idx="3">
                  <c:v>-2.2195382076374601</c:v>
                </c:pt>
                <c:pt idx="4">
                  <c:v>-2.0654675115476802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4C-DE46-8083-CF49E175B49F}"/>
            </c:ext>
          </c:extLst>
        </c:ser>
        <c:ser>
          <c:idx val="6"/>
          <c:order val="6"/>
          <c:tx>
            <c:strRef>
              <c:f>AllData!$DO$12</c:f>
              <c:strCache>
                <c:ptCount val="1"/>
                <c:pt idx="0">
                  <c:v>ref dG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AllData!$DO$27:$DS$27</c:f>
              <c:numCache>
                <c:formatCode>0.000</c:formatCode>
                <c:ptCount val="5"/>
                <c:pt idx="0">
                  <c:v>-1.5777477230385599</c:v>
                </c:pt>
                <c:pt idx="1">
                  <c:v>-1.4014487657254899</c:v>
                </c:pt>
                <c:pt idx="2">
                  <c:v>-1.24282982791587</c:v>
                </c:pt>
                <c:pt idx="3">
                  <c:v>-1.10129739363631</c:v>
                </c:pt>
                <c:pt idx="4">
                  <c:v>-0.97629650794179001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4C-DE46-8083-CF49E175B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24736"/>
        <c:axId val="771761824"/>
      </c:scatterChart>
      <c:valAx>
        <c:axId val="8270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61824"/>
        <c:crosses val="autoZero"/>
        <c:crossBetween val="midCat"/>
      </c:valAx>
      <c:valAx>
        <c:axId val="7717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N_butane</a:t>
            </a:r>
            <a:r>
              <a:rPr lang="en-US" baseline="0"/>
              <a:t> predicted dG vs. </a:t>
            </a:r>
            <a:r>
              <a:rPr lang="en-US" sz="1400" b="0" i="0" u="none" strike="noStrike" baseline="0">
                <a:effectLst/>
              </a:rPr>
              <a:t>reference dG (kcal/mol)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'dG(T)'!$DX$17:$EB$17</c:f>
              <c:strCache>
                <c:ptCount val="5"/>
                <c:pt idx="0">
                  <c:v>SLIC_org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AllData!$K$28:$O$28</c:f>
              <c:numCache>
                <c:formatCode>0.000</c:formatCode>
                <c:ptCount val="5"/>
                <c:pt idx="0">
                  <c:v>1.8297626216944844</c:v>
                </c:pt>
                <c:pt idx="1">
                  <c:v>2.0731971017015969</c:v>
                </c:pt>
                <c:pt idx="2">
                  <c:v>2.3303344609900947</c:v>
                </c:pt>
                <c:pt idx="3">
                  <c:v>2.485590560974889</c:v>
                </c:pt>
                <c:pt idx="4">
                  <c:v>2.6815267663084459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6-3442-B5A0-2F8DA0135AE2}"/>
            </c:ext>
          </c:extLst>
        </c:ser>
        <c:ser>
          <c:idx val="1"/>
          <c:order val="1"/>
          <c:tx>
            <c:strRef>
              <c:f>'dG(T)'!$EC$17:$EG$17</c:f>
              <c:strCache>
                <c:ptCount val="5"/>
                <c:pt idx="0">
                  <c:v>2-step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AllData!$AC$28:$AG$28</c:f>
              <c:numCache>
                <c:formatCode>0.000</c:formatCode>
                <c:ptCount val="5"/>
                <c:pt idx="0">
                  <c:v>0.9072466959675457</c:v>
                </c:pt>
                <c:pt idx="1">
                  <c:v>1.1503738157337902</c:v>
                </c:pt>
                <c:pt idx="2">
                  <c:v>1.3748886702640308</c:v>
                </c:pt>
                <c:pt idx="3">
                  <c:v>1.5818000309886515</c:v>
                </c:pt>
                <c:pt idx="4">
                  <c:v>1.7715625750479536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66-3442-B5A0-2F8DA0135AE2}"/>
            </c:ext>
          </c:extLst>
        </c:ser>
        <c:ser>
          <c:idx val="2"/>
          <c:order val="2"/>
          <c:tx>
            <c:strRef>
              <c:f>'dG(T)'!$EH$17:$EL$17</c:f>
              <c:strCache>
                <c:ptCount val="5"/>
                <c:pt idx="0">
                  <c:v>2-step w/o 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AllData!$AU$28:$AY$28</c:f>
              <c:numCache>
                <c:formatCode>0.000</c:formatCode>
                <c:ptCount val="5"/>
                <c:pt idx="0">
                  <c:v>0.94407855387070427</c:v>
                </c:pt>
                <c:pt idx="1">
                  <c:v>1.1866409257305</c:v>
                </c:pt>
                <c:pt idx="2">
                  <c:v>1.4109539386651009</c:v>
                </c:pt>
                <c:pt idx="3">
                  <c:v>1.617490159623113</c:v>
                </c:pt>
                <c:pt idx="4">
                  <c:v>1.8071387458638486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66-3442-B5A0-2F8DA0135AE2}"/>
            </c:ext>
          </c:extLst>
        </c:ser>
        <c:ser>
          <c:idx val="3"/>
          <c:order val="3"/>
          <c:tx>
            <c:strRef>
              <c:f>'dG(T)'!$EM$17:$EQ$17</c:f>
              <c:strCache>
                <c:ptCount val="5"/>
                <c:pt idx="0">
                  <c:v>Picard 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AllData!$BM$28:$BQ$28</c:f>
              <c:numCache>
                <c:formatCode>0.000</c:formatCode>
                <c:ptCount val="5"/>
                <c:pt idx="0">
                  <c:v>1.819890064018745</c:v>
                </c:pt>
                <c:pt idx="1">
                  <c:v>2.0863331458502139</c:v>
                </c:pt>
                <c:pt idx="2">
                  <c:v>2.2851307143611335</c:v>
                </c:pt>
                <c:pt idx="3">
                  <c:v>2.4736175122502631</c:v>
                </c:pt>
                <c:pt idx="4">
                  <c:v>2.6674289904329886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66-3442-B5A0-2F8DA0135AE2}"/>
            </c:ext>
          </c:extLst>
        </c:ser>
        <c:ser>
          <c:idx val="4"/>
          <c:order val="4"/>
          <c:tx>
            <c:strRef>
              <c:f>'dG(T)'!$ER$17:$EV$17</c:f>
              <c:strCache>
                <c:ptCount val="5"/>
                <c:pt idx="0">
                  <c:v>Picard 20*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AllData!$CE$28:$CI$28</c:f>
              <c:numCache>
                <c:formatCode>0.000</c:formatCode>
                <c:ptCount val="5"/>
                <c:pt idx="0">
                  <c:v>1.8167075347561907</c:v>
                </c:pt>
                <c:pt idx="1">
                  <c:v>2.0587380743075361</c:v>
                </c:pt>
                <c:pt idx="2">
                  <c:v>2.2773140396262903</c:v>
                </c:pt>
                <c:pt idx="3">
                  <c:v>2.4683071749165388</c:v>
                </c:pt>
                <c:pt idx="4">
                  <c:v>2.6572016791728861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66-3442-B5A0-2F8DA0135AE2}"/>
            </c:ext>
          </c:extLst>
        </c:ser>
        <c:ser>
          <c:idx val="5"/>
          <c:order val="5"/>
          <c:tx>
            <c:strRef>
              <c:f>'dG(T)'!$EW$17:$FA$17</c:f>
              <c:strCache>
                <c:ptCount val="5"/>
                <c:pt idx="0">
                  <c:v>2-step Picard 20*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AllData!$CW$28:$DA$28</c:f>
              <c:numCache>
                <c:formatCode>0.000</c:formatCode>
                <c:ptCount val="5"/>
                <c:pt idx="0">
                  <c:v>0.90755074185804396</c:v>
                </c:pt>
                <c:pt idx="1">
                  <c:v>1.1503475001183601</c:v>
                </c:pt>
                <c:pt idx="2">
                  <c:v>1.3748643911135701</c:v>
                </c:pt>
                <c:pt idx="3">
                  <c:v>1.58168533134742</c:v>
                </c:pt>
                <c:pt idx="4">
                  <c:v>1.7714571011704401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66-3442-B5A0-2F8DA0135AE2}"/>
            </c:ext>
          </c:extLst>
        </c:ser>
        <c:ser>
          <c:idx val="6"/>
          <c:order val="6"/>
          <c:tx>
            <c:strRef>
              <c:f>AllData!$DO$12</c:f>
              <c:strCache>
                <c:ptCount val="1"/>
                <c:pt idx="0">
                  <c:v>ref dG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AllData!$DO$28:$DS$28</c:f>
              <c:numCache>
                <c:formatCode>0.000</c:formatCode>
                <c:ptCount val="5"/>
                <c:pt idx="0">
                  <c:v>1.68151320191866</c:v>
                </c:pt>
                <c:pt idx="1">
                  <c:v>1.9291481554710199</c:v>
                </c:pt>
                <c:pt idx="2">
                  <c:v>2.1510516252390102</c:v>
                </c:pt>
                <c:pt idx="3">
                  <c:v>2.3480874138130101</c:v>
                </c:pt>
                <c:pt idx="4">
                  <c:v>2.5210632020989299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66-3442-B5A0-2F8DA0135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24736"/>
        <c:axId val="771761824"/>
      </c:scatterChart>
      <c:valAx>
        <c:axId val="8270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61824"/>
        <c:crosses val="autoZero"/>
        <c:crossBetween val="midCat"/>
      </c:valAx>
      <c:valAx>
        <c:axId val="7717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phi_static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AllData!$CE$12</c:f>
              <c:strCache>
                <c:ptCount val="1"/>
                <c:pt idx="0">
                  <c:v>SLIC Original (Picard limit =20*)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AllData!$CL$3:$CP$3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AllData!$CL$8:$CP$8</c:f>
              <c:numCache>
                <c:formatCode>0.000</c:formatCode>
                <c:ptCount val="5"/>
                <c:pt idx="0">
                  <c:v>2.6739854687148199</c:v>
                </c:pt>
                <c:pt idx="1">
                  <c:v>2.7494062251940798</c:v>
                </c:pt>
                <c:pt idx="2">
                  <c:v>2.8204331614464699</c:v>
                </c:pt>
                <c:pt idx="3">
                  <c:v>2.97415595542151</c:v>
                </c:pt>
                <c:pt idx="4">
                  <c:v>3.03676214399121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6-9140-A9D6-C3133F46EBD3}"/>
            </c:ext>
          </c:extLst>
        </c:ser>
        <c:ser>
          <c:idx val="1"/>
          <c:order val="1"/>
          <c:tx>
            <c:strRef>
              <c:f>AllData!$BM$12</c:f>
              <c:strCache>
                <c:ptCount val="1"/>
                <c:pt idx="0">
                  <c:v>SLIC Original (Picard limit =20)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AllData!$BT$3:$BX$3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AllData!$BT$8:$BX$8</c:f>
              <c:numCache>
                <c:formatCode>0.000</c:formatCode>
                <c:ptCount val="5"/>
                <c:pt idx="0">
                  <c:v>2.59706893551206</c:v>
                </c:pt>
                <c:pt idx="1">
                  <c:v>1.9936933426021901</c:v>
                </c:pt>
                <c:pt idx="2">
                  <c:v>2.7759974743799498</c:v>
                </c:pt>
                <c:pt idx="3">
                  <c:v>3.0007357362465101</c:v>
                </c:pt>
                <c:pt idx="4">
                  <c:v>2.9231410902719901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C6-9140-A9D6-C3133F46EBD3}"/>
            </c:ext>
          </c:extLst>
        </c:ser>
        <c:ser>
          <c:idx val="2"/>
          <c:order val="2"/>
          <c:tx>
            <c:strRef>
              <c:f>AllData!$AU$12</c:f>
              <c:strCache>
                <c:ptCount val="1"/>
                <c:pt idx="0">
                  <c:v>2-step SLIC (Neutral only)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AllData!$BB$3:$BF$3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AllData!$BB$8:$BF$8</c:f>
              <c:numCache>
                <c:formatCode>0.000</c:formatCode>
                <c:ptCount val="5"/>
                <c:pt idx="0">
                  <c:v>9.99999922354919E-2</c:v>
                </c:pt>
                <c:pt idx="1">
                  <c:v>9.9999129696387301E-2</c:v>
                </c:pt>
                <c:pt idx="2">
                  <c:v>9.9999112416489802E-2</c:v>
                </c:pt>
                <c:pt idx="3">
                  <c:v>9.9999193936173805E-2</c:v>
                </c:pt>
                <c:pt idx="4">
                  <c:v>9.9999957708962597E-2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C6-9140-A9D6-C3133F46EBD3}"/>
            </c:ext>
          </c:extLst>
        </c:ser>
        <c:ser>
          <c:idx val="3"/>
          <c:order val="3"/>
          <c:tx>
            <c:strRef>
              <c:f>AllData!$AC$12</c:f>
              <c:strCache>
                <c:ptCount val="1"/>
                <c:pt idx="0">
                  <c:v>2-step SLIC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AllData!$AJ$3:$AN$3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AllData!$AJ$8:$AN$8</c:f>
              <c:numCache>
                <c:formatCode>0.000</c:formatCode>
                <c:ptCount val="5"/>
                <c:pt idx="0">
                  <c:v>3.0872680956597001</c:v>
                </c:pt>
                <c:pt idx="1">
                  <c:v>3.9227604460365999</c:v>
                </c:pt>
                <c:pt idx="2">
                  <c:v>3.9905030947641</c:v>
                </c:pt>
                <c:pt idx="3">
                  <c:v>4.0593838364505599</c:v>
                </c:pt>
                <c:pt idx="4">
                  <c:v>4.1317311857810504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C6-9140-A9D6-C3133F46EBD3}"/>
            </c:ext>
          </c:extLst>
        </c:ser>
        <c:ser>
          <c:idx val="4"/>
          <c:order val="4"/>
          <c:tx>
            <c:strRef>
              <c:f>AllData!$K$12</c:f>
              <c:strCache>
                <c:ptCount val="1"/>
                <c:pt idx="0">
                  <c:v>Original SLIC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AllData!$R$3:$V$3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AllData!$R$8:$V$8</c:f>
              <c:numCache>
                <c:formatCode>0.000</c:formatCode>
                <c:ptCount val="5"/>
                <c:pt idx="0">
                  <c:v>2.5850401921117401</c:v>
                </c:pt>
                <c:pt idx="1">
                  <c:v>2.5809954159323398</c:v>
                </c:pt>
                <c:pt idx="2">
                  <c:v>2.46962202482695</c:v>
                </c:pt>
                <c:pt idx="3">
                  <c:v>2.9050444031270599</c:v>
                </c:pt>
                <c:pt idx="4">
                  <c:v>2.3247338814298399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C6-9140-A9D6-C3133F46EBD3}"/>
            </c:ext>
          </c:extLst>
        </c:ser>
        <c:ser>
          <c:idx val="5"/>
          <c:order val="5"/>
          <c:tx>
            <c:strRef>
              <c:f>AllData!$CW$12</c:f>
              <c:strCache>
                <c:ptCount val="1"/>
                <c:pt idx="0">
                  <c:v>2-step SLIC (Picard limit = 20*)																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AllData!$DD$3:$DH$3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AllData!$DD$8:$DH$8</c:f>
              <c:numCache>
                <c:formatCode>0.000</c:formatCode>
                <c:ptCount val="5"/>
                <c:pt idx="0">
                  <c:v>3.7168950420775899</c:v>
                </c:pt>
                <c:pt idx="1">
                  <c:v>3.7417003945560201</c:v>
                </c:pt>
                <c:pt idx="2">
                  <c:v>3.81510185513855</c:v>
                </c:pt>
                <c:pt idx="3">
                  <c:v>3.89086833576892</c:v>
                </c:pt>
                <c:pt idx="4">
                  <c:v>3.9481090290588501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C6-9140-A9D6-C3133F46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711392"/>
        <c:axId val="769547888"/>
      </c:scatterChart>
      <c:valAx>
        <c:axId val="7787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47888"/>
        <c:crosses val="autoZero"/>
        <c:crossBetween val="midCat"/>
      </c:valAx>
      <c:valAx>
        <c:axId val="7695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1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2_methylpropane predicted dG vs. </a:t>
            </a:r>
            <a:r>
              <a:rPr lang="en-US" sz="1400" b="0" i="0" u="none" strike="noStrike" baseline="0">
                <a:effectLst/>
              </a:rPr>
              <a:t>reference dG (kcal/mol)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'dG(T)'!$DX$17:$EB$17</c:f>
              <c:strCache>
                <c:ptCount val="5"/>
                <c:pt idx="0">
                  <c:v>SLIC_org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AllData!$K$29:$O$29</c:f>
              <c:numCache>
                <c:formatCode>0.000</c:formatCode>
                <c:ptCount val="5"/>
                <c:pt idx="0">
                  <c:v>1.8217580700363094</c:v>
                </c:pt>
                <c:pt idx="1">
                  <c:v>2.0646031924003432</c:v>
                </c:pt>
                <c:pt idx="2">
                  <c:v>2.3174101039877977</c:v>
                </c:pt>
                <c:pt idx="3">
                  <c:v>2.4691838241678261</c:v>
                </c:pt>
                <c:pt idx="4">
                  <c:v>2.6460441298745767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B-EF43-85D2-3330B133432C}"/>
            </c:ext>
          </c:extLst>
        </c:ser>
        <c:ser>
          <c:idx val="1"/>
          <c:order val="1"/>
          <c:tx>
            <c:strRef>
              <c:f>'dG(T)'!$EC$17:$EG$17</c:f>
              <c:strCache>
                <c:ptCount val="5"/>
                <c:pt idx="0">
                  <c:v>2-step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AllData!$AC$29:$AG$29</c:f>
              <c:numCache>
                <c:formatCode>0.000</c:formatCode>
                <c:ptCount val="5"/>
                <c:pt idx="0">
                  <c:v>0.88805381764960145</c:v>
                </c:pt>
                <c:pt idx="1">
                  <c:v>1.1269327979074419</c:v>
                </c:pt>
                <c:pt idx="2">
                  <c:v>1.3476497924233513</c:v>
                </c:pt>
                <c:pt idx="3">
                  <c:v>1.5513198136832866</c:v>
                </c:pt>
                <c:pt idx="4">
                  <c:v>1.7383878805837119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B-EF43-85D2-3330B133432C}"/>
            </c:ext>
          </c:extLst>
        </c:ser>
        <c:ser>
          <c:idx val="2"/>
          <c:order val="2"/>
          <c:tx>
            <c:strRef>
              <c:f>'dG(T)'!$EH$17:$EL$17</c:f>
              <c:strCache>
                <c:ptCount val="5"/>
                <c:pt idx="0">
                  <c:v>2-step w/o 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AllData!$AU$29:$AY$29</c:f>
              <c:numCache>
                <c:formatCode>0.000</c:formatCode>
                <c:ptCount val="5"/>
                <c:pt idx="0">
                  <c:v>0.92449835471529918</c:v>
                </c:pt>
                <c:pt idx="1">
                  <c:v>1.1626842135427289</c:v>
                </c:pt>
                <c:pt idx="2">
                  <c:v>1.3831982183566192</c:v>
                </c:pt>
                <c:pt idx="3">
                  <c:v>1.5865026236617519</c:v>
                </c:pt>
                <c:pt idx="4">
                  <c:v>1.7734472120730174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B-EF43-85D2-3330B133432C}"/>
            </c:ext>
          </c:extLst>
        </c:ser>
        <c:ser>
          <c:idx val="3"/>
          <c:order val="3"/>
          <c:tx>
            <c:strRef>
              <c:f>'dG(T)'!$EM$17:$EQ$17</c:f>
              <c:strCache>
                <c:ptCount val="5"/>
                <c:pt idx="0">
                  <c:v>Picard 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AllData!$BM$29:$BQ$29</c:f>
              <c:numCache>
                <c:formatCode>0.000</c:formatCode>
                <c:ptCount val="5"/>
                <c:pt idx="0">
                  <c:v>1.8173719270294673</c:v>
                </c:pt>
                <c:pt idx="1">
                  <c:v>2.0647844679538996</c:v>
                </c:pt>
                <c:pt idx="2">
                  <c:v>2.2687512428650507</c:v>
                </c:pt>
                <c:pt idx="3">
                  <c:v>2.4557775359635818</c:v>
                </c:pt>
                <c:pt idx="4">
                  <c:v>2.647776383809759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B-EF43-85D2-3330B133432C}"/>
            </c:ext>
          </c:extLst>
        </c:ser>
        <c:ser>
          <c:idx val="4"/>
          <c:order val="4"/>
          <c:tx>
            <c:strRef>
              <c:f>'dG(T)'!$ER$17:$EV$17</c:f>
              <c:strCache>
                <c:ptCount val="5"/>
                <c:pt idx="0">
                  <c:v>Picard 20*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AllData!$CE$29:$CI$29</c:f>
              <c:numCache>
                <c:formatCode>0.000</c:formatCode>
                <c:ptCount val="5"/>
                <c:pt idx="0">
                  <c:v>1.8117371242794094</c:v>
                </c:pt>
                <c:pt idx="1">
                  <c:v>2.0499959609055978</c:v>
                </c:pt>
                <c:pt idx="2">
                  <c:v>2.2655941560687549</c:v>
                </c:pt>
                <c:pt idx="3">
                  <c:v>2.4515498296665381</c:v>
                </c:pt>
                <c:pt idx="4">
                  <c:v>2.6390767548842251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B-EF43-85D2-3330B133432C}"/>
            </c:ext>
          </c:extLst>
        </c:ser>
        <c:ser>
          <c:idx val="5"/>
          <c:order val="5"/>
          <c:tx>
            <c:strRef>
              <c:f>'dG(T)'!$EW$17:$FA$17</c:f>
              <c:strCache>
                <c:ptCount val="5"/>
                <c:pt idx="0">
                  <c:v>2-step Picard 20*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AllData!$CW$29:$DA$29</c:f>
              <c:numCache>
                <c:formatCode>0.000</c:formatCode>
                <c:ptCount val="5"/>
                <c:pt idx="0">
                  <c:v>0.88846225659103495</c:v>
                </c:pt>
                <c:pt idx="1">
                  <c:v>1.1268725382145499</c:v>
                </c:pt>
                <c:pt idx="2">
                  <c:v>1.34759254304304</c:v>
                </c:pt>
                <c:pt idx="3">
                  <c:v>1.5511796217646201</c:v>
                </c:pt>
                <c:pt idx="4">
                  <c:v>1.73825330790893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1B-EF43-85D2-3330B133432C}"/>
            </c:ext>
          </c:extLst>
        </c:ser>
        <c:ser>
          <c:idx val="6"/>
          <c:order val="6"/>
          <c:tx>
            <c:strRef>
              <c:f>AllData!$DO$12</c:f>
              <c:strCache>
                <c:ptCount val="1"/>
                <c:pt idx="0">
                  <c:v>ref dG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AllData!$DO$29:$DS$29</c:f>
              <c:numCache>
                <c:formatCode>0.000</c:formatCode>
                <c:ptCount val="5"/>
                <c:pt idx="0">
                  <c:v>1.7962781541581501</c:v>
                </c:pt>
                <c:pt idx="1">
                  <c:v>2.0454520177611699</c:v>
                </c:pt>
                <c:pt idx="2">
                  <c:v>2.2705544933078401</c:v>
                </c:pt>
                <c:pt idx="3">
                  <c:v>2.4723936541891698</c:v>
                </c:pt>
                <c:pt idx="4">
                  <c:v>2.6517250728655299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1B-EF43-85D2-3330B1334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24736"/>
        <c:axId val="771761824"/>
      </c:scatterChart>
      <c:valAx>
        <c:axId val="8270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61824"/>
        <c:crosses val="autoZero"/>
        <c:crossBetween val="midCat"/>
      </c:valAx>
      <c:valAx>
        <c:axId val="7717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methyl_ethyl_sulfide predicted dG vs. </a:t>
            </a:r>
            <a:r>
              <a:rPr lang="en-US" sz="1400" b="0" i="0" u="none" strike="noStrike" baseline="0">
                <a:effectLst/>
              </a:rPr>
              <a:t>reference dG (kcal/mol)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'dG(T)'!$DX$17:$EB$17</c:f>
              <c:strCache>
                <c:ptCount val="5"/>
                <c:pt idx="0">
                  <c:v>SLIC_org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AllData!$K$30:$O$30</c:f>
              <c:numCache>
                <c:formatCode>0.000</c:formatCode>
                <c:ptCount val="5"/>
                <c:pt idx="0">
                  <c:v>-0.46296199079372991</c:v>
                </c:pt>
                <c:pt idx="1">
                  <c:v>-0.2366955984250203</c:v>
                </c:pt>
                <c:pt idx="2">
                  <c:v>-2.2188379960503823E-3</c:v>
                </c:pt>
                <c:pt idx="3">
                  <c:v>0.2038484164991603</c:v>
                </c:pt>
                <c:pt idx="4">
                  <c:v>0.35040315244543008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D-724A-B790-0851FA29CFC3}"/>
            </c:ext>
          </c:extLst>
        </c:ser>
        <c:ser>
          <c:idx val="1"/>
          <c:order val="1"/>
          <c:tx>
            <c:strRef>
              <c:f>'dG(T)'!$EC$17:$EG$17</c:f>
              <c:strCache>
                <c:ptCount val="5"/>
                <c:pt idx="0">
                  <c:v>2-step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AllData!$AC$30:$AG$30</c:f>
              <c:numCache>
                <c:formatCode>0.000</c:formatCode>
                <c:ptCount val="5"/>
                <c:pt idx="0">
                  <c:v>-1.2249937845689278</c:v>
                </c:pt>
                <c:pt idx="1">
                  <c:v>-0.95271706057676009</c:v>
                </c:pt>
                <c:pt idx="2">
                  <c:v>-0.73360273287744993</c:v>
                </c:pt>
                <c:pt idx="3">
                  <c:v>-0.52689809456982006</c:v>
                </c:pt>
                <c:pt idx="4">
                  <c:v>-0.33907168166668988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BD-724A-B790-0851FA29CFC3}"/>
            </c:ext>
          </c:extLst>
        </c:ser>
        <c:ser>
          <c:idx val="2"/>
          <c:order val="2"/>
          <c:tx>
            <c:strRef>
              <c:f>'dG(T)'!$EH$17:$EL$17</c:f>
              <c:strCache>
                <c:ptCount val="5"/>
                <c:pt idx="0">
                  <c:v>2-step w/o 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AllData!$AU$30:$AY$30</c:f>
              <c:numCache>
                <c:formatCode>0.000</c:formatCode>
                <c:ptCount val="5"/>
                <c:pt idx="0">
                  <c:v>-1.3375146384253132</c:v>
                </c:pt>
                <c:pt idx="1">
                  <c:v>-1.1130805316858798</c:v>
                </c:pt>
                <c:pt idx="2">
                  <c:v>-0.90033252002571018</c:v>
                </c:pt>
                <c:pt idx="3">
                  <c:v>-0.70581020246551995</c:v>
                </c:pt>
                <c:pt idx="4">
                  <c:v>-0.5069944807871003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BD-724A-B790-0851FA29CFC3}"/>
            </c:ext>
          </c:extLst>
        </c:ser>
        <c:ser>
          <c:idx val="3"/>
          <c:order val="3"/>
          <c:tx>
            <c:strRef>
              <c:f>'dG(T)'!$EM$17:$EQ$17</c:f>
              <c:strCache>
                <c:ptCount val="5"/>
                <c:pt idx="0">
                  <c:v>Picard 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AllData!$BM$30:$BQ$30</c:f>
              <c:numCache>
                <c:formatCode>0.000</c:formatCode>
                <c:ptCount val="5"/>
                <c:pt idx="0">
                  <c:v>-0.47516630309453989</c:v>
                </c:pt>
                <c:pt idx="1">
                  <c:v>-0.24951646877616973</c:v>
                </c:pt>
                <c:pt idx="2">
                  <c:v>-1.7793108939190283E-2</c:v>
                </c:pt>
                <c:pt idx="3">
                  <c:v>0.18188990161229013</c:v>
                </c:pt>
                <c:pt idx="4">
                  <c:v>0.3846221619055501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BD-724A-B790-0851FA29CFC3}"/>
            </c:ext>
          </c:extLst>
        </c:ser>
        <c:ser>
          <c:idx val="4"/>
          <c:order val="4"/>
          <c:tx>
            <c:strRef>
              <c:f>'dG(T)'!$ER$17:$EV$17</c:f>
              <c:strCache>
                <c:ptCount val="5"/>
                <c:pt idx="0">
                  <c:v>Picard 20*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AllData!$CE$30:$CI$30</c:f>
              <c:numCache>
                <c:formatCode>0.000</c:formatCode>
                <c:ptCount val="5"/>
                <c:pt idx="0">
                  <c:v>-0.47268345524805011</c:v>
                </c:pt>
                <c:pt idx="1">
                  <c:v>-0.23642878958164992</c:v>
                </c:pt>
                <c:pt idx="2">
                  <c:v>-2.5974461305239949E-2</c:v>
                </c:pt>
                <c:pt idx="3">
                  <c:v>0.16867933851756023</c:v>
                </c:pt>
                <c:pt idx="4">
                  <c:v>0.3566608426646698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BD-724A-B790-0851FA29CFC3}"/>
            </c:ext>
          </c:extLst>
        </c:ser>
        <c:ser>
          <c:idx val="5"/>
          <c:order val="5"/>
          <c:tx>
            <c:strRef>
              <c:f>'dG(T)'!$EW$17:$FA$17</c:f>
              <c:strCache>
                <c:ptCount val="5"/>
                <c:pt idx="0">
                  <c:v>2-step Picard 20*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AllData!$CW$30:$DA$30</c:f>
              <c:numCache>
                <c:formatCode>0.000</c:formatCode>
                <c:ptCount val="5"/>
                <c:pt idx="0">
                  <c:v>-1.1950239708937</c:v>
                </c:pt>
                <c:pt idx="1">
                  <c:v>-0.96050509161964703</c:v>
                </c:pt>
                <c:pt idx="2">
                  <c:v>-0.74113701843512603</c:v>
                </c:pt>
                <c:pt idx="3">
                  <c:v>-0.53964789760074405</c:v>
                </c:pt>
                <c:pt idx="4">
                  <c:v>-0.35183775122377098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BD-724A-B790-0851FA29CFC3}"/>
            </c:ext>
          </c:extLst>
        </c:ser>
        <c:ser>
          <c:idx val="6"/>
          <c:order val="6"/>
          <c:tx>
            <c:strRef>
              <c:f>AllData!$DO$12</c:f>
              <c:strCache>
                <c:ptCount val="1"/>
                <c:pt idx="0">
                  <c:v>ref dG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AllData!$DO$30:$DS$30</c:f>
              <c:numCache>
                <c:formatCode>0.000</c:formatCode>
                <c:ptCount val="5"/>
                <c:pt idx="0">
                  <c:v>-1.9515044883367401</c:v>
                </c:pt>
                <c:pt idx="1">
                  <c:v>-1.7131008203798901</c:v>
                </c:pt>
                <c:pt idx="2">
                  <c:v>-1.4818355640535401</c:v>
                </c:pt>
                <c:pt idx="3">
                  <c:v>-1.2574690838003599</c:v>
                </c:pt>
                <c:pt idx="4">
                  <c:v>-1.0397773133045201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BD-724A-B790-0851FA29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24736"/>
        <c:axId val="771761824"/>
      </c:scatterChart>
      <c:valAx>
        <c:axId val="8270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61824"/>
        <c:crosses val="autoZero"/>
        <c:crossBetween val="midCat"/>
      </c:valAx>
      <c:valAx>
        <c:axId val="7717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Toluene predicted dG vs. </a:t>
            </a:r>
            <a:r>
              <a:rPr lang="en-US" sz="1400" b="0" i="0" u="none" strike="noStrike" baseline="0">
                <a:effectLst/>
              </a:rPr>
              <a:t>reference dG (kcal/mol)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'dG(T)'!$DX$17:$EB$17</c:f>
              <c:strCache>
                <c:ptCount val="5"/>
                <c:pt idx="0">
                  <c:v>SLIC_org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AllData!$K$31:$O$31</c:f>
              <c:numCache>
                <c:formatCode>0.000</c:formatCode>
                <c:ptCount val="5"/>
                <c:pt idx="0">
                  <c:v>-0.90511711944708995</c:v>
                </c:pt>
                <c:pt idx="1">
                  <c:v>-0.68303318789776979</c:v>
                </c:pt>
                <c:pt idx="2">
                  <c:v>-0.43466491724886991</c:v>
                </c:pt>
                <c:pt idx="3">
                  <c:v>-0.18722869353562999</c:v>
                </c:pt>
                <c:pt idx="4">
                  <c:v>4.3048321313069682E-2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4-3C4C-AE9C-558962C49A57}"/>
            </c:ext>
          </c:extLst>
        </c:ser>
        <c:ser>
          <c:idx val="1"/>
          <c:order val="1"/>
          <c:tx>
            <c:strRef>
              <c:f>'dG(T)'!$EC$17:$EG$17</c:f>
              <c:strCache>
                <c:ptCount val="5"/>
                <c:pt idx="0">
                  <c:v>2-step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AllData!$AC$31:$AG$31</c:f>
              <c:numCache>
                <c:formatCode>0.000</c:formatCode>
                <c:ptCount val="5"/>
                <c:pt idx="0">
                  <c:v>-1.5408530636877</c:v>
                </c:pt>
                <c:pt idx="1">
                  <c:v>-1.2347920439286399</c:v>
                </c:pt>
                <c:pt idx="2">
                  <c:v>-0.99681102713681979</c:v>
                </c:pt>
                <c:pt idx="3">
                  <c:v>-0.77236164364828008</c:v>
                </c:pt>
                <c:pt idx="4">
                  <c:v>-0.57042942588728995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4-3C4C-AE9C-558962C49A57}"/>
            </c:ext>
          </c:extLst>
        </c:ser>
        <c:ser>
          <c:idx val="2"/>
          <c:order val="2"/>
          <c:tx>
            <c:strRef>
              <c:f>'dG(T)'!$EH$17:$EL$17</c:f>
              <c:strCache>
                <c:ptCount val="5"/>
                <c:pt idx="0">
                  <c:v>2-step w/o 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AllData!$AU$31:$AY$31</c:f>
              <c:numCache>
                <c:formatCode>0.000</c:formatCode>
                <c:ptCount val="5"/>
                <c:pt idx="0">
                  <c:v>-1.7046893156609901</c:v>
                </c:pt>
                <c:pt idx="1">
                  <c:v>-1.4621104016819602</c:v>
                </c:pt>
                <c:pt idx="2">
                  <c:v>-1.23314285706644</c:v>
                </c:pt>
                <c:pt idx="3">
                  <c:v>-1.0261500427688401</c:v>
                </c:pt>
                <c:pt idx="4">
                  <c:v>-0.81525241467429987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A4-3C4C-AE9C-558962C49A57}"/>
            </c:ext>
          </c:extLst>
        </c:ser>
        <c:ser>
          <c:idx val="3"/>
          <c:order val="3"/>
          <c:tx>
            <c:strRef>
              <c:f>'dG(T)'!$EM$17:$EQ$17</c:f>
              <c:strCache>
                <c:ptCount val="5"/>
                <c:pt idx="0">
                  <c:v>Picard 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AllData!$BM$31:$BQ$31</c:f>
              <c:numCache>
                <c:formatCode>0.000</c:formatCode>
                <c:ptCount val="5"/>
                <c:pt idx="0">
                  <c:v>-0.94864659823411013</c:v>
                </c:pt>
                <c:pt idx="1">
                  <c:v>-0.6363027887275301</c:v>
                </c:pt>
                <c:pt idx="2">
                  <c:v>-0.41801135416568025</c:v>
                </c:pt>
                <c:pt idx="3">
                  <c:v>-0.20542231504344999</c:v>
                </c:pt>
                <c:pt idx="4">
                  <c:v>1.1006416867939794E-2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A4-3C4C-AE9C-558962C49A57}"/>
            </c:ext>
          </c:extLst>
        </c:ser>
        <c:ser>
          <c:idx val="4"/>
          <c:order val="4"/>
          <c:tx>
            <c:strRef>
              <c:f>'dG(T)'!$ER$17:$EV$17</c:f>
              <c:strCache>
                <c:ptCount val="5"/>
                <c:pt idx="0">
                  <c:v>Picard 20*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AllData!$CE$31:$CI$31</c:f>
              <c:numCache>
                <c:formatCode>0.000</c:formatCode>
                <c:ptCount val="5"/>
                <c:pt idx="0">
                  <c:v>-0.93018348508863991</c:v>
                </c:pt>
                <c:pt idx="1">
                  <c:v>-0.67554170020977011</c:v>
                </c:pt>
                <c:pt idx="2">
                  <c:v>-0.45211147060647017</c:v>
                </c:pt>
                <c:pt idx="3">
                  <c:v>-0.22803400614763003</c:v>
                </c:pt>
                <c:pt idx="4">
                  <c:v>-3.2851038733269888E-2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A4-3C4C-AE9C-558962C49A57}"/>
            </c:ext>
          </c:extLst>
        </c:ser>
        <c:ser>
          <c:idx val="5"/>
          <c:order val="5"/>
          <c:tx>
            <c:strRef>
              <c:f>'dG(T)'!$EW$17:$FA$17</c:f>
              <c:strCache>
                <c:ptCount val="5"/>
                <c:pt idx="0">
                  <c:v>2-step Picard 20*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AllData!$CW$31:$DA$31</c:f>
              <c:numCache>
                <c:formatCode>0.000</c:formatCode>
                <c:ptCount val="5"/>
                <c:pt idx="0">
                  <c:v>-1.5005981853752099</c:v>
                </c:pt>
                <c:pt idx="1">
                  <c:v>-1.24501749905811</c:v>
                </c:pt>
                <c:pt idx="2">
                  <c:v>-1.00671181208284</c:v>
                </c:pt>
                <c:pt idx="3">
                  <c:v>-0.78943496412945802</c:v>
                </c:pt>
                <c:pt idx="4">
                  <c:v>-0.58748968535393697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A4-3C4C-AE9C-558962C49A57}"/>
            </c:ext>
          </c:extLst>
        </c:ser>
        <c:ser>
          <c:idx val="6"/>
          <c:order val="6"/>
          <c:tx>
            <c:strRef>
              <c:f>AllData!$DO$12</c:f>
              <c:strCache>
                <c:ptCount val="1"/>
                <c:pt idx="0">
                  <c:v>ref dG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AllData!$DO$31:$DS$31</c:f>
              <c:numCache>
                <c:formatCode>0.000</c:formatCode>
                <c:ptCount val="5"/>
                <c:pt idx="0">
                  <c:v>-1.16609115162429</c:v>
                </c:pt>
                <c:pt idx="1">
                  <c:v>-0.95362657157024</c:v>
                </c:pt>
                <c:pt idx="2">
                  <c:v>-0.76481835564053502</c:v>
                </c:pt>
                <c:pt idx="3">
                  <c:v>-0.59887236274401001</c:v>
                </c:pt>
                <c:pt idx="4">
                  <c:v>-0.45504604753167899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A4-3C4C-AE9C-558962C49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24736"/>
        <c:axId val="771761824"/>
      </c:scatterChart>
      <c:valAx>
        <c:axId val="8270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61824"/>
        <c:crosses val="autoZero"/>
        <c:crossBetween val="midCat"/>
      </c:valAx>
      <c:valAx>
        <c:axId val="7717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Methanol predicted dG vs. </a:t>
            </a:r>
            <a:r>
              <a:rPr lang="en-US" sz="1400" b="0" i="0" u="none" strike="noStrike" baseline="0">
                <a:effectLst/>
              </a:rPr>
              <a:t>reference dG (kcal/mol)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'dG(T)'!$DX$17:$EB$17</c:f>
              <c:strCache>
                <c:ptCount val="5"/>
                <c:pt idx="0">
                  <c:v>SLIC_org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AllData!$K$32:$O$32</c:f>
              <c:numCache>
                <c:formatCode>0.000</c:formatCode>
                <c:ptCount val="5"/>
                <c:pt idx="0">
                  <c:v>-5.8789439822014895</c:v>
                </c:pt>
                <c:pt idx="1">
                  <c:v>-5.6916334492712206</c:v>
                </c:pt>
                <c:pt idx="2">
                  <c:v>-5.5326895818038402</c:v>
                </c:pt>
                <c:pt idx="3">
                  <c:v>-5.2985947329728909</c:v>
                </c:pt>
                <c:pt idx="4">
                  <c:v>-5.4692180615524091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6-ED47-965C-958D1B1729FA}"/>
            </c:ext>
          </c:extLst>
        </c:ser>
        <c:ser>
          <c:idx val="1"/>
          <c:order val="1"/>
          <c:tx>
            <c:strRef>
              <c:f>'dG(T)'!$EC$17:$EG$17</c:f>
              <c:strCache>
                <c:ptCount val="5"/>
                <c:pt idx="0">
                  <c:v>2-step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AllData!$AC$32:$AG$32</c:f>
              <c:numCache>
                <c:formatCode>0.000</c:formatCode>
                <c:ptCount val="5"/>
                <c:pt idx="0">
                  <c:v>-6.5809542652127684</c:v>
                </c:pt>
                <c:pt idx="1">
                  <c:v>-6.3031985119449478</c:v>
                </c:pt>
                <c:pt idx="2">
                  <c:v>-6.1378563571994729</c:v>
                </c:pt>
                <c:pt idx="3">
                  <c:v>-5.9701443113892001</c:v>
                </c:pt>
                <c:pt idx="4">
                  <c:v>-5.8154590993535997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06-ED47-965C-958D1B1729FA}"/>
            </c:ext>
          </c:extLst>
        </c:ser>
        <c:ser>
          <c:idx val="2"/>
          <c:order val="2"/>
          <c:tx>
            <c:strRef>
              <c:f>'dG(T)'!$EH$17:$EL$17</c:f>
              <c:strCache>
                <c:ptCount val="5"/>
                <c:pt idx="0">
                  <c:v>2-step w/o 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AllData!$AU$32:$AY$32</c:f>
              <c:numCache>
                <c:formatCode>0.000</c:formatCode>
                <c:ptCount val="5"/>
                <c:pt idx="0">
                  <c:v>-5.6476883358154799</c:v>
                </c:pt>
                <c:pt idx="1">
                  <c:v>-5.4643303878611373</c:v>
                </c:pt>
                <c:pt idx="2">
                  <c:v>-5.279425220958502</c:v>
                </c:pt>
                <c:pt idx="3">
                  <c:v>-5.0987566736562604</c:v>
                </c:pt>
                <c:pt idx="4">
                  <c:v>-4.9036553542555197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06-ED47-965C-958D1B1729FA}"/>
            </c:ext>
          </c:extLst>
        </c:ser>
        <c:ser>
          <c:idx val="3"/>
          <c:order val="3"/>
          <c:tx>
            <c:strRef>
              <c:f>'dG(T)'!$EM$17:$EQ$17</c:f>
              <c:strCache>
                <c:ptCount val="5"/>
                <c:pt idx="0">
                  <c:v>Picard 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AllData!$BM$32:$BQ$32</c:f>
              <c:numCache>
                <c:formatCode>0.000</c:formatCode>
                <c:ptCount val="5"/>
                <c:pt idx="0">
                  <c:v>-5.8281817818158901</c:v>
                </c:pt>
                <c:pt idx="1">
                  <c:v>-5.9118703098612695</c:v>
                </c:pt>
                <c:pt idx="2">
                  <c:v>-5.5556246555839399</c:v>
                </c:pt>
                <c:pt idx="3">
                  <c:v>-5.3519850080603497</c:v>
                </c:pt>
                <c:pt idx="4">
                  <c:v>-5.1686994684113303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06-ED47-965C-958D1B1729FA}"/>
            </c:ext>
          </c:extLst>
        </c:ser>
        <c:ser>
          <c:idx val="4"/>
          <c:order val="4"/>
          <c:tx>
            <c:strRef>
              <c:f>'dG(T)'!$ER$17:$EV$17</c:f>
              <c:strCache>
                <c:ptCount val="5"/>
                <c:pt idx="0">
                  <c:v>Picard 20*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AllData!$CE$32:$CI$32</c:f>
              <c:numCache>
                <c:formatCode>0.000</c:formatCode>
                <c:ptCount val="5"/>
                <c:pt idx="0">
                  <c:v>-5.8528158686027094</c:v>
                </c:pt>
                <c:pt idx="1">
                  <c:v>-5.66961536557492</c:v>
                </c:pt>
                <c:pt idx="2">
                  <c:v>-5.5068201341663698</c:v>
                </c:pt>
                <c:pt idx="3">
                  <c:v>-5.3688186074369799</c:v>
                </c:pt>
                <c:pt idx="4">
                  <c:v>-5.1945141671424206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06-ED47-965C-958D1B1729FA}"/>
            </c:ext>
          </c:extLst>
        </c:ser>
        <c:ser>
          <c:idx val="5"/>
          <c:order val="5"/>
          <c:tx>
            <c:strRef>
              <c:f>'dG(T)'!$EW$17:$FA$17</c:f>
              <c:strCache>
                <c:ptCount val="5"/>
                <c:pt idx="0">
                  <c:v>2-step Picard 20*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AllData!$CW$32:$DA$32</c:f>
              <c:numCache>
                <c:formatCode>0.000</c:formatCode>
                <c:ptCount val="5"/>
                <c:pt idx="0">
                  <c:v>-6.4933498145386697</c:v>
                </c:pt>
                <c:pt idx="1">
                  <c:v>-6.32601434242987</c:v>
                </c:pt>
                <c:pt idx="2">
                  <c:v>-6.1606830141038396</c:v>
                </c:pt>
                <c:pt idx="3">
                  <c:v>-6.0043794686971603</c:v>
                </c:pt>
                <c:pt idx="4">
                  <c:v>-5.85097649347792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06-ED47-965C-958D1B1729FA}"/>
            </c:ext>
          </c:extLst>
        </c:ser>
        <c:ser>
          <c:idx val="6"/>
          <c:order val="6"/>
          <c:tx>
            <c:strRef>
              <c:f>AllData!$DO$12</c:f>
              <c:strCache>
                <c:ptCount val="1"/>
                <c:pt idx="0">
                  <c:v>ref dG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AllData!$DO$32:$DS$32</c:f>
              <c:numCache>
                <c:formatCode>0.000</c:formatCode>
                <c:ptCount val="5"/>
                <c:pt idx="0">
                  <c:v>-5.4238291548881197</c:v>
                </c:pt>
                <c:pt idx="1">
                  <c:v>-5.2435492752025104</c:v>
                </c:pt>
                <c:pt idx="2">
                  <c:v>-5.0669216061185498</c:v>
                </c:pt>
                <c:pt idx="3">
                  <c:v>-4.8938235433976001</c:v>
                </c:pt>
                <c:pt idx="4">
                  <c:v>-4.7241404484594796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06-ED47-965C-958D1B172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24736"/>
        <c:axId val="771761824"/>
      </c:scatterChart>
      <c:valAx>
        <c:axId val="8270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61824"/>
        <c:crosses val="autoZero"/>
        <c:crossBetween val="midCat"/>
      </c:valAx>
      <c:valAx>
        <c:axId val="7717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Ethanol predicted dG vs. </a:t>
            </a:r>
            <a:r>
              <a:rPr lang="en-US" sz="1400" b="0" i="0" u="none" strike="noStrike" baseline="0">
                <a:effectLst/>
              </a:rPr>
              <a:t>reference dG (kcal/mol)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'dG(T)'!$DX$17:$EB$17</c:f>
              <c:strCache>
                <c:ptCount val="5"/>
                <c:pt idx="0">
                  <c:v>SLIC_org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AllData!$K$33:$O$33</c:f>
              <c:numCache>
                <c:formatCode>0.000</c:formatCode>
                <c:ptCount val="5"/>
                <c:pt idx="0">
                  <c:v>-5.4811993126514604</c:v>
                </c:pt>
                <c:pt idx="1">
                  <c:v>-5.2842512292729698</c:v>
                </c:pt>
                <c:pt idx="2">
                  <c:v>-5.0986409218277702</c:v>
                </c:pt>
                <c:pt idx="3">
                  <c:v>-4.8353194109182294</c:v>
                </c:pt>
                <c:pt idx="4">
                  <c:v>-4.8887124391577705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C-4E46-9AB6-857C83269E77}"/>
            </c:ext>
          </c:extLst>
        </c:ser>
        <c:ser>
          <c:idx val="1"/>
          <c:order val="1"/>
          <c:tx>
            <c:strRef>
              <c:f>'dG(T)'!$EC$17:$EG$17</c:f>
              <c:strCache>
                <c:ptCount val="5"/>
                <c:pt idx="0">
                  <c:v>2-step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AllData!$AC$33:$AG$33</c:f>
              <c:numCache>
                <c:formatCode>0.000</c:formatCode>
                <c:ptCount val="5"/>
                <c:pt idx="0">
                  <c:v>-6.1168476032551693</c:v>
                </c:pt>
                <c:pt idx="1">
                  <c:v>-5.786944733524674</c:v>
                </c:pt>
                <c:pt idx="2">
                  <c:v>-5.5942684010933901</c:v>
                </c:pt>
                <c:pt idx="3">
                  <c:v>-5.4024014513041703</c:v>
                </c:pt>
                <c:pt idx="4">
                  <c:v>-5.2282865658924997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8C-4E46-9AB6-857C83269E77}"/>
            </c:ext>
          </c:extLst>
        </c:ser>
        <c:ser>
          <c:idx val="2"/>
          <c:order val="2"/>
          <c:tx>
            <c:strRef>
              <c:f>'dG(T)'!$EH$17:$EL$17</c:f>
              <c:strCache>
                <c:ptCount val="5"/>
                <c:pt idx="0">
                  <c:v>2-step w/o 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AllData!$AU$33:$AY$33</c:f>
              <c:numCache>
                <c:formatCode>0.000</c:formatCode>
                <c:ptCount val="5"/>
                <c:pt idx="0">
                  <c:v>-5.2426440977250639</c:v>
                </c:pt>
                <c:pt idx="1">
                  <c:v>-5.0300216078370479</c:v>
                </c:pt>
                <c:pt idx="2">
                  <c:v>-4.8206269440212095</c:v>
                </c:pt>
                <c:pt idx="3">
                  <c:v>-4.6210742224198702</c:v>
                </c:pt>
                <c:pt idx="4">
                  <c:v>-4.4113804948938498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8C-4E46-9AB6-857C83269E77}"/>
            </c:ext>
          </c:extLst>
        </c:ser>
        <c:ser>
          <c:idx val="3"/>
          <c:order val="3"/>
          <c:tx>
            <c:strRef>
              <c:f>'dG(T)'!$EM$17:$EQ$17</c:f>
              <c:strCache>
                <c:ptCount val="5"/>
                <c:pt idx="0">
                  <c:v>Picard 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AllData!$BM$33:$BQ$33</c:f>
              <c:numCache>
                <c:formatCode>0.000</c:formatCode>
                <c:ptCount val="5"/>
                <c:pt idx="0">
                  <c:v>-5.4632512353992304</c:v>
                </c:pt>
                <c:pt idx="1">
                  <c:v>-5.4283817299203099</c:v>
                </c:pt>
                <c:pt idx="2">
                  <c:v>-5.0964452581060602</c:v>
                </c:pt>
                <c:pt idx="3">
                  <c:v>-4.8780812859793405</c:v>
                </c:pt>
                <c:pt idx="4">
                  <c:v>-4.6859663630787001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8C-4E46-9AB6-857C83269E77}"/>
            </c:ext>
          </c:extLst>
        </c:ser>
        <c:ser>
          <c:idx val="4"/>
          <c:order val="4"/>
          <c:tx>
            <c:strRef>
              <c:f>'dG(T)'!$ER$17:$EV$17</c:f>
              <c:strCache>
                <c:ptCount val="5"/>
                <c:pt idx="0">
                  <c:v>Picard 20*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AllData!$CE$33:$CI$33</c:f>
              <c:numCache>
                <c:formatCode>0.000</c:formatCode>
                <c:ptCount val="5"/>
                <c:pt idx="0">
                  <c:v>-5.4689161902138599</c:v>
                </c:pt>
                <c:pt idx="1">
                  <c:v>-5.2581374180908202</c:v>
                </c:pt>
                <c:pt idx="2">
                  <c:v>-5.072153696346259</c:v>
                </c:pt>
                <c:pt idx="3">
                  <c:v>-4.8975868057297198</c:v>
                </c:pt>
                <c:pt idx="4">
                  <c:v>-4.7113338590285796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8C-4E46-9AB6-857C83269E77}"/>
            </c:ext>
          </c:extLst>
        </c:ser>
        <c:ser>
          <c:idx val="5"/>
          <c:order val="5"/>
          <c:tx>
            <c:strRef>
              <c:f>'dG(T)'!$EW$17:$FA$17</c:f>
              <c:strCache>
                <c:ptCount val="5"/>
                <c:pt idx="0">
                  <c:v>2-step Picard 20*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AllData!$CW$33:$DA$33</c:f>
              <c:numCache>
                <c:formatCode>0.000</c:formatCode>
                <c:ptCount val="5"/>
                <c:pt idx="0">
                  <c:v>-6.0036700926339996</c:v>
                </c:pt>
                <c:pt idx="1">
                  <c:v>-5.8042777268308896</c:v>
                </c:pt>
                <c:pt idx="2">
                  <c:v>-5.6110107805681704</c:v>
                </c:pt>
                <c:pt idx="3">
                  <c:v>-5.4312345131033499</c:v>
                </c:pt>
                <c:pt idx="4">
                  <c:v>-5.2572344754211198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8C-4E46-9AB6-857C83269E77}"/>
            </c:ext>
          </c:extLst>
        </c:ser>
        <c:ser>
          <c:idx val="6"/>
          <c:order val="6"/>
          <c:tx>
            <c:strRef>
              <c:f>AllData!$DO$12</c:f>
              <c:strCache>
                <c:ptCount val="1"/>
                <c:pt idx="0">
                  <c:v>ref dG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AllData!$DO$33:$DS$33</c:f>
              <c:numCache>
                <c:formatCode>0.000</c:formatCode>
                <c:ptCount val="5"/>
                <c:pt idx="0">
                  <c:v>-5.2903397980458298</c:v>
                </c:pt>
                <c:pt idx="1">
                  <c:v>-5.0779651156566503</c:v>
                </c:pt>
                <c:pt idx="2">
                  <c:v>-4.8757170172084097</c:v>
                </c:pt>
                <c:pt idx="3">
                  <c:v>-4.6832555545849104</c:v>
                </c:pt>
                <c:pt idx="4">
                  <c:v>-4.5002628662683204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8C-4E46-9AB6-857C83269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24736"/>
        <c:axId val="771761824"/>
      </c:scatterChart>
      <c:valAx>
        <c:axId val="8270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61824"/>
        <c:crosses val="autoZero"/>
        <c:crossBetween val="midCat"/>
      </c:valAx>
      <c:valAx>
        <c:axId val="7717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3_methyl_1h_indole predicted dG vs. </a:t>
            </a:r>
            <a:r>
              <a:rPr lang="en-US" sz="1400" b="0" i="0" u="none" strike="noStrike" baseline="0">
                <a:effectLst/>
              </a:rPr>
              <a:t>reference dG (kcal/mol)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'dG(T)'!$DX$17:$EB$17</c:f>
              <c:strCache>
                <c:ptCount val="5"/>
                <c:pt idx="0">
                  <c:v>SLIC_org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AllData!$K$34:$O$34</c:f>
              <c:numCache>
                <c:formatCode>0.000</c:formatCode>
                <c:ptCount val="5"/>
                <c:pt idx="0">
                  <c:v>-6.4685606857436992</c:v>
                </c:pt>
                <c:pt idx="1">
                  <c:v>-6.2736375322328595</c:v>
                </c:pt>
                <c:pt idx="2">
                  <c:v>-6.0059245476690499</c:v>
                </c:pt>
                <c:pt idx="3">
                  <c:v>-5.6612958421777204</c:v>
                </c:pt>
                <c:pt idx="4">
                  <c:v>-5.2847389888543201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9-E545-B46A-F2A7CD1E07A8}"/>
            </c:ext>
          </c:extLst>
        </c:ser>
        <c:ser>
          <c:idx val="1"/>
          <c:order val="1"/>
          <c:tx>
            <c:strRef>
              <c:f>'dG(T)'!$EC$17:$EG$17</c:f>
              <c:strCache>
                <c:ptCount val="5"/>
                <c:pt idx="0">
                  <c:v>2-step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AllData!$AC$34:$AG$34</c:f>
              <c:numCache>
                <c:formatCode>0.000</c:formatCode>
                <c:ptCount val="5"/>
                <c:pt idx="0">
                  <c:v>-6.7266627492877404</c:v>
                </c:pt>
                <c:pt idx="1">
                  <c:v>-6.3785810043597699</c:v>
                </c:pt>
                <c:pt idx="2">
                  <c:v>-6.1135337546726198</c:v>
                </c:pt>
                <c:pt idx="3">
                  <c:v>-5.8570285738607399</c:v>
                </c:pt>
                <c:pt idx="4">
                  <c:v>-5.6315240614695696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79-E545-B46A-F2A7CD1E07A8}"/>
            </c:ext>
          </c:extLst>
        </c:ser>
        <c:ser>
          <c:idx val="2"/>
          <c:order val="2"/>
          <c:tx>
            <c:strRef>
              <c:f>'dG(T)'!$EH$17:$EL$17</c:f>
              <c:strCache>
                <c:ptCount val="5"/>
                <c:pt idx="0">
                  <c:v>2-step w/o 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AllData!$AU$34:$AY$34</c:f>
              <c:numCache>
                <c:formatCode>0.000</c:formatCode>
                <c:ptCount val="5"/>
                <c:pt idx="0">
                  <c:v>-6.3030640613575795</c:v>
                </c:pt>
                <c:pt idx="1">
                  <c:v>-6.01106343639582</c:v>
                </c:pt>
                <c:pt idx="2">
                  <c:v>-5.7412221003966302</c:v>
                </c:pt>
                <c:pt idx="3">
                  <c:v>-5.4965002160257903</c:v>
                </c:pt>
                <c:pt idx="4">
                  <c:v>-5.2830983599524295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9-E545-B46A-F2A7CD1E07A8}"/>
            </c:ext>
          </c:extLst>
        </c:ser>
        <c:ser>
          <c:idx val="3"/>
          <c:order val="3"/>
          <c:tx>
            <c:strRef>
              <c:f>'dG(T)'!$EM$17:$EQ$17</c:f>
              <c:strCache>
                <c:ptCount val="5"/>
                <c:pt idx="0">
                  <c:v>Picard 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AllData!$BM$34:$BQ$34</c:f>
              <c:numCache>
                <c:formatCode>0.000</c:formatCode>
                <c:ptCount val="5"/>
                <c:pt idx="0">
                  <c:v>-6.5760709089215803</c:v>
                </c:pt>
                <c:pt idx="1">
                  <c:v>-6.1009508681176898</c:v>
                </c:pt>
                <c:pt idx="2">
                  <c:v>-5.9272015490776297</c:v>
                </c:pt>
                <c:pt idx="3">
                  <c:v>-5.6911141859298002</c:v>
                </c:pt>
                <c:pt idx="4">
                  <c:v>-5.43797799534895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9-E545-B46A-F2A7CD1E07A8}"/>
            </c:ext>
          </c:extLst>
        </c:ser>
        <c:ser>
          <c:idx val="4"/>
          <c:order val="4"/>
          <c:tx>
            <c:strRef>
              <c:f>'dG(T)'!$ER$17:$EV$17</c:f>
              <c:strCache>
                <c:ptCount val="5"/>
                <c:pt idx="0">
                  <c:v>Picard 20*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AllData!$CE$34:$CI$34</c:f>
              <c:numCache>
                <c:formatCode>0.000</c:formatCode>
                <c:ptCount val="5"/>
                <c:pt idx="0">
                  <c:v>-6.5293382005385201</c:v>
                </c:pt>
                <c:pt idx="1">
                  <c:v>-6.2494978334051998</c:v>
                </c:pt>
                <c:pt idx="2">
                  <c:v>-6.013725895313339</c:v>
                </c:pt>
                <c:pt idx="3">
                  <c:v>-5.7401447894276707</c:v>
                </c:pt>
                <c:pt idx="4">
                  <c:v>-5.5308374621173098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79-E545-B46A-F2A7CD1E07A8}"/>
            </c:ext>
          </c:extLst>
        </c:ser>
        <c:ser>
          <c:idx val="5"/>
          <c:order val="5"/>
          <c:tx>
            <c:strRef>
              <c:f>'dG(T)'!$EW$17:$FA$17</c:f>
              <c:strCache>
                <c:ptCount val="5"/>
                <c:pt idx="0">
                  <c:v>2-step Picard 20*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AllData!$CW$34:$DA$34</c:f>
              <c:numCache>
                <c:formatCode>0.000</c:formatCode>
                <c:ptCount val="5"/>
                <c:pt idx="0">
                  <c:v>-6.6742113023140197</c:v>
                </c:pt>
                <c:pt idx="1">
                  <c:v>-6.3880072476438299</c:v>
                </c:pt>
                <c:pt idx="2">
                  <c:v>-6.1231537062663497</c:v>
                </c:pt>
                <c:pt idx="3">
                  <c:v>-5.8843641761150201</c:v>
                </c:pt>
                <c:pt idx="4">
                  <c:v>-5.6580316472732202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79-E545-B46A-F2A7CD1E07A8}"/>
            </c:ext>
          </c:extLst>
        </c:ser>
        <c:ser>
          <c:idx val="6"/>
          <c:order val="6"/>
          <c:tx>
            <c:strRef>
              <c:f>AllData!$DO$12</c:f>
              <c:strCache>
                <c:ptCount val="1"/>
                <c:pt idx="0">
                  <c:v>ref dG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AllData!$DO$34:$DS$34</c:f>
              <c:numCache>
                <c:formatCode>0.000</c:formatCode>
                <c:ptCount val="5"/>
                <c:pt idx="0">
                  <c:v>-6.4832759592593296</c:v>
                </c:pt>
                <c:pt idx="1">
                  <c:v>-6.1674637300075696</c:v>
                </c:pt>
                <c:pt idx="2">
                  <c:v>-5.8795411089866203</c:v>
                </c:pt>
                <c:pt idx="3">
                  <c:v>-5.6185718456468896</c:v>
                </c:pt>
                <c:pt idx="4">
                  <c:v>-5.3836805181032599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79-E545-B46A-F2A7CD1E0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24736"/>
        <c:axId val="771761824"/>
      </c:scatterChart>
      <c:valAx>
        <c:axId val="8270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61824"/>
        <c:crosses val="autoZero"/>
        <c:crossBetween val="midCat"/>
      </c:valAx>
      <c:valAx>
        <c:axId val="7717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P_cresol predicted dG vs. </a:t>
            </a:r>
            <a:r>
              <a:rPr lang="en-US" sz="1400" b="0" i="0" u="none" strike="noStrike" baseline="0">
                <a:effectLst/>
              </a:rPr>
              <a:t>reference dG (kcal/mol)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'dG(T)'!$DX$17:$EB$17</c:f>
              <c:strCache>
                <c:ptCount val="5"/>
                <c:pt idx="0">
                  <c:v>SLIC_org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AllData!$K$35:$O$35</c:f>
              <c:numCache>
                <c:formatCode>0.000</c:formatCode>
                <c:ptCount val="5"/>
                <c:pt idx="0">
                  <c:v>-6.6970434680801301</c:v>
                </c:pt>
                <c:pt idx="1">
                  <c:v>-6.4972453803634407</c:v>
                </c:pt>
                <c:pt idx="2">
                  <c:v>-6.2341513980353493</c:v>
                </c:pt>
                <c:pt idx="3">
                  <c:v>-5.9386255960317396</c:v>
                </c:pt>
                <c:pt idx="4">
                  <c:v>-5.6244165427618213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8-8A4C-B07B-7BE8285797E0}"/>
            </c:ext>
          </c:extLst>
        </c:ser>
        <c:ser>
          <c:idx val="1"/>
          <c:order val="1"/>
          <c:tx>
            <c:strRef>
              <c:f>'dG(T)'!$EC$17:$EG$17</c:f>
              <c:strCache>
                <c:ptCount val="5"/>
                <c:pt idx="0">
                  <c:v>2-step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AllData!$AC$35:$AG$35</c:f>
              <c:numCache>
                <c:formatCode>0.000</c:formatCode>
                <c:ptCount val="5"/>
                <c:pt idx="0">
                  <c:v>-7.0938265431645204</c:v>
                </c:pt>
                <c:pt idx="1">
                  <c:v>-6.7856674961863703</c:v>
                </c:pt>
                <c:pt idx="2">
                  <c:v>-6.53694815334224</c:v>
                </c:pt>
                <c:pt idx="3">
                  <c:v>-6.2957920898319504</c:v>
                </c:pt>
                <c:pt idx="4">
                  <c:v>-6.0820581841587291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8-8A4C-B07B-7BE8285797E0}"/>
            </c:ext>
          </c:extLst>
        </c:ser>
        <c:ser>
          <c:idx val="2"/>
          <c:order val="2"/>
          <c:tx>
            <c:strRef>
              <c:f>'dG(T)'!$EH$17:$EL$17</c:f>
              <c:strCache>
                <c:ptCount val="5"/>
                <c:pt idx="0">
                  <c:v>2-step w/o 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AllData!$AU$35:$AY$35</c:f>
              <c:numCache>
                <c:formatCode>0.000</c:formatCode>
                <c:ptCount val="5"/>
                <c:pt idx="0">
                  <c:v>-6.3310098707666</c:v>
                </c:pt>
                <c:pt idx="1">
                  <c:v>-6.0439172998005999</c:v>
                </c:pt>
                <c:pt idx="2">
                  <c:v>-5.7826150113733501</c:v>
                </c:pt>
                <c:pt idx="3">
                  <c:v>-5.5437909343192509</c:v>
                </c:pt>
                <c:pt idx="4">
                  <c:v>-5.3579244522556806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48-8A4C-B07B-7BE8285797E0}"/>
            </c:ext>
          </c:extLst>
        </c:ser>
        <c:ser>
          <c:idx val="3"/>
          <c:order val="3"/>
          <c:tx>
            <c:strRef>
              <c:f>'dG(T)'!$EM$17:$EQ$17</c:f>
              <c:strCache>
                <c:ptCount val="5"/>
                <c:pt idx="0">
                  <c:v>Picard 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AllData!$BM$35:$BQ$35</c:f>
              <c:numCache>
                <c:formatCode>0.000</c:formatCode>
                <c:ptCount val="5"/>
                <c:pt idx="0">
                  <c:v>-6.7770826851806101</c:v>
                </c:pt>
                <c:pt idx="1">
                  <c:v>-6.3676465098239108</c:v>
                </c:pt>
                <c:pt idx="2">
                  <c:v>-6.1947705971884197</c:v>
                </c:pt>
                <c:pt idx="3">
                  <c:v>-5.9726901220476307</c:v>
                </c:pt>
                <c:pt idx="4">
                  <c:v>-5.7340250125219798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48-8A4C-B07B-7BE8285797E0}"/>
            </c:ext>
          </c:extLst>
        </c:ser>
        <c:ser>
          <c:idx val="4"/>
          <c:order val="4"/>
          <c:tx>
            <c:strRef>
              <c:f>'dG(T)'!$ER$17:$EV$17</c:f>
              <c:strCache>
                <c:ptCount val="5"/>
                <c:pt idx="0">
                  <c:v>Picard 20*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AllData!$CE$35:$CI$35</c:f>
              <c:numCache>
                <c:formatCode>0.000</c:formatCode>
                <c:ptCount val="5"/>
                <c:pt idx="0">
                  <c:v>-6.7472874130593699</c:v>
                </c:pt>
                <c:pt idx="1">
                  <c:v>-6.4832452930131499</c:v>
                </c:pt>
                <c:pt idx="2">
                  <c:v>-6.2583737772296306</c:v>
                </c:pt>
                <c:pt idx="3">
                  <c:v>-6.0130695959657201</c:v>
                </c:pt>
                <c:pt idx="4">
                  <c:v>-5.8085289692618414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8-8A4C-B07B-7BE8285797E0}"/>
            </c:ext>
          </c:extLst>
        </c:ser>
        <c:ser>
          <c:idx val="5"/>
          <c:order val="5"/>
          <c:tx>
            <c:strRef>
              <c:f>'dG(T)'!$EW$17:$FA$17</c:f>
              <c:strCache>
                <c:ptCount val="5"/>
                <c:pt idx="0">
                  <c:v>2-step Picard 20*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AllData!$CW$35:$DA$35</c:f>
              <c:numCache>
                <c:formatCode>0.000</c:formatCode>
                <c:ptCount val="5"/>
                <c:pt idx="0">
                  <c:v>-7.0578896405407798</c:v>
                </c:pt>
                <c:pt idx="1">
                  <c:v>-6.7894966258501004</c:v>
                </c:pt>
                <c:pt idx="2">
                  <c:v>-6.54135684252521</c:v>
                </c:pt>
                <c:pt idx="3">
                  <c:v>-6.3159466399451301</c:v>
                </c:pt>
                <c:pt idx="4">
                  <c:v>-6.1013640697058298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8-8A4C-B07B-7BE8285797E0}"/>
            </c:ext>
          </c:extLst>
        </c:ser>
        <c:ser>
          <c:idx val="6"/>
          <c:order val="6"/>
          <c:tx>
            <c:strRef>
              <c:f>AllData!$DO$12</c:f>
              <c:strCache>
                <c:ptCount val="1"/>
                <c:pt idx="0">
                  <c:v>ref dG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AllData!$DO$35:$DS$35</c:f>
              <c:numCache>
                <c:formatCode>0.000</c:formatCode>
                <c:ptCount val="5"/>
                <c:pt idx="0">
                  <c:v>-6.6571965989779001</c:v>
                </c:pt>
                <c:pt idx="1">
                  <c:v>-6.3806503056341901</c:v>
                </c:pt>
                <c:pt idx="2">
                  <c:v>-6.1185468451242802</c:v>
                </c:pt>
                <c:pt idx="3">
                  <c:v>-5.87040137341359</c:v>
                </c:pt>
                <c:pt idx="4">
                  <c:v>-5.6357605470258703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48-8A4C-B07B-7BE82857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24736"/>
        <c:axId val="771761824"/>
      </c:scatterChart>
      <c:valAx>
        <c:axId val="8270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61824"/>
        <c:crosses val="autoZero"/>
        <c:crossBetween val="midCat"/>
      </c:valAx>
      <c:valAx>
        <c:axId val="7717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Propane predicted dG vs. </a:t>
            </a:r>
            <a:r>
              <a:rPr lang="en-US" sz="1400" b="0" i="0" u="none" strike="noStrike" baseline="0">
                <a:effectLst/>
              </a:rPr>
              <a:t>reference dG (kcal/mol)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'dG(T)'!$DX$17:$EB$17</c:f>
              <c:strCache>
                <c:ptCount val="5"/>
                <c:pt idx="0">
                  <c:v>SLIC_org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AllData!$K$36:$O$36</c:f>
              <c:numCache>
                <c:formatCode>0.000</c:formatCode>
                <c:ptCount val="5"/>
                <c:pt idx="0">
                  <c:v>1.7746484186269591</c:v>
                </c:pt>
                <c:pt idx="1">
                  <c:v>2.0147833394338877</c:v>
                </c:pt>
                <c:pt idx="2">
                  <c:v>2.2480131597953621</c:v>
                </c:pt>
                <c:pt idx="3">
                  <c:v>2.3836224758815843</c:v>
                </c:pt>
                <c:pt idx="4">
                  <c:v>2.4744791354613751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D-A648-9CA7-0596CAC87BDE}"/>
            </c:ext>
          </c:extLst>
        </c:ser>
        <c:ser>
          <c:idx val="1"/>
          <c:order val="1"/>
          <c:tx>
            <c:strRef>
              <c:f>'dG(T)'!$EC$17:$EG$17</c:f>
              <c:strCache>
                <c:ptCount val="5"/>
                <c:pt idx="0">
                  <c:v>2-step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AllData!$AC$36:$AG$36</c:f>
              <c:numCache>
                <c:formatCode>0.000</c:formatCode>
                <c:ptCount val="5"/>
                <c:pt idx="0">
                  <c:v>0.79006928950574007</c:v>
                </c:pt>
                <c:pt idx="1">
                  <c:v>1.008798571478934</c:v>
                </c:pt>
                <c:pt idx="2">
                  <c:v>1.2121942116126365</c:v>
                </c:pt>
                <c:pt idx="3">
                  <c:v>1.4010829570329473</c:v>
                </c:pt>
                <c:pt idx="4">
                  <c:v>1.5758406601066457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D-A648-9CA7-0596CAC87BDE}"/>
            </c:ext>
          </c:extLst>
        </c:ser>
        <c:ser>
          <c:idx val="2"/>
          <c:order val="2"/>
          <c:tx>
            <c:strRef>
              <c:f>'dG(T)'!$EH$17:$EL$17</c:f>
              <c:strCache>
                <c:ptCount val="5"/>
                <c:pt idx="0">
                  <c:v>2-step w/o 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AllData!$AU$36:$AY$36</c:f>
              <c:numCache>
                <c:formatCode>0.000</c:formatCode>
                <c:ptCount val="5"/>
                <c:pt idx="0">
                  <c:v>0.82749294414997498</c:v>
                </c:pt>
                <c:pt idx="1">
                  <c:v>1.0457636007277273</c:v>
                </c:pt>
                <c:pt idx="2">
                  <c:v>1.2489948802191813</c:v>
                </c:pt>
                <c:pt idx="3">
                  <c:v>1.4375779333334153</c:v>
                </c:pt>
                <c:pt idx="4">
                  <c:v>1.6122404589664754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3D-A648-9CA7-0596CAC87BDE}"/>
            </c:ext>
          </c:extLst>
        </c:ser>
        <c:ser>
          <c:idx val="3"/>
          <c:order val="3"/>
          <c:tx>
            <c:strRef>
              <c:f>'dG(T)'!$EM$17:$EQ$17</c:f>
              <c:strCache>
                <c:ptCount val="5"/>
                <c:pt idx="0">
                  <c:v>Picard 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AllData!$BM$36:$BQ$36</c:f>
              <c:numCache>
                <c:formatCode>0.000</c:formatCode>
                <c:ptCount val="5"/>
                <c:pt idx="0">
                  <c:v>1.7951334723351573</c:v>
                </c:pt>
                <c:pt idx="1">
                  <c:v>1.9568024611126196</c:v>
                </c:pt>
                <c:pt idx="2">
                  <c:v>2.1834013141635049</c:v>
                </c:pt>
                <c:pt idx="3">
                  <c:v>2.363573666902262</c:v>
                </c:pt>
                <c:pt idx="4">
                  <c:v>2.5474632972947382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3D-A648-9CA7-0596CAC87BDE}"/>
            </c:ext>
          </c:extLst>
        </c:ser>
        <c:ser>
          <c:idx val="4"/>
          <c:order val="4"/>
          <c:tx>
            <c:strRef>
              <c:f>'dG(T)'!$ER$17:$EV$17</c:f>
              <c:strCache>
                <c:ptCount val="5"/>
                <c:pt idx="0">
                  <c:v>Picard 20*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AllData!$CE$36:$CI$36</c:f>
              <c:numCache>
                <c:formatCode>0.000</c:formatCode>
                <c:ptCount val="5"/>
                <c:pt idx="0">
                  <c:v>1.7783011638521258</c:v>
                </c:pt>
                <c:pt idx="1">
                  <c:v>1.9993476958902241</c:v>
                </c:pt>
                <c:pt idx="2">
                  <c:v>2.2013346298676155</c:v>
                </c:pt>
                <c:pt idx="3">
                  <c:v>2.3642703108604759</c:v>
                </c:pt>
                <c:pt idx="4">
                  <c:v>2.545522338655366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3D-A648-9CA7-0596CAC87BDE}"/>
            </c:ext>
          </c:extLst>
        </c:ser>
        <c:ser>
          <c:idx val="5"/>
          <c:order val="5"/>
          <c:tx>
            <c:strRef>
              <c:f>'dG(T)'!$EW$17:$FA$17</c:f>
              <c:strCache>
                <c:ptCount val="5"/>
                <c:pt idx="0">
                  <c:v>2-step Picard 20*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AllData!$CW$36:$DA$36</c:f>
              <c:numCache>
                <c:formatCode>0.000</c:formatCode>
                <c:ptCount val="5"/>
                <c:pt idx="0">
                  <c:v>0.79031641605112701</c:v>
                </c:pt>
                <c:pt idx="1">
                  <c:v>1.0087774714536399</c:v>
                </c:pt>
                <c:pt idx="2">
                  <c:v>1.21217475126283</c:v>
                </c:pt>
                <c:pt idx="3">
                  <c:v>1.40098982116781</c:v>
                </c:pt>
                <c:pt idx="4">
                  <c:v>1.5757550542532801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3D-A648-9CA7-0596CAC87BDE}"/>
            </c:ext>
          </c:extLst>
        </c:ser>
        <c:ser>
          <c:idx val="6"/>
          <c:order val="6"/>
          <c:tx>
            <c:strRef>
              <c:f>AllData!$DO$12</c:f>
              <c:strCache>
                <c:ptCount val="1"/>
                <c:pt idx="0">
                  <c:v>ref dG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AllData!$DO$36:$DS$36</c:f>
              <c:numCache>
                <c:formatCode>0.000</c:formatCode>
                <c:ptCount val="5"/>
                <c:pt idx="0">
                  <c:v>1.59047958053112</c:v>
                </c:pt>
                <c:pt idx="1">
                  <c:v>1.7973231839642301</c:v>
                </c:pt>
                <c:pt idx="2">
                  <c:v>1.9837476099426401</c:v>
                </c:pt>
                <c:pt idx="3">
                  <c:v>2.15043832761872</c:v>
                </c:pt>
                <c:pt idx="4">
                  <c:v>2.29803627087266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3D-A648-9CA7-0596CAC87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24736"/>
        <c:axId val="771761824"/>
      </c:scatterChart>
      <c:valAx>
        <c:axId val="8270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61824"/>
        <c:crosses val="autoZero"/>
        <c:crossBetween val="midCat"/>
      </c:valAx>
      <c:valAx>
        <c:axId val="7717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</a:t>
            </a:r>
            <a:r>
              <a:rPr lang="en-US" baseline="0"/>
              <a:t> predicted dG vs. </a:t>
            </a:r>
            <a:r>
              <a:rPr lang="en-US" sz="1400" b="0" i="0" u="none" strike="noStrike" baseline="0">
                <a:effectLst/>
              </a:rPr>
              <a:t>reference dG (kcal/mol)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'dG(T)'!$DX$17:$EB$17</c:f>
              <c:strCache>
                <c:ptCount val="5"/>
                <c:pt idx="0">
                  <c:v>SLIC_org</c:v>
                </c:pt>
              </c:strCache>
            </c:strRef>
          </c:tx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AllData!$K$37:$O$37</c:f>
              <c:numCache>
                <c:formatCode>0.000</c:formatCode>
                <c:ptCount val="5"/>
                <c:pt idx="0">
                  <c:v>-127.53394201166846</c:v>
                </c:pt>
                <c:pt idx="1">
                  <c:v>-127.19154330232928</c:v>
                </c:pt>
                <c:pt idx="2">
                  <c:v>-126.73106588373976</c:v>
                </c:pt>
                <c:pt idx="3">
                  <c:v>-126.24677878812913</c:v>
                </c:pt>
                <c:pt idx="4">
                  <c:v>-126.17783935155781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2CF-0E47-87DF-13BAC6395C31}"/>
            </c:ext>
          </c:extLst>
        </c:ser>
        <c:ser>
          <c:idx val="7"/>
          <c:order val="1"/>
          <c:tx>
            <c:strRef>
              <c:f>'dG(T)'!$EC$17:$EG$17</c:f>
              <c:strCache>
                <c:ptCount val="5"/>
                <c:pt idx="0">
                  <c:v>2-step</c:v>
                </c:pt>
              </c:strCache>
            </c:strRef>
          </c:tx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AllData!$AC$37:$AG$37</c:f>
              <c:numCache>
                <c:formatCode>0.000</c:formatCode>
                <c:ptCount val="5"/>
                <c:pt idx="0">
                  <c:v>-128.02356246623029</c:v>
                </c:pt>
                <c:pt idx="1">
                  <c:v>-126.92242216558817</c:v>
                </c:pt>
                <c:pt idx="2">
                  <c:v>-126.51120228799709</c:v>
                </c:pt>
                <c:pt idx="3">
                  <c:v>-126.07401488298024</c:v>
                </c:pt>
                <c:pt idx="4">
                  <c:v>-125.66740170338885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2CF-0E47-87DF-13BAC6395C31}"/>
            </c:ext>
          </c:extLst>
        </c:ser>
        <c:ser>
          <c:idx val="8"/>
          <c:order val="2"/>
          <c:tx>
            <c:strRef>
              <c:f>'dG(T)'!$EM$17:$EQ$17</c:f>
              <c:strCache>
                <c:ptCount val="5"/>
                <c:pt idx="0">
                  <c:v>Picard 20</c:v>
                </c:pt>
              </c:strCache>
            </c:strRef>
          </c:tx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AllData!$BM$37:$BQ$37</c:f>
              <c:numCache>
                <c:formatCode>0.000</c:formatCode>
                <c:ptCount val="5"/>
                <c:pt idx="0">
                  <c:v>-127.57482623234192</c:v>
                </c:pt>
                <c:pt idx="1">
                  <c:v>-127.40038139209746</c:v>
                </c:pt>
                <c:pt idx="2">
                  <c:v>-126.79417568508887</c:v>
                </c:pt>
                <c:pt idx="3">
                  <c:v>-126.29813392390619</c:v>
                </c:pt>
                <c:pt idx="4">
                  <c:v>-126.20955758868756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2CF-0E47-87DF-13BAC6395C31}"/>
            </c:ext>
          </c:extLst>
        </c:ser>
        <c:ser>
          <c:idx val="9"/>
          <c:order val="3"/>
          <c:tx>
            <c:strRef>
              <c:f>'dG(T)'!$ER$17:$EV$17</c:f>
              <c:strCache>
                <c:ptCount val="5"/>
                <c:pt idx="0">
                  <c:v>Picard 20*</c:v>
                </c:pt>
              </c:strCache>
            </c:strRef>
          </c:tx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AllData!$CE$37:$CI$37</c:f>
              <c:numCache>
                <c:formatCode>0.000</c:formatCode>
                <c:ptCount val="5"/>
                <c:pt idx="0">
                  <c:v>-127.52147450301834</c:v>
                </c:pt>
                <c:pt idx="1">
                  <c:v>-127.09346875001502</c:v>
                </c:pt>
                <c:pt idx="2">
                  <c:v>-126.70102169130131</c:v>
                </c:pt>
                <c:pt idx="3">
                  <c:v>-126.29127669823443</c:v>
                </c:pt>
                <c:pt idx="4">
                  <c:v>-125.83294066724442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2CF-0E47-87DF-13BAC6395C31}"/>
            </c:ext>
          </c:extLst>
        </c:ser>
        <c:ser>
          <c:idx val="10"/>
          <c:order val="4"/>
          <c:tx>
            <c:strRef>
              <c:f>'dG(T)'!$EW$17:$FA$17</c:f>
              <c:strCache>
                <c:ptCount val="5"/>
                <c:pt idx="0">
                  <c:v>2-step Picard 20*</c:v>
                </c:pt>
              </c:strCache>
            </c:strRef>
          </c:tx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AllData!$CW$37:$DA$37</c:f>
              <c:numCache>
                <c:formatCode>0.000</c:formatCode>
                <c:ptCount val="5"/>
                <c:pt idx="0">
                  <c:v>-127.28256586872</c:v>
                </c:pt>
                <c:pt idx="1">
                  <c:v>-126.85505314378599</c:v>
                </c:pt>
                <c:pt idx="2">
                  <c:v>-126.45010842006999</c:v>
                </c:pt>
                <c:pt idx="3">
                  <c:v>-126.047916273422</c:v>
                </c:pt>
                <c:pt idx="4">
                  <c:v>-125.637722557716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2CF-0E47-87DF-13BAC6395C31}"/>
            </c:ext>
          </c:extLst>
        </c:ser>
        <c:ser>
          <c:idx val="11"/>
          <c:order val="5"/>
          <c:tx>
            <c:strRef>
              <c:f>AllData!$DO$12</c:f>
              <c:strCache>
                <c:ptCount val="1"/>
                <c:pt idx="0">
                  <c:v>ref dG</c:v>
                </c:pt>
              </c:strCache>
            </c:strRef>
          </c:tx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AllData!$DO$37:$DS$37</c:f>
              <c:numCache>
                <c:formatCode>0.000</c:formatCode>
                <c:ptCount val="5"/>
                <c:pt idx="0">
                  <c:v>-127.222353956955</c:v>
                </c:pt>
                <c:pt idx="1">
                  <c:v>-126.83150743839499</c:v>
                </c:pt>
                <c:pt idx="2">
                  <c:v>-126.43991387675599</c:v>
                </c:pt>
                <c:pt idx="3">
                  <c:v>-126.04759835018</c:v>
                </c:pt>
                <c:pt idx="4">
                  <c:v>-125.654584307467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2CF-0E47-87DF-13BAC6395C31}"/>
            </c:ext>
          </c:extLst>
        </c:ser>
        <c:ser>
          <c:idx val="0"/>
          <c:order val="6"/>
          <c:tx>
            <c:strRef>
              <c:f>'dG(T)'!$DX$17:$EB$17</c:f>
              <c:strCache>
                <c:ptCount val="5"/>
                <c:pt idx="0">
                  <c:v>SLIC_org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AllData!$K$37:$O$37</c:f>
              <c:numCache>
                <c:formatCode>0.000</c:formatCode>
                <c:ptCount val="5"/>
                <c:pt idx="0">
                  <c:v>-127.53394201166846</c:v>
                </c:pt>
                <c:pt idx="1">
                  <c:v>-127.19154330232928</c:v>
                </c:pt>
                <c:pt idx="2">
                  <c:v>-126.73106588373976</c:v>
                </c:pt>
                <c:pt idx="3">
                  <c:v>-126.24677878812913</c:v>
                </c:pt>
                <c:pt idx="4">
                  <c:v>-126.17783935155781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CF-0E47-87DF-13BAC6395C31}"/>
            </c:ext>
          </c:extLst>
        </c:ser>
        <c:ser>
          <c:idx val="1"/>
          <c:order val="7"/>
          <c:tx>
            <c:strRef>
              <c:f>'dG(T)'!$EC$17:$EG$17</c:f>
              <c:strCache>
                <c:ptCount val="5"/>
                <c:pt idx="0">
                  <c:v>2-step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AllData!$AC$37:$AG$37</c:f>
              <c:numCache>
                <c:formatCode>0.000</c:formatCode>
                <c:ptCount val="5"/>
                <c:pt idx="0">
                  <c:v>-128.02356246623029</c:v>
                </c:pt>
                <c:pt idx="1">
                  <c:v>-126.92242216558817</c:v>
                </c:pt>
                <c:pt idx="2">
                  <c:v>-126.51120228799709</c:v>
                </c:pt>
                <c:pt idx="3">
                  <c:v>-126.07401488298024</c:v>
                </c:pt>
                <c:pt idx="4">
                  <c:v>-125.66740170338885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2CF-0E47-87DF-13BAC6395C31}"/>
            </c:ext>
          </c:extLst>
        </c:ser>
        <c:ser>
          <c:idx val="3"/>
          <c:order val="8"/>
          <c:tx>
            <c:strRef>
              <c:f>'dG(T)'!$EM$17:$EQ$17</c:f>
              <c:strCache>
                <c:ptCount val="5"/>
                <c:pt idx="0">
                  <c:v>Picard 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AllData!$BM$37:$BQ$37</c:f>
              <c:numCache>
                <c:formatCode>0.000</c:formatCode>
                <c:ptCount val="5"/>
                <c:pt idx="0">
                  <c:v>-127.57482623234192</c:v>
                </c:pt>
                <c:pt idx="1">
                  <c:v>-127.40038139209746</c:v>
                </c:pt>
                <c:pt idx="2">
                  <c:v>-126.79417568508887</c:v>
                </c:pt>
                <c:pt idx="3">
                  <c:v>-126.29813392390619</c:v>
                </c:pt>
                <c:pt idx="4">
                  <c:v>-126.20955758868756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2CF-0E47-87DF-13BAC6395C31}"/>
            </c:ext>
          </c:extLst>
        </c:ser>
        <c:ser>
          <c:idx val="4"/>
          <c:order val="9"/>
          <c:tx>
            <c:strRef>
              <c:f>'dG(T)'!$ER$17:$EV$17</c:f>
              <c:strCache>
                <c:ptCount val="5"/>
                <c:pt idx="0">
                  <c:v>Picard 20*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9979846406745921E-2"/>
                  <c:y val="0.338403669853735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AllData!$CE$37:$CI$37</c:f>
              <c:numCache>
                <c:formatCode>0.000</c:formatCode>
                <c:ptCount val="5"/>
                <c:pt idx="0">
                  <c:v>-127.52147450301834</c:v>
                </c:pt>
                <c:pt idx="1">
                  <c:v>-127.09346875001502</c:v>
                </c:pt>
                <c:pt idx="2">
                  <c:v>-126.70102169130131</c:v>
                </c:pt>
                <c:pt idx="3">
                  <c:v>-126.29127669823443</c:v>
                </c:pt>
                <c:pt idx="4">
                  <c:v>-125.83294066724442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CF-0E47-87DF-13BAC6395C31}"/>
            </c:ext>
          </c:extLst>
        </c:ser>
        <c:ser>
          <c:idx val="5"/>
          <c:order val="10"/>
          <c:tx>
            <c:strRef>
              <c:f>'dG(T)'!$EW$17:$FA$17</c:f>
              <c:strCache>
                <c:ptCount val="5"/>
                <c:pt idx="0">
                  <c:v>2-step Picard 20*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AllData!$CW$37:$DA$37</c:f>
              <c:numCache>
                <c:formatCode>0.000</c:formatCode>
                <c:ptCount val="5"/>
                <c:pt idx="0">
                  <c:v>-127.28256586872</c:v>
                </c:pt>
                <c:pt idx="1">
                  <c:v>-126.85505314378599</c:v>
                </c:pt>
                <c:pt idx="2">
                  <c:v>-126.45010842006999</c:v>
                </c:pt>
                <c:pt idx="3">
                  <c:v>-126.047916273422</c:v>
                </c:pt>
                <c:pt idx="4">
                  <c:v>-125.637722557716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2CF-0E47-87DF-13BAC6395C31}"/>
            </c:ext>
          </c:extLst>
        </c:ser>
        <c:ser>
          <c:idx val="6"/>
          <c:order val="11"/>
          <c:tx>
            <c:strRef>
              <c:f>AllData!$DO$12</c:f>
              <c:strCache>
                <c:ptCount val="1"/>
                <c:pt idx="0">
                  <c:v>ref dG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0601546373181177"/>
                  <c:y val="5.85853374338045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AllData!$DO$37:$DS$37</c:f>
              <c:numCache>
                <c:formatCode>0.000</c:formatCode>
                <c:ptCount val="5"/>
                <c:pt idx="0">
                  <c:v>-127.222353956955</c:v>
                </c:pt>
                <c:pt idx="1">
                  <c:v>-126.83150743839499</c:v>
                </c:pt>
                <c:pt idx="2">
                  <c:v>-126.43991387675599</c:v>
                </c:pt>
                <c:pt idx="3">
                  <c:v>-126.04759835018</c:v>
                </c:pt>
                <c:pt idx="4">
                  <c:v>-125.654584307467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2CF-0E47-87DF-13BAC639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24736"/>
        <c:axId val="771761824"/>
      </c:scatterChart>
      <c:valAx>
        <c:axId val="8270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61824"/>
        <c:crosses val="autoZero"/>
        <c:crossBetween val="midCat"/>
      </c:valAx>
      <c:valAx>
        <c:axId val="7717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24736"/>
        <c:crosses val="autoZero"/>
        <c:crossBetween val="midCat"/>
      </c:valAx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</a:t>
            </a:r>
            <a:r>
              <a:rPr lang="en-US" baseline="0"/>
              <a:t> predicted dG vs. </a:t>
            </a:r>
            <a:r>
              <a:rPr lang="en-US" sz="1400" b="0" i="0" u="none" strike="noStrike" baseline="0">
                <a:effectLst/>
              </a:rPr>
              <a:t>reference dG (kcal/mol)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'dG(T)'!$DX$17:$EB$17</c:f>
              <c:strCache>
                <c:ptCount val="5"/>
                <c:pt idx="0">
                  <c:v>SLIC_org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AllData!$K$38:$O$38</c:f>
              <c:numCache>
                <c:formatCode>0.000</c:formatCode>
                <c:ptCount val="5"/>
                <c:pt idx="0">
                  <c:v>-100.72781312939962</c:v>
                </c:pt>
                <c:pt idx="1">
                  <c:v>-100.53057906598839</c:v>
                </c:pt>
                <c:pt idx="2">
                  <c:v>-100.09100312152766</c:v>
                </c:pt>
                <c:pt idx="3">
                  <c:v>-99.949471319432178</c:v>
                </c:pt>
                <c:pt idx="4">
                  <c:v>-99.476190914740997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4-4A4E-A7CB-EEFDC029D430}"/>
            </c:ext>
          </c:extLst>
        </c:ser>
        <c:ser>
          <c:idx val="1"/>
          <c:order val="1"/>
          <c:tx>
            <c:strRef>
              <c:f>'dG(T)'!$EC$17:$EG$17</c:f>
              <c:strCache>
                <c:ptCount val="5"/>
                <c:pt idx="0">
                  <c:v>2-step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AllData!$AC$38:$AG$38</c:f>
              <c:numCache>
                <c:formatCode>0.000</c:formatCode>
                <c:ptCount val="5"/>
                <c:pt idx="0">
                  <c:v>-101.11816015043195</c:v>
                </c:pt>
                <c:pt idx="1">
                  <c:v>-101.03264872987488</c:v>
                </c:pt>
                <c:pt idx="2">
                  <c:v>-100.7570499972073</c:v>
                </c:pt>
                <c:pt idx="3">
                  <c:v>-100.4579318731829</c:v>
                </c:pt>
                <c:pt idx="4">
                  <c:v>-100.17774673534242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4-4A4E-A7CB-EEFDC029D430}"/>
            </c:ext>
          </c:extLst>
        </c:ser>
        <c:ser>
          <c:idx val="3"/>
          <c:order val="2"/>
          <c:tx>
            <c:strRef>
              <c:f>'dG(T)'!$EM$17:$EQ$17</c:f>
              <c:strCache>
                <c:ptCount val="5"/>
                <c:pt idx="0">
                  <c:v>Picard 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AllData!$BM$38:$BQ$38</c:f>
              <c:numCache>
                <c:formatCode>0.000</c:formatCode>
                <c:ptCount val="5"/>
                <c:pt idx="0">
                  <c:v>-100.82674690702922</c:v>
                </c:pt>
                <c:pt idx="1">
                  <c:v>-100.24921874932201</c:v>
                </c:pt>
                <c:pt idx="2">
                  <c:v>-100.2701630799195</c:v>
                </c:pt>
                <c:pt idx="3">
                  <c:v>-100.04892230483684</c:v>
                </c:pt>
                <c:pt idx="4">
                  <c:v>-99.802277059826025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C4-4A4E-A7CB-EEFDC029D430}"/>
            </c:ext>
          </c:extLst>
        </c:ser>
        <c:ser>
          <c:idx val="4"/>
          <c:order val="3"/>
          <c:tx>
            <c:strRef>
              <c:f>'dG(T)'!$ER$17:$EV$17</c:f>
              <c:strCache>
                <c:ptCount val="5"/>
                <c:pt idx="0">
                  <c:v>Picard 20*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451388253768856"/>
                  <c:y val="-2.38658221442310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AllData!$CE$38:$CI$38</c:f>
              <c:numCache>
                <c:formatCode>0.000</c:formatCode>
                <c:ptCount val="5"/>
                <c:pt idx="0">
                  <c:v>-100.86254442004022</c:v>
                </c:pt>
                <c:pt idx="1">
                  <c:v>-100.58181963622236</c:v>
                </c:pt>
                <c:pt idx="2">
                  <c:v>-100.34404560619187</c:v>
                </c:pt>
                <c:pt idx="3">
                  <c:v>-100.11634414721527</c:v>
                </c:pt>
                <c:pt idx="4">
                  <c:v>-99.810997280449698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C4-4A4E-A7CB-EEFDC029D430}"/>
            </c:ext>
          </c:extLst>
        </c:ser>
        <c:ser>
          <c:idx val="5"/>
          <c:order val="4"/>
          <c:tx>
            <c:strRef>
              <c:f>'dG(T)'!$EW$17:$FA$17</c:f>
              <c:strCache>
                <c:ptCount val="5"/>
                <c:pt idx="0">
                  <c:v>2-step Picard 20*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AllData!$CW$38:$DA$38</c:f>
              <c:numCache>
                <c:formatCode>0.000</c:formatCode>
                <c:ptCount val="5"/>
                <c:pt idx="0">
                  <c:v>-101.25170660673101</c:v>
                </c:pt>
                <c:pt idx="1">
                  <c:v>-100.950387806734</c:v>
                </c:pt>
                <c:pt idx="2">
                  <c:v>-100.685600630561</c:v>
                </c:pt>
                <c:pt idx="3">
                  <c:v>-100.422073654911</c:v>
                </c:pt>
                <c:pt idx="4">
                  <c:v>-100.13831165618301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C4-4A4E-A7CB-EEFDC029D430}"/>
            </c:ext>
          </c:extLst>
        </c:ser>
        <c:ser>
          <c:idx val="6"/>
          <c:order val="5"/>
          <c:tx>
            <c:strRef>
              <c:f>AllData!$DO$12</c:f>
              <c:strCache>
                <c:ptCount val="1"/>
                <c:pt idx="0">
                  <c:v>ref dG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5.9456399159912604E-4"/>
                  <c:y val="0.36252105644180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AllData!$DO$38:$DS$38</c:f>
              <c:numCache>
                <c:formatCode>0.000</c:formatCode>
                <c:ptCount val="5"/>
                <c:pt idx="0">
                  <c:v>-101.974292563342</c:v>
                </c:pt>
                <c:pt idx="1">
                  <c:v>-101.659908365806</c:v>
                </c:pt>
                <c:pt idx="2">
                  <c:v>-101.343200034251</c:v>
                </c:pt>
                <c:pt idx="3">
                  <c:v>-101.024245589556</c:v>
                </c:pt>
                <c:pt idx="4">
                  <c:v>-100.703117983545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C4-4A4E-A7CB-EEFDC029D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24736"/>
        <c:axId val="771761824"/>
      </c:scatterChart>
      <c:valAx>
        <c:axId val="8270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61824"/>
        <c:crosses val="autoZero"/>
        <c:crossBetween val="midCat"/>
      </c:valAx>
      <c:valAx>
        <c:axId val="7717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gamma_A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AllData!$CE$12</c:f>
              <c:strCache>
                <c:ptCount val="1"/>
                <c:pt idx="0">
                  <c:v>SLIC Original (Picard limit =20*)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AllData!$CL$3:$CP$3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AllData!$CL$9:$CP$9</c:f>
              <c:numCache>
                <c:formatCode>0.000</c:formatCode>
                <c:ptCount val="5"/>
                <c:pt idx="0">
                  <c:v>1.37717729463707E-3</c:v>
                </c:pt>
                <c:pt idx="1">
                  <c:v>2.02168842062069E-3</c:v>
                </c:pt>
                <c:pt idx="2">
                  <c:v>2.5315214533786802E-3</c:v>
                </c:pt>
                <c:pt idx="3">
                  <c:v>3.39239611565931E-3</c:v>
                </c:pt>
                <c:pt idx="4">
                  <c:v>3.6269548835807801E-3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95-5E42-9856-31955EB821C5}"/>
            </c:ext>
          </c:extLst>
        </c:ser>
        <c:ser>
          <c:idx val="1"/>
          <c:order val="1"/>
          <c:tx>
            <c:strRef>
              <c:f>AllData!$BM$12</c:f>
              <c:strCache>
                <c:ptCount val="1"/>
                <c:pt idx="0">
                  <c:v>SLIC Original (Picard limit =20)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AllData!$BT$3:$BX$3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AllData!$BT$9:$BX$9</c:f>
              <c:numCache>
                <c:formatCode>0.000</c:formatCode>
                <c:ptCount val="5"/>
                <c:pt idx="0">
                  <c:v>9.5873238322804902E-4</c:v>
                </c:pt>
                <c:pt idx="1">
                  <c:v>4.1762476588989399E-3</c:v>
                </c:pt>
                <c:pt idx="2">
                  <c:v>3.3217026735209202E-3</c:v>
                </c:pt>
                <c:pt idx="3">
                  <c:v>3.5761887008614402E-3</c:v>
                </c:pt>
                <c:pt idx="4">
                  <c:v>3.8797216228655899E-3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95-5E42-9856-31955EB821C5}"/>
            </c:ext>
          </c:extLst>
        </c:ser>
        <c:ser>
          <c:idx val="2"/>
          <c:order val="2"/>
          <c:tx>
            <c:strRef>
              <c:f>AllData!$AU$12</c:f>
              <c:strCache>
                <c:ptCount val="1"/>
                <c:pt idx="0">
                  <c:v>2-step SLIC (Neutral only)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AllData!$BB$3:$BF$3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AllData!$BB$9:$BF$9</c:f>
              <c:numCache>
                <c:formatCode>0.000</c:formatCode>
                <c:ptCount val="5"/>
                <c:pt idx="0">
                  <c:v>3.7808263912032301E-3</c:v>
                </c:pt>
                <c:pt idx="1">
                  <c:v>4.5282598071585802E-3</c:v>
                </c:pt>
                <c:pt idx="2">
                  <c:v>5.1768522453601203E-3</c:v>
                </c:pt>
                <c:pt idx="3">
                  <c:v>5.7299218483332602E-3</c:v>
                </c:pt>
                <c:pt idx="4">
                  <c:v>6.1905709873488002E-3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95-5E42-9856-31955EB821C5}"/>
            </c:ext>
          </c:extLst>
        </c:ser>
        <c:ser>
          <c:idx val="3"/>
          <c:order val="3"/>
          <c:tx>
            <c:strRef>
              <c:f>AllData!$AC$12</c:f>
              <c:strCache>
                <c:ptCount val="1"/>
                <c:pt idx="0">
                  <c:v>2-step SLIC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AllData!$AJ$3:$AN$3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AllData!$AJ$9:$AN$9</c:f>
              <c:numCache>
                <c:formatCode>0.000</c:formatCode>
                <c:ptCount val="5"/>
                <c:pt idx="0">
                  <c:v>3.7808113945183601E-3</c:v>
                </c:pt>
                <c:pt idx="1">
                  <c:v>4.5282598099264798E-3</c:v>
                </c:pt>
                <c:pt idx="2">
                  <c:v>5.1768524158524896E-3</c:v>
                </c:pt>
                <c:pt idx="3">
                  <c:v>5.7299219651856803E-3</c:v>
                </c:pt>
                <c:pt idx="4">
                  <c:v>6.1905709877080901E-3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95-5E42-9856-31955EB821C5}"/>
            </c:ext>
          </c:extLst>
        </c:ser>
        <c:ser>
          <c:idx val="4"/>
          <c:order val="4"/>
          <c:tx>
            <c:strRef>
              <c:f>AllData!$K$12</c:f>
              <c:strCache>
                <c:ptCount val="1"/>
                <c:pt idx="0">
                  <c:v>Original SLIC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AllData!$R$3:$V$3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AllData!$R$9:$V$9</c:f>
              <c:numCache>
                <c:formatCode>0.000</c:formatCode>
                <c:ptCount val="5"/>
                <c:pt idx="0">
                  <c:v>1.89011194475483E-3</c:v>
                </c:pt>
                <c:pt idx="1">
                  <c:v>1.9927094205310302E-3</c:v>
                </c:pt>
                <c:pt idx="2">
                  <c:v>2.72810330292935E-3</c:v>
                </c:pt>
                <c:pt idx="3">
                  <c:v>3.3272305588037598E-3</c:v>
                </c:pt>
                <c:pt idx="4">
                  <c:v>6.55504078969746E-3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95-5E42-9856-31955EB821C5}"/>
            </c:ext>
          </c:extLst>
        </c:ser>
        <c:ser>
          <c:idx val="5"/>
          <c:order val="5"/>
          <c:tx>
            <c:strRef>
              <c:f>AllData!$CW$12</c:f>
              <c:strCache>
                <c:ptCount val="1"/>
                <c:pt idx="0">
                  <c:v>2-step SLIC (Picard limit = 20*)																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AllData!$DD$3:$DH$3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AllData!$DD$9:$DH$9</c:f>
              <c:numCache>
                <c:formatCode>0.000</c:formatCode>
                <c:ptCount val="5"/>
                <c:pt idx="0">
                  <c:v>3.78082578328315E-3</c:v>
                </c:pt>
                <c:pt idx="1">
                  <c:v>4.52825981326954E-3</c:v>
                </c:pt>
                <c:pt idx="2">
                  <c:v>5.17685241509897E-3</c:v>
                </c:pt>
                <c:pt idx="3">
                  <c:v>5.7299213196667998E-3</c:v>
                </c:pt>
                <c:pt idx="4">
                  <c:v>6.1905702001644703E-3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95-5E42-9856-31955EB82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711392"/>
        <c:axId val="769547888"/>
      </c:scatterChart>
      <c:valAx>
        <c:axId val="7787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47888"/>
        <c:crosses val="autoZero"/>
        <c:crossBetween val="midCat"/>
      </c:valAx>
      <c:valAx>
        <c:axId val="7695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1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predicted dG vs. </a:t>
            </a:r>
            <a:r>
              <a:rPr lang="en-US" sz="1400" b="0" i="0" u="none" strike="noStrike" baseline="0">
                <a:effectLst/>
              </a:rPr>
              <a:t>reference dG (kcal/mol)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'dG(T)'!$DX$17:$EB$17</c:f>
              <c:strCache>
                <c:ptCount val="5"/>
                <c:pt idx="0">
                  <c:v>SLIC_org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AllData!$K$39:$O$39</c:f>
              <c:numCache>
                <c:formatCode>0.000</c:formatCode>
                <c:ptCount val="5"/>
                <c:pt idx="0">
                  <c:v>-84.175836828546338</c:v>
                </c:pt>
                <c:pt idx="1">
                  <c:v>-83.987260950902254</c:v>
                </c:pt>
                <c:pt idx="2">
                  <c:v>-83.708633307799232</c:v>
                </c:pt>
                <c:pt idx="3">
                  <c:v>-83.397822209045785</c:v>
                </c:pt>
                <c:pt idx="4">
                  <c:v>-83.31068743628461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F-F84B-B819-4B5AAAC53954}"/>
            </c:ext>
          </c:extLst>
        </c:ser>
        <c:ser>
          <c:idx val="1"/>
          <c:order val="1"/>
          <c:tx>
            <c:strRef>
              <c:f>'dG(T)'!$EC$17:$EG$17</c:f>
              <c:strCache>
                <c:ptCount val="5"/>
                <c:pt idx="0">
                  <c:v>2-step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AllData!$AC$39:$AG$39</c:f>
              <c:numCache>
                <c:formatCode>0.000</c:formatCode>
                <c:ptCount val="5"/>
                <c:pt idx="0">
                  <c:v>-84.271274335830682</c:v>
                </c:pt>
                <c:pt idx="1">
                  <c:v>-83.968230851249174</c:v>
                </c:pt>
                <c:pt idx="2">
                  <c:v>-83.731313771744851</c:v>
                </c:pt>
                <c:pt idx="3">
                  <c:v>-83.46164125252028</c:v>
                </c:pt>
                <c:pt idx="4">
                  <c:v>-83.215660274770826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1F-F84B-B819-4B5AAAC53954}"/>
            </c:ext>
          </c:extLst>
        </c:ser>
        <c:ser>
          <c:idx val="3"/>
          <c:order val="2"/>
          <c:tx>
            <c:strRef>
              <c:f>'dG(T)'!$EM$17:$EQ$17</c:f>
              <c:strCache>
                <c:ptCount val="5"/>
                <c:pt idx="0">
                  <c:v>Picard 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AllData!$BM$39:$BQ$39</c:f>
              <c:numCache>
                <c:formatCode>0.000</c:formatCode>
                <c:ptCount val="5"/>
                <c:pt idx="0">
                  <c:v>-84.208398332827656</c:v>
                </c:pt>
                <c:pt idx="1">
                  <c:v>-83.988753453737516</c:v>
                </c:pt>
                <c:pt idx="2">
                  <c:v>-83.754426213409261</c:v>
                </c:pt>
                <c:pt idx="3">
                  <c:v>-83.493982598296213</c:v>
                </c:pt>
                <c:pt idx="4">
                  <c:v>-83.245624256400163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1F-F84B-B819-4B5AAAC53954}"/>
            </c:ext>
          </c:extLst>
        </c:ser>
        <c:ser>
          <c:idx val="4"/>
          <c:order val="3"/>
          <c:tx>
            <c:strRef>
              <c:f>'dG(T)'!$ER$17:$EV$17</c:f>
              <c:strCache>
                <c:ptCount val="5"/>
                <c:pt idx="0">
                  <c:v>Picard 20*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655306291179833"/>
                  <c:y val="1.43904233311232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AllData!$CE$39:$CI$39</c:f>
              <c:numCache>
                <c:formatCode>0.000</c:formatCode>
                <c:ptCount val="5"/>
                <c:pt idx="0">
                  <c:v>-84.218117207756563</c:v>
                </c:pt>
                <c:pt idx="1">
                  <c:v>-83.973236997618372</c:v>
                </c:pt>
                <c:pt idx="2">
                  <c:v>-83.763034537026172</c:v>
                </c:pt>
                <c:pt idx="3">
                  <c:v>-83.541990303381937</c:v>
                </c:pt>
                <c:pt idx="4">
                  <c:v>-83.266433227272742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1F-F84B-B819-4B5AAAC53954}"/>
            </c:ext>
          </c:extLst>
        </c:ser>
        <c:ser>
          <c:idx val="5"/>
          <c:order val="4"/>
          <c:tx>
            <c:strRef>
              <c:f>'dG(T)'!$EW$17:$FA$17</c:f>
              <c:strCache>
                <c:ptCount val="5"/>
                <c:pt idx="0">
                  <c:v>2-step Picard 20*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AllData!$CW$39:$DA$39</c:f>
              <c:numCache>
                <c:formatCode>0.000</c:formatCode>
                <c:ptCount val="5"/>
                <c:pt idx="0">
                  <c:v>-84.179773041298205</c:v>
                </c:pt>
                <c:pt idx="1">
                  <c:v>-83.931410986409702</c:v>
                </c:pt>
                <c:pt idx="2">
                  <c:v>-83.698313814756503</c:v>
                </c:pt>
                <c:pt idx="3">
                  <c:v>-83.471558041962496</c:v>
                </c:pt>
                <c:pt idx="4">
                  <c:v>-83.219843089963604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1F-F84B-B819-4B5AAAC53954}"/>
            </c:ext>
          </c:extLst>
        </c:ser>
        <c:ser>
          <c:idx val="6"/>
          <c:order val="5"/>
          <c:tx>
            <c:strRef>
              <c:f>AllData!$DO$12</c:f>
              <c:strCache>
                <c:ptCount val="1"/>
                <c:pt idx="0">
                  <c:v>ref dG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5.9456399159912604E-4"/>
                  <c:y val="0.373678920598178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AllData!$DO$39:$DS$39</c:f>
              <c:numCache>
                <c:formatCode>0.000</c:formatCode>
                <c:ptCount val="5"/>
                <c:pt idx="0">
                  <c:v>-84.582692783147394</c:v>
                </c:pt>
                <c:pt idx="1">
                  <c:v>-84.360483670333593</c:v>
                </c:pt>
                <c:pt idx="2">
                  <c:v>-84.133460279908505</c:v>
                </c:pt>
                <c:pt idx="3">
                  <c:v>-83.901784226550404</c:v>
                </c:pt>
                <c:pt idx="4">
                  <c:v>-83.665606624751206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1F-F84B-B819-4B5AAAC53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24736"/>
        <c:axId val="771761824"/>
      </c:scatterChart>
      <c:valAx>
        <c:axId val="8270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61824"/>
        <c:crosses val="autoZero"/>
        <c:crossBetween val="midCat"/>
      </c:valAx>
      <c:valAx>
        <c:axId val="7717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2904505686789152"/>
                  <c:y val="-8.34357684456110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'dG(T)'!$CW$78:$CW$80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'dG(T)'!$CX$78:$CX$80</c:f>
              <c:numCache>
                <c:formatCode>General</c:formatCode>
                <c:ptCount val="3"/>
                <c:pt idx="0">
                  <c:v>-0.08</c:v>
                </c:pt>
                <c:pt idx="1">
                  <c:v>-0.15</c:v>
                </c:pt>
                <c:pt idx="2">
                  <c:v>-0.3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BD-A543-94B2-093B574329C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595728346456693"/>
                  <c:y val="-0.13002333041703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'dG(T)'!$CW$78:$CW$80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'dG(T)'!$CY$78:$CY$80</c:f>
              <c:numCache>
                <c:formatCode>General</c:formatCode>
                <c:ptCount val="3"/>
                <c:pt idx="0">
                  <c:v>0.2</c:v>
                </c:pt>
                <c:pt idx="1">
                  <c:v>0.39</c:v>
                </c:pt>
                <c:pt idx="2">
                  <c:v>0.53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BD-A543-94B2-093B574329C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'dG(T)'!$CW$78:$CW$80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'dG(T)'!$CZ$78:$CZ$80</c:f>
              <c:numCache>
                <c:formatCode>General</c:formatCode>
                <c:ptCount val="3"/>
                <c:pt idx="0">
                  <c:v>-0.01</c:v>
                </c:pt>
                <c:pt idx="1">
                  <c:v>-0.04</c:v>
                </c:pt>
                <c:pt idx="2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BD-A543-94B2-093B574329C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'dG(T)'!$CW$78:$CW$80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'dG(T)'!$DA$78:$DA$80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BD-A543-94B2-093B57432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35424"/>
        <c:axId val="771779072"/>
      </c:scatterChart>
      <c:valAx>
        <c:axId val="36463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79072"/>
        <c:crosses val="autoZero"/>
        <c:crossBetween val="midCat"/>
      </c:valAx>
      <c:valAx>
        <c:axId val="7717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3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</a:t>
            </a:r>
            <a:r>
              <a:rPr lang="en-US" baseline="0"/>
              <a:t> predicted dG vs. </a:t>
            </a:r>
            <a:r>
              <a:rPr lang="en-US" sz="1400" b="0" i="0" u="none" strike="noStrike" baseline="0">
                <a:effectLst/>
              </a:rPr>
              <a:t>reference dG (kcal/mol)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'dG(T)'!$DX$17:$EB$17</c:f>
              <c:strCache>
                <c:ptCount val="5"/>
                <c:pt idx="0">
                  <c:v>SLIC_org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AllData!$K$40:$O$40</c:f>
              <c:numCache>
                <c:formatCode>0.000</c:formatCode>
                <c:ptCount val="5"/>
                <c:pt idx="0">
                  <c:v>-79.860389635690439</c:v>
                </c:pt>
                <c:pt idx="1">
                  <c:v>-79.671304816696136</c:v>
                </c:pt>
                <c:pt idx="2">
                  <c:v>-79.433820051828747</c:v>
                </c:pt>
                <c:pt idx="3">
                  <c:v>-79.062324834799838</c:v>
                </c:pt>
                <c:pt idx="4">
                  <c:v>-79.093731583257309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9-D94D-B442-63FA67764F27}"/>
            </c:ext>
          </c:extLst>
        </c:ser>
        <c:ser>
          <c:idx val="1"/>
          <c:order val="1"/>
          <c:tx>
            <c:strRef>
              <c:f>'dG(T)'!$EC$17:$EG$17</c:f>
              <c:strCache>
                <c:ptCount val="5"/>
                <c:pt idx="0">
                  <c:v>2-step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AllData!$AC$40:$AG$40</c:f>
              <c:numCache>
                <c:formatCode>0.000</c:formatCode>
                <c:ptCount val="5"/>
                <c:pt idx="0">
                  <c:v>-79.886383265273821</c:v>
                </c:pt>
                <c:pt idx="1">
                  <c:v>-79.487136519991225</c:v>
                </c:pt>
                <c:pt idx="2">
                  <c:v>-79.254081708848801</c:v>
                </c:pt>
                <c:pt idx="3">
                  <c:v>-78.987644428125023</c:v>
                </c:pt>
                <c:pt idx="4">
                  <c:v>-78.745388129277515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9-D94D-B442-63FA67764F27}"/>
            </c:ext>
          </c:extLst>
        </c:ser>
        <c:ser>
          <c:idx val="3"/>
          <c:order val="2"/>
          <c:tx>
            <c:strRef>
              <c:f>'dG(T)'!$EM$17:$EQ$17</c:f>
              <c:strCache>
                <c:ptCount val="5"/>
                <c:pt idx="0">
                  <c:v>Picard 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AllData!$BM$40:$BQ$40</c:f>
              <c:numCache>
                <c:formatCode>0.000</c:formatCode>
                <c:ptCount val="5"/>
                <c:pt idx="0">
                  <c:v>-79.876427364319639</c:v>
                </c:pt>
                <c:pt idx="1">
                  <c:v>-79.772781392866776</c:v>
                </c:pt>
                <c:pt idx="2">
                  <c:v>-79.433882690416425</c:v>
                </c:pt>
                <c:pt idx="3">
                  <c:v>-79.151632907274518</c:v>
                </c:pt>
                <c:pt idx="4">
                  <c:v>-78.909456854602226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A9-D94D-B442-63FA67764F27}"/>
            </c:ext>
          </c:extLst>
        </c:ser>
        <c:ser>
          <c:idx val="4"/>
          <c:order val="3"/>
          <c:tx>
            <c:strRef>
              <c:f>'dG(T)'!$ER$17:$EV$17</c:f>
              <c:strCache>
                <c:ptCount val="5"/>
                <c:pt idx="0">
                  <c:v>Picard 20*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7152555333031985E-2"/>
                  <c:y val="-4.49395425334267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AllData!$CE$40:$CI$40</c:f>
              <c:numCache>
                <c:formatCode>0.000</c:formatCode>
                <c:ptCount val="5"/>
                <c:pt idx="0">
                  <c:v>-79.875693833603208</c:v>
                </c:pt>
                <c:pt idx="1">
                  <c:v>-79.633310618641673</c:v>
                </c:pt>
                <c:pt idx="2">
                  <c:v>-79.423843328196142</c:v>
                </c:pt>
                <c:pt idx="3">
                  <c:v>-79.19549712814424</c:v>
                </c:pt>
                <c:pt idx="4">
                  <c:v>-78.923599512274365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A9-D94D-B442-63FA67764F27}"/>
            </c:ext>
          </c:extLst>
        </c:ser>
        <c:ser>
          <c:idx val="5"/>
          <c:order val="4"/>
          <c:tx>
            <c:strRef>
              <c:f>'dG(T)'!$EW$17:$FA$17</c:f>
              <c:strCache>
                <c:ptCount val="5"/>
                <c:pt idx="0">
                  <c:v>2-step Picard 20*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AllData!$CW$40:$DA$40</c:f>
              <c:numCache>
                <c:formatCode>0.000</c:formatCode>
                <c:ptCount val="5"/>
                <c:pt idx="0">
                  <c:v>-79.710867347182102</c:v>
                </c:pt>
                <c:pt idx="1">
                  <c:v>-79.4718352786699</c:v>
                </c:pt>
                <c:pt idx="2">
                  <c:v>-79.240919305980299</c:v>
                </c:pt>
                <c:pt idx="3">
                  <c:v>-79.017374992282498</c:v>
                </c:pt>
                <c:pt idx="4">
                  <c:v>-78.7702412905887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A9-D94D-B442-63FA67764F27}"/>
            </c:ext>
          </c:extLst>
        </c:ser>
        <c:ser>
          <c:idx val="6"/>
          <c:order val="5"/>
          <c:tx>
            <c:strRef>
              <c:f>AllData!$DO$12</c:f>
              <c:strCache>
                <c:ptCount val="1"/>
                <c:pt idx="0">
                  <c:v>ref dG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2170728573656742"/>
                  <c:y val="8.17071942159506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AllData!$DO$40:$DS$40</c:f>
              <c:numCache>
                <c:formatCode>0.000</c:formatCode>
                <c:ptCount val="5"/>
                <c:pt idx="0">
                  <c:v>-79.038553390482207</c:v>
                </c:pt>
                <c:pt idx="1">
                  <c:v>-78.840599632978098</c:v>
                </c:pt>
                <c:pt idx="2">
                  <c:v>-78.636005492561907</c:v>
                </c:pt>
                <c:pt idx="3">
                  <c:v>-78.424993886031103</c:v>
                </c:pt>
                <c:pt idx="4">
                  <c:v>-78.207773247167907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A9-D94D-B442-63FA67764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24736"/>
        <c:axId val="771761824"/>
      </c:scatterChart>
      <c:valAx>
        <c:axId val="8270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61824"/>
        <c:crosses val="autoZero"/>
        <c:crossBetween val="midCat"/>
      </c:valAx>
      <c:valAx>
        <c:axId val="7717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</a:t>
            </a:r>
            <a:r>
              <a:rPr lang="en-US" baseline="0"/>
              <a:t> predicted dG vs. </a:t>
            </a:r>
            <a:r>
              <a:rPr lang="en-US" sz="1400" b="0" i="0" u="none" strike="noStrike" baseline="0">
                <a:effectLst/>
              </a:rPr>
              <a:t>reference dG (kcal/mol)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'dG(T)'!$DX$17:$EB$17</c:f>
              <c:strCache>
                <c:ptCount val="5"/>
                <c:pt idx="0">
                  <c:v>SLIC_org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AllData!$K$41:$O$41</c:f>
              <c:numCache>
                <c:formatCode>0.000</c:formatCode>
                <c:ptCount val="5"/>
                <c:pt idx="0">
                  <c:v>-74.077070070737747</c:v>
                </c:pt>
                <c:pt idx="1">
                  <c:v>-73.886745813238832</c:v>
                </c:pt>
                <c:pt idx="2">
                  <c:v>-73.697339685387149</c:v>
                </c:pt>
                <c:pt idx="3">
                  <c:v>-73.246427517898809</c:v>
                </c:pt>
                <c:pt idx="4">
                  <c:v>-73.423248915879483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A-9044-B919-9D27DA4A4DDD}"/>
            </c:ext>
          </c:extLst>
        </c:ser>
        <c:ser>
          <c:idx val="1"/>
          <c:order val="1"/>
          <c:tx>
            <c:strRef>
              <c:f>'dG(T)'!$EC$17:$EG$17</c:f>
              <c:strCache>
                <c:ptCount val="5"/>
                <c:pt idx="0">
                  <c:v>2-step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AllData!$AC$41:$AG$41</c:f>
              <c:numCache>
                <c:formatCode>0.000</c:formatCode>
                <c:ptCount val="5"/>
                <c:pt idx="0">
                  <c:v>-74.027418001216319</c:v>
                </c:pt>
                <c:pt idx="1">
                  <c:v>-73.495601271623784</c:v>
                </c:pt>
                <c:pt idx="2">
                  <c:v>-73.263901860280612</c:v>
                </c:pt>
                <c:pt idx="3">
                  <c:v>-72.999455160798007</c:v>
                </c:pt>
                <c:pt idx="4">
                  <c:v>-72.759300231891558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A-9044-B919-9D27DA4A4DDD}"/>
            </c:ext>
          </c:extLst>
        </c:ser>
        <c:ser>
          <c:idx val="3"/>
          <c:order val="2"/>
          <c:tx>
            <c:strRef>
              <c:f>'dG(T)'!$EM$17:$EQ$17</c:f>
              <c:strCache>
                <c:ptCount val="5"/>
                <c:pt idx="0">
                  <c:v>Picard 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AllData!$BM$41:$BQ$41</c:f>
              <c:numCache>
                <c:formatCode>0.000</c:formatCode>
                <c:ptCount val="5"/>
                <c:pt idx="0">
                  <c:v>-74.075178610904018</c:v>
                </c:pt>
                <c:pt idx="1">
                  <c:v>-74.117396100254098</c:v>
                </c:pt>
                <c:pt idx="2">
                  <c:v>-73.636238628556654</c:v>
                </c:pt>
                <c:pt idx="3">
                  <c:v>-73.323149861132123</c:v>
                </c:pt>
                <c:pt idx="4">
                  <c:v>-73.091227005447394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2A-9044-B919-9D27DA4A4DDD}"/>
            </c:ext>
          </c:extLst>
        </c:ser>
        <c:ser>
          <c:idx val="4"/>
          <c:order val="3"/>
          <c:tx>
            <c:strRef>
              <c:f>'dG(T)'!$ER$17:$EV$17</c:f>
              <c:strCache>
                <c:ptCount val="5"/>
                <c:pt idx="0">
                  <c:v>Picard 20*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AllData!$CE$41:$CI$41</c:f>
              <c:numCache>
                <c:formatCode>0.000</c:formatCode>
                <c:ptCount val="5"/>
                <c:pt idx="0">
                  <c:v>-74.060143671020313</c:v>
                </c:pt>
                <c:pt idx="1">
                  <c:v>-73.817114852156124</c:v>
                </c:pt>
                <c:pt idx="2">
                  <c:v>-73.605245911984923</c:v>
                </c:pt>
                <c:pt idx="3">
                  <c:v>-73.363342067362552</c:v>
                </c:pt>
                <c:pt idx="4">
                  <c:v>-73.09474838744606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2A-9044-B919-9D27DA4A4DDD}"/>
            </c:ext>
          </c:extLst>
        </c:ser>
        <c:ser>
          <c:idx val="5"/>
          <c:order val="4"/>
          <c:tx>
            <c:strRef>
              <c:f>'dG(T)'!$EW$17:$FA$17</c:f>
              <c:strCache>
                <c:ptCount val="5"/>
                <c:pt idx="0">
                  <c:v>2-step Picard 20*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AllData!$CW$41:$DA$41</c:f>
              <c:numCache>
                <c:formatCode>0.000</c:formatCode>
                <c:ptCount val="5"/>
                <c:pt idx="0">
                  <c:v>-73.742162402191497</c:v>
                </c:pt>
                <c:pt idx="1">
                  <c:v>-73.511933630348594</c:v>
                </c:pt>
                <c:pt idx="2">
                  <c:v>-73.280391055403996</c:v>
                </c:pt>
                <c:pt idx="3">
                  <c:v>-73.057415180339206</c:v>
                </c:pt>
                <c:pt idx="4">
                  <c:v>-72.814224824784105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2A-9044-B919-9D27DA4A4DDD}"/>
            </c:ext>
          </c:extLst>
        </c:ser>
        <c:ser>
          <c:idx val="6"/>
          <c:order val="5"/>
          <c:tx>
            <c:strRef>
              <c:f>AllData!$DO$12</c:f>
              <c:strCache>
                <c:ptCount val="1"/>
                <c:pt idx="0">
                  <c:v>ref dG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2943515137830161"/>
                  <c:y val="0.104170522621471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AllData!$DO$41:$DS$41</c:f>
              <c:numCache>
                <c:formatCode>0.000</c:formatCode>
                <c:ptCount val="5"/>
                <c:pt idx="0">
                  <c:v>-73.510194175021098</c:v>
                </c:pt>
                <c:pt idx="1">
                  <c:v>-73.328327477448994</c:v>
                </c:pt>
                <c:pt idx="2">
                  <c:v>-73.138658329955206</c:v>
                </c:pt>
                <c:pt idx="3">
                  <c:v>-72.941448659776796</c:v>
                </c:pt>
                <c:pt idx="4">
                  <c:v>-72.736943376607798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2A-9044-B919-9D27DA4A4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24736"/>
        <c:axId val="771761824"/>
      </c:scatterChart>
      <c:valAx>
        <c:axId val="8270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61824"/>
        <c:crosses val="autoZero"/>
        <c:crossBetween val="midCat"/>
      </c:valAx>
      <c:valAx>
        <c:axId val="7717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  <a:r>
              <a:rPr lang="en-US" baseline="0"/>
              <a:t> predicted dG vs. </a:t>
            </a:r>
            <a:r>
              <a:rPr lang="en-US" sz="1400" b="0" i="0" u="none" strike="noStrike" baseline="0">
                <a:effectLst/>
              </a:rPr>
              <a:t>reference dG (kcal/mol)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'dG(T)'!$DX$17:$EB$17</c:f>
              <c:strCache>
                <c:ptCount val="5"/>
                <c:pt idx="0">
                  <c:v>SLIC_org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AllData!$K$42:$O$42</c:f>
              <c:numCache>
                <c:formatCode>0.000</c:formatCode>
                <c:ptCount val="5"/>
                <c:pt idx="0">
                  <c:v>-69.739147427643843</c:v>
                </c:pt>
                <c:pt idx="1">
                  <c:v>-69.718853152132738</c:v>
                </c:pt>
                <c:pt idx="2">
                  <c:v>-69.677664991934705</c:v>
                </c:pt>
                <c:pt idx="3">
                  <c:v>-69.279823239224086</c:v>
                </c:pt>
                <c:pt idx="4">
                  <c:v>-69.395206143961786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D-C148-89A9-26EB1390FECE}"/>
            </c:ext>
          </c:extLst>
        </c:ser>
        <c:ser>
          <c:idx val="1"/>
          <c:order val="1"/>
          <c:tx>
            <c:strRef>
              <c:f>'dG(T)'!$EC$17:$EG$17</c:f>
              <c:strCache>
                <c:ptCount val="5"/>
                <c:pt idx="0">
                  <c:v>2-step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AllData!$AC$42:$AG$42</c:f>
              <c:numCache>
                <c:formatCode>0.000</c:formatCode>
                <c:ptCount val="5"/>
                <c:pt idx="0">
                  <c:v>-69.310307475308889</c:v>
                </c:pt>
                <c:pt idx="1">
                  <c:v>-69.296350465398774</c:v>
                </c:pt>
                <c:pt idx="2">
                  <c:v>-69.210849187709115</c:v>
                </c:pt>
                <c:pt idx="3">
                  <c:v>-69.084238453068096</c:v>
                </c:pt>
                <c:pt idx="4">
                  <c:v>-68.985426754066154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D-C148-89A9-26EB1390FECE}"/>
            </c:ext>
          </c:extLst>
        </c:ser>
        <c:ser>
          <c:idx val="3"/>
          <c:order val="2"/>
          <c:tx>
            <c:strRef>
              <c:f>'dG(T)'!$EM$17:$EQ$17</c:f>
              <c:strCache>
                <c:ptCount val="5"/>
                <c:pt idx="0">
                  <c:v>Picard 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AllData!$BM$42:$BQ$42</c:f>
              <c:numCache>
                <c:formatCode>0.000</c:formatCode>
                <c:ptCount val="5"/>
                <c:pt idx="0">
                  <c:v>-69.747114186600669</c:v>
                </c:pt>
                <c:pt idx="1">
                  <c:v>-69.745564278178804</c:v>
                </c:pt>
                <c:pt idx="2">
                  <c:v>-69.590846232751886</c:v>
                </c:pt>
                <c:pt idx="3">
                  <c:v>-69.425569646311459</c:v>
                </c:pt>
                <c:pt idx="4">
                  <c:v>-69.072784231080945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6D-C148-89A9-26EB1390FECE}"/>
            </c:ext>
          </c:extLst>
        </c:ser>
        <c:ser>
          <c:idx val="4"/>
          <c:order val="3"/>
          <c:tx>
            <c:strRef>
              <c:f>'dG(T)'!$ER$17:$EV$17</c:f>
              <c:strCache>
                <c:ptCount val="5"/>
                <c:pt idx="0">
                  <c:v>Picard 20*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029052808694574E-5"/>
                  <c:y val="0.13439808447879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AllData!$CE$42:$CI$42</c:f>
              <c:numCache>
                <c:formatCode>0.000</c:formatCode>
                <c:ptCount val="5"/>
                <c:pt idx="0">
                  <c:v>-69.770960780452867</c:v>
                </c:pt>
                <c:pt idx="1">
                  <c:v>-69.673162336582763</c:v>
                </c:pt>
                <c:pt idx="2">
                  <c:v>-69.61734091722515</c:v>
                </c:pt>
                <c:pt idx="3">
                  <c:v>-69.523279964676249</c:v>
                </c:pt>
                <c:pt idx="4">
                  <c:v>-69.407838620492541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6D-C148-89A9-26EB1390FECE}"/>
            </c:ext>
          </c:extLst>
        </c:ser>
        <c:ser>
          <c:idx val="5"/>
          <c:order val="4"/>
          <c:tx>
            <c:strRef>
              <c:f>'dG(T)'!$EW$17:$FA$17</c:f>
              <c:strCache>
                <c:ptCount val="5"/>
                <c:pt idx="0">
                  <c:v>2-step Picard 20*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AllData!$CW$42:$DA$42</c:f>
              <c:numCache>
                <c:formatCode>0.000</c:formatCode>
                <c:ptCount val="5"/>
                <c:pt idx="0">
                  <c:v>-69.404861517752394</c:v>
                </c:pt>
                <c:pt idx="1">
                  <c:v>-69.325244090715699</c:v>
                </c:pt>
                <c:pt idx="2">
                  <c:v>-69.240298467303305</c:v>
                </c:pt>
                <c:pt idx="3">
                  <c:v>-69.168571912157702</c:v>
                </c:pt>
                <c:pt idx="4">
                  <c:v>-69.067487923872093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6D-C148-89A9-26EB1390FECE}"/>
            </c:ext>
          </c:extLst>
        </c:ser>
        <c:ser>
          <c:idx val="6"/>
          <c:order val="5"/>
          <c:tx>
            <c:strRef>
              <c:f>AllData!$DO$12</c:f>
              <c:strCache>
                <c:ptCount val="1"/>
                <c:pt idx="0">
                  <c:v>ref dG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4.4894163394029324E-2"/>
                  <c:y val="-4.5383514241066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AllData!$DO$42:$DS$42</c:f>
              <c:numCache>
                <c:formatCode>0.000</c:formatCode>
                <c:ptCount val="5"/>
                <c:pt idx="0">
                  <c:v>-72.903663998576505</c:v>
                </c:pt>
                <c:pt idx="1">
                  <c:v>-72.783977821478501</c:v>
                </c:pt>
                <c:pt idx="2">
                  <c:v>-72.659643376342103</c:v>
                </c:pt>
                <c:pt idx="3">
                  <c:v>-72.5308167049254</c:v>
                </c:pt>
                <c:pt idx="4">
                  <c:v>-72.397643710875997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6D-C148-89A9-26EB1390F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24736"/>
        <c:axId val="771761824"/>
      </c:scatterChart>
      <c:valAx>
        <c:axId val="8270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61824"/>
        <c:crosses val="autoZero"/>
        <c:crossBetween val="midCat"/>
      </c:valAx>
      <c:valAx>
        <c:axId val="7717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</a:t>
            </a:r>
            <a:r>
              <a:rPr lang="en-US" baseline="0"/>
              <a:t> predicted dG vs. </a:t>
            </a:r>
            <a:r>
              <a:rPr lang="en-US" sz="1400" b="0" i="0" u="none" strike="noStrike" baseline="0">
                <a:effectLst/>
              </a:rPr>
              <a:t>reference dG (kcal/mol)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'dG(T)'!$DX$17:$EB$17</c:f>
              <c:strCache>
                <c:ptCount val="5"/>
                <c:pt idx="0">
                  <c:v>SLIC_org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AllData!$K$43:$O$43</c:f>
              <c:numCache>
                <c:formatCode>0.000</c:formatCode>
                <c:ptCount val="5"/>
                <c:pt idx="0">
                  <c:v>-67.024663827082009</c:v>
                </c:pt>
                <c:pt idx="1">
                  <c:v>-66.970262573585842</c:v>
                </c:pt>
                <c:pt idx="2">
                  <c:v>-66.897812733054749</c:v>
                </c:pt>
                <c:pt idx="3">
                  <c:v>-66.534687359343053</c:v>
                </c:pt>
                <c:pt idx="4">
                  <c:v>-66.585463823148373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F-4345-96C1-30B0A6B8D6D8}"/>
            </c:ext>
          </c:extLst>
        </c:ser>
        <c:ser>
          <c:idx val="1"/>
          <c:order val="1"/>
          <c:tx>
            <c:strRef>
              <c:f>'dG(T)'!$EC$17:$EG$17</c:f>
              <c:strCache>
                <c:ptCount val="5"/>
                <c:pt idx="0">
                  <c:v>2-step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AllData!$AC$43:$AG$43</c:f>
              <c:numCache>
                <c:formatCode>0.000</c:formatCode>
                <c:ptCount val="5"/>
                <c:pt idx="0">
                  <c:v>-66.750523689470398</c:v>
                </c:pt>
                <c:pt idx="1">
                  <c:v>-66.811555862701979</c:v>
                </c:pt>
                <c:pt idx="2">
                  <c:v>-66.718496042102615</c:v>
                </c:pt>
                <c:pt idx="3">
                  <c:v>-66.588390320144526</c:v>
                </c:pt>
                <c:pt idx="4">
                  <c:v>-66.486465236740671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5F-4345-96C1-30B0A6B8D6D8}"/>
            </c:ext>
          </c:extLst>
        </c:ser>
        <c:ser>
          <c:idx val="3"/>
          <c:order val="2"/>
          <c:tx>
            <c:strRef>
              <c:f>'dG(T)'!$EM$17:$EQ$17</c:f>
              <c:strCache>
                <c:ptCount val="5"/>
                <c:pt idx="0">
                  <c:v>Picard 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AllData!$BM$43:$BQ$43</c:f>
              <c:numCache>
                <c:formatCode>0.000</c:formatCode>
                <c:ptCount val="5"/>
                <c:pt idx="0">
                  <c:v>-67.027277401025444</c:v>
                </c:pt>
                <c:pt idx="1">
                  <c:v>-66.92681438526327</c:v>
                </c:pt>
                <c:pt idx="2">
                  <c:v>-66.860177055302046</c:v>
                </c:pt>
                <c:pt idx="3">
                  <c:v>-66.716794132885141</c:v>
                </c:pt>
                <c:pt idx="4">
                  <c:v>-66.365966841417702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5F-4345-96C1-30B0A6B8D6D8}"/>
            </c:ext>
          </c:extLst>
        </c:ser>
        <c:ser>
          <c:idx val="4"/>
          <c:order val="3"/>
          <c:tx>
            <c:strRef>
              <c:f>'dG(T)'!$ER$17:$EV$17</c:f>
              <c:strCache>
                <c:ptCount val="5"/>
                <c:pt idx="0">
                  <c:v>Picard 20*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29173279297168E-2"/>
                  <c:y val="0.2894692605235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AllData!$CE$43:$CI$43</c:f>
              <c:numCache>
                <c:formatCode>0.000</c:formatCode>
                <c:ptCount val="5"/>
                <c:pt idx="0">
                  <c:v>-67.056757391308906</c:v>
                </c:pt>
                <c:pt idx="1">
                  <c:v>-66.952312478488153</c:v>
                </c:pt>
                <c:pt idx="2">
                  <c:v>-66.887458492496592</c:v>
                </c:pt>
                <c:pt idx="3">
                  <c:v>-66.799026618767954</c:v>
                </c:pt>
                <c:pt idx="4">
                  <c:v>-66.679668488294112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5F-4345-96C1-30B0A6B8D6D8}"/>
            </c:ext>
          </c:extLst>
        </c:ser>
        <c:ser>
          <c:idx val="5"/>
          <c:order val="4"/>
          <c:tx>
            <c:strRef>
              <c:f>'dG(T)'!$EW$17:$FA$17</c:f>
              <c:strCache>
                <c:ptCount val="5"/>
                <c:pt idx="0">
                  <c:v>2-step Picard 20*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AllData!$CW$43:$DA$43</c:f>
              <c:numCache>
                <c:formatCode>0.000</c:formatCode>
                <c:ptCount val="5"/>
                <c:pt idx="0">
                  <c:v>-66.905255071216104</c:v>
                </c:pt>
                <c:pt idx="1">
                  <c:v>-66.809391138399505</c:v>
                </c:pt>
                <c:pt idx="2">
                  <c:v>-66.717450529489398</c:v>
                </c:pt>
                <c:pt idx="3">
                  <c:v>-66.640555787566797</c:v>
                </c:pt>
                <c:pt idx="4">
                  <c:v>-66.533801365273206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5F-4345-96C1-30B0A6B8D6D8}"/>
            </c:ext>
          </c:extLst>
        </c:ser>
        <c:ser>
          <c:idx val="6"/>
          <c:order val="5"/>
          <c:tx>
            <c:strRef>
              <c:f>AllData!$DO$12</c:f>
              <c:strCache>
                <c:ptCount val="1"/>
                <c:pt idx="0">
                  <c:v>ref dG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4963933022476314"/>
                  <c:y val="6.87479646415777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AllData!$DO$43:$DS$43</c:f>
              <c:numCache>
                <c:formatCode>0.000</c:formatCode>
                <c:ptCount val="5"/>
                <c:pt idx="0">
                  <c:v>-66.611793269439104</c:v>
                </c:pt>
                <c:pt idx="1">
                  <c:v>-66.530847071769898</c:v>
                </c:pt>
                <c:pt idx="2">
                  <c:v>-66.444920586916595</c:v>
                </c:pt>
                <c:pt idx="3">
                  <c:v>-66.354181002477404</c:v>
                </c:pt>
                <c:pt idx="4">
                  <c:v>-66.2587846437889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5F-4345-96C1-30B0A6B8D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24736"/>
        <c:axId val="771761824"/>
      </c:scatterChart>
      <c:valAx>
        <c:axId val="8270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61824"/>
        <c:crosses val="autoZero"/>
        <c:crossBetween val="midCat"/>
      </c:valAx>
      <c:valAx>
        <c:axId val="7717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en-US" baseline="0"/>
              <a:t> predicted dG vs. </a:t>
            </a:r>
            <a:r>
              <a:rPr lang="en-US" sz="1400" b="0" i="0" u="none" strike="noStrike" baseline="0">
                <a:effectLst/>
              </a:rPr>
              <a:t>reference dG (kcal/mol)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'dG(T)'!$DX$17:$EB$17</c:f>
              <c:strCache>
                <c:ptCount val="5"/>
                <c:pt idx="0">
                  <c:v>SLIC_org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AllData!$K$44:$O$44</c:f>
              <c:numCache>
                <c:formatCode>0.000</c:formatCode>
                <c:ptCount val="5"/>
                <c:pt idx="0">
                  <c:v>-60.815229429688294</c:v>
                </c:pt>
                <c:pt idx="1">
                  <c:v>-60.715900314259962</c:v>
                </c:pt>
                <c:pt idx="2">
                  <c:v>-60.569661625302331</c:v>
                </c:pt>
                <c:pt idx="3">
                  <c:v>-60.34306707493981</c:v>
                </c:pt>
                <c:pt idx="4">
                  <c:v>-60.17557792587597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4-E149-8606-D60153D587A5}"/>
            </c:ext>
          </c:extLst>
        </c:ser>
        <c:ser>
          <c:idx val="1"/>
          <c:order val="1"/>
          <c:tx>
            <c:strRef>
              <c:f>'dG(T)'!$EC$17:$EG$17</c:f>
              <c:strCache>
                <c:ptCount val="5"/>
                <c:pt idx="0">
                  <c:v>2-step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AllData!$AC$44:$AG$44</c:f>
              <c:numCache>
                <c:formatCode>0.000</c:formatCode>
                <c:ptCount val="5"/>
                <c:pt idx="0">
                  <c:v>-60.86177453677594</c:v>
                </c:pt>
                <c:pt idx="1">
                  <c:v>-61.065001573222467</c:v>
                </c:pt>
                <c:pt idx="2">
                  <c:v>-60.952527745238946</c:v>
                </c:pt>
                <c:pt idx="3">
                  <c:v>-60.812451173126</c:v>
                </c:pt>
                <c:pt idx="4">
                  <c:v>-60.701610170747529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64-E149-8606-D60153D587A5}"/>
            </c:ext>
          </c:extLst>
        </c:ser>
        <c:ser>
          <c:idx val="3"/>
          <c:order val="2"/>
          <c:tx>
            <c:strRef>
              <c:f>'dG(T)'!$EM$17:$EQ$17</c:f>
              <c:strCache>
                <c:ptCount val="5"/>
                <c:pt idx="0">
                  <c:v>Picard 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AllData!$BM$44:$BQ$44</c:f>
              <c:numCache>
                <c:formatCode>0.000</c:formatCode>
                <c:ptCount val="5"/>
                <c:pt idx="0">
                  <c:v>-60.828568743394399</c:v>
                </c:pt>
                <c:pt idx="1">
                  <c:v>-60.510815482034964</c:v>
                </c:pt>
                <c:pt idx="2">
                  <c:v>-60.623482634571801</c:v>
                </c:pt>
                <c:pt idx="3">
                  <c:v>-60.520301442342785</c:v>
                </c:pt>
                <c:pt idx="4">
                  <c:v>-60.173622452473666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64-E149-8606-D60153D587A5}"/>
            </c:ext>
          </c:extLst>
        </c:ser>
        <c:ser>
          <c:idx val="4"/>
          <c:order val="3"/>
          <c:tx>
            <c:strRef>
              <c:f>'dG(T)'!$ER$17:$EV$17</c:f>
              <c:strCache>
                <c:ptCount val="5"/>
                <c:pt idx="0">
                  <c:v>Picard 20*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55567961651722"/>
                  <c:y val="-0.19464117948874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AllData!$CE$44:$CI$44</c:f>
              <c:numCache>
                <c:formatCode>0.000</c:formatCode>
                <c:ptCount val="5"/>
                <c:pt idx="0">
                  <c:v>-60.86587097169393</c:v>
                </c:pt>
                <c:pt idx="1">
                  <c:v>-60.743573729212201</c:v>
                </c:pt>
                <c:pt idx="2">
                  <c:v>-60.657772277440564</c:v>
                </c:pt>
                <c:pt idx="3">
                  <c:v>-60.575957761251189</c:v>
                </c:pt>
                <c:pt idx="4">
                  <c:v>-60.447772200572608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64-E149-8606-D60153D587A5}"/>
            </c:ext>
          </c:extLst>
        </c:ser>
        <c:ser>
          <c:idx val="5"/>
          <c:order val="4"/>
          <c:tx>
            <c:strRef>
              <c:f>'dG(T)'!$EW$17:$FA$17</c:f>
              <c:strCache>
                <c:ptCount val="5"/>
                <c:pt idx="0">
                  <c:v>2-step Picard 20*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AllData!$CW$44:$DA$44</c:f>
              <c:numCache>
                <c:formatCode>0.000</c:formatCode>
                <c:ptCount val="5"/>
                <c:pt idx="0">
                  <c:v>-61.1385771733502</c:v>
                </c:pt>
                <c:pt idx="1">
                  <c:v>-61.006272465880699</c:v>
                </c:pt>
                <c:pt idx="2">
                  <c:v>-60.896136208545499</c:v>
                </c:pt>
                <c:pt idx="3">
                  <c:v>-60.802734940397301</c:v>
                </c:pt>
                <c:pt idx="4">
                  <c:v>-60.682325414201898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64-E149-8606-D60153D587A5}"/>
            </c:ext>
          </c:extLst>
        </c:ser>
        <c:ser>
          <c:idx val="6"/>
          <c:order val="5"/>
          <c:tx>
            <c:strRef>
              <c:f>AllData!$DO$12</c:f>
              <c:strCache>
                <c:ptCount val="1"/>
                <c:pt idx="0">
                  <c:v>ref dG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4963933022476314"/>
                  <c:y val="6.87479646415777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'dG(T)'!$DX$16:$EB$16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AllData!$DO$44:$DS$44</c:f>
              <c:numCache>
                <c:formatCode>0.000</c:formatCode>
                <c:ptCount val="5"/>
                <c:pt idx="0">
                  <c:v>-58.137490646776001</c:v>
                </c:pt>
                <c:pt idx="1">
                  <c:v>-58.110268114301498</c:v>
                </c:pt>
                <c:pt idx="2">
                  <c:v>-58.078895342507003</c:v>
                </c:pt>
                <c:pt idx="3">
                  <c:v>-58.043511654390898</c:v>
                </c:pt>
                <c:pt idx="4">
                  <c:v>-58.004247321066998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64-E149-8606-D60153D58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24736"/>
        <c:axId val="771761824"/>
      </c:scatterChart>
      <c:valAx>
        <c:axId val="8270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61824"/>
        <c:crosses val="autoZero"/>
        <c:crossBetween val="midCat"/>
      </c:valAx>
      <c:valAx>
        <c:axId val="7717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'dG(T)'!$EW$62</c:f>
              <c:strCache>
                <c:ptCount val="1"/>
                <c:pt idx="0">
                  <c:v>ethanol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2809663236523756E-2"/>
                  <c:y val="5.01844721209068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'dG(T)'!$EX$52:$EZ$52</c:f>
              <c:numCache>
                <c:formatCode>General</c:formatCode>
                <c:ptCount val="3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</c:numCache>
            </c:numRef>
          </c:xVal>
          <c:yVal>
            <c:numRef>
              <c:f>'dG(T)'!$EX$62:$EZ$62</c:f>
              <c:numCache>
                <c:formatCode>0.00</c:formatCode>
                <c:ptCount val="3"/>
                <c:pt idx="0">
                  <c:v>-5.2581374180908202</c:v>
                </c:pt>
                <c:pt idx="1">
                  <c:v>-5.072153696346259</c:v>
                </c:pt>
                <c:pt idx="2">
                  <c:v>-4.8975868057297198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97-C444-9B82-B49A3E5937FE}"/>
            </c:ext>
          </c:extLst>
        </c:ser>
        <c:ser>
          <c:idx val="0"/>
          <c:order val="1"/>
          <c:tx>
            <c:strRef>
              <c:f>'dG(T)'!$EW$63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'dG(T)'!$EX$52:$EZ$52</c:f>
              <c:numCache>
                <c:formatCode>General</c:formatCode>
                <c:ptCount val="3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</c:numCache>
            </c:numRef>
          </c:xVal>
          <c:yVal>
            <c:numRef>
              <c:f>'dG(T)'!$EX$63:$EZ$63</c:f>
              <c:numCache>
                <c:formatCode>0.00</c:formatCode>
                <c:ptCount val="3"/>
                <c:pt idx="0">
                  <c:v>-6.2494978334051998</c:v>
                </c:pt>
                <c:pt idx="1">
                  <c:v>-6.013725895313339</c:v>
                </c:pt>
                <c:pt idx="2">
                  <c:v>-5.7401447894276707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F797-C444-9B82-B49A3E5937FE}"/>
            </c:ext>
          </c:extLst>
        </c:ser>
        <c:ser>
          <c:idx val="2"/>
          <c:order val="2"/>
          <c:tx>
            <c:strRef>
              <c:f>'dG(T)'!$EW$64</c:f>
              <c:strCache>
                <c:ptCount val="1"/>
                <c:pt idx="0">
                  <c:v>p_cresol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0768091689758185E-3"/>
                  <c:y val="-4.5993936077724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'dG(T)'!$EX$52:$EZ$52</c:f>
              <c:numCache>
                <c:formatCode>General</c:formatCode>
                <c:ptCount val="3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</c:numCache>
            </c:numRef>
          </c:xVal>
          <c:yVal>
            <c:numRef>
              <c:f>'dG(T)'!$EX$64:$EZ$64</c:f>
              <c:numCache>
                <c:formatCode>0.00</c:formatCode>
                <c:ptCount val="3"/>
                <c:pt idx="0">
                  <c:v>-6.4832452930131499</c:v>
                </c:pt>
                <c:pt idx="1">
                  <c:v>-6.2583737772296306</c:v>
                </c:pt>
                <c:pt idx="2">
                  <c:v>-6.0130695959657201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F797-C444-9B82-B49A3E5937FE}"/>
            </c:ext>
          </c:extLst>
        </c:ser>
        <c:ser>
          <c:idx val="3"/>
          <c:order val="3"/>
          <c:tx>
            <c:strRef>
              <c:f>'dG(T)'!$EW$65</c:f>
              <c:strCache>
                <c:ptCount val="1"/>
                <c:pt idx="0">
                  <c:v>propane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1092503045705703E-2"/>
                  <c:y val="-1.8643875917462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'dG(T)'!$EX$52:$EZ$52</c:f>
              <c:numCache>
                <c:formatCode>General</c:formatCode>
                <c:ptCount val="3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</c:numCache>
            </c:numRef>
          </c:xVal>
          <c:yVal>
            <c:numRef>
              <c:f>'dG(T)'!$EX$65:$EZ$65</c:f>
              <c:numCache>
                <c:formatCode>0.00</c:formatCode>
                <c:ptCount val="3"/>
                <c:pt idx="0">
                  <c:v>1.9993476958902241</c:v>
                </c:pt>
                <c:pt idx="1">
                  <c:v>2.2013346298676155</c:v>
                </c:pt>
                <c:pt idx="2">
                  <c:v>2.3642703108604759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F797-C444-9B82-B49A3E59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218848"/>
        <c:axId val="833329856"/>
      </c:scatterChart>
      <c:valAx>
        <c:axId val="83621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329856"/>
        <c:crosses val="autoZero"/>
        <c:crossBetween val="midCat"/>
      </c:valAx>
      <c:valAx>
        <c:axId val="8333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1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194274615802"/>
          <c:y val="2.529888739758147E-2"/>
          <c:w val="0.86682583631065779"/>
          <c:h val="0.89862012336123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'dG(T)'!$EW$66</c:f>
              <c:strCache>
                <c:ptCount val="1"/>
                <c:pt idx="0">
                  <c:v>Li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0609857510120216"/>
                  <c:y val="-1.05668746151537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'dG(T)'!$EX$52:$EZ$52</c:f>
              <c:numCache>
                <c:formatCode>General</c:formatCode>
                <c:ptCount val="3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</c:numCache>
            </c:numRef>
          </c:xVal>
          <c:yVal>
            <c:numRef>
              <c:f>'dG(T)'!$EX$66:$EZ$66</c:f>
              <c:numCache>
                <c:formatCode>0.00</c:formatCode>
                <c:ptCount val="3"/>
                <c:pt idx="0">
                  <c:v>-127.09346875001502</c:v>
                </c:pt>
                <c:pt idx="1">
                  <c:v>-126.70102169130131</c:v>
                </c:pt>
                <c:pt idx="2">
                  <c:v>-126.29127669823443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6-E841-9575-85D2D0B56D81}"/>
            </c:ext>
          </c:extLst>
        </c:ser>
        <c:ser>
          <c:idx val="1"/>
          <c:order val="1"/>
          <c:tx>
            <c:strRef>
              <c:f>'dG(T)'!$EW$67</c:f>
              <c:strCache>
                <c:ptCount val="1"/>
                <c:pt idx="0">
                  <c:v>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538508926913095E-2"/>
                  <c:y val="2.89560376360999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'dG(T)'!$EX$52:$EZ$52</c:f>
              <c:numCache>
                <c:formatCode>General</c:formatCode>
                <c:ptCount val="3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</c:numCache>
            </c:numRef>
          </c:xVal>
          <c:yVal>
            <c:numRef>
              <c:f>'dG(T)'!$EX$67:$EZ$67</c:f>
              <c:numCache>
                <c:formatCode>0.00</c:formatCode>
                <c:ptCount val="3"/>
                <c:pt idx="0">
                  <c:v>-100.58181963622236</c:v>
                </c:pt>
                <c:pt idx="1">
                  <c:v>-100.34404560619187</c:v>
                </c:pt>
                <c:pt idx="2">
                  <c:v>-100.11634414721527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46-E841-9575-85D2D0B56D81}"/>
            </c:ext>
          </c:extLst>
        </c:ser>
        <c:ser>
          <c:idx val="2"/>
          <c:order val="2"/>
          <c:tx>
            <c:strRef>
              <c:f>'dG(T)'!$EW$68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0078807606967956"/>
                  <c:y val="3.8615498725803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'dG(T)'!$EX$52:$EZ$52</c:f>
              <c:numCache>
                <c:formatCode>General</c:formatCode>
                <c:ptCount val="3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</c:numCache>
            </c:numRef>
          </c:xVal>
          <c:yVal>
            <c:numRef>
              <c:f>'dG(T)'!$EX$68:$EZ$68</c:f>
              <c:numCache>
                <c:formatCode>0.00</c:formatCode>
                <c:ptCount val="3"/>
                <c:pt idx="0">
                  <c:v>-83.973236997618372</c:v>
                </c:pt>
                <c:pt idx="1">
                  <c:v>-83.763034537026172</c:v>
                </c:pt>
                <c:pt idx="2">
                  <c:v>-83.541990303381937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46-E841-9575-85D2D0B56D81}"/>
            </c:ext>
          </c:extLst>
        </c:ser>
        <c:ser>
          <c:idx val="3"/>
          <c:order val="3"/>
          <c:tx>
            <c:strRef>
              <c:f>'dG(T)'!$EW$69</c:f>
              <c:strCache>
                <c:ptCount val="1"/>
                <c:pt idx="0">
                  <c:v>Rb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0777053974384486"/>
                  <c:y val="2.37162078310384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'dG(T)'!$EX$52:$EZ$52</c:f>
              <c:numCache>
                <c:formatCode>General</c:formatCode>
                <c:ptCount val="3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</c:numCache>
            </c:numRef>
          </c:xVal>
          <c:yVal>
            <c:numRef>
              <c:f>'dG(T)'!$EX$69:$EZ$69</c:f>
              <c:numCache>
                <c:formatCode>0.00</c:formatCode>
                <c:ptCount val="3"/>
                <c:pt idx="0">
                  <c:v>-79.633310618641673</c:v>
                </c:pt>
                <c:pt idx="1">
                  <c:v>-79.423843328196142</c:v>
                </c:pt>
                <c:pt idx="2">
                  <c:v>-79.19549712814424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46-E841-9575-85D2D0B56D81}"/>
            </c:ext>
          </c:extLst>
        </c:ser>
        <c:ser>
          <c:idx val="4"/>
          <c:order val="4"/>
          <c:tx>
            <c:strRef>
              <c:f>'dG(T)'!$EW$70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0800030811864516E-2"/>
                  <c:y val="1.56409483263793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'dG(T)'!$EX$52:$EZ$52</c:f>
              <c:numCache>
                <c:formatCode>General</c:formatCode>
                <c:ptCount val="3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</c:numCache>
            </c:numRef>
          </c:xVal>
          <c:yVal>
            <c:numRef>
              <c:f>'dG(T)'!$EX$70:$EZ$70</c:f>
              <c:numCache>
                <c:formatCode>0.00</c:formatCode>
                <c:ptCount val="3"/>
                <c:pt idx="0">
                  <c:v>-73.817114852156124</c:v>
                </c:pt>
                <c:pt idx="1">
                  <c:v>-73.605245911984923</c:v>
                </c:pt>
                <c:pt idx="2">
                  <c:v>-73.363342067362552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146-E841-9575-85D2D0B56D81}"/>
            </c:ext>
          </c:extLst>
        </c:ser>
        <c:ser>
          <c:idx val="5"/>
          <c:order val="5"/>
          <c:tx>
            <c:strRef>
              <c:f>'dG(T)'!$EW$71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1154848923468312"/>
                  <c:y val="2.42912570560430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'dG(T)'!$EX$52:$EZ$52</c:f>
              <c:numCache>
                <c:formatCode>General</c:formatCode>
                <c:ptCount val="3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</c:numCache>
            </c:numRef>
          </c:xVal>
          <c:yVal>
            <c:numRef>
              <c:f>'dG(T)'!$EX$71:$EZ$71</c:f>
              <c:numCache>
                <c:formatCode>0.00</c:formatCode>
                <c:ptCount val="3"/>
                <c:pt idx="0">
                  <c:v>-69.673162336582763</c:v>
                </c:pt>
                <c:pt idx="1">
                  <c:v>-69.61734091722515</c:v>
                </c:pt>
                <c:pt idx="2">
                  <c:v>-69.523279964676249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146-E841-9575-85D2D0B56D81}"/>
            </c:ext>
          </c:extLst>
        </c:ser>
        <c:ser>
          <c:idx val="6"/>
          <c:order val="6"/>
          <c:tx>
            <c:strRef>
              <c:f>'dG(T)'!$EW$72</c:f>
              <c:strCache>
                <c:ptCount val="1"/>
                <c:pt idx="0">
                  <c:v>Br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6678436921623131"/>
                  <c:y val="-1.88546377560297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'dG(T)'!$EX$52:$EZ$52</c:f>
              <c:numCache>
                <c:formatCode>General</c:formatCode>
                <c:ptCount val="3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</c:numCache>
            </c:numRef>
          </c:xVal>
          <c:yVal>
            <c:numRef>
              <c:f>'dG(T)'!$EX$72:$EZ$72</c:f>
              <c:numCache>
                <c:formatCode>0.00</c:formatCode>
                <c:ptCount val="3"/>
                <c:pt idx="0">
                  <c:v>-66.952312478488153</c:v>
                </c:pt>
                <c:pt idx="1">
                  <c:v>-66.887458492496592</c:v>
                </c:pt>
                <c:pt idx="2">
                  <c:v>-66.799026618767954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146-E841-9575-85D2D0B56D81}"/>
            </c:ext>
          </c:extLst>
        </c:ser>
        <c:ser>
          <c:idx val="7"/>
          <c:order val="7"/>
          <c:tx>
            <c:strRef>
              <c:f>'dG(T)'!$EW$73</c:f>
              <c:strCache>
                <c:ptCount val="1"/>
                <c:pt idx="0">
                  <c:v>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2525795096977718E-2"/>
                  <c:y val="-7.67533475497383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'dG(T)'!$EX$52:$EZ$52</c:f>
              <c:numCache>
                <c:formatCode>General</c:formatCode>
                <c:ptCount val="3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</c:numCache>
            </c:numRef>
          </c:xVal>
          <c:yVal>
            <c:numRef>
              <c:f>'dG(T)'!$EX$73:$EZ$73</c:f>
              <c:numCache>
                <c:formatCode>0.00</c:formatCode>
                <c:ptCount val="3"/>
                <c:pt idx="0">
                  <c:v>-60.743573729212201</c:v>
                </c:pt>
                <c:pt idx="1">
                  <c:v>-60.657772277440564</c:v>
                </c:pt>
                <c:pt idx="2">
                  <c:v>-60.575957761251189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146-E841-9575-85D2D0B56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218848"/>
        <c:axId val="833329856"/>
      </c:scatterChart>
      <c:valAx>
        <c:axId val="83621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329856"/>
        <c:crosses val="autoZero"/>
        <c:crossBetween val="midCat"/>
      </c:valAx>
      <c:valAx>
        <c:axId val="8333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'd(dG)(T)'!$A$18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'd(dG)(T)'!$F$18:$I$18</c:f>
              <c:numCache>
                <c:formatCode>0.000</c:formatCode>
                <c:ptCount val="4"/>
                <c:pt idx="0">
                  <c:v>0.12281168095839412</c:v>
                </c:pt>
                <c:pt idx="1">
                  <c:v>0.45802644661239489</c:v>
                </c:pt>
                <c:pt idx="2">
                  <c:v>1.1265674887902311E-2</c:v>
                </c:pt>
                <c:pt idx="3">
                  <c:v>1.0831156082592117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5-9041-A43A-C2286587A714}"/>
            </c:ext>
          </c:extLst>
        </c:ser>
        <c:ser>
          <c:idx val="1"/>
          <c:order val="1"/>
          <c:tx>
            <c:strRef>
              <c:f>'d(dG)(T)'!$A$19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'd(dG)(T)'!$F$19:$I$19</c:f>
              <c:numCache>
                <c:formatCode>0.000</c:formatCode>
                <c:ptCount val="4"/>
                <c:pt idx="0">
                  <c:v>-2.4394244347602623E-2</c:v>
                </c:pt>
                <c:pt idx="1">
                  <c:v>0.42249357579939462</c:v>
                </c:pt>
                <c:pt idx="2">
                  <c:v>-0.34340985451010608</c:v>
                </c:pt>
                <c:pt idx="3">
                  <c:v>1.4232360640252097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5-9041-A43A-C2286587A714}"/>
            </c:ext>
          </c:extLst>
        </c:ser>
        <c:ser>
          <c:idx val="2"/>
          <c:order val="2"/>
          <c:tx>
            <c:strRef>
              <c:f>'d(dG)(T)'!$A$20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'd(dG)(T)'!$F$20:$I$20</c:f>
              <c:numCache>
                <c:formatCode>0.000</c:formatCode>
                <c:ptCount val="4"/>
                <c:pt idx="0">
                  <c:v>-3.5295313532698103E-2</c:v>
                </c:pt>
                <c:pt idx="1">
                  <c:v>0.24546882877858556</c:v>
                </c:pt>
                <c:pt idx="2">
                  <c:v>-0.18722807879280579</c:v>
                </c:pt>
                <c:pt idx="3">
                  <c:v>0.96652727263762594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65-9041-A43A-C2286587A714}"/>
            </c:ext>
          </c:extLst>
        </c:ser>
        <c:ser>
          <c:idx val="3"/>
          <c:order val="3"/>
          <c:tx>
            <c:strRef>
              <c:f>'d(dG)(T)'!$A$21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'd(dG)(T)'!$F$21:$I$21</c:f>
              <c:numCache>
                <c:formatCode>0.000</c:formatCode>
                <c:ptCount val="4"/>
                <c:pt idx="0">
                  <c:v>-3.556005974730958E-2</c:v>
                </c:pt>
                <c:pt idx="1">
                  <c:v>0.19878034527579436</c:v>
                </c:pt>
                <c:pt idx="2">
                  <c:v>-0.13106197915390494</c:v>
                </c:pt>
                <c:pt idx="3">
                  <c:v>0.82364483446781955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665-9041-A43A-C2286587A714}"/>
            </c:ext>
          </c:extLst>
        </c:ser>
        <c:ser>
          <c:idx val="4"/>
          <c:order val="4"/>
          <c:tx>
            <c:strRef>
              <c:f>'d(dG)(T)'!$A$22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'd(dG)(T)'!$F$22:$I$22</c:f>
              <c:numCache>
                <c:formatCode>0.000</c:formatCode>
                <c:ptCount val="4"/>
                <c:pt idx="0">
                  <c:v>-3.5535375355889798E-2</c:v>
                </c:pt>
                <c:pt idx="1">
                  <c:v>0.14199464469248957</c:v>
                </c:pt>
                <c:pt idx="2">
                  <c:v>-5.8738695404023655E-2</c:v>
                </c:pt>
                <c:pt idx="3">
                  <c:v>0.64001291181083397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665-9041-A43A-C2286587A714}"/>
            </c:ext>
          </c:extLst>
        </c:ser>
        <c:ser>
          <c:idx val="5"/>
          <c:order val="5"/>
          <c:tx>
            <c:strRef>
              <c:f>'d(dG)(T)'!$A$23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'd(dG)(T)'!$F$23:$I$23</c:f>
              <c:numCache>
                <c:formatCode>0.000</c:formatCode>
                <c:ptCount val="4"/>
                <c:pt idx="0">
                  <c:v>-0.21806947389019804</c:v>
                </c:pt>
                <c:pt idx="1">
                  <c:v>-0.26061263314378058</c:v>
                </c:pt>
                <c:pt idx="2">
                  <c:v>0.73325639885270943</c:v>
                </c:pt>
                <c:pt idx="3">
                  <c:v>-0.59805585695551722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665-9041-A43A-C2286587A714}"/>
            </c:ext>
          </c:extLst>
        </c:ser>
        <c:ser>
          <c:idx val="6"/>
          <c:order val="6"/>
          <c:tx>
            <c:strRef>
              <c:f>'d(dG)(T)'!$A$24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'd(dG)(T)'!$F$24:$I$24</c:f>
              <c:numCache>
                <c:formatCode>0.000</c:formatCode>
                <c:ptCount val="4"/>
                <c:pt idx="0">
                  <c:v>-0.18480892508029179</c:v>
                </c:pt>
                <c:pt idx="1">
                  <c:v>-0.23541795234049934</c:v>
                </c:pt>
                <c:pt idx="2">
                  <c:v>0.69359721999281687</c:v>
                </c:pt>
                <c:pt idx="3">
                  <c:v>-0.56007885042801897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665-9041-A43A-C2286587A714}"/>
            </c:ext>
          </c:extLst>
        </c:ser>
        <c:ser>
          <c:idx val="7"/>
          <c:order val="7"/>
          <c:tx>
            <c:strRef>
              <c:f>'d(dG)(T)'!$A$25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'd(dG)(T)'!$F$25:$I$25</c:f>
              <c:numCache>
                <c:formatCode>0.000</c:formatCode>
                <c:ptCount val="4"/>
                <c:pt idx="0">
                  <c:v>-0.14222120897309942</c:v>
                </c:pt>
                <c:pt idx="1">
                  <c:v>-0.17840270297758698</c:v>
                </c:pt>
                <c:pt idx="2">
                  <c:v>0.54340090306440869</c:v>
                </c:pt>
                <c:pt idx="3">
                  <c:v>-0.41543636111531734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665-9041-A43A-C2286587A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gamma_B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AllData!$CE$12</c:f>
              <c:strCache>
                <c:ptCount val="1"/>
                <c:pt idx="0">
                  <c:v>SLIC Original (Picard limit =20*)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AllData!$CL$3:$CP$3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AllData!$CL$10:$CP$10</c:f>
              <c:numCache>
                <c:formatCode>0.000</c:formatCode>
                <c:ptCount val="5"/>
                <c:pt idx="0">
                  <c:v>1.48789839701013</c:v>
                </c:pt>
                <c:pt idx="1">
                  <c:v>1.5597009827064501</c:v>
                </c:pt>
                <c:pt idx="2">
                  <c:v>1.64367422038238</c:v>
                </c:pt>
                <c:pt idx="3">
                  <c:v>1.60713856461783</c:v>
                </c:pt>
                <c:pt idx="4">
                  <c:v>1.7340508310537599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1-4D47-9211-B7EC0DC61923}"/>
            </c:ext>
          </c:extLst>
        </c:ser>
        <c:ser>
          <c:idx val="1"/>
          <c:order val="1"/>
          <c:tx>
            <c:strRef>
              <c:f>AllData!$BM$12</c:f>
              <c:strCache>
                <c:ptCount val="1"/>
                <c:pt idx="0">
                  <c:v>SLIC Original (Picard limit =20)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AllData!$BT$3:$BX$3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AllData!$BT$10:$BX$10</c:f>
              <c:numCache>
                <c:formatCode>0.000</c:formatCode>
                <c:ptCount val="5"/>
                <c:pt idx="0">
                  <c:v>1.6017393597570999</c:v>
                </c:pt>
                <c:pt idx="1">
                  <c:v>1.0182679645693899</c:v>
                </c:pt>
                <c:pt idx="2">
                  <c:v>1.44266392303729</c:v>
                </c:pt>
                <c:pt idx="3">
                  <c:v>1.56378275312689</c:v>
                </c:pt>
                <c:pt idx="4">
                  <c:v>1.67721391080406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A1-4D47-9211-B7EC0DC61923}"/>
            </c:ext>
          </c:extLst>
        </c:ser>
        <c:ser>
          <c:idx val="2"/>
          <c:order val="2"/>
          <c:tx>
            <c:strRef>
              <c:f>AllData!$AU$12</c:f>
              <c:strCache>
                <c:ptCount val="1"/>
                <c:pt idx="0">
                  <c:v>2-step SLIC (Neutral only)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AllData!$BB$3:$BF$3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AllData!$BB$10:$BF$10</c:f>
              <c:numCache>
                <c:formatCode>0.000</c:formatCode>
                <c:ptCount val="5"/>
                <c:pt idx="0">
                  <c:v>-1.9159005255140998E-2</c:v>
                </c:pt>
                <c:pt idx="1">
                  <c:v>2.6221607766327901E-2</c:v>
                </c:pt>
                <c:pt idx="2">
                  <c:v>7.94181757895739E-2</c:v>
                </c:pt>
                <c:pt idx="3">
                  <c:v>0.14016841852016901</c:v>
                </c:pt>
                <c:pt idx="4">
                  <c:v>0.208226992754561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A1-4D47-9211-B7EC0DC61923}"/>
            </c:ext>
          </c:extLst>
        </c:ser>
        <c:ser>
          <c:idx val="3"/>
          <c:order val="3"/>
          <c:tx>
            <c:strRef>
              <c:f>AllData!$AC$12</c:f>
              <c:strCache>
                <c:ptCount val="1"/>
                <c:pt idx="0">
                  <c:v>2-step SLIC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AllData!$AJ$3:$AN$3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AllData!$AJ$10:$AN$10</c:f>
              <c:numCache>
                <c:formatCode>0.000</c:formatCode>
                <c:ptCount val="5"/>
                <c:pt idx="0">
                  <c:v>-5.9159393316132597E-2</c:v>
                </c:pt>
                <c:pt idx="1">
                  <c:v>-1.37784487769517E-2</c:v>
                </c:pt>
                <c:pt idx="2">
                  <c:v>3.9418176131320197E-2</c:v>
                </c:pt>
                <c:pt idx="3">
                  <c:v>0.10016841802643001</c:v>
                </c:pt>
                <c:pt idx="4">
                  <c:v>0.1682269927501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A1-4D47-9211-B7EC0DC61923}"/>
            </c:ext>
          </c:extLst>
        </c:ser>
        <c:ser>
          <c:idx val="4"/>
          <c:order val="4"/>
          <c:tx>
            <c:strRef>
              <c:f>AllData!$K$12</c:f>
              <c:strCache>
                <c:ptCount val="1"/>
                <c:pt idx="0">
                  <c:v>Original SLIC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AllData!$R$3:$V$3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AllData!$R$10:$V$10</c:f>
              <c:numCache>
                <c:formatCode>0.000</c:formatCode>
                <c:ptCount val="5"/>
                <c:pt idx="0">
                  <c:v>1.3654347271066301</c:v>
                </c:pt>
                <c:pt idx="1">
                  <c:v>1.5819888448004</c:v>
                </c:pt>
                <c:pt idx="2">
                  <c:v>1.64508206090567</c:v>
                </c:pt>
                <c:pt idx="3">
                  <c:v>1.6413503095817801</c:v>
                </c:pt>
                <c:pt idx="4">
                  <c:v>0.98481417081291001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A1-4D47-9211-B7EC0DC61923}"/>
            </c:ext>
          </c:extLst>
        </c:ser>
        <c:ser>
          <c:idx val="5"/>
          <c:order val="5"/>
          <c:tx>
            <c:strRef>
              <c:f>AllData!$CW$12</c:f>
              <c:strCache>
                <c:ptCount val="1"/>
                <c:pt idx="0">
                  <c:v>2-step SLIC (Picard limit = 20*)																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AllData!$DD$3:$DH$3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AllData!$DD$10:$DH$10</c:f>
              <c:numCache>
                <c:formatCode>0.000</c:formatCode>
                <c:ptCount val="5"/>
                <c:pt idx="0">
                  <c:v>-5.9159175746085403E-2</c:v>
                </c:pt>
                <c:pt idx="1">
                  <c:v>-1.37783922372993E-2</c:v>
                </c:pt>
                <c:pt idx="2">
                  <c:v>3.9418175989045401E-2</c:v>
                </c:pt>
                <c:pt idx="3">
                  <c:v>0.100168239858618</c:v>
                </c:pt>
                <c:pt idx="4">
                  <c:v>0.16822677254691401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A1-4D47-9211-B7EC0DC61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711392"/>
        <c:axId val="769547888"/>
      </c:scatterChart>
      <c:valAx>
        <c:axId val="7787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47888"/>
        <c:crosses val="autoZero"/>
        <c:crossBetween val="midCat"/>
      </c:valAx>
      <c:valAx>
        <c:axId val="7695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1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'd(dG)(T)'!$A$6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'd(dG)(T)'!$F$6:$I$6</c:f>
              <c:numCache>
                <c:formatCode>0.000</c:formatCode>
                <c:ptCount val="4"/>
                <c:pt idx="0">
                  <c:v>-7.6386188567499624E-5</c:v>
                </c:pt>
                <c:pt idx="1">
                  <c:v>-8.5234621171699151E-5</c:v>
                </c:pt>
                <c:pt idx="2">
                  <c:v>2.3564937800959855E-4</c:v>
                </c:pt>
                <c:pt idx="3">
                  <c:v>-1.1567191729459914E-4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F-9948-95E9-04E2A45F9C2F}"/>
            </c:ext>
          </c:extLst>
        </c:ser>
        <c:ser>
          <c:idx val="1"/>
          <c:order val="1"/>
          <c:tx>
            <c:strRef>
              <c:f>'d(dG)(T)'!$A$7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'd(dG)(T)'!$F$7:$I$7</c:f>
              <c:numCache>
                <c:formatCode>0.000</c:formatCode>
                <c:ptCount val="4"/>
                <c:pt idx="0">
                  <c:v>-0.11815995937939938</c:v>
                </c:pt>
                <c:pt idx="1">
                  <c:v>-8.9495951500699888E-2</c:v>
                </c:pt>
                <c:pt idx="2">
                  <c:v>0.3059648278363003</c:v>
                </c:pt>
                <c:pt idx="3">
                  <c:v>-0.18429890328990162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6F-9948-95E9-04E2A45F9C2F}"/>
            </c:ext>
          </c:extLst>
        </c:ser>
        <c:ser>
          <c:idx val="2"/>
          <c:order val="2"/>
          <c:tx>
            <c:strRef>
              <c:f>'d(dG)(T)'!$A$8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'd(dG)(T)'!$F$8:$I$8</c:f>
              <c:numCache>
                <c:formatCode>0.000</c:formatCode>
                <c:ptCount val="4"/>
                <c:pt idx="0">
                  <c:v>-1.7312324517860134E-2</c:v>
                </c:pt>
                <c:pt idx="1">
                  <c:v>-8.5572357583298952E-3</c:v>
                </c:pt>
                <c:pt idx="2">
                  <c:v>4.0591937923299959E-2</c:v>
                </c:pt>
                <c:pt idx="3">
                  <c:v>3.6143017922301013E-3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6F-9948-95E9-04E2A45F9C2F}"/>
            </c:ext>
          </c:extLst>
        </c:ser>
        <c:ser>
          <c:idx val="3"/>
          <c:order val="3"/>
          <c:tx>
            <c:strRef>
              <c:f>'d(dG)(T)'!$A$9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'd(dG)(T)'!$F$9:$I$9</c:f>
              <c:numCache>
                <c:formatCode>0.000</c:formatCode>
                <c:ptCount val="4"/>
                <c:pt idx="0">
                  <c:v>-2.2640377410780566E-4</c:v>
                </c:pt>
                <c:pt idx="1">
                  <c:v>-2.5059751582209855E-4</c:v>
                </c:pt>
                <c:pt idx="2">
                  <c:v>6.954346703842984E-4</c:v>
                </c:pt>
                <c:pt idx="3">
                  <c:v>-3.3125795084319731E-4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6F-9948-95E9-04E2A45F9C2F}"/>
            </c:ext>
          </c:extLst>
        </c:ser>
        <c:ser>
          <c:idx val="4"/>
          <c:order val="4"/>
          <c:tx>
            <c:strRef>
              <c:f>'d(dG)(T)'!$A$10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'd(dG)(T)'!$F$10:$I$10</c:f>
              <c:numCache>
                <c:formatCode>0.000</c:formatCode>
                <c:ptCount val="4"/>
                <c:pt idx="0">
                  <c:v>-2.1238566215629751E-4</c:v>
                </c:pt>
                <c:pt idx="1">
                  <c:v>-2.5619379447520269E-4</c:v>
                </c:pt>
                <c:pt idx="2">
                  <c:v>7.3652225741810406E-4</c:v>
                </c:pt>
                <c:pt idx="3">
                  <c:v>-4.2440560976940434E-4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6F-9948-95E9-04E2A45F9C2F}"/>
            </c:ext>
          </c:extLst>
        </c:ser>
        <c:ser>
          <c:idx val="5"/>
          <c:order val="5"/>
          <c:tx>
            <c:strRef>
              <c:f>'d(dG)(T)'!$A$11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'd(dG)(T)'!$F$11:$I$11</c:f>
              <c:numCache>
                <c:formatCode>0.000</c:formatCode>
                <c:ptCount val="4"/>
                <c:pt idx="0">
                  <c:v>-1.6989436578150219E-2</c:v>
                </c:pt>
                <c:pt idx="1">
                  <c:v>-2.0007861327639986E-2</c:v>
                </c:pt>
                <c:pt idx="2">
                  <c:v>5.3871943586990323E-2</c:v>
                </c:pt>
                <c:pt idx="3">
                  <c:v>-3.6969332546560096E-2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6F-9948-95E9-04E2A45F9C2F}"/>
            </c:ext>
          </c:extLst>
        </c:ser>
        <c:ser>
          <c:idx val="6"/>
          <c:order val="6"/>
          <c:tx>
            <c:strRef>
              <c:f>'d(dG)(T)'!$A$12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'd(dG)(T)'!$F$12:$I$12</c:f>
              <c:numCache>
                <c:formatCode>0.000</c:formatCode>
                <c:ptCount val="4"/>
                <c:pt idx="0">
                  <c:v>-2.4317125614929935E-2</c:v>
                </c:pt>
                <c:pt idx="1">
                  <c:v>-2.8660585966520102E-2</c:v>
                </c:pt>
                <c:pt idx="2">
                  <c:v>7.6874067648939892E-2</c:v>
                </c:pt>
                <c:pt idx="3">
                  <c:v>-5.2198804082410177E-2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6F-9948-95E9-04E2A45F9C2F}"/>
            </c:ext>
          </c:extLst>
        </c:ser>
        <c:ser>
          <c:idx val="7"/>
          <c:order val="7"/>
          <c:tx>
            <c:strRef>
              <c:f>'d(dG)(T)'!$A$13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'd(dG)(T)'!$F$13:$I$13</c:f>
              <c:numCache>
                <c:formatCode>0.000</c:formatCode>
                <c:ptCount val="4"/>
                <c:pt idx="0">
                  <c:v>-4.6095322757220281E-2</c:v>
                </c:pt>
                <c:pt idx="1">
                  <c:v>-2.493852921569939E-2</c:v>
                </c:pt>
                <c:pt idx="2">
                  <c:v>0.13941934925020938</c:v>
                </c:pt>
                <c:pt idx="3">
                  <c:v>-4.4258248045169424E-2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6F-9948-95E9-04E2A45F9C2F}"/>
            </c:ext>
          </c:extLst>
        </c:ser>
        <c:ser>
          <c:idx val="8"/>
          <c:order val="8"/>
          <c:tx>
            <c:strRef>
              <c:f>'d(dG)(T)'!$A$14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'd(dG)(T)'!$F$14:$I$14</c:f>
              <c:numCache>
                <c:formatCode>0.000</c:formatCode>
                <c:ptCount val="4"/>
                <c:pt idx="0">
                  <c:v>-4.0653496080869544E-2</c:v>
                </c:pt>
                <c:pt idx="1">
                  <c:v>-2.8346022058550524E-2</c:v>
                </c:pt>
                <c:pt idx="2">
                  <c:v>0.14414470219981013</c:v>
                </c:pt>
                <c:pt idx="3">
                  <c:v>-5.9029247097580395E-2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6F-9948-95E9-04E2A45F9C2F}"/>
            </c:ext>
          </c:extLst>
        </c:ser>
        <c:ser>
          <c:idx val="9"/>
          <c:order val="9"/>
          <c:tx>
            <c:strRef>
              <c:f>'d(dG)(T)'!$A$15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'd(dG)(T)'!$F$15:$I$15</c:f>
              <c:numCache>
                <c:formatCode>0.000</c:formatCode>
                <c:ptCount val="4"/>
                <c:pt idx="0">
                  <c:v>-5.57008157563601E-2</c:v>
                </c:pt>
                <c:pt idx="1">
                  <c:v>-3.9584684251121161E-2</c:v>
                </c:pt>
                <c:pt idx="2">
                  <c:v>0.14940647157524012</c:v>
                </c:pt>
                <c:pt idx="3">
                  <c:v>-3.8775634711289086E-2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6F-9948-95E9-04E2A45F9C2F}"/>
            </c:ext>
          </c:extLst>
        </c:ser>
        <c:ser>
          <c:idx val="10"/>
          <c:order val="10"/>
          <c:tx>
            <c:strRef>
              <c:f>'d(dG)(T)'!$A$16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'd(dG)(T)'!$F$16:$I$16</c:f>
              <c:numCache>
                <c:formatCode>0.000</c:formatCode>
                <c:ptCount val="4"/>
                <c:pt idx="0">
                  <c:v>-4.7534246735180474E-2</c:v>
                </c:pt>
                <c:pt idx="1">
                  <c:v>-2.0610044557859197E-2</c:v>
                </c:pt>
                <c:pt idx="2">
                  <c:v>0.11952536783774015</c:v>
                </c:pt>
                <c:pt idx="3">
                  <c:v>2.4344008729890732E-3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36F-9948-95E9-04E2A45F9C2F}"/>
            </c:ext>
          </c:extLst>
        </c:ser>
        <c:ser>
          <c:idx val="11"/>
          <c:order val="11"/>
          <c:tx>
            <c:strRef>
              <c:f>'d(dG)(T)'!$A$17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'd(dG)(T)'!$F$17:$I$17</c:f>
              <c:numCache>
                <c:formatCode>0.000</c:formatCode>
                <c:ptCount val="4"/>
                <c:pt idx="0">
                  <c:v>-1.8395279836179793E-4</c:v>
                </c:pt>
                <c:pt idx="1">
                  <c:v>-2.0341611760510067E-4</c:v>
                </c:pt>
                <c:pt idx="2">
                  <c:v>5.6462200467220086E-4</c:v>
                </c:pt>
                <c:pt idx="3">
                  <c:v>-2.6811324347940022E-4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36F-9948-95E9-04E2A45F9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'd(dG)(T)'!$A$6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'd(dG)(T)'!$J$6:$M$6</c:f>
              <c:numCache>
                <c:formatCode>0.000</c:formatCode>
                <c:ptCount val="4"/>
                <c:pt idx="0">
                  <c:v>0.23280360850467985</c:v>
                </c:pt>
                <c:pt idx="1">
                  <c:v>0.17956563459340025</c:v>
                </c:pt>
                <c:pt idx="2">
                  <c:v>9.115862258875973E-2</c:v>
                </c:pt>
                <c:pt idx="3">
                  <c:v>-0.14531232658969984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3-7C47-B2EC-8E60FB8C2D9C}"/>
            </c:ext>
          </c:extLst>
        </c:ser>
        <c:ser>
          <c:idx val="1"/>
          <c:order val="1"/>
          <c:tx>
            <c:strRef>
              <c:f>'d(dG)(T)'!$A$7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'd(dG)(T)'!$J$7:$M$7</c:f>
              <c:numCache>
                <c:formatCode>0.000</c:formatCode>
                <c:ptCount val="4"/>
                <c:pt idx="0">
                  <c:v>0.23815858115535016</c:v>
                </c:pt>
                <c:pt idx="1">
                  <c:v>0.2179487828912996</c:v>
                </c:pt>
                <c:pt idx="2">
                  <c:v>0.12242947058186004</c:v>
                </c:pt>
                <c:pt idx="3">
                  <c:v>2.3160000601570196E-2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3-7C47-B2EC-8E60FB8C2D9C}"/>
            </c:ext>
          </c:extLst>
        </c:ser>
        <c:ser>
          <c:idx val="2"/>
          <c:order val="2"/>
          <c:tx>
            <c:strRef>
              <c:f>'d(dG)(T)'!$A$8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'd(dG)(T)'!$J$8:$M$8</c:f>
              <c:numCache>
                <c:formatCode>0.000</c:formatCode>
                <c:ptCount val="4"/>
                <c:pt idx="0">
                  <c:v>0.2352265504926101</c:v>
                </c:pt>
                <c:pt idx="1">
                  <c:v>0.19693269652012013</c:v>
                </c:pt>
                <c:pt idx="2">
                  <c:v>0.10530761186348991</c:v>
                </c:pt>
                <c:pt idx="3">
                  <c:v>-6.908436017691022E-2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3-7C47-B2EC-8E60FB8C2D9C}"/>
            </c:ext>
          </c:extLst>
        </c:ser>
        <c:ser>
          <c:idx val="3"/>
          <c:order val="3"/>
          <c:tx>
            <c:strRef>
              <c:f>'d(dG)(T)'!$A$9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'd(dG)(T)'!$J$9:$M$9</c:f>
              <c:numCache>
                <c:formatCode>0.000</c:formatCode>
                <c:ptCount val="4"/>
                <c:pt idx="0">
                  <c:v>0.24366088378122019</c:v>
                </c:pt>
                <c:pt idx="1">
                  <c:v>0.25738795680431981</c:v>
                </c:pt>
                <c:pt idx="2">
                  <c:v>0.15456066531441026</c:v>
                </c:pt>
                <c:pt idx="3">
                  <c:v>0.19626746328439992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33-7C47-B2EC-8E60FB8C2D9C}"/>
            </c:ext>
          </c:extLst>
        </c:ser>
        <c:ser>
          <c:idx val="4"/>
          <c:order val="4"/>
          <c:tx>
            <c:strRef>
              <c:f>'d(dG)(T)'!$A$10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'd(dG)(T)'!$J$10:$M$10</c:f>
              <c:numCache>
                <c:formatCode>0.000</c:formatCode>
                <c:ptCount val="4"/>
                <c:pt idx="0">
                  <c:v>0.24305750802619008</c:v>
                </c:pt>
                <c:pt idx="1">
                  <c:v>0.25306310538192989</c:v>
                </c:pt>
                <c:pt idx="2">
                  <c:v>0.15103719792260994</c:v>
                </c:pt>
                <c:pt idx="3">
                  <c:v>0.17728471131652013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33-7C47-B2EC-8E60FB8C2D9C}"/>
            </c:ext>
          </c:extLst>
        </c:ser>
        <c:ser>
          <c:idx val="5"/>
          <c:order val="5"/>
          <c:tx>
            <c:strRef>
              <c:f>'d(dG)(T)'!$A$11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'd(dG)(T)'!$J$11:$M$11</c:f>
              <c:numCache>
                <c:formatCode>0.000</c:formatCode>
                <c:ptCount val="4"/>
                <c:pt idx="0">
                  <c:v>0.24325582894685982</c:v>
                </c:pt>
                <c:pt idx="1">
                  <c:v>0.25448462175660991</c:v>
                </c:pt>
                <c:pt idx="2">
                  <c:v>0.15219531090822036</c:v>
                </c:pt>
                <c:pt idx="3">
                  <c:v>0.18352406849282987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33-7C47-B2EC-8E60FB8C2D9C}"/>
            </c:ext>
          </c:extLst>
        </c:ser>
        <c:ser>
          <c:idx val="6"/>
          <c:order val="6"/>
          <c:tx>
            <c:strRef>
              <c:f>'d(dG)(T)'!$A$12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'd(dG)(T)'!$J$12:$M$12</c:f>
              <c:numCache>
                <c:formatCode>0.000</c:formatCode>
                <c:ptCount val="4"/>
                <c:pt idx="0">
                  <c:v>0.24640105716425009</c:v>
                </c:pt>
                <c:pt idx="1">
                  <c:v>0.27702885661541998</c:v>
                </c:pt>
                <c:pt idx="2">
                  <c:v>0.17056215606430003</c:v>
                </c:pt>
                <c:pt idx="3">
                  <c:v>0.28247581893110985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33-7C47-B2EC-8E60FB8C2D9C}"/>
            </c:ext>
          </c:extLst>
        </c:ser>
        <c:ser>
          <c:idx val="7"/>
          <c:order val="7"/>
          <c:tx>
            <c:strRef>
              <c:f>'d(dG)(T)'!$A$13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'd(dG)(T)'!$J$13:$M$13</c:f>
              <c:numCache>
                <c:formatCode>0.000</c:formatCode>
                <c:ptCount val="4"/>
                <c:pt idx="0">
                  <c:v>0.23340585568749006</c:v>
                </c:pt>
                <c:pt idx="1">
                  <c:v>0.18388239668307982</c:v>
                </c:pt>
                <c:pt idx="2">
                  <c:v>9.4675499580739952E-2</c:v>
                </c:pt>
                <c:pt idx="3">
                  <c:v>-0.12636508053434969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33-7C47-B2EC-8E60FB8C2D9C}"/>
            </c:ext>
          </c:extLst>
        </c:ser>
        <c:ser>
          <c:idx val="8"/>
          <c:order val="8"/>
          <c:tx>
            <c:strRef>
              <c:f>'d(dG)(T)'!$A$14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'd(dG)(T)'!$J$14:$M$14</c:f>
              <c:numCache>
                <c:formatCode>0.000</c:formatCode>
                <c:ptCount val="4"/>
                <c:pt idx="0">
                  <c:v>0.23760157945936</c:v>
                </c:pt>
                <c:pt idx="1">
                  <c:v>0.21395632950374988</c:v>
                </c:pt>
                <c:pt idx="2">
                  <c:v>0.11917680870973024</c:v>
                </c:pt>
                <c:pt idx="3">
                  <c:v>5.6362188580396655E-3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33-7C47-B2EC-8E60FB8C2D9C}"/>
            </c:ext>
          </c:extLst>
        </c:ser>
        <c:ser>
          <c:idx val="9"/>
          <c:order val="9"/>
          <c:tx>
            <c:strRef>
              <c:f>'d(dG)(T)'!$A$15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'd(dG)(T)'!$J$15:$M$15</c:f>
              <c:numCache>
                <c:formatCode>0.000</c:formatCode>
                <c:ptCount val="4"/>
                <c:pt idx="0">
                  <c:v>0.25062396926719988</c:v>
                </c:pt>
                <c:pt idx="1">
                  <c:v>0.30729766881493026</c:v>
                </c:pt>
                <c:pt idx="2">
                  <c:v>0.19522223391608984</c:v>
                </c:pt>
                <c:pt idx="3">
                  <c:v>0.41533248803468981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33-7C47-B2EC-8E60FB8C2D9C}"/>
            </c:ext>
          </c:extLst>
        </c:ser>
        <c:ser>
          <c:idx val="10"/>
          <c:order val="10"/>
          <c:tx>
            <c:strRef>
              <c:f>'d(dG)(T)'!$A$16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'd(dG)(T)'!$J$16:$M$16</c:f>
              <c:numCache>
                <c:formatCode>0.000</c:formatCode>
                <c:ptCount val="4"/>
                <c:pt idx="0">
                  <c:v>0.24733233445187008</c:v>
                </c:pt>
                <c:pt idx="1">
                  <c:v>0.28370402688595009</c:v>
                </c:pt>
                <c:pt idx="2">
                  <c:v>0.17600043416586963</c:v>
                </c:pt>
                <c:pt idx="3">
                  <c:v>0.31177465239693003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33-7C47-B2EC-8E60FB8C2D9C}"/>
            </c:ext>
          </c:extLst>
        </c:ser>
        <c:ser>
          <c:idx val="11"/>
          <c:order val="11"/>
          <c:tx>
            <c:strRef>
              <c:f>'d(dG)(T)'!$A$17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'd(dG)(T)'!$J$17:$M$17</c:f>
              <c:numCache>
                <c:formatCode>0.000</c:formatCode>
                <c:ptCount val="4"/>
                <c:pt idx="0">
                  <c:v>0.24031887360529014</c:v>
                </c:pt>
                <c:pt idx="1">
                  <c:v>0.23343323647907965</c:v>
                </c:pt>
                <c:pt idx="2">
                  <c:v>0.13504469408155018</c:v>
                </c:pt>
                <c:pt idx="3">
                  <c:v>9.1124772823270028E-2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233-7C47-B2EC-8E60FB8C2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'd(dG)(T)'!$A$18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'd(dG)(T)'!$J$18:$M$18</c:f>
              <c:numCache>
                <c:formatCode>0.000</c:formatCode>
                <c:ptCount val="4"/>
                <c:pt idx="0">
                  <c:v>0.22363180456018994</c:v>
                </c:pt>
                <c:pt idx="1">
                  <c:v>0.11382436308251997</c:v>
                </c:pt>
                <c:pt idx="2">
                  <c:v>3.7599042422610029E-2</c:v>
                </c:pt>
                <c:pt idx="3">
                  <c:v>-0.43386564999067012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0-3B4B-BB3F-30F1354E648F}"/>
            </c:ext>
          </c:extLst>
        </c:ser>
        <c:ser>
          <c:idx val="1"/>
          <c:order val="1"/>
          <c:tx>
            <c:strRef>
              <c:f>'d(dG)(T)'!$A$19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'd(dG)(T)'!$J$19:$M$19</c:f>
              <c:numCache>
                <c:formatCode>0.000</c:formatCode>
                <c:ptCount val="4"/>
                <c:pt idx="0">
                  <c:v>0.22567308393823993</c:v>
                </c:pt>
                <c:pt idx="1">
                  <c:v>0.12845575976670998</c:v>
                </c:pt>
                <c:pt idx="2">
                  <c:v>4.9519278305490078E-2</c:v>
                </c:pt>
                <c:pt idx="3">
                  <c:v>-0.36964513763680995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0-3B4B-BB3F-30F1354E648F}"/>
            </c:ext>
          </c:extLst>
        </c:ser>
        <c:ser>
          <c:idx val="2"/>
          <c:order val="2"/>
          <c:tx>
            <c:strRef>
              <c:f>'d(dG)(T)'!$A$20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'd(dG)(T)'!$J$20:$M$20</c:f>
              <c:numCache>
                <c:formatCode>0.000</c:formatCode>
                <c:ptCount val="4"/>
                <c:pt idx="0">
                  <c:v>0.22791596735617992</c:v>
                </c:pt>
                <c:pt idx="1">
                  <c:v>0.14453220542982015</c:v>
                </c:pt>
                <c:pt idx="2">
                  <c:v>6.2616799246149935E-2</c:v>
                </c:pt>
                <c:pt idx="3">
                  <c:v>-0.29908197817922999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10-3B4B-BB3F-30F1354E648F}"/>
            </c:ext>
          </c:extLst>
        </c:ser>
        <c:ser>
          <c:idx val="3"/>
          <c:order val="3"/>
          <c:tx>
            <c:strRef>
              <c:f>'d(dG)(T)'!$A$21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'd(dG)(T)'!$J$21:$M$21</c:f>
              <c:numCache>
                <c:formatCode>0.000</c:formatCode>
                <c:ptCount val="4"/>
                <c:pt idx="0">
                  <c:v>0.22868965492100979</c:v>
                </c:pt>
                <c:pt idx="1">
                  <c:v>0.15007781069699</c:v>
                </c:pt>
                <c:pt idx="2">
                  <c:v>6.713481788270026E-2</c:v>
                </c:pt>
                <c:pt idx="3">
                  <c:v>-0.27474106122807007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10-3B4B-BB3F-30F1354E648F}"/>
            </c:ext>
          </c:extLst>
        </c:ser>
        <c:ser>
          <c:idx val="4"/>
          <c:order val="4"/>
          <c:tx>
            <c:strRef>
              <c:f>'d(dG)(T)'!$A$22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'd(dG)(T)'!$J$22:$M$22</c:f>
              <c:numCache>
                <c:formatCode>0.000</c:formatCode>
                <c:ptCount val="4"/>
                <c:pt idx="0">
                  <c:v>0.22990440903419995</c:v>
                </c:pt>
                <c:pt idx="1">
                  <c:v>0.15878487426458987</c:v>
                </c:pt>
                <c:pt idx="2">
                  <c:v>7.4228484592250066E-2</c:v>
                </c:pt>
                <c:pt idx="3">
                  <c:v>-0.23652378809428987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10-3B4B-BB3F-30F1354E648F}"/>
            </c:ext>
          </c:extLst>
        </c:ser>
        <c:ser>
          <c:idx val="5"/>
          <c:order val="5"/>
          <c:tx>
            <c:strRef>
              <c:f>'d(dG)(T)'!$A$23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'd(dG)(T)'!$J$23:$M$23</c:f>
              <c:numCache>
                <c:formatCode>0.000</c:formatCode>
                <c:ptCount val="4"/>
                <c:pt idx="0">
                  <c:v>0.23431897322189998</c:v>
                </c:pt>
                <c:pt idx="1">
                  <c:v>0.19042740223641985</c:v>
                </c:pt>
                <c:pt idx="2">
                  <c:v>0.10000773215802017</c:v>
                </c:pt>
                <c:pt idx="3">
                  <c:v>-9.7637569479400277E-2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10-3B4B-BB3F-30F1354E648F}"/>
            </c:ext>
          </c:extLst>
        </c:ser>
        <c:ser>
          <c:idx val="6"/>
          <c:order val="6"/>
          <c:tx>
            <c:strRef>
              <c:f>'d(dG)(T)'!$A$24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'd(dG)(T)'!$J$24:$M$24</c:f>
              <c:numCache>
                <c:formatCode>0.000</c:formatCode>
                <c:ptCount val="4"/>
                <c:pt idx="0">
                  <c:v>0.23516540239704997</c:v>
                </c:pt>
                <c:pt idx="1">
                  <c:v>0.19649440176621025</c:v>
                </c:pt>
                <c:pt idx="2">
                  <c:v>0.10495053201897964</c:v>
                </c:pt>
                <c:pt idx="3">
                  <c:v>-7.1008135074519974E-2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10-3B4B-BB3F-30F1354E648F}"/>
            </c:ext>
          </c:extLst>
        </c:ser>
        <c:ser>
          <c:idx val="7"/>
          <c:order val="7"/>
          <c:tx>
            <c:strRef>
              <c:f>'d(dG)(T)'!$A$25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'd(dG)(T)'!$J$25:$M$25</c:f>
              <c:numCache>
                <c:formatCode>0.000</c:formatCode>
                <c:ptCount val="4"/>
                <c:pt idx="0">
                  <c:v>0.23750554822203007</c:v>
                </c:pt>
                <c:pt idx="1">
                  <c:v>0.21326800082983</c:v>
                </c:pt>
                <c:pt idx="2">
                  <c:v>0.11861602559821982</c:v>
                </c:pt>
                <c:pt idx="3">
                  <c:v>2.6149884819401947E-3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10-3B4B-BB3F-30F1354E6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'd(dG)(T)'!$A$18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'd(dG)(T)'!$N$5:$Q$5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'd(dG)(T)'!$N$18:$Q$18</c:f>
              <c:numCache>
                <c:formatCode>0.000</c:formatCode>
                <c:ptCount val="4"/>
                <c:pt idx="0">
                  <c:v>-4.0447761794002446E-3</c:v>
                </c:pt>
                <c:pt idx="1">
                  <c:v>-0.1113733911053898</c:v>
                </c:pt>
                <c:pt idx="2">
                  <c:v>0.43542237830010988</c:v>
                </c:pt>
                <c:pt idx="3">
                  <c:v>-0.58031052169721997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B-5B46-ACF2-5F0D564C471E}"/>
            </c:ext>
          </c:extLst>
        </c:ser>
        <c:ser>
          <c:idx val="1"/>
          <c:order val="1"/>
          <c:tx>
            <c:strRef>
              <c:f>'d(dG)(T)'!$A$19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'd(dG)(T)'!$N$5:$Q$5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'd(dG)(T)'!$N$19:$Q$19</c:f>
              <c:numCache>
                <c:formatCode>0.000</c:formatCode>
                <c:ptCount val="4"/>
                <c:pt idx="0">
                  <c:v>-4.0447761794002446E-3</c:v>
                </c:pt>
                <c:pt idx="1">
                  <c:v>-0.1113733911053898</c:v>
                </c:pt>
                <c:pt idx="2">
                  <c:v>0.43542237830010988</c:v>
                </c:pt>
                <c:pt idx="3">
                  <c:v>-0.58031052169721997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B-5B46-ACF2-5F0D564C471E}"/>
            </c:ext>
          </c:extLst>
        </c:ser>
        <c:ser>
          <c:idx val="2"/>
          <c:order val="2"/>
          <c:tx>
            <c:strRef>
              <c:f>'d(dG)(T)'!$A$20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'd(dG)(T)'!$N$5:$Q$5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'd(dG)(T)'!$N$20:$Q$20</c:f>
              <c:numCache>
                <c:formatCode>0.000</c:formatCode>
                <c:ptCount val="4"/>
                <c:pt idx="0">
                  <c:v>-4.0447761794002446E-3</c:v>
                </c:pt>
                <c:pt idx="1">
                  <c:v>-0.1113733911053898</c:v>
                </c:pt>
                <c:pt idx="2">
                  <c:v>0.43542237830010988</c:v>
                </c:pt>
                <c:pt idx="3">
                  <c:v>-0.58031052169721997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B-5B46-ACF2-5F0D564C471E}"/>
            </c:ext>
          </c:extLst>
        </c:ser>
        <c:ser>
          <c:idx val="3"/>
          <c:order val="3"/>
          <c:tx>
            <c:strRef>
              <c:f>'d(dG)(T)'!$A$21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'd(dG)(T)'!$N$5:$Q$5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'd(dG)(T)'!$N$21:$Q$21</c:f>
              <c:numCache>
                <c:formatCode>0.000</c:formatCode>
                <c:ptCount val="4"/>
                <c:pt idx="0">
                  <c:v>-4.0447761794002446E-3</c:v>
                </c:pt>
                <c:pt idx="1">
                  <c:v>-0.1113733911053898</c:v>
                </c:pt>
                <c:pt idx="2">
                  <c:v>0.43542237830010988</c:v>
                </c:pt>
                <c:pt idx="3">
                  <c:v>-0.58031052169721997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B-5B46-ACF2-5F0D564C471E}"/>
            </c:ext>
          </c:extLst>
        </c:ser>
        <c:ser>
          <c:idx val="4"/>
          <c:order val="4"/>
          <c:tx>
            <c:strRef>
              <c:f>'d(dG)(T)'!$A$22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'd(dG)(T)'!$N$5:$Q$5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'd(dG)(T)'!$N$22:$Q$22</c:f>
              <c:numCache>
                <c:formatCode>0.000</c:formatCode>
                <c:ptCount val="4"/>
                <c:pt idx="0">
                  <c:v>-4.0447761794002446E-3</c:v>
                </c:pt>
                <c:pt idx="1">
                  <c:v>-0.1113733911053898</c:v>
                </c:pt>
                <c:pt idx="2">
                  <c:v>0.43542237830010988</c:v>
                </c:pt>
                <c:pt idx="3">
                  <c:v>-0.58031052169721997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CB-5B46-ACF2-5F0D564C471E}"/>
            </c:ext>
          </c:extLst>
        </c:ser>
        <c:ser>
          <c:idx val="5"/>
          <c:order val="5"/>
          <c:tx>
            <c:strRef>
              <c:f>'d(dG)(T)'!$A$23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'd(dG)(T)'!$N$5:$Q$5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'd(dG)(T)'!$N$23:$Q$23</c:f>
              <c:numCache>
                <c:formatCode>0.000</c:formatCode>
                <c:ptCount val="4"/>
                <c:pt idx="0">
                  <c:v>4.0447761794002446E-3</c:v>
                </c:pt>
                <c:pt idx="1">
                  <c:v>0.1113733911053898</c:v>
                </c:pt>
                <c:pt idx="2">
                  <c:v>-0.43542237830010988</c:v>
                </c:pt>
                <c:pt idx="3">
                  <c:v>0.58031052169721997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CB-5B46-ACF2-5F0D564C471E}"/>
            </c:ext>
          </c:extLst>
        </c:ser>
        <c:ser>
          <c:idx val="6"/>
          <c:order val="6"/>
          <c:tx>
            <c:strRef>
              <c:f>'d(dG)(T)'!$A$24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'd(dG)(T)'!$N$5:$Q$5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'd(dG)(T)'!$N$24:$Q$24</c:f>
              <c:numCache>
                <c:formatCode>0.000</c:formatCode>
                <c:ptCount val="4"/>
                <c:pt idx="0">
                  <c:v>4.0447761794002446E-3</c:v>
                </c:pt>
                <c:pt idx="1">
                  <c:v>0.1113733911053898</c:v>
                </c:pt>
                <c:pt idx="2">
                  <c:v>-0.43542237830010988</c:v>
                </c:pt>
                <c:pt idx="3">
                  <c:v>0.58031052169721997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CB-5B46-ACF2-5F0D564C471E}"/>
            </c:ext>
          </c:extLst>
        </c:ser>
        <c:ser>
          <c:idx val="7"/>
          <c:order val="7"/>
          <c:tx>
            <c:strRef>
              <c:f>'d(dG)(T)'!$A$25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'd(dG)(T)'!$N$5:$Q$5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'd(dG)(T)'!$N$25:$Q$25</c:f>
              <c:numCache>
                <c:formatCode>0.000</c:formatCode>
                <c:ptCount val="4"/>
                <c:pt idx="0">
                  <c:v>4.0447761794002446E-3</c:v>
                </c:pt>
                <c:pt idx="1">
                  <c:v>0.1113733911053898</c:v>
                </c:pt>
                <c:pt idx="2">
                  <c:v>-0.43542237830010988</c:v>
                </c:pt>
                <c:pt idx="3">
                  <c:v>0.58031052169721997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CB-5B46-ACF2-5F0D564C4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'd(dG)(T)'!$A$77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'd(dG)(T)'!$F$77:$I$77</c:f>
              <c:numCache>
                <c:formatCode>0.000</c:formatCode>
                <c:ptCount val="4"/>
                <c:pt idx="0">
                  <c:v>1.0222143093220761</c:v>
                </c:pt>
                <c:pt idx="1">
                  <c:v>0.31743606177670192</c:v>
                </c:pt>
                <c:pt idx="2">
                  <c:v>0.31332632322949849</c:v>
                </c:pt>
                <c:pt idx="3">
                  <c:v>0.316861123805387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2-3A40-A84B-A948975DEB4D}"/>
            </c:ext>
          </c:extLst>
        </c:ser>
        <c:ser>
          <c:idx val="1"/>
          <c:order val="1"/>
          <c:tx>
            <c:strRef>
              <c:f>'d(dG)(T)'!$A$78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'd(dG)(T)'!$F$78:$I$78</c:f>
              <c:numCache>
                <c:formatCode>0.000</c:formatCode>
                <c:ptCount val="4"/>
                <c:pt idx="0">
                  <c:v>-8.2858044359330751E-3</c:v>
                </c:pt>
                <c:pt idx="1">
                  <c:v>0.16891051836569038</c:v>
                </c:pt>
                <c:pt idx="2">
                  <c:v>0.16425317048351418</c:v>
                </c:pt>
                <c:pt idx="3">
                  <c:v>0.18126800910237362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92-3A40-A84B-A948975DEB4D}"/>
            </c:ext>
          </c:extLst>
        </c:ser>
        <c:ser>
          <c:idx val="2"/>
          <c:order val="2"/>
          <c:tx>
            <c:strRef>
              <c:f>'d(dG)(T)'!$A$79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'd(dG)(T)'!$F$79:$I$79</c:f>
              <c:numCache>
                <c:formatCode>0.000</c:formatCode>
                <c:ptCount val="4"/>
                <c:pt idx="0">
                  <c:v>0.1929062897792686</c:v>
                </c:pt>
                <c:pt idx="1">
                  <c:v>0.11604998224428986</c:v>
                </c:pt>
                <c:pt idx="2">
                  <c:v>0.1227169122657108</c:v>
                </c:pt>
                <c:pt idx="3">
                  <c:v>0.13699360072998557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92-3A40-A84B-A948975DEB4D}"/>
            </c:ext>
          </c:extLst>
        </c:ser>
        <c:ser>
          <c:idx val="3"/>
          <c:order val="3"/>
          <c:tx>
            <c:strRef>
              <c:f>'d(dG)(T)'!$A$80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'd(dG)(T)'!$F$80:$I$80</c:f>
              <c:numCache>
                <c:formatCode>0.000</c:formatCode>
                <c:ptCount val="4"/>
                <c:pt idx="0">
                  <c:v>0.2834730419797562</c:v>
                </c:pt>
                <c:pt idx="1">
                  <c:v>0.10729667704110402</c:v>
                </c:pt>
                <c:pt idx="2">
                  <c:v>0.11531097629339571</c:v>
                </c:pt>
                <c:pt idx="3">
                  <c:v>0.12979516754919584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92-3A40-A84B-A948975DEB4D}"/>
            </c:ext>
          </c:extLst>
        </c:ser>
        <c:ser>
          <c:idx val="4"/>
          <c:order val="4"/>
          <c:tx>
            <c:strRef>
              <c:f>'d(dG)(T)'!$A$81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'd(dG)(T)'!$F$81:$I$81</c:f>
              <c:numCache>
                <c:formatCode>0.000</c:formatCode>
                <c:ptCount val="4"/>
                <c:pt idx="0">
                  <c:v>0.40719323705126942</c:v>
                </c:pt>
                <c:pt idx="1">
                  <c:v>9.8261940787692237E-2</c:v>
                </c:pt>
                <c:pt idx="2">
                  <c:v>0.1067720515881041</c:v>
                </c:pt>
                <c:pt idx="3">
                  <c:v>0.12223971318147731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92-3A40-A84B-A948975DEB4D}"/>
            </c:ext>
          </c:extLst>
        </c:ser>
        <c:ser>
          <c:idx val="5"/>
          <c:order val="5"/>
          <c:tx>
            <c:strRef>
              <c:f>'d(dG)(T)'!$A$82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'd(dG)(T)'!$F$82:$I$82</c:f>
              <c:numCache>
                <c:formatCode>0.000</c:formatCode>
                <c:ptCount val="4"/>
                <c:pt idx="0">
                  <c:v>-0.17886305736146357</c:v>
                </c:pt>
                <c:pt idx="1">
                  <c:v>-8.415577554100484E-2</c:v>
                </c:pt>
                <c:pt idx="2">
                  <c:v>-4.9467157591982502E-3</c:v>
                </c:pt>
                <c:pt idx="3">
                  <c:v>-5.9093106376883475E-2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92-3A40-A84B-A948975DEB4D}"/>
            </c:ext>
          </c:extLst>
        </c:ser>
        <c:ser>
          <c:idx val="6"/>
          <c:order val="6"/>
          <c:tx>
            <c:strRef>
              <c:f>'d(dG)(T)'!$A$83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'd(dG)(T)'!$F$83:$I$83</c:f>
              <c:numCache>
                <c:formatCode>0.000</c:formatCode>
                <c:ptCount val="4"/>
                <c:pt idx="0">
                  <c:v>-0.26001868993027233</c:v>
                </c:pt>
                <c:pt idx="1">
                  <c:v>-8.1948121630189275E-2</c:v>
                </c:pt>
                <c:pt idx="2">
                  <c:v>-6.0145522241106253E-3</c:v>
                </c:pt>
                <c:pt idx="3">
                  <c:v>-5.9780076410780203E-2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92-3A40-A84B-A948975DEB4D}"/>
            </c:ext>
          </c:extLst>
        </c:ser>
        <c:ser>
          <c:idx val="7"/>
          <c:order val="7"/>
          <c:tx>
            <c:strRef>
              <c:f>'d(dG)(T)'!$A$84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'd(dG)(T)'!$F$84:$I$84</c:f>
              <c:numCache>
                <c:formatCode>0.000</c:formatCode>
                <c:ptCount val="4"/>
                <c:pt idx="0">
                  <c:v>-0.41926210405226771</c:v>
                </c:pt>
                <c:pt idx="1">
                  <c:v>-7.7327862994598928E-2</c:v>
                </c:pt>
                <c:pt idx="2">
                  <c:v>-8.6586654199953816E-3</c:v>
                </c:pt>
                <c:pt idx="3">
                  <c:v>-6.1371100990888272E-2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92-3A40-A84B-A948975DE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'd(dG)(T)'!$A$65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'd(dG)(T)'!$F$65:$I$65</c:f>
              <c:numCache>
                <c:formatCode>0.000</c:formatCode>
                <c:ptCount val="4"/>
                <c:pt idx="0">
                  <c:v>9.3200286835400797E-5</c:v>
                </c:pt>
                <c:pt idx="1">
                  <c:v>-1.4493151985400798E-5</c:v>
                </c:pt>
                <c:pt idx="2">
                  <c:v>1.2405477606499543E-5</c:v>
                </c:pt>
                <c:pt idx="3">
                  <c:v>-6.1898601059866276E-7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6-CC4D-82B3-850164B4EA35}"/>
            </c:ext>
          </c:extLst>
        </c:ser>
        <c:ser>
          <c:idx val="1"/>
          <c:order val="1"/>
          <c:tx>
            <c:strRef>
              <c:f>'d(dG)(T)'!$A$66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'd(dG)(T)'!$F$66:$I$66</c:f>
              <c:numCache>
                <c:formatCode>0.000</c:formatCode>
                <c:ptCount val="4"/>
                <c:pt idx="0">
                  <c:v>0.23773156178430099</c:v>
                </c:pt>
                <c:pt idx="1">
                  <c:v>-7.4166402435000833E-3</c:v>
                </c:pt>
                <c:pt idx="2">
                  <c:v>1.3106938234699328E-2</c:v>
                </c:pt>
                <c:pt idx="3">
                  <c:v>6.120852855300285E-3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96-CC4D-82B3-850164B4EA35}"/>
            </c:ext>
          </c:extLst>
        </c:ser>
        <c:ser>
          <c:idx val="2"/>
          <c:order val="2"/>
          <c:tx>
            <c:strRef>
              <c:f>'d(dG)(T)'!$A$67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'd(dG)(T)'!$F$67:$I$67</c:f>
              <c:numCache>
                <c:formatCode>0.000</c:formatCode>
                <c:ptCount val="4"/>
                <c:pt idx="0">
                  <c:v>5.7041731417299957E-3</c:v>
                </c:pt>
                <c:pt idx="1">
                  <c:v>-1.2165751635397903E-3</c:v>
                </c:pt>
                <c:pt idx="2">
                  <c:v>4.3610645233300716E-3</c:v>
                </c:pt>
                <c:pt idx="3">
                  <c:v>1.5065908828599817E-3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96-CC4D-82B3-850164B4EA35}"/>
            </c:ext>
          </c:extLst>
        </c:ser>
        <c:ser>
          <c:idx val="3"/>
          <c:order val="3"/>
          <c:tx>
            <c:strRef>
              <c:f>'d(dG)(T)'!$A$68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'd(dG)(T)'!$F$68:$I$68</c:f>
              <c:numCache>
                <c:formatCode>0.000</c:formatCode>
                <c:ptCount val="4"/>
                <c:pt idx="0">
                  <c:v>2.6656663416449455E-4</c:v>
                </c:pt>
                <c:pt idx="1">
                  <c:v>-4.3179826719294545E-5</c:v>
                </c:pt>
                <c:pt idx="2">
                  <c:v>3.7378547940697393E-5</c:v>
                </c:pt>
                <c:pt idx="3">
                  <c:v>-1.8056598981991412E-6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96-CC4D-82B3-850164B4EA35}"/>
            </c:ext>
          </c:extLst>
        </c:ser>
        <c:ser>
          <c:idx val="4"/>
          <c:order val="4"/>
          <c:tx>
            <c:strRef>
              <c:f>'d(dG)(T)'!$A$69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'd(dG)(T)'!$F$69:$I$69</c:f>
              <c:numCache>
                <c:formatCode>0.000</c:formatCode>
                <c:ptCount val="4"/>
                <c:pt idx="0">
                  <c:v>4.141712567685002E-4</c:v>
                </c:pt>
                <c:pt idx="1">
                  <c:v>-2.6666725590800827E-5</c:v>
                </c:pt>
                <c:pt idx="2">
                  <c:v>4.864110288559792E-5</c:v>
                </c:pt>
                <c:pt idx="3">
                  <c:v>1.2794082675002261E-5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96-CC4D-82B3-850164B4EA35}"/>
            </c:ext>
          </c:extLst>
        </c:ser>
        <c:ser>
          <c:idx val="5"/>
          <c:order val="5"/>
          <c:tx>
            <c:strRef>
              <c:f>'d(dG)(T)'!$A$70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'd(dG)(T)'!$F$70:$I$70</c:f>
              <c:numCache>
                <c:formatCode>0.000</c:formatCode>
                <c:ptCount val="4"/>
                <c:pt idx="0">
                  <c:v>3.2367097204119677E-2</c:v>
                </c:pt>
                <c:pt idx="1">
                  <c:v>-2.8830630494498521E-3</c:v>
                </c:pt>
                <c:pt idx="2">
                  <c:v>2.0141747117099484E-3</c:v>
                </c:pt>
                <c:pt idx="3">
                  <c:v>-1.1929447514980041E-4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96-CC4D-82B3-850164B4EA35}"/>
            </c:ext>
          </c:extLst>
        </c:ser>
        <c:ser>
          <c:idx val="6"/>
          <c:order val="6"/>
          <c:tx>
            <c:strRef>
              <c:f>'d(dG)(T)'!$A$71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'd(dG)(T)'!$F$71:$I$71</c:f>
              <c:numCache>
                <c:formatCode>0.000</c:formatCode>
                <c:ptCount val="4"/>
                <c:pt idx="0">
                  <c:v>4.3237614348260234E-2</c:v>
                </c:pt>
                <c:pt idx="1">
                  <c:v>-3.8996288841999238E-3</c:v>
                </c:pt>
                <c:pt idx="2">
                  <c:v>2.8040197882597262E-3</c:v>
                </c:pt>
                <c:pt idx="3">
                  <c:v>-1.3514605173980954E-4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96-CC4D-82B3-850164B4EA35}"/>
            </c:ext>
          </c:extLst>
        </c:ser>
        <c:ser>
          <c:idx val="7"/>
          <c:order val="7"/>
          <c:tx>
            <c:strRef>
              <c:f>'d(dG)(T)'!$A$72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'd(dG)(T)'!$F$72:$I$72</c:f>
              <c:numCache>
                <c:formatCode>0.000</c:formatCode>
                <c:ptCount val="4"/>
                <c:pt idx="0">
                  <c:v>0.10960565904944009</c:v>
                </c:pt>
                <c:pt idx="1">
                  <c:v>5.6135457212498352E-3</c:v>
                </c:pt>
                <c:pt idx="2">
                  <c:v>1.6119577367640581E-2</c:v>
                </c:pt>
                <c:pt idx="3">
                  <c:v>1.0964574713599795E-2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96-CC4D-82B3-850164B4EA35}"/>
            </c:ext>
          </c:extLst>
        </c:ser>
        <c:ser>
          <c:idx val="8"/>
          <c:order val="8"/>
          <c:tx>
            <c:strRef>
              <c:f>'d(dG)(T)'!$A$73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'd(dG)(T)'!$F$73:$I$73</c:f>
              <c:numCache>
                <c:formatCode>0.000</c:formatCode>
                <c:ptCount val="4"/>
                <c:pt idx="0">
                  <c:v>0.13118587256400005</c:v>
                </c:pt>
                <c:pt idx="1">
                  <c:v>6.4235287877192349E-3</c:v>
                </c:pt>
                <c:pt idx="2">
                  <c:v>1.7656702126600088E-2</c:v>
                </c:pt>
                <c:pt idx="3">
                  <c:v>1.1556006313620415E-2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96-CC4D-82B3-850164B4EA35}"/>
            </c:ext>
          </c:extLst>
        </c:ser>
        <c:ser>
          <c:idx val="9"/>
          <c:order val="9"/>
          <c:tx>
            <c:strRef>
              <c:f>'d(dG)(T)'!$A$74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'd(dG)(T)'!$F$74:$I$74</c:f>
              <c:numCache>
                <c:formatCode>0.000</c:formatCode>
                <c:ptCount val="4"/>
                <c:pt idx="0">
                  <c:v>5.4493362738970319E-2</c:v>
                </c:pt>
                <c:pt idx="1">
                  <c:v>-3.5294676487902521E-3</c:v>
                </c:pt>
                <c:pt idx="2">
                  <c:v>1.2095474461050415E-2</c:v>
                </c:pt>
                <c:pt idx="3">
                  <c:v>4.4768348114097023E-3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96-CC4D-82B3-850164B4EA35}"/>
            </c:ext>
          </c:extLst>
        </c:ser>
        <c:ser>
          <c:idx val="10"/>
          <c:order val="10"/>
          <c:tx>
            <c:strRef>
              <c:f>'d(dG)(T)'!$A$75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'd(dG)(T)'!$F$75:$I$75</c:f>
              <c:numCache>
                <c:formatCode>0.000</c:formatCode>
                <c:ptCount val="4"/>
                <c:pt idx="0">
                  <c:v>3.8551052300690003E-2</c:v>
                </c:pt>
                <c:pt idx="1">
                  <c:v>9.5142208411047591E-4</c:v>
                </c:pt>
                <c:pt idx="2">
                  <c:v>1.4490487510720129E-2</c:v>
                </c:pt>
                <c:pt idx="3">
                  <c:v>7.4852306830504034E-3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296-CC4D-82B3-850164B4EA35}"/>
            </c:ext>
          </c:extLst>
        </c:ser>
        <c:ser>
          <c:idx val="11"/>
          <c:order val="11"/>
          <c:tx>
            <c:strRef>
              <c:f>'d(dG)(T)'!$A$76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'd(dG)(T)'!$F$76:$I$76</c:f>
              <c:numCache>
                <c:formatCode>0.000</c:formatCode>
                <c:ptCount val="4"/>
                <c:pt idx="0">
                  <c:v>2.1611352461299929E-4</c:v>
                </c:pt>
                <c:pt idx="1">
                  <c:v>-3.513867781739996E-5</c:v>
                </c:pt>
                <c:pt idx="2">
                  <c:v>3.0450743610802716E-5</c:v>
                </c:pt>
                <c:pt idx="3">
                  <c:v>-1.465385861602192E-6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296-CC4D-82B3-850164B4E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'd(dG)(T)'!$A$65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'd(dG)(T)'!$J$65:$M$65</c:f>
              <c:numCache>
                <c:formatCode>0.000</c:formatCode>
                <c:ptCount val="4"/>
                <c:pt idx="0">
                  <c:v>0.16376257201993405</c:v>
                </c:pt>
                <c:pt idx="1">
                  <c:v>0.15592137042743903</c:v>
                </c:pt>
                <c:pt idx="2">
                  <c:v>0.14834595018804697</c:v>
                </c:pt>
                <c:pt idx="3">
                  <c:v>0.14101662755978994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9-E044-BAAC-87D79F330C52}"/>
            </c:ext>
          </c:extLst>
        </c:ser>
        <c:ser>
          <c:idx val="1"/>
          <c:order val="1"/>
          <c:tx>
            <c:strRef>
              <c:f>'d(dG)(T)'!$A$66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'd(dG)(T)'!$J$66:$M$66</c:f>
              <c:numCache>
                <c:formatCode>0.000</c:formatCode>
                <c:ptCount val="4"/>
                <c:pt idx="0">
                  <c:v>0.20277489461374498</c:v>
                </c:pt>
                <c:pt idx="1">
                  <c:v>0.18977401290114404</c:v>
                </c:pt>
                <c:pt idx="2">
                  <c:v>0.17721286224593991</c:v>
                </c:pt>
                <c:pt idx="3">
                  <c:v>0.16505974264133005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9-E044-BAAC-87D79F330C52}"/>
            </c:ext>
          </c:extLst>
        </c:ser>
        <c:ser>
          <c:idx val="2"/>
          <c:order val="2"/>
          <c:tx>
            <c:strRef>
              <c:f>'d(dG)(T)'!$A$67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'd(dG)(T)'!$J$67:$M$67</c:f>
              <c:numCache>
                <c:formatCode>0.000</c:formatCode>
                <c:ptCount val="4"/>
                <c:pt idx="0">
                  <c:v>0.18141431379821304</c:v>
                </c:pt>
                <c:pt idx="1">
                  <c:v>0.17123853340898698</c:v>
                </c:pt>
                <c:pt idx="2">
                  <c:v>0.16140724066510503</c:v>
                </c:pt>
                <c:pt idx="3">
                  <c:v>0.15189531487567987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99-E044-BAAC-87D79F330C52}"/>
            </c:ext>
          </c:extLst>
        </c:ser>
        <c:ser>
          <c:idx val="3"/>
          <c:order val="3"/>
          <c:tx>
            <c:strRef>
              <c:f>'d(dG)(T)'!$A$68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'd(dG)(T)'!$J$68:$M$68</c:f>
              <c:numCache>
                <c:formatCode>0.000</c:formatCode>
                <c:ptCount val="4"/>
                <c:pt idx="0">
                  <c:v>0.24286055313207999</c:v>
                </c:pt>
                <c:pt idx="1">
                  <c:v>0.22455803435695998</c:v>
                </c:pt>
                <c:pt idx="2">
                  <c:v>0.20687398217668007</c:v>
                </c:pt>
                <c:pt idx="3">
                  <c:v>0.18976434971920009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99-E044-BAAC-87D79F330C52}"/>
            </c:ext>
          </c:extLst>
        </c:ser>
        <c:ser>
          <c:idx val="4"/>
          <c:order val="4"/>
          <c:tx>
            <c:strRef>
              <c:f>'d(dG)(T)'!$A$69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'd(dG)(T)'!$J$69:$M$69</c:f>
              <c:numCache>
                <c:formatCode>0.000</c:formatCode>
                <c:ptCount val="4"/>
                <c:pt idx="0">
                  <c:v>0.23846480900107192</c:v>
                </c:pt>
                <c:pt idx="1">
                  <c:v>0.22074366124150013</c:v>
                </c:pt>
                <c:pt idx="2">
                  <c:v>0.20362138015704989</c:v>
                </c:pt>
                <c:pt idx="3">
                  <c:v>0.18705527281775014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99-E044-BAAC-87D79F330C52}"/>
            </c:ext>
          </c:extLst>
        </c:ser>
        <c:ser>
          <c:idx val="5"/>
          <c:order val="5"/>
          <c:tx>
            <c:strRef>
              <c:f>'d(dG)(T)'!$A$70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'd(dG)(T)'!$J$70:$M$70</c:f>
              <c:numCache>
                <c:formatCode>0.000</c:formatCode>
                <c:ptCount val="4"/>
                <c:pt idx="0">
                  <c:v>0.23990962678804806</c:v>
                </c:pt>
                <c:pt idx="1">
                  <c:v>0.22199739074876002</c:v>
                </c:pt>
                <c:pt idx="2">
                  <c:v>0.20469046359591991</c:v>
                </c:pt>
                <c:pt idx="3">
                  <c:v>0.18794570737827998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99-E044-BAAC-87D79F330C52}"/>
            </c:ext>
          </c:extLst>
        </c:ser>
        <c:ser>
          <c:idx val="6"/>
          <c:order val="6"/>
          <c:tx>
            <c:strRef>
              <c:f>'d(dG)(T)'!$A$71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'd(dG)(T)'!$J$71:$M$71</c:f>
              <c:numCache>
                <c:formatCode>0.000</c:formatCode>
                <c:ptCount val="4"/>
                <c:pt idx="0">
                  <c:v>0.26282340541079985</c:v>
                </c:pt>
                <c:pt idx="1">
                  <c:v>0.24188064567602008</c:v>
                </c:pt>
                <c:pt idx="2">
                  <c:v>0.22164536370027998</c:v>
                </c:pt>
                <c:pt idx="3">
                  <c:v>0.20206736381272994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99-E044-BAAC-87D79F330C52}"/>
            </c:ext>
          </c:extLst>
        </c:ser>
        <c:ser>
          <c:idx val="7"/>
          <c:order val="7"/>
          <c:tx>
            <c:strRef>
              <c:f>'d(dG)(T)'!$A$72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'd(dG)(T)'!$J$72:$M$72</c:f>
              <c:numCache>
                <c:formatCode>0.000</c:formatCode>
                <c:ptCount val="4"/>
                <c:pt idx="0">
                  <c:v>0.1681500942183799</c:v>
                </c:pt>
                <c:pt idx="1">
                  <c:v>0.15972860902422503</c:v>
                </c:pt>
                <c:pt idx="2">
                  <c:v>0.15159246844263297</c:v>
                </c:pt>
                <c:pt idx="3">
                  <c:v>0.14372063732200013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99-E044-BAAC-87D79F330C52}"/>
            </c:ext>
          </c:extLst>
        </c:ser>
        <c:ser>
          <c:idx val="8"/>
          <c:order val="8"/>
          <c:tx>
            <c:strRef>
              <c:f>'d(dG)(T)'!$A$73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'd(dG)(T)'!$J$73:$M$73</c:f>
              <c:numCache>
                <c:formatCode>0.000</c:formatCode>
                <c:ptCount val="4"/>
                <c:pt idx="0">
                  <c:v>0.19871699716649605</c:v>
                </c:pt>
                <c:pt idx="1">
                  <c:v>0.186252803643564</c:v>
                </c:pt>
                <c:pt idx="2">
                  <c:v>0.17421024766261994</c:v>
                </c:pt>
                <c:pt idx="3">
                  <c:v>0.16255887909805011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99-E044-BAAC-87D79F330C52}"/>
            </c:ext>
          </c:extLst>
        </c:ser>
        <c:ser>
          <c:idx val="9"/>
          <c:order val="9"/>
          <c:tx>
            <c:strRef>
              <c:f>'d(dG)(T)'!$A$74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'd(dG)(T)'!$J$74:$M$74</c:f>
              <c:numCache>
                <c:formatCode>0.000</c:formatCode>
                <c:ptCount val="4"/>
                <c:pt idx="0">
                  <c:v>0.29358838218899996</c:v>
                </c:pt>
                <c:pt idx="1">
                  <c:v>0.26857671733594013</c:v>
                </c:pt>
                <c:pt idx="2">
                  <c:v>0.24440970635082993</c:v>
                </c:pt>
                <c:pt idx="3">
                  <c:v>0.22102767757976016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99-E044-BAAC-87D79F330C52}"/>
            </c:ext>
          </c:extLst>
        </c:ser>
        <c:ser>
          <c:idx val="10"/>
          <c:order val="10"/>
          <c:tx>
            <c:strRef>
              <c:f>'d(dG)(T)'!$A$75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'd(dG)(T)'!$J$75:$M$75</c:f>
              <c:numCache>
                <c:formatCode>0.000</c:formatCode>
                <c:ptCount val="4"/>
                <c:pt idx="0">
                  <c:v>0.26960799467745988</c:v>
                </c:pt>
                <c:pt idx="1">
                  <c:v>0.24776792076002008</c:v>
                </c:pt>
                <c:pt idx="2">
                  <c:v>0.22666557599956993</c:v>
                </c:pt>
                <c:pt idx="3">
                  <c:v>0.20624867499016997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99-E044-BAAC-87D79F330C52}"/>
            </c:ext>
          </c:extLst>
        </c:ser>
        <c:ser>
          <c:idx val="11"/>
          <c:order val="11"/>
          <c:tx>
            <c:strRef>
              <c:f>'d(dG)(T)'!$A$76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'd(dG)(T)'!$J$76:$M$76</c:f>
              <c:numCache>
                <c:formatCode>0.000</c:formatCode>
                <c:ptCount val="4"/>
                <c:pt idx="0">
                  <c:v>0.21851316844858104</c:v>
                </c:pt>
                <c:pt idx="1">
                  <c:v>0.20343077881151994</c:v>
                </c:pt>
                <c:pt idx="2">
                  <c:v>0.1888582946766999</c:v>
                </c:pt>
                <c:pt idx="3">
                  <c:v>0.17475916845955997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999-E044-BAAC-87D79F330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'd(dG)(T)'!$A$77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'd(dG)(T)'!$J$77:$M$77</c:f>
              <c:numCache>
                <c:formatCode>0.000</c:formatCode>
                <c:ptCount val="4"/>
                <c:pt idx="0">
                  <c:v>0.23822198639538006</c:v>
                </c:pt>
                <c:pt idx="1">
                  <c:v>0.21840325631061974</c:v>
                </c:pt>
                <c:pt idx="2">
                  <c:v>0.12279973122599008</c:v>
                </c:pt>
                <c:pt idx="3">
                  <c:v>2.5154787324270345E-2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9-C345-9C42-BBD13B410228}"/>
            </c:ext>
          </c:extLst>
        </c:ser>
        <c:ser>
          <c:idx val="1"/>
          <c:order val="1"/>
          <c:tx>
            <c:strRef>
              <c:f>'d(dG)(T)'!$A$78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'd(dG)(T)'!$J$78:$M$78</c:f>
              <c:numCache>
                <c:formatCode>0.000</c:formatCode>
                <c:ptCount val="4"/>
                <c:pt idx="0">
                  <c:v>0.24913168898203986</c:v>
                </c:pt>
                <c:pt idx="1">
                  <c:v>0.29660136479543997</c:v>
                </c:pt>
                <c:pt idx="2">
                  <c:v>0.18650792797940019</c:v>
                </c:pt>
                <c:pt idx="3">
                  <c:v>0.36838398822635021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69-C345-9C42-BBD13B410228}"/>
            </c:ext>
          </c:extLst>
        </c:ser>
        <c:ser>
          <c:idx val="2"/>
          <c:order val="2"/>
          <c:tx>
            <c:strRef>
              <c:f>'d(dG)(T)'!$A$79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'd(dG)(T)'!$J$79:$M$79</c:f>
              <c:numCache>
                <c:formatCode>0.000</c:formatCode>
                <c:ptCount val="4"/>
                <c:pt idx="0">
                  <c:v>0.25136492823725032</c:v>
                </c:pt>
                <c:pt idx="1">
                  <c:v>0.3126086834336097</c:v>
                </c:pt>
                <c:pt idx="2">
                  <c:v>0.19954913095802018</c:v>
                </c:pt>
                <c:pt idx="3">
                  <c:v>0.43864373352220998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69-C345-9C42-BBD13B410228}"/>
            </c:ext>
          </c:extLst>
        </c:ser>
        <c:ser>
          <c:idx val="3"/>
          <c:order val="3"/>
          <c:tx>
            <c:strRef>
              <c:f>'d(dG)(T)'!$A$80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'd(dG)(T)'!$J$80:$M$80</c:f>
              <c:numCache>
                <c:formatCode>0.000</c:formatCode>
                <c:ptCount val="4"/>
                <c:pt idx="0">
                  <c:v>0.25104174618856012</c:v>
                </c:pt>
                <c:pt idx="1">
                  <c:v>0.31029219270405983</c:v>
                </c:pt>
                <c:pt idx="2">
                  <c:v>0.19766188010201002</c:v>
                </c:pt>
                <c:pt idx="3">
                  <c:v>0.42847613129488993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69-C345-9C42-BBD13B410228}"/>
            </c:ext>
          </c:extLst>
        </c:ser>
        <c:ser>
          <c:idx val="4"/>
          <c:order val="4"/>
          <c:tx>
            <c:strRef>
              <c:f>'d(dG)(T)'!$A$81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'd(dG)(T)'!$J$81:$M$81</c:f>
              <c:numCache>
                <c:formatCode>0.000</c:formatCode>
                <c:ptCount val="4"/>
                <c:pt idx="0">
                  <c:v>0.25134143341529969</c:v>
                </c:pt>
                <c:pt idx="1">
                  <c:v>0.31244027823454035</c:v>
                </c:pt>
                <c:pt idx="2">
                  <c:v>0.19941193081641995</c:v>
                </c:pt>
                <c:pt idx="3">
                  <c:v>0.43790456497933983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69-C345-9C42-BBD13B410228}"/>
            </c:ext>
          </c:extLst>
        </c:ser>
        <c:ser>
          <c:idx val="5"/>
          <c:order val="5"/>
          <c:tx>
            <c:strRef>
              <c:f>'d(dG)(T)'!$A$82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'd(dG)(T)'!$J$82:$M$82</c:f>
              <c:numCache>
                <c:formatCode>0.000</c:formatCode>
                <c:ptCount val="4"/>
                <c:pt idx="0">
                  <c:v>0.24943609569266023</c:v>
                </c:pt>
                <c:pt idx="1">
                  <c:v>0.29878327844451968</c:v>
                </c:pt>
                <c:pt idx="2">
                  <c:v>0.18828553854758034</c:v>
                </c:pt>
                <c:pt idx="3">
                  <c:v>0.37796090118140979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69-C345-9C42-BBD13B410228}"/>
            </c:ext>
          </c:extLst>
        </c:ser>
        <c:ser>
          <c:idx val="6"/>
          <c:order val="6"/>
          <c:tx>
            <c:strRef>
              <c:f>'d(dG)(T)'!$A$83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'd(dG)(T)'!$J$83:$M$83</c:f>
              <c:numCache>
                <c:formatCode>0.000</c:formatCode>
                <c:ptCount val="4"/>
                <c:pt idx="0">
                  <c:v>0.25227609641962978</c:v>
                </c:pt>
                <c:pt idx="1">
                  <c:v>0.31913971650318995</c:v>
                </c:pt>
                <c:pt idx="2">
                  <c:v>0.20486998011744006</c:v>
                </c:pt>
                <c:pt idx="3">
                  <c:v>0.46730991618276985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69-C345-9C42-BBD13B410228}"/>
            </c:ext>
          </c:extLst>
        </c:ser>
        <c:ser>
          <c:idx val="7"/>
          <c:order val="7"/>
          <c:tx>
            <c:strRef>
              <c:f>'d(dG)(T)'!$A$84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'd(dG)(T)'!$J$84:$M$84</c:f>
              <c:numCache>
                <c:formatCode>0.000</c:formatCode>
                <c:ptCount val="4"/>
                <c:pt idx="0">
                  <c:v>0.25136831395395998</c:v>
                </c:pt>
                <c:pt idx="1">
                  <c:v>0.31263295143173009</c:v>
                </c:pt>
                <c:pt idx="2">
                  <c:v>0.19956890215746004</c:v>
                </c:pt>
                <c:pt idx="3">
                  <c:v>0.43875025125983003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69-C345-9C42-BBD13B41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'd(dG)(T)'!$A$77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'd(dG)(T)'!$N$5:$Q$5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'd(dG)(T)'!$N$77:$Q$77</c:f>
              <c:numCache>
                <c:formatCode>0.000</c:formatCode>
                <c:ptCount val="4"/>
                <c:pt idx="0">
                  <c:v>-1.8017682156066028E-2</c:v>
                </c:pt>
                <c:pt idx="1">
                  <c:v>-4.1559700136969413E-3</c:v>
                </c:pt>
                <c:pt idx="2">
                  <c:v>2.4957337031499938E-2</c:v>
                </c:pt>
                <c:pt idx="3">
                  <c:v>-1.0084391756384981E-2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7-BB4D-BA00-213A9E34767A}"/>
            </c:ext>
          </c:extLst>
        </c:ser>
        <c:ser>
          <c:idx val="1"/>
          <c:order val="1"/>
          <c:tx>
            <c:strRef>
              <c:f>'d(dG)(T)'!$A$78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'd(dG)(T)'!$N$5:$Q$5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'd(dG)(T)'!$N$78:$Q$78</c:f>
              <c:numCache>
                <c:formatCode>0.000</c:formatCode>
                <c:ptCount val="4"/>
                <c:pt idx="0">
                  <c:v>-1.8017682156066028E-2</c:v>
                </c:pt>
                <c:pt idx="1">
                  <c:v>-4.1559700136969413E-3</c:v>
                </c:pt>
                <c:pt idx="2">
                  <c:v>2.4957337031499938E-2</c:v>
                </c:pt>
                <c:pt idx="3">
                  <c:v>-1.0084391756384981E-2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7-BB4D-BA00-213A9E34767A}"/>
            </c:ext>
          </c:extLst>
        </c:ser>
        <c:ser>
          <c:idx val="2"/>
          <c:order val="2"/>
          <c:tx>
            <c:strRef>
              <c:f>'d(dG)(T)'!$A$79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'd(dG)(T)'!$N$5:$Q$5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'd(dG)(T)'!$N$79:$Q$79</c:f>
              <c:numCache>
                <c:formatCode>0.000</c:formatCode>
                <c:ptCount val="4"/>
                <c:pt idx="0">
                  <c:v>-1.8017682156066028E-2</c:v>
                </c:pt>
                <c:pt idx="1">
                  <c:v>-4.1559700136969413E-3</c:v>
                </c:pt>
                <c:pt idx="2">
                  <c:v>2.4957337031499938E-2</c:v>
                </c:pt>
                <c:pt idx="3">
                  <c:v>-1.0084391756384981E-2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C7-BB4D-BA00-213A9E34767A}"/>
            </c:ext>
          </c:extLst>
        </c:ser>
        <c:ser>
          <c:idx val="3"/>
          <c:order val="3"/>
          <c:tx>
            <c:strRef>
              <c:f>'d(dG)(T)'!$A$80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'd(dG)(T)'!$N$5:$Q$5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'd(dG)(T)'!$N$80:$Q$80</c:f>
              <c:numCache>
                <c:formatCode>0.000</c:formatCode>
                <c:ptCount val="4"/>
                <c:pt idx="0">
                  <c:v>-1.8017682156066028E-2</c:v>
                </c:pt>
                <c:pt idx="1">
                  <c:v>-4.1559700136969413E-3</c:v>
                </c:pt>
                <c:pt idx="2">
                  <c:v>2.4957337031499938E-2</c:v>
                </c:pt>
                <c:pt idx="3">
                  <c:v>-1.0084391756384981E-2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C7-BB4D-BA00-213A9E34767A}"/>
            </c:ext>
          </c:extLst>
        </c:ser>
        <c:ser>
          <c:idx val="4"/>
          <c:order val="4"/>
          <c:tx>
            <c:strRef>
              <c:f>'d(dG)(T)'!$A$81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'd(dG)(T)'!$N$5:$Q$5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'd(dG)(T)'!$N$81:$Q$81</c:f>
              <c:numCache>
                <c:formatCode>0.000</c:formatCode>
                <c:ptCount val="4"/>
                <c:pt idx="0">
                  <c:v>-1.8017682156066028E-2</c:v>
                </c:pt>
                <c:pt idx="1">
                  <c:v>-4.1559700136969413E-3</c:v>
                </c:pt>
                <c:pt idx="2">
                  <c:v>2.4957337031499938E-2</c:v>
                </c:pt>
                <c:pt idx="3">
                  <c:v>-1.0084391756384981E-2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C7-BB4D-BA00-213A9E34767A}"/>
            </c:ext>
          </c:extLst>
        </c:ser>
        <c:ser>
          <c:idx val="5"/>
          <c:order val="5"/>
          <c:tx>
            <c:strRef>
              <c:f>'d(dG)(T)'!$A$82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'd(dG)(T)'!$N$5:$Q$5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'd(dG)(T)'!$N$82:$Q$82</c:f>
              <c:numCache>
                <c:formatCode>0.000</c:formatCode>
                <c:ptCount val="4"/>
                <c:pt idx="0">
                  <c:v>1.8017682156066028E-2</c:v>
                </c:pt>
                <c:pt idx="1">
                  <c:v>4.1559700136969413E-3</c:v>
                </c:pt>
                <c:pt idx="2">
                  <c:v>-2.4957337031499938E-2</c:v>
                </c:pt>
                <c:pt idx="3">
                  <c:v>1.0084391756384981E-2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C7-BB4D-BA00-213A9E34767A}"/>
            </c:ext>
          </c:extLst>
        </c:ser>
        <c:ser>
          <c:idx val="6"/>
          <c:order val="6"/>
          <c:tx>
            <c:strRef>
              <c:f>'d(dG)(T)'!$A$83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'd(dG)(T)'!$N$5:$Q$5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'd(dG)(T)'!$N$83:$Q$83</c:f>
              <c:numCache>
                <c:formatCode>0.000</c:formatCode>
                <c:ptCount val="4"/>
                <c:pt idx="0">
                  <c:v>1.8017682156066028E-2</c:v>
                </c:pt>
                <c:pt idx="1">
                  <c:v>4.1559700136969413E-3</c:v>
                </c:pt>
                <c:pt idx="2">
                  <c:v>-2.4957337031499938E-2</c:v>
                </c:pt>
                <c:pt idx="3">
                  <c:v>1.0084391756384981E-2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C7-BB4D-BA00-213A9E34767A}"/>
            </c:ext>
          </c:extLst>
        </c:ser>
        <c:ser>
          <c:idx val="7"/>
          <c:order val="7"/>
          <c:tx>
            <c:strRef>
              <c:f>'d(dG)(T)'!$A$84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'd(dG)(T)'!$N$5:$Q$5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'd(dG)(T)'!$N$84:$Q$84</c:f>
              <c:numCache>
                <c:formatCode>0.000</c:formatCode>
                <c:ptCount val="4"/>
                <c:pt idx="0">
                  <c:v>1.8017682156066028E-2</c:v>
                </c:pt>
                <c:pt idx="1">
                  <c:v>4.1559700136969413E-3</c:v>
                </c:pt>
                <c:pt idx="2">
                  <c:v>-2.4957337031499938E-2</c:v>
                </c:pt>
                <c:pt idx="3">
                  <c:v>1.0084391756384981E-2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C7-BB4D-BA00-213A9E347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'd(dG)(T)'!$A$124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'd(dG)(T)'!$F$124:$I$124</c:f>
              <c:numCache>
                <c:formatCode>0.000</c:formatCode>
                <c:ptCount val="4"/>
                <c:pt idx="0">
                  <c:v>-9.8697573136699579E-5</c:v>
                </c:pt>
                <c:pt idx="1">
                  <c:v>-8.0264934417101017E-5</c:v>
                </c:pt>
                <c:pt idx="2">
                  <c:v>-1.0931191209889897E-4</c:v>
                </c:pt>
                <c:pt idx="3">
                  <c:v>-2.8356995912999852E-5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0-2642-A822-99F7E30A9DC6}"/>
            </c:ext>
          </c:extLst>
        </c:ser>
        <c:ser>
          <c:idx val="1"/>
          <c:order val="1"/>
          <c:tx>
            <c:strRef>
              <c:f>'d(dG)(T)'!$A$125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'd(dG)(T)'!$F$125:$I$125</c:f>
              <c:numCache>
                <c:formatCode>0.000</c:formatCode>
                <c:ptCount val="4"/>
                <c:pt idx="0">
                  <c:v>1.3252662080398991E-2</c:v>
                </c:pt>
                <c:pt idx="1">
                  <c:v>1.3252662080398991E-2</c:v>
                </c:pt>
                <c:pt idx="2">
                  <c:v>2.1567384011500934E-2</c:v>
                </c:pt>
                <c:pt idx="3">
                  <c:v>3.5237557395699781E-2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90-2642-A822-99F7E30A9DC6}"/>
            </c:ext>
          </c:extLst>
        </c:ser>
        <c:ser>
          <c:idx val="2"/>
          <c:order val="2"/>
          <c:tx>
            <c:strRef>
              <c:f>'d(dG)(T)'!$A$126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'd(dG)(T)'!$F$126:$I$126</c:f>
              <c:numCache>
                <c:formatCode>0.000</c:formatCode>
                <c:ptCount val="4"/>
                <c:pt idx="0">
                  <c:v>5.3955916867103326E-3</c:v>
                </c:pt>
                <c:pt idx="1">
                  <c:v>5.3955916867103326E-3</c:v>
                </c:pt>
                <c:pt idx="2">
                  <c:v>2.4252566637099626E-3</c:v>
                </c:pt>
                <c:pt idx="3">
                  <c:v>1.7109808281099426E-3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90-2642-A822-99F7E30A9DC6}"/>
            </c:ext>
          </c:extLst>
        </c:ser>
        <c:ser>
          <c:idx val="3"/>
          <c:order val="3"/>
          <c:tx>
            <c:strRef>
              <c:f>'d(dG)(T)'!$A$127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'd(dG)(T)'!$F$127:$I$127</c:f>
              <c:numCache>
                <c:formatCode>0.000</c:formatCode>
                <c:ptCount val="4"/>
                <c:pt idx="0">
                  <c:v>-2.9388682415720097E-4</c:v>
                </c:pt>
                <c:pt idx="1">
                  <c:v>-2.9388682415720097E-4</c:v>
                </c:pt>
                <c:pt idx="2">
                  <c:v>-2.4492022367929994E-4</c:v>
                </c:pt>
                <c:pt idx="3">
                  <c:v>-3.3777622610780406E-4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90-2642-A822-99F7E30A9DC6}"/>
            </c:ext>
          </c:extLst>
        </c:ser>
        <c:ser>
          <c:idx val="4"/>
          <c:order val="4"/>
          <c:tx>
            <c:strRef>
              <c:f>'d(dG)(T)'!$A$128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'd(dG)(T)'!$F$128:$I$128</c:f>
              <c:numCache>
                <c:formatCode>0.000</c:formatCode>
                <c:ptCount val="4"/>
                <c:pt idx="0">
                  <c:v>-2.7474393728930263E-4</c:v>
                </c:pt>
                <c:pt idx="1">
                  <c:v>-2.7474393728930263E-4</c:v>
                </c:pt>
                <c:pt idx="2">
                  <c:v>-2.2955621532980142E-4</c:v>
                </c:pt>
                <c:pt idx="3">
                  <c:v>-3.1698954389729889E-4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90-2642-A822-99F7E30A9DC6}"/>
            </c:ext>
          </c:extLst>
        </c:ser>
        <c:ser>
          <c:idx val="5"/>
          <c:order val="5"/>
          <c:tx>
            <c:strRef>
              <c:f>'d(dG)(T)'!$A$129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'd(dG)(T)'!$F$129:$I$129</c:f>
              <c:numCache>
                <c:formatCode>0.000</c:formatCode>
                <c:ptCount val="4"/>
                <c:pt idx="0">
                  <c:v>-1.54712848183296E-2</c:v>
                </c:pt>
                <c:pt idx="1">
                  <c:v>-1.54712848183296E-2</c:v>
                </c:pt>
                <c:pt idx="2">
                  <c:v>-9.2492785520903453E-3</c:v>
                </c:pt>
                <c:pt idx="3">
                  <c:v>-1.0168160831389716E-2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90-2642-A822-99F7E30A9DC6}"/>
            </c:ext>
          </c:extLst>
        </c:ser>
        <c:ser>
          <c:idx val="6"/>
          <c:order val="6"/>
          <c:tx>
            <c:strRef>
              <c:f>'d(dG)(T)'!$A$130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'd(dG)(T)'!$F$130:$I$130</c:f>
              <c:numCache>
                <c:formatCode>0.000</c:formatCode>
                <c:ptCount val="4"/>
                <c:pt idx="0">
                  <c:v>-2.02397963782599E-2</c:v>
                </c:pt>
                <c:pt idx="1">
                  <c:v>-2.02397963782599E-2</c:v>
                </c:pt>
                <c:pt idx="2">
                  <c:v>-1.2912995382249992E-2</c:v>
                </c:pt>
                <c:pt idx="3">
                  <c:v>-1.4652565842720122E-2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90-2642-A822-99F7E30A9DC6}"/>
            </c:ext>
          </c:extLst>
        </c:ser>
        <c:ser>
          <c:idx val="7"/>
          <c:order val="7"/>
          <c:tx>
            <c:strRef>
              <c:f>'d(dG)(T)'!$A$131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'd(dG)(T)'!$F$131:$I$131</c:f>
              <c:numCache>
                <c:formatCode>0.000</c:formatCode>
                <c:ptCount val="4"/>
                <c:pt idx="0">
                  <c:v>1.5210648928790427E-2</c:v>
                </c:pt>
                <c:pt idx="1">
                  <c:v>1.5210648928790427E-2</c:v>
                </c:pt>
                <c:pt idx="2">
                  <c:v>2.5176642312350062E-2</c:v>
                </c:pt>
                <c:pt idx="3">
                  <c:v>2.907606921369954E-2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90-2642-A822-99F7E30A9DC6}"/>
            </c:ext>
          </c:extLst>
        </c:ser>
        <c:ser>
          <c:idx val="8"/>
          <c:order val="8"/>
          <c:tx>
            <c:strRef>
              <c:f>'d(dG)(T)'!$A$132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'd(dG)(T)'!$F$132:$I$132</c:f>
              <c:numCache>
                <c:formatCode>0.000</c:formatCode>
                <c:ptCount val="4"/>
                <c:pt idx="0">
                  <c:v>1.3908901316970201E-2</c:v>
                </c:pt>
                <c:pt idx="1">
                  <c:v>1.3908901316970201E-2</c:v>
                </c:pt>
                <c:pt idx="2">
                  <c:v>2.3141951465300181E-2</c:v>
                </c:pt>
                <c:pt idx="3">
                  <c:v>2.5342462099219532E-2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90-2642-A822-99F7E30A9DC6}"/>
            </c:ext>
          </c:extLst>
        </c:ser>
        <c:ser>
          <c:idx val="9"/>
          <c:order val="9"/>
          <c:tx>
            <c:strRef>
              <c:f>'d(dG)(T)'!$A$133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'd(dG)(T)'!$F$133:$I$133</c:f>
              <c:numCache>
                <c:formatCode>0.000</c:formatCode>
                <c:ptCount val="4"/>
                <c:pt idx="0">
                  <c:v>-1.5824447962504706E-3</c:v>
                </c:pt>
                <c:pt idx="1">
                  <c:v>-1.5824447962504706E-3</c:v>
                </c:pt>
                <c:pt idx="2">
                  <c:v>1.2647312450502213E-3</c:v>
                </c:pt>
                <c:pt idx="3">
                  <c:v>3.1215937213957545E-4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90-2642-A822-99F7E30A9DC6}"/>
            </c:ext>
          </c:extLst>
        </c:ser>
        <c:ser>
          <c:idx val="10"/>
          <c:order val="10"/>
          <c:tx>
            <c:strRef>
              <c:f>'d(dG)(T)'!$A$134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'd(dG)(T)'!$F$134:$I$134</c:f>
              <c:numCache>
                <c:formatCode>0.000</c:formatCode>
                <c:ptCount val="4"/>
                <c:pt idx="0">
                  <c:v>1.7489407492079501E-2</c:v>
                </c:pt>
                <c:pt idx="1">
                  <c:v>1.7489407492079501E-2</c:v>
                </c:pt>
                <c:pt idx="2">
                  <c:v>1.3534474867929802E-2</c:v>
                </c:pt>
                <c:pt idx="3">
                  <c:v>1.2158484127589908E-2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990-2642-A822-99F7E30A9DC6}"/>
            </c:ext>
          </c:extLst>
        </c:ser>
        <c:ser>
          <c:idx val="11"/>
          <c:order val="11"/>
          <c:tx>
            <c:strRef>
              <c:f>'d(dG)(T)'!$A$135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'd(dG)(T)'!$F$5:$I$5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'd(dG)(T)'!$F$135:$I$135</c:f>
              <c:numCache>
                <c:formatCode>0.000</c:formatCode>
                <c:ptCount val="4"/>
                <c:pt idx="0">
                  <c:v>-2.3870601487339937E-4</c:v>
                </c:pt>
                <c:pt idx="1">
                  <c:v>-2.3870601487339937E-4</c:v>
                </c:pt>
                <c:pt idx="2">
                  <c:v>-1.9940358484640125E-4</c:v>
                </c:pt>
                <c:pt idx="3">
                  <c:v>-2.7525482263589945E-4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990-2642-A822-99F7E30A9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'dG(T)'!$C$25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'dG(T)'!$F$16:$J$16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'dG(T)'!$F$25:$J$25</c:f>
              <c:numCache>
                <c:formatCode>0.00</c:formatCode>
                <c:ptCount val="5"/>
                <c:pt idx="0">
                  <c:v>0</c:v>
                </c:pt>
                <c:pt idx="1">
                  <c:v>0.23272722231611231</c:v>
                </c:pt>
                <c:pt idx="2">
                  <c:v>0.41220762228834062</c:v>
                </c:pt>
                <c:pt idx="3">
                  <c:v>0.50360189425510993</c:v>
                </c:pt>
                <c:pt idx="4">
                  <c:v>0.35817389574811576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0-2D42-9032-7FCBC814BE12}"/>
            </c:ext>
          </c:extLst>
        </c:ser>
        <c:ser>
          <c:idx val="1"/>
          <c:order val="1"/>
          <c:tx>
            <c:strRef>
              <c:f>'dG(T)'!$C$26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'dG(T)'!$F$16:$J$16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'dG(T)'!$F$26:$J$26</c:f>
              <c:numCache>
                <c:formatCode>0.00</c:formatCode>
                <c:ptCount val="5"/>
                <c:pt idx="0">
                  <c:v>0</c:v>
                </c:pt>
                <c:pt idx="1">
                  <c:v>0.11999862177595055</c:v>
                </c:pt>
                <c:pt idx="2">
                  <c:v>0.24845145316655071</c:v>
                </c:pt>
                <c:pt idx="3">
                  <c:v>0.67684575158471105</c:v>
                </c:pt>
                <c:pt idx="4">
                  <c:v>0.51570684889637874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00-2D42-9032-7FCBC814BE12}"/>
            </c:ext>
          </c:extLst>
        </c:ser>
        <c:ser>
          <c:idx val="2"/>
          <c:order val="2"/>
          <c:tx>
            <c:strRef>
              <c:f>'dG(T)'!$C$27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'dG(T)'!$F$16:$J$16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'dG(T)'!$F$27:$J$27</c:f>
              <c:numCache>
                <c:formatCode>0.00</c:formatCode>
                <c:ptCount val="5"/>
                <c:pt idx="0">
                  <c:v>0</c:v>
                </c:pt>
                <c:pt idx="1">
                  <c:v>0.21791422597474996</c:v>
                </c:pt>
                <c:pt idx="2">
                  <c:v>0.4062896867365402</c:v>
                </c:pt>
                <c:pt idx="3">
                  <c:v>0.55218923652333007</c:v>
                </c:pt>
                <c:pt idx="4">
                  <c:v>0.48671917813864995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00-2D42-9032-7FCBC814BE12}"/>
            </c:ext>
          </c:extLst>
        </c:ser>
        <c:ser>
          <c:idx val="3"/>
          <c:order val="3"/>
          <c:tx>
            <c:strRef>
              <c:f>'dG(T)'!$C$28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'dG(T)'!$F$16:$J$16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'dG(T)'!$F$28:$J$28</c:f>
              <c:numCache>
                <c:formatCode>0.00</c:formatCode>
                <c:ptCount val="5"/>
                <c:pt idx="0">
                  <c:v>0</c:v>
                </c:pt>
                <c:pt idx="1">
                  <c:v>0.24343448000711243</c:v>
                </c:pt>
                <c:pt idx="2">
                  <c:v>0.50057183929561022</c:v>
                </c:pt>
                <c:pt idx="3">
                  <c:v>0.6558279392804045</c:v>
                </c:pt>
                <c:pt idx="4">
                  <c:v>0.85176414461396144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00-2D42-9032-7FCBC814BE12}"/>
            </c:ext>
          </c:extLst>
        </c:ser>
        <c:ser>
          <c:idx val="4"/>
          <c:order val="4"/>
          <c:tx>
            <c:strRef>
              <c:f>'dG(T)'!$C$29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'dG(T)'!$F$16:$J$16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'dG(T)'!$F$29:$J$29</c:f>
              <c:numCache>
                <c:formatCode>0.00</c:formatCode>
                <c:ptCount val="5"/>
                <c:pt idx="0">
                  <c:v>0</c:v>
                </c:pt>
                <c:pt idx="1">
                  <c:v>0.24284512236403377</c:v>
                </c:pt>
                <c:pt idx="2">
                  <c:v>0.49565203395148827</c:v>
                </c:pt>
                <c:pt idx="3">
                  <c:v>0.64742575413151671</c:v>
                </c:pt>
                <c:pt idx="4">
                  <c:v>0.8242860598382673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00-2D42-9032-7FCBC814BE12}"/>
            </c:ext>
          </c:extLst>
        </c:ser>
        <c:ser>
          <c:idx val="5"/>
          <c:order val="5"/>
          <c:tx>
            <c:strRef>
              <c:f>'dG(T)'!$C$30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'dG(T)'!$F$16:$J$16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'dG(T)'!$F$30:$J$30</c:f>
              <c:numCache>
                <c:formatCode>0.00</c:formatCode>
                <c:ptCount val="5"/>
                <c:pt idx="0">
                  <c:v>0</c:v>
                </c:pt>
                <c:pt idx="1">
                  <c:v>0.2262663923687096</c:v>
                </c:pt>
                <c:pt idx="2">
                  <c:v>0.46074315279767952</c:v>
                </c:pt>
                <c:pt idx="3">
                  <c:v>0.66681040729289021</c:v>
                </c:pt>
                <c:pt idx="4">
                  <c:v>0.81336514323915998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00-2D42-9032-7FCBC814BE12}"/>
            </c:ext>
          </c:extLst>
        </c:ser>
        <c:ser>
          <c:idx val="6"/>
          <c:order val="6"/>
          <c:tx>
            <c:strRef>
              <c:f>'dG(T)'!$C$31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'dG(T)'!$F$16:$J$16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'dG(T)'!$F$31:$J$31</c:f>
              <c:numCache>
                <c:formatCode>0.00</c:formatCode>
                <c:ptCount val="5"/>
                <c:pt idx="0">
                  <c:v>0</c:v>
                </c:pt>
                <c:pt idx="1">
                  <c:v>0.22208393154932016</c:v>
                </c:pt>
                <c:pt idx="2">
                  <c:v>0.47045220219822004</c:v>
                </c:pt>
                <c:pt idx="3">
                  <c:v>0.71788842591145996</c:v>
                </c:pt>
                <c:pt idx="4">
                  <c:v>0.94816544076015963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00-2D42-9032-7FCBC814BE12}"/>
            </c:ext>
          </c:extLst>
        </c:ser>
        <c:ser>
          <c:idx val="7"/>
          <c:order val="7"/>
          <c:tx>
            <c:strRef>
              <c:f>'dG(T)'!$C$32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'dG(T)'!$F$16:$J$16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'dG(T)'!$F$32:$J$32</c:f>
              <c:numCache>
                <c:formatCode>0.00</c:formatCode>
                <c:ptCount val="5"/>
                <c:pt idx="0">
                  <c:v>0</c:v>
                </c:pt>
                <c:pt idx="1">
                  <c:v>0.18731053293026889</c:v>
                </c:pt>
                <c:pt idx="2">
                  <c:v>0.34625440039764932</c:v>
                </c:pt>
                <c:pt idx="3">
                  <c:v>0.58034924922859865</c:v>
                </c:pt>
                <c:pt idx="4">
                  <c:v>0.40972592064908042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00-2D42-9032-7FCBC814BE12}"/>
            </c:ext>
          </c:extLst>
        </c:ser>
        <c:ser>
          <c:idx val="8"/>
          <c:order val="8"/>
          <c:tx>
            <c:strRef>
              <c:f>'dG(T)'!$C$33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'dG(T)'!$F$16:$J$16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'dG(T)'!$F$33:$J$33</c:f>
              <c:numCache>
                <c:formatCode>0.00</c:formatCode>
                <c:ptCount val="5"/>
                <c:pt idx="0">
                  <c:v>0</c:v>
                </c:pt>
                <c:pt idx="1">
                  <c:v>0.19694808337849068</c:v>
                </c:pt>
                <c:pt idx="2">
                  <c:v>0.38255839082369025</c:v>
                </c:pt>
                <c:pt idx="3">
                  <c:v>0.64587990173323107</c:v>
                </c:pt>
                <c:pt idx="4">
                  <c:v>0.59248687349368989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00-2D42-9032-7FCBC814BE12}"/>
            </c:ext>
          </c:extLst>
        </c:ser>
        <c:ser>
          <c:idx val="9"/>
          <c:order val="9"/>
          <c:tx>
            <c:strRef>
              <c:f>'dG(T)'!$C$34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'dG(T)'!$F$16:$J$16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'dG(T)'!$F$34:$J$34</c:f>
              <c:numCache>
                <c:formatCode>0.00</c:formatCode>
                <c:ptCount val="5"/>
                <c:pt idx="0">
                  <c:v>0</c:v>
                </c:pt>
                <c:pt idx="1">
                  <c:v>0.19492315351083978</c:v>
                </c:pt>
                <c:pt idx="2">
                  <c:v>0.46263613807464932</c:v>
                </c:pt>
                <c:pt idx="3">
                  <c:v>0.80726484356597883</c:v>
                </c:pt>
                <c:pt idx="4">
                  <c:v>1.1838216968893791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00-2D42-9032-7FCBC814BE12}"/>
            </c:ext>
          </c:extLst>
        </c:ser>
        <c:ser>
          <c:idx val="10"/>
          <c:order val="10"/>
          <c:tx>
            <c:strRef>
              <c:f>'dG(T)'!$C$35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'dG(T)'!$F$16:$J$16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'dG(T)'!$F$35:$J$35</c:f>
              <c:numCache>
                <c:formatCode>0.00</c:formatCode>
                <c:ptCount val="5"/>
                <c:pt idx="0">
                  <c:v>0</c:v>
                </c:pt>
                <c:pt idx="1">
                  <c:v>0.19979808771668939</c:v>
                </c:pt>
                <c:pt idx="2">
                  <c:v>0.46289207004478072</c:v>
                </c:pt>
                <c:pt idx="3">
                  <c:v>0.75841787204839051</c:v>
                </c:pt>
                <c:pt idx="4">
                  <c:v>1.0726269253183087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A00-2D42-9032-7FCBC814BE12}"/>
            </c:ext>
          </c:extLst>
        </c:ser>
        <c:ser>
          <c:idx val="11"/>
          <c:order val="11"/>
          <c:tx>
            <c:strRef>
              <c:f>'dG(T)'!$C$36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'dG(T)'!$F$16:$J$16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'dG(T)'!$F$36:$J$36</c:f>
              <c:numCache>
                <c:formatCode>0.00</c:formatCode>
                <c:ptCount val="5"/>
                <c:pt idx="0">
                  <c:v>0</c:v>
                </c:pt>
                <c:pt idx="1">
                  <c:v>0.24013492080692855</c:v>
                </c:pt>
                <c:pt idx="2">
                  <c:v>0.47336474116840299</c:v>
                </c:pt>
                <c:pt idx="3">
                  <c:v>0.60897405725462517</c:v>
                </c:pt>
                <c:pt idx="4">
                  <c:v>0.699830716834416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A00-2D42-9032-7FCBC814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'd(dG)(T)'!$A$124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'd(dG)(T)'!$J$124:$M$124</c:f>
              <c:numCache>
                <c:formatCode>0.000</c:formatCode>
                <c:ptCount val="4"/>
                <c:pt idx="0">
                  <c:v>0.16375986487389405</c:v>
                </c:pt>
                <c:pt idx="1">
                  <c:v>0.15592128697804297</c:v>
                </c:pt>
                <c:pt idx="2">
                  <c:v>0.14834595951908602</c:v>
                </c:pt>
                <c:pt idx="3">
                  <c:v>0.14101664552080995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0-B047-99F0-D3126FD01DCC}"/>
            </c:ext>
          </c:extLst>
        </c:ser>
        <c:ser>
          <c:idx val="1"/>
          <c:order val="1"/>
          <c:tx>
            <c:strRef>
              <c:f>'d(dG)(T)'!$A$125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'd(dG)(T)'!$J$125:$M$125</c:f>
              <c:numCache>
                <c:formatCode>0.000</c:formatCode>
                <c:ptCount val="4"/>
                <c:pt idx="0">
                  <c:v>0.20277140458626797</c:v>
                </c:pt>
                <c:pt idx="1">
                  <c:v>0.18977392069753407</c:v>
                </c:pt>
                <c:pt idx="2">
                  <c:v>0.17721287437665989</c:v>
                </c:pt>
                <c:pt idx="3">
                  <c:v>0.16505976668259015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0-B047-99F0-D3126FD01DCC}"/>
            </c:ext>
          </c:extLst>
        </c:ser>
        <c:ser>
          <c:idx val="2"/>
          <c:order val="2"/>
          <c:tx>
            <c:strRef>
              <c:f>'d(dG)(T)'!$A$126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'd(dG)(T)'!$J$126:$M$126</c:f>
              <c:numCache>
                <c:formatCode>0.000</c:formatCode>
                <c:ptCount val="4"/>
                <c:pt idx="0">
                  <c:v>0.18141125242509504</c:v>
                </c:pt>
                <c:pt idx="1">
                  <c:v>0.17123844599861204</c:v>
                </c:pt>
                <c:pt idx="2">
                  <c:v>0.1614072512628999</c:v>
                </c:pt>
                <c:pt idx="3">
                  <c:v>0.15189533558780011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0-B047-99F0-D3126FD01DCC}"/>
            </c:ext>
          </c:extLst>
        </c:ser>
        <c:ser>
          <c:idx val="3"/>
          <c:order val="3"/>
          <c:tx>
            <c:strRef>
              <c:f>'d(dG)(T)'!$A$127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'd(dG)(T)'!$J$127:$M$127</c:f>
              <c:numCache>
                <c:formatCode>0.000</c:formatCode>
                <c:ptCount val="4"/>
                <c:pt idx="0">
                  <c:v>0.24285625868395289</c:v>
                </c:pt>
                <c:pt idx="1">
                  <c:v>0.2245579331582801</c:v>
                </c:pt>
                <c:pt idx="2">
                  <c:v>0.20687399718412003</c:v>
                </c:pt>
                <c:pt idx="3">
                  <c:v>0.18976438000799001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A0-B047-99F0-D3126FD01DCC}"/>
            </c:ext>
          </c:extLst>
        </c:ser>
        <c:ser>
          <c:idx val="4"/>
          <c:order val="4"/>
          <c:tx>
            <c:strRef>
              <c:f>'d(dG)(T)'!$A$128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'd(dG)(T)'!$J$128:$M$128</c:f>
              <c:numCache>
                <c:formatCode>0.000</c:formatCode>
                <c:ptCount val="4"/>
                <c:pt idx="0">
                  <c:v>0.23846060276471892</c:v>
                </c:pt>
                <c:pt idx="1">
                  <c:v>0.2207435610292201</c:v>
                </c:pt>
                <c:pt idx="2">
                  <c:v>0.20362139484902997</c:v>
                </c:pt>
                <c:pt idx="3">
                  <c:v>0.18705530242144008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A0-B047-99F0-D3126FD01DCC}"/>
            </c:ext>
          </c:extLst>
        </c:ser>
        <c:ser>
          <c:idx val="5"/>
          <c:order val="5"/>
          <c:tx>
            <c:strRef>
              <c:f>'d(dG)(T)'!$A$129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'd(dG)(T)'!$J$129:$M$129</c:f>
              <c:numCache>
                <c:formatCode>0.000</c:formatCode>
                <c:ptCount val="4"/>
                <c:pt idx="0">
                  <c:v>0.23990539155776291</c:v>
                </c:pt>
                <c:pt idx="1">
                  <c:v>0.22199729021226</c:v>
                </c:pt>
                <c:pt idx="2">
                  <c:v>0.20469047839157994</c:v>
                </c:pt>
                <c:pt idx="3">
                  <c:v>0.18794573720716001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A0-B047-99F0-D3126FD01DCC}"/>
            </c:ext>
          </c:extLst>
        </c:ser>
        <c:ser>
          <c:idx val="6"/>
          <c:order val="6"/>
          <c:tx>
            <c:strRef>
              <c:f>'d(dG)(T)'!$A$130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'd(dG)(T)'!$J$130:$M$130</c:f>
              <c:numCache>
                <c:formatCode>0.000</c:formatCode>
                <c:ptCount val="4"/>
                <c:pt idx="0">
                  <c:v>0.26281871035728988</c:v>
                </c:pt>
                <c:pt idx="1">
                  <c:v>0.24188053999777015</c:v>
                </c:pt>
                <c:pt idx="2">
                  <c:v>0.22164538014031998</c:v>
                </c:pt>
                <c:pt idx="3">
                  <c:v>0.20206739721282019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A0-B047-99F0-D3126FD01DCC}"/>
            </c:ext>
          </c:extLst>
        </c:ser>
        <c:ser>
          <c:idx val="7"/>
          <c:order val="7"/>
          <c:tx>
            <c:strRef>
              <c:f>'d(dG)(T)'!$A$131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'd(dG)(T)'!$J$131:$M$131</c:f>
              <c:numCache>
                <c:formatCode>0.000</c:formatCode>
                <c:ptCount val="4"/>
                <c:pt idx="0">
                  <c:v>0.16814729902555203</c:v>
                </c:pt>
                <c:pt idx="1">
                  <c:v>0.15972852459028597</c:v>
                </c:pt>
                <c:pt idx="2">
                  <c:v>0.15159247808854193</c:v>
                </c:pt>
                <c:pt idx="3">
                  <c:v>0.14372065596683004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A0-B047-99F0-D3126FD01DCC}"/>
            </c:ext>
          </c:extLst>
        </c:ser>
        <c:ser>
          <c:idx val="8"/>
          <c:order val="8"/>
          <c:tx>
            <c:strRef>
              <c:f>'d(dG)(T)'!$A$132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'd(dG)(T)'!$J$132:$M$132</c:f>
              <c:numCache>
                <c:formatCode>0.000</c:formatCode>
                <c:ptCount val="4"/>
                <c:pt idx="0">
                  <c:v>0.19871358857104604</c:v>
                </c:pt>
                <c:pt idx="1">
                  <c:v>0.18625271235053809</c:v>
                </c:pt>
                <c:pt idx="2">
                  <c:v>0.17421025950211999</c:v>
                </c:pt>
                <c:pt idx="3">
                  <c:v>0.16255890250687988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A0-B047-99F0-D3126FD01DCC}"/>
            </c:ext>
          </c:extLst>
        </c:ser>
        <c:ser>
          <c:idx val="9"/>
          <c:order val="9"/>
          <c:tx>
            <c:strRef>
              <c:f>'d(dG)(T)'!$A$133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'd(dG)(T)'!$J$133:$M$133</c:f>
              <c:numCache>
                <c:formatCode>0.000</c:formatCode>
                <c:ptCount val="4"/>
                <c:pt idx="0">
                  <c:v>0.29358306975800996</c:v>
                </c:pt>
                <c:pt idx="1">
                  <c:v>0.26857660475414002</c:v>
                </c:pt>
                <c:pt idx="2">
                  <c:v>0.24440972499870006</c:v>
                </c:pt>
                <c:pt idx="3">
                  <c:v>0.22102771577469982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A0-B047-99F0-D3126FD01DCC}"/>
            </c:ext>
          </c:extLst>
        </c:ser>
        <c:ser>
          <c:idx val="10"/>
          <c:order val="10"/>
          <c:tx>
            <c:strRef>
              <c:f>'d(dG)(T)'!$A$134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'd(dG)(T)'!$J$134:$M$134</c:f>
              <c:numCache>
                <c:formatCode>0.000</c:formatCode>
                <c:ptCount val="4"/>
                <c:pt idx="0">
                  <c:v>0.26960316347391999</c:v>
                </c:pt>
                <c:pt idx="1">
                  <c:v>0.24776781355931998</c:v>
                </c:pt>
                <c:pt idx="2">
                  <c:v>0.22666559292651001</c:v>
                </c:pt>
                <c:pt idx="3">
                  <c:v>0.20624870944766993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EA0-B047-99F0-D3126FD01DCC}"/>
            </c:ext>
          </c:extLst>
        </c:ser>
        <c:ser>
          <c:idx val="11"/>
          <c:order val="11"/>
          <c:tx>
            <c:strRef>
              <c:f>'d(dG)(T)'!$A$135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'd(dG)(T)'!$J$5:$M$5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'd(dG)(T)'!$J$135:$M$135</c:f>
              <c:numCache>
                <c:formatCode>0.000</c:formatCode>
                <c:ptCount val="4"/>
                <c:pt idx="0">
                  <c:v>0.21850936259262588</c:v>
                </c:pt>
                <c:pt idx="1">
                  <c:v>0.20343068307630019</c:v>
                </c:pt>
                <c:pt idx="2">
                  <c:v>0.18885830793686997</c:v>
                </c:pt>
                <c:pt idx="3">
                  <c:v>0.17475919495369996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EA0-B047-99F0-D3126FD01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'd(dG)(T)'!$A$18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'd(dG)(T)'!$AD$18:$AG$18</c:f>
              <c:numCache>
                <c:formatCode>0.000</c:formatCode>
                <c:ptCount val="4"/>
                <c:pt idx="0">
                  <c:v>1.1393315370498978</c:v>
                </c:pt>
                <c:pt idx="1">
                  <c:v>-0.54154359742077984</c:v>
                </c:pt>
                <c:pt idx="2">
                  <c:v>0.13262895063043567</c:v>
                </c:pt>
                <c:pt idx="3">
                  <c:v>3.1800604891535134E-2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6-5F49-805A-368298D087C2}"/>
            </c:ext>
          </c:extLst>
        </c:ser>
        <c:ser>
          <c:idx val="1"/>
          <c:order val="1"/>
          <c:tx>
            <c:strRef>
              <c:f>'d(dG)(T)'!$A$19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'd(dG)(T)'!$AD$19:$AG$19</c:f>
              <c:numCache>
                <c:formatCode>0.000</c:formatCode>
                <c:ptCount val="4"/>
                <c:pt idx="0">
                  <c:v>1.4783991705878772</c:v>
                </c:pt>
                <c:pt idx="1">
                  <c:v>-1.1516916079977579</c:v>
                </c:pt>
                <c:pt idx="2">
                  <c:v>-0.14723528946956099</c:v>
                </c:pt>
                <c:pt idx="3">
                  <c:v>0.18383042366750724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B6-5F49-805A-368298D087C2}"/>
            </c:ext>
          </c:extLst>
        </c:ser>
        <c:ser>
          <c:idx val="2"/>
          <c:order val="2"/>
          <c:tx>
            <c:strRef>
              <c:f>'d(dG)(T)'!$A$20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'd(dG)(T)'!$AD$20:$AG$20</c:f>
              <c:numCache>
                <c:formatCode>0.000</c:formatCode>
                <c:ptCount val="4"/>
                <c:pt idx="0">
                  <c:v>1.0501777905293745</c:v>
                </c:pt>
                <c:pt idx="1">
                  <c:v>-0.87773882914666101</c:v>
                </c:pt>
                <c:pt idx="2">
                  <c:v>-0.11359576848286457</c:v>
                </c:pt>
                <c:pt idx="3">
                  <c:v>0.17890798734482027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B6-5F49-805A-368298D087C2}"/>
            </c:ext>
          </c:extLst>
        </c:ser>
        <c:ser>
          <c:idx val="3"/>
          <c:order val="3"/>
          <c:tx>
            <c:strRef>
              <c:f>'d(dG)(T)'!$A$21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'd(dG)(T)'!$AD$21:$AG$21</c:f>
              <c:numCache>
                <c:formatCode>0.000</c:formatCode>
                <c:ptCount val="4"/>
                <c:pt idx="0">
                  <c:v>0.90991560019826023</c:v>
                </c:pt>
                <c:pt idx="1">
                  <c:v>-0.76672324328985608</c:v>
                </c:pt>
                <c:pt idx="2">
                  <c:v>-9.3708679586155252E-2</c:v>
                </c:pt>
                <c:pt idx="3">
                  <c:v>0.17043675635621591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B6-5F49-805A-368298D087C2}"/>
            </c:ext>
          </c:extLst>
        </c:ser>
        <c:ser>
          <c:idx val="4"/>
          <c:order val="4"/>
          <c:tx>
            <c:strRef>
              <c:f>'d(dG)(T)'!$A$22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'd(dG)(T)'!$AD$22:$AG$22</c:f>
              <c:numCache>
                <c:formatCode>0.000</c:formatCode>
                <c:ptCount val="4"/>
                <c:pt idx="0">
                  <c:v>0.7259567585313671</c:v>
                </c:pt>
                <c:pt idx="1">
                  <c:v>-0.61434666141586147</c:v>
                </c:pt>
                <c:pt idx="2">
                  <c:v>-6.5882809867259251E-2</c:v>
                </c:pt>
                <c:pt idx="3">
                  <c:v>0.15658972957212436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B6-5F49-805A-368298D087C2}"/>
            </c:ext>
          </c:extLst>
        </c:ser>
        <c:ser>
          <c:idx val="5"/>
          <c:order val="5"/>
          <c:tx>
            <c:strRef>
              <c:f>'d(dG)(T)'!$A$23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'd(dG)(T)'!$AD$23:$AG$23</c:f>
              <c:numCache>
                <c:formatCode>0.000</c:formatCode>
                <c:ptCount val="4"/>
                <c:pt idx="0">
                  <c:v>-0.5754702767979718</c:v>
                </c:pt>
                <c:pt idx="1">
                  <c:v>0.66059153749996424</c:v>
                </c:pt>
                <c:pt idx="2">
                  <c:v>0.22483150809735042</c:v>
                </c:pt>
                <c:pt idx="3">
                  <c:v>0.10920258260088067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B6-5F49-805A-368298D087C2}"/>
            </c:ext>
          </c:extLst>
        </c:ser>
        <c:ser>
          <c:idx val="6"/>
          <c:order val="6"/>
          <c:tx>
            <c:strRef>
              <c:f>'d(dG)(T)'!$A$24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'd(dG)(T)'!$AD$24:$AG$24</c:f>
              <c:numCache>
                <c:formatCode>0.000</c:formatCode>
                <c:ptCount val="4"/>
                <c:pt idx="0">
                  <c:v>-0.5031016704819673</c:v>
                </c:pt>
                <c:pt idx="1">
                  <c:v>0.57956081816365268</c:v>
                </c:pt>
                <c:pt idx="2">
                  <c:v>0.20083833434825982</c:v>
                </c:pt>
                <c:pt idx="3">
                  <c:v>0.10474031223128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B6-5F49-805A-368298D087C2}"/>
            </c:ext>
          </c:extLst>
        </c:ser>
        <c:ser>
          <c:idx val="7"/>
          <c:order val="7"/>
          <c:tx>
            <c:strRef>
              <c:f>'d(dG)(T)'!$A$25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'd(dG)(T)'!$AD$25:$AG$25</c:f>
              <c:numCache>
                <c:formatCode>0.000</c:formatCode>
                <c:ptCount val="4"/>
                <c:pt idx="0">
                  <c:v>-0.3591997308074748</c:v>
                </c:pt>
                <c:pt idx="1">
                  <c:v>0.41974765223705957</c:v>
                </c:pt>
                <c:pt idx="2">
                  <c:v>0.15483203236276699</c:v>
                </c:pt>
                <c:pt idx="3">
                  <c:v>9.3668728214973296E-2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B6-5F49-805A-368298D08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'd(dG)(T)'!$A$6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'd(dG)(T)'!$AD$6:$AG$6</c:f>
              <c:numCache>
                <c:formatCode>0.000</c:formatCode>
                <c:ptCount val="4"/>
                <c:pt idx="0">
                  <c:v>-6.1792321900100075E-5</c:v>
                </c:pt>
                <c:pt idx="1">
                  <c:v>6.4400399498400554E-5</c:v>
                </c:pt>
                <c:pt idx="2">
                  <c:v>4.513315568490002E-5</c:v>
                </c:pt>
                <c:pt idx="3">
                  <c:v>6.1691444284200578E-5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F-C447-9372-DA131D04E54E}"/>
            </c:ext>
          </c:extLst>
        </c:ser>
        <c:ser>
          <c:idx val="1"/>
          <c:order val="1"/>
          <c:tx>
            <c:strRef>
              <c:f>'d(dG)(T)'!$A$7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'd(dG)(T)'!$AD$7:$AG$7</c:f>
              <c:numCache>
                <c:formatCode>0.000</c:formatCode>
                <c:ptCount val="4"/>
                <c:pt idx="0">
                  <c:v>-0.15753850003660119</c:v>
                </c:pt>
                <c:pt idx="1">
                  <c:v>0.20961457226720093</c:v>
                </c:pt>
                <c:pt idx="2">
                  <c:v>7.9253438163599199E-2</c:v>
                </c:pt>
                <c:pt idx="3">
                  <c:v>4.4555656099600327E-2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1F-C447-9372-DA131D04E54E}"/>
            </c:ext>
          </c:extLst>
        </c:ser>
        <c:ser>
          <c:idx val="2"/>
          <c:order val="2"/>
          <c:tx>
            <c:strRef>
              <c:f>'d(dG)(T)'!$A$8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'd(dG)(T)'!$AD$8:$AG$8</c:f>
              <c:numCache>
                <c:formatCode>0.000</c:formatCode>
                <c:ptCount val="4"/>
                <c:pt idx="0">
                  <c:v>1.4483294552769976E-2</c:v>
                </c:pt>
                <c:pt idx="1">
                  <c:v>-6.6404220003000169E-3</c:v>
                </c:pt>
                <c:pt idx="2">
                  <c:v>6.3498002498900696E-3</c:v>
                </c:pt>
                <c:pt idx="3">
                  <c:v>1.449802055905991E-2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1F-C447-9372-DA131D04E54E}"/>
            </c:ext>
          </c:extLst>
        </c:ser>
        <c:ser>
          <c:idx val="3"/>
          <c:order val="3"/>
          <c:tx>
            <c:strRef>
              <c:f>'d(dG)(T)'!$A$9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'd(dG)(T)'!$AD$9:$AG$9</c:f>
              <c:numCache>
                <c:formatCode>0.000</c:formatCode>
                <c:ptCount val="4"/>
                <c:pt idx="0">
                  <c:v>-1.6914638944109939E-4</c:v>
                </c:pt>
                <c:pt idx="1">
                  <c:v>1.7666790481969674E-4</c:v>
                </c:pt>
                <c:pt idx="2">
                  <c:v>1.3148694601920058E-4</c:v>
                </c:pt>
                <c:pt idx="3">
                  <c:v>1.8540484745559888E-4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1F-C447-9372-DA131D04E54E}"/>
            </c:ext>
          </c:extLst>
        </c:ser>
        <c:ser>
          <c:idx val="4"/>
          <c:order val="4"/>
          <c:tx>
            <c:strRef>
              <c:f>'d(dG)(T)'!$A$10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'd(dG)(T)'!$AD$10:$AG$10</c:f>
              <c:numCache>
                <c:formatCode>0.000</c:formatCode>
                <c:ptCount val="4"/>
                <c:pt idx="0">
                  <c:v>-2.7747996026789706E-4</c:v>
                </c:pt>
                <c:pt idx="1">
                  <c:v>3.2029524604130361E-4</c:v>
                </c:pt>
                <c:pt idx="2">
                  <c:v>1.6761448222159941E-4</c:v>
                </c:pt>
                <c:pt idx="3">
                  <c:v>1.578516252069978E-4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1F-C447-9372-DA131D04E54E}"/>
            </c:ext>
          </c:extLst>
        </c:ser>
        <c:ser>
          <c:idx val="5"/>
          <c:order val="5"/>
          <c:tx>
            <c:strRef>
              <c:f>'d(dG)(T)'!$A$11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'd(dG)(T)'!$AD$11:$AG$11</c:f>
              <c:numCache>
                <c:formatCode>0.000</c:formatCode>
                <c:ptCount val="4"/>
                <c:pt idx="0">
                  <c:v>-2.8259643594199968E-2</c:v>
                </c:pt>
                <c:pt idx="1">
                  <c:v>2.9728715628609681E-2</c:v>
                </c:pt>
                <c:pt idx="2">
                  <c:v>1.2332410444310327E-2</c:v>
                </c:pt>
                <c:pt idx="3">
                  <c:v>1.0304534934059806E-2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1F-C447-9372-DA131D04E54E}"/>
            </c:ext>
          </c:extLst>
        </c:ser>
        <c:ser>
          <c:idx val="6"/>
          <c:order val="6"/>
          <c:tx>
            <c:strRef>
              <c:f>'d(dG)(T)'!$A$12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'd(dG)(T)'!$AD$12:$AG$12</c:f>
              <c:numCache>
                <c:formatCode>0.000</c:formatCode>
                <c:ptCount val="4"/>
                <c:pt idx="0">
                  <c:v>-4.0201816696959991E-2</c:v>
                </c:pt>
                <c:pt idx="1">
                  <c:v>4.2493721425230113E-2</c:v>
                </c:pt>
                <c:pt idx="2">
                  <c:v>1.7436915360919958E-2</c:v>
                </c:pt>
                <c:pt idx="3">
                  <c:v>1.4695901295219915E-2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1F-C447-9372-DA131D04E54E}"/>
            </c:ext>
          </c:extLst>
        </c:ser>
        <c:ser>
          <c:idx val="7"/>
          <c:order val="7"/>
          <c:tx>
            <c:strRef>
              <c:f>'d(dG)(T)'!$A$13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'd(dG)(T)'!$AD$13:$AG$13</c:f>
              <c:numCache>
                <c:formatCode>0.000</c:formatCode>
                <c:ptCount val="4"/>
                <c:pt idx="0">
                  <c:v>-2.8697234401890093E-2</c:v>
                </c:pt>
                <c:pt idx="1">
                  <c:v>7.2209564202760035E-2</c:v>
                </c:pt>
                <c:pt idx="2">
                  <c:v>4.0721232957279696E-2</c:v>
                </c:pt>
                <c:pt idx="3">
                  <c:v>1.9998795999740082E-2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1F-C447-9372-DA131D04E54E}"/>
            </c:ext>
          </c:extLst>
        </c:ser>
        <c:ser>
          <c:idx val="8"/>
          <c:order val="8"/>
          <c:tx>
            <c:strRef>
              <c:f>'d(dG)(T)'!$A$14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'd(dG)(T)'!$AD$14:$AG$14</c:f>
              <c:numCache>
                <c:formatCode>0.000</c:formatCode>
                <c:ptCount val="4"/>
                <c:pt idx="0">
                  <c:v>-4.171948807614978E-2</c:v>
                </c:pt>
                <c:pt idx="1">
                  <c:v>8.2846998916710213E-2</c:v>
                </c:pt>
                <c:pt idx="2">
                  <c:v>4.5038351472319604E-2</c:v>
                </c:pt>
                <c:pt idx="3">
                  <c:v>1.64152004060103E-2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1F-C447-9372-DA131D04E54E}"/>
            </c:ext>
          </c:extLst>
        </c:ser>
        <c:ser>
          <c:idx val="9"/>
          <c:order val="9"/>
          <c:tx>
            <c:strRef>
              <c:f>'d(dG)(T)'!$A$15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'd(dG)(T)'!$AD$15:$AG$15</c:f>
              <c:numCache>
                <c:formatCode>0.000</c:formatCode>
                <c:ptCount val="4"/>
                <c:pt idx="0">
                  <c:v>-9.8585141462592674E-3</c:v>
                </c:pt>
                <c:pt idx="1">
                  <c:v>3.312467750160053E-2</c:v>
                </c:pt>
                <c:pt idx="2">
                  <c:v>3.0460594501178662E-2</c:v>
                </c:pt>
                <c:pt idx="3">
                  <c:v>3.8909944894999882E-2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1F-C447-9372-DA131D04E54E}"/>
            </c:ext>
          </c:extLst>
        </c:ser>
        <c:ser>
          <c:idx val="10"/>
          <c:order val="10"/>
          <c:tx>
            <c:strRef>
              <c:f>'d(dG)(T)'!$A$16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'd(dG)(T)'!$AD$16:$AG$16</c:f>
              <c:numCache>
                <c:formatCode>0.000</c:formatCode>
                <c:ptCount val="4"/>
                <c:pt idx="0">
                  <c:v>2.7685162995899404E-2</c:v>
                </c:pt>
                <c:pt idx="1">
                  <c:v>4.8349043311404216E-3</c:v>
                </c:pt>
                <c:pt idx="2">
                  <c:v>2.4618381709309745E-2</c:v>
                </c:pt>
                <c:pt idx="3">
                  <c:v>3.4177110576450787E-2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61F-C447-9372-DA131D04E54E}"/>
            </c:ext>
          </c:extLst>
        </c:ser>
        <c:ser>
          <c:idx val="11"/>
          <c:order val="11"/>
          <c:tx>
            <c:strRef>
              <c:f>'d(dG)(T)'!$A$17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'd(dG)(T)'!$AD$17:$AG$17</c:f>
              <c:numCache>
                <c:formatCode>0.000</c:formatCode>
                <c:ptCount val="4"/>
                <c:pt idx="0">
                  <c:v>-1.358968537478987E-4</c:v>
                </c:pt>
                <c:pt idx="1">
                  <c:v>1.4200409108519954E-4</c:v>
                </c:pt>
                <c:pt idx="2">
                  <c:v>1.0666965023739886E-4</c:v>
                </c:pt>
                <c:pt idx="3">
                  <c:v>1.5083845856640049E-4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61F-C447-9372-DA131D04E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'd(dG)(T)'!$A$6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'd(dG)(T)'!$AH$6:$AK$6</c:f>
              <c:numCache>
                <c:formatCode>0.000</c:formatCode>
                <c:ptCount val="4"/>
                <c:pt idx="0">
                  <c:v>-7.3878108311679958E-2</c:v>
                </c:pt>
                <c:pt idx="1">
                  <c:v>0.28905226913874982</c:v>
                </c:pt>
                <c:pt idx="2">
                  <c:v>0.16142458158582018</c:v>
                </c:pt>
                <c:pt idx="3">
                  <c:v>0.16150500539710011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7-9747-AC8D-451992F5D608}"/>
            </c:ext>
          </c:extLst>
        </c:ser>
        <c:ser>
          <c:idx val="1"/>
          <c:order val="1"/>
          <c:tx>
            <c:strRef>
              <c:f>'d(dG)(T)'!$A$7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'd(dG)(T)'!$AH$7:$AK$7</c:f>
              <c:numCache>
                <c:formatCode>0.000</c:formatCode>
                <c:ptCount val="4"/>
                <c:pt idx="0">
                  <c:v>9.4056883986689988E-2</c:v>
                </c:pt>
                <c:pt idx="1">
                  <c:v>0.24445014817192012</c:v>
                </c:pt>
                <c:pt idx="2">
                  <c:v>0.1747072252968298</c:v>
                </c:pt>
                <c:pt idx="3">
                  <c:v>0.17734760272819017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07-9747-AC8D-451992F5D608}"/>
            </c:ext>
          </c:extLst>
        </c:ser>
        <c:ser>
          <c:idx val="2"/>
          <c:order val="2"/>
          <c:tx>
            <c:strRef>
              <c:f>'d(dG)(T)'!$A$8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'd(dG)(T)'!$AH$8:$AK$8</c:f>
              <c:numCache>
                <c:formatCode>0.000</c:formatCode>
                <c:ptCount val="4"/>
                <c:pt idx="0">
                  <c:v>2.1067324385701802E-3</c:v>
                </c:pt>
                <c:pt idx="1">
                  <c:v>0.26887133476406011</c:v>
                </c:pt>
                <c:pt idx="2">
                  <c:v>0.16743452360748989</c:v>
                </c:pt>
                <c:pt idx="3">
                  <c:v>0.16867323888315999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7-9747-AC8D-451992F5D608}"/>
            </c:ext>
          </c:extLst>
        </c:ser>
        <c:ser>
          <c:idx val="3"/>
          <c:order val="3"/>
          <c:tx>
            <c:strRef>
              <c:f>'d(dG)(T)'!$A$9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'd(dG)(T)'!$AH$9:$AK$9</c:f>
              <c:numCache>
                <c:formatCode>0.000</c:formatCode>
                <c:ptCount val="4"/>
                <c:pt idx="0">
                  <c:v>0.2666122282209098</c:v>
                </c:pt>
                <c:pt idx="1">
                  <c:v>0.19862090060609994</c:v>
                </c:pt>
                <c:pt idx="2">
                  <c:v>0.18835531094311042</c:v>
                </c:pt>
                <c:pt idx="3">
                  <c:v>0.19362607333526993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07-9747-AC8D-451992F5D608}"/>
            </c:ext>
          </c:extLst>
        </c:ser>
        <c:ser>
          <c:idx val="4"/>
          <c:order val="4"/>
          <c:tx>
            <c:strRef>
              <c:f>'d(dG)(T)'!$A$10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'd(dG)(T)'!$AH$10:$AK$10</c:f>
              <c:numCache>
                <c:formatCode>0.000</c:formatCode>
                <c:ptCount val="4"/>
                <c:pt idx="0">
                  <c:v>0.24769002088470016</c:v>
                </c:pt>
                <c:pt idx="1">
                  <c:v>0.20364647966510985</c:v>
                </c:pt>
                <c:pt idx="2">
                  <c:v>0.18685867861630978</c:v>
                </c:pt>
                <c:pt idx="3">
                  <c:v>0.19184099622097017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07-9747-AC8D-451992F5D608}"/>
            </c:ext>
          </c:extLst>
        </c:ser>
        <c:ser>
          <c:idx val="5"/>
          <c:order val="5"/>
          <c:tx>
            <c:strRef>
              <c:f>'d(dG)(T)'!$A$11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'd(dG)(T)'!$AH$11:$AK$11</c:f>
              <c:numCache>
                <c:formatCode>0.000</c:formatCode>
                <c:ptCount val="4"/>
                <c:pt idx="0">
                  <c:v>0.25390947791257013</c:v>
                </c:pt>
                <c:pt idx="1">
                  <c:v>0.20199464420836977</c:v>
                </c:pt>
                <c:pt idx="2">
                  <c:v>0.18735060010717008</c:v>
                </c:pt>
                <c:pt idx="3">
                  <c:v>0.19242772535920016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07-9747-AC8D-451992F5D608}"/>
            </c:ext>
          </c:extLst>
        </c:ser>
        <c:ser>
          <c:idx val="6"/>
          <c:order val="6"/>
          <c:tx>
            <c:strRef>
              <c:f>'d(dG)(T)'!$A$12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'd(dG)(T)'!$AH$12:$AK$12</c:f>
              <c:numCache>
                <c:formatCode>0.000</c:formatCode>
                <c:ptCount val="4"/>
                <c:pt idx="0">
                  <c:v>0.35254562620354002</c:v>
                </c:pt>
                <c:pt idx="1">
                  <c:v>0.17579771313661974</c:v>
                </c:pt>
                <c:pt idx="2">
                  <c:v>0.1951521237613103</c:v>
                </c:pt>
                <c:pt idx="3">
                  <c:v>0.20173283061616987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07-9747-AC8D-451992F5D608}"/>
            </c:ext>
          </c:extLst>
        </c:ser>
        <c:ser>
          <c:idx val="7"/>
          <c:order val="7"/>
          <c:tx>
            <c:strRef>
              <c:f>'d(dG)(T)'!$A$13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'd(dG)(T)'!$AH$13:$AK$13</c:f>
              <c:numCache>
                <c:formatCode>0.000</c:formatCode>
                <c:ptCount val="4"/>
                <c:pt idx="0">
                  <c:v>-5.499129364348998E-2</c:v>
                </c:pt>
                <c:pt idx="1">
                  <c:v>0.28403609007456998</c:v>
                </c:pt>
                <c:pt idx="2">
                  <c:v>0.16291841456631007</c:v>
                </c:pt>
                <c:pt idx="3">
                  <c:v>0.16328674364927975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07-9747-AC8D-451992F5D608}"/>
            </c:ext>
          </c:extLst>
        </c:ser>
        <c:ser>
          <c:idx val="8"/>
          <c:order val="8"/>
          <c:tx>
            <c:strRef>
              <c:f>'d(dG)(T)'!$A$14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'd(dG)(T)'!$AH$14:$AK$14</c:f>
              <c:numCache>
                <c:formatCode>0.000</c:formatCode>
                <c:ptCount val="4"/>
                <c:pt idx="0">
                  <c:v>7.6588993555070095E-2</c:v>
                </c:pt>
                <c:pt idx="1">
                  <c:v>0.24908947289754013</c:v>
                </c:pt>
                <c:pt idx="2">
                  <c:v>0.1733256206543996</c:v>
                </c:pt>
                <c:pt idx="3">
                  <c:v>0.17569972249463017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607-9747-AC8D-451992F5D608}"/>
            </c:ext>
          </c:extLst>
        </c:ser>
        <c:ser>
          <c:idx val="9"/>
          <c:order val="9"/>
          <c:tx>
            <c:strRef>
              <c:f>'d(dG)(T)'!$A$15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'd(dG)(T)'!$AH$15:$AK$15</c:f>
              <c:numCache>
                <c:formatCode>0.000</c:formatCode>
                <c:ptCount val="4"/>
                <c:pt idx="0">
                  <c:v>0.48497855495014974</c:v>
                </c:pt>
                <c:pt idx="1">
                  <c:v>0.14062464153845999</c:v>
                </c:pt>
                <c:pt idx="2">
                  <c:v>0.20562676864664997</c:v>
                </c:pt>
                <c:pt idx="3">
                  <c:v>0.21422624568585036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607-9747-AC8D-451992F5D608}"/>
            </c:ext>
          </c:extLst>
        </c:ser>
        <c:ser>
          <c:idx val="10"/>
          <c:order val="10"/>
          <c:tx>
            <c:strRef>
              <c:f>'d(dG)(T)'!$A$16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'd(dG)(T)'!$AH$16:$AK$16</c:f>
              <c:numCache>
                <c:formatCode>0.000</c:formatCode>
                <c:ptCount val="4"/>
                <c:pt idx="0">
                  <c:v>0.38175101236079989</c:v>
                </c:pt>
                <c:pt idx="1">
                  <c:v>0.1680410083043502</c:v>
                </c:pt>
                <c:pt idx="2">
                  <c:v>0.19746209343147969</c:v>
                </c:pt>
                <c:pt idx="3">
                  <c:v>0.20448799894920011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607-9747-AC8D-451992F5D608}"/>
            </c:ext>
          </c:extLst>
        </c:ser>
        <c:ser>
          <c:idx val="11"/>
          <c:order val="11"/>
          <c:tx>
            <c:strRef>
              <c:f>'d(dG)(T)'!$A$17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'd(dG)(T)'!$AH$17:$AK$17</c:f>
              <c:numCache>
                <c:formatCode>0.000</c:formatCode>
                <c:ptCount val="4"/>
                <c:pt idx="0">
                  <c:v>0.16180488563120998</c:v>
                </c:pt>
                <c:pt idx="1">
                  <c:v>0.22645684895980001</c:v>
                </c:pt>
                <c:pt idx="2">
                  <c:v>0.18006568308851989</c:v>
                </c:pt>
                <c:pt idx="3">
                  <c:v>0.18373879193390996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607-9747-AC8D-451992F5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'd(dG)(T)'!$A$18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'd(dG)(T)'!$AH$18:$AK$18</c:f>
              <c:numCache>
                <c:formatCode>0.000</c:formatCode>
                <c:ptCount val="4"/>
                <c:pt idx="0">
                  <c:v>-0.36151110389555985</c:v>
                </c:pt>
                <c:pt idx="1">
                  <c:v>0.36544517265159993</c:v>
                </c:pt>
                <c:pt idx="2">
                  <c:v>0.13867454868568996</c:v>
                </c:pt>
                <c:pt idx="3">
                  <c:v>0.13437037630161996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1-FE45-AC15-A26321DDC9E3}"/>
            </c:ext>
          </c:extLst>
        </c:ser>
        <c:ser>
          <c:idx val="1"/>
          <c:order val="1"/>
          <c:tx>
            <c:strRef>
              <c:f>'d(dG)(T)'!$A$19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'd(dG)(T)'!$AH$19:$AK$19</c:f>
              <c:numCache>
                <c:formatCode>0.000</c:formatCode>
                <c:ptCount val="4"/>
                <c:pt idx="0">
                  <c:v>-0.29749541997079998</c:v>
                </c:pt>
                <c:pt idx="1">
                  <c:v>0.34844314562251011</c:v>
                </c:pt>
                <c:pt idx="2">
                  <c:v>0.14373780268565994</c:v>
                </c:pt>
                <c:pt idx="3">
                  <c:v>0.14040946731782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1-FE45-AC15-A26321DDC9E3}"/>
            </c:ext>
          </c:extLst>
        </c:ser>
        <c:ser>
          <c:idx val="2"/>
          <c:order val="2"/>
          <c:tx>
            <c:strRef>
              <c:f>'d(dG)(T)'!$A$20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'd(dG)(T)'!$AH$20:$AK$20</c:f>
              <c:numCache>
                <c:formatCode>0.000</c:formatCode>
                <c:ptCount val="4"/>
                <c:pt idx="0">
                  <c:v>-0.22715731852936005</c:v>
                </c:pt>
                <c:pt idx="1">
                  <c:v>0.32976193769716011</c:v>
                </c:pt>
                <c:pt idx="2">
                  <c:v>0.14930112172934984</c:v>
                </c:pt>
                <c:pt idx="3">
                  <c:v>0.14704500052574998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E1-FE45-AC15-A26321DDC9E3}"/>
            </c:ext>
          </c:extLst>
        </c:ser>
        <c:ser>
          <c:idx val="3"/>
          <c:order val="3"/>
          <c:tx>
            <c:strRef>
              <c:f>'d(dG)(T)'!$A$21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'd(dG)(T)'!$AH$21:$AK$21</c:f>
              <c:numCache>
                <c:formatCode>0.000</c:formatCode>
                <c:ptCount val="4"/>
                <c:pt idx="0">
                  <c:v>-0.20289403583553001</c:v>
                </c:pt>
                <c:pt idx="1">
                  <c:v>0.32331781396243997</c:v>
                </c:pt>
                <c:pt idx="2">
                  <c:v>0.15122020086151</c:v>
                </c:pt>
                <c:pt idx="3">
                  <c:v>0.14933394229058994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E1-FE45-AC15-A26321DDC9E3}"/>
            </c:ext>
          </c:extLst>
        </c:ser>
        <c:ser>
          <c:idx val="4"/>
          <c:order val="4"/>
          <c:tx>
            <c:strRef>
              <c:f>'d(dG)(T)'!$A$22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'd(dG)(T)'!$AH$22:$AK$22</c:f>
              <c:numCache>
                <c:formatCode>0.000</c:formatCode>
                <c:ptCount val="4"/>
                <c:pt idx="0">
                  <c:v>-0.16479865497158008</c:v>
                </c:pt>
                <c:pt idx="1">
                  <c:v>0.31320000133555004</c:v>
                </c:pt>
                <c:pt idx="2">
                  <c:v>0.15423331542523022</c:v>
                </c:pt>
                <c:pt idx="3">
                  <c:v>0.15292777208711961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E1-FE45-AC15-A26321DDC9E3}"/>
            </c:ext>
          </c:extLst>
        </c:ser>
        <c:ser>
          <c:idx val="5"/>
          <c:order val="5"/>
          <c:tx>
            <c:strRef>
              <c:f>'d(dG)(T)'!$A$23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'd(dG)(T)'!$AH$23:$AK$23</c:f>
              <c:numCache>
                <c:formatCode>0.000</c:formatCode>
                <c:ptCount val="4"/>
                <c:pt idx="0">
                  <c:v>-2.6355407690020094E-2</c:v>
                </c:pt>
                <c:pt idx="1">
                  <c:v>0.27643063970471005</c:v>
                </c:pt>
                <c:pt idx="2">
                  <c:v>0.16518334020963987</c:v>
                </c:pt>
                <c:pt idx="3">
                  <c:v>0.16598818665511006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E1-FE45-AC15-A26321DDC9E3}"/>
            </c:ext>
          </c:extLst>
        </c:ser>
        <c:ser>
          <c:idx val="6"/>
          <c:order val="6"/>
          <c:tx>
            <c:strRef>
              <c:f>'d(dG)(T)'!$A$24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'd(dG)(T)'!$AH$24:$AK$24</c:f>
              <c:numCache>
                <c:formatCode>0.000</c:formatCode>
                <c:ptCount val="4"/>
                <c:pt idx="0">
                  <c:v>1.8909333427008512E-4</c:v>
                </c:pt>
                <c:pt idx="1">
                  <c:v>0.26938064357533986</c:v>
                </c:pt>
                <c:pt idx="2">
                  <c:v>0.16728284993520015</c:v>
                </c:pt>
                <c:pt idx="3">
                  <c:v>0.16849233326164015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E1-FE45-AC15-A26321DDC9E3}"/>
            </c:ext>
          </c:extLst>
        </c:ser>
        <c:ser>
          <c:idx val="7"/>
          <c:order val="7"/>
          <c:tx>
            <c:strRef>
              <c:f>'d(dG)(T)'!$A$25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'd(dG)(T)'!$AH$25:$AK$25</c:f>
              <c:numCache>
                <c:formatCode>0.000</c:formatCode>
                <c:ptCount val="4"/>
                <c:pt idx="0">
                  <c:v>7.3577399257039877E-2</c:v>
                </c:pt>
                <c:pt idx="1">
                  <c:v>0.2498893270038598</c:v>
                </c:pt>
                <c:pt idx="2">
                  <c:v>0.17308742173281022</c:v>
                </c:pt>
                <c:pt idx="3">
                  <c:v>0.17541561567963004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E1-FE45-AC15-A26321DD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'd(dG)(T)'!$A$18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'd(dG)(T)'!$AL$5:$AO$5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'd(dG)(T)'!$AL$18:$AO$18</c:f>
              <c:numCache>
                <c:formatCode>0.000</c:formatCode>
                <c:ptCount val="4"/>
                <c:pt idx="0">
                  <c:v>-0.60337559290986986</c:v>
                </c:pt>
                <c:pt idx="1">
                  <c:v>0.7823041317777597</c:v>
                </c:pt>
                <c:pt idx="2">
                  <c:v>0.22473826186656032</c:v>
                </c:pt>
                <c:pt idx="3">
                  <c:v>-7.7594645974520038E-2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1-9049-B8F9-55A4FCEDC8CF}"/>
            </c:ext>
          </c:extLst>
        </c:ser>
        <c:ser>
          <c:idx val="1"/>
          <c:order val="1"/>
          <c:tx>
            <c:strRef>
              <c:f>'d(dG)(T)'!$A$19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'd(dG)(T)'!$AL$5:$AO$5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'd(dG)(T)'!$AL$19:$AO$19</c:f>
              <c:numCache>
                <c:formatCode>0.000</c:formatCode>
                <c:ptCount val="4"/>
                <c:pt idx="0">
                  <c:v>-0.60337559290986986</c:v>
                </c:pt>
                <c:pt idx="1">
                  <c:v>0.7823041317777597</c:v>
                </c:pt>
                <c:pt idx="2">
                  <c:v>0.22473826186656032</c:v>
                </c:pt>
                <c:pt idx="3">
                  <c:v>-7.7594645974520038E-2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1-9049-B8F9-55A4FCEDC8CF}"/>
            </c:ext>
          </c:extLst>
        </c:ser>
        <c:ser>
          <c:idx val="2"/>
          <c:order val="2"/>
          <c:tx>
            <c:strRef>
              <c:f>'d(dG)(T)'!$A$20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'd(dG)(T)'!$AL$5:$AO$5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'd(dG)(T)'!$AL$20:$AO$20</c:f>
              <c:numCache>
                <c:formatCode>0.000</c:formatCode>
                <c:ptCount val="4"/>
                <c:pt idx="0">
                  <c:v>-0.60337559290986986</c:v>
                </c:pt>
                <c:pt idx="1">
                  <c:v>0.7823041317777597</c:v>
                </c:pt>
                <c:pt idx="2">
                  <c:v>0.22473826186656032</c:v>
                </c:pt>
                <c:pt idx="3">
                  <c:v>-7.7594645974520038E-2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31-9049-B8F9-55A4FCEDC8CF}"/>
            </c:ext>
          </c:extLst>
        </c:ser>
        <c:ser>
          <c:idx val="3"/>
          <c:order val="3"/>
          <c:tx>
            <c:strRef>
              <c:f>'d(dG)(T)'!$A$21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'd(dG)(T)'!$AL$5:$AO$5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'd(dG)(T)'!$AL$21:$AO$21</c:f>
              <c:numCache>
                <c:formatCode>0.000</c:formatCode>
                <c:ptCount val="4"/>
                <c:pt idx="0">
                  <c:v>-0.60337559290986986</c:v>
                </c:pt>
                <c:pt idx="1">
                  <c:v>0.7823041317777597</c:v>
                </c:pt>
                <c:pt idx="2">
                  <c:v>0.22473826186656032</c:v>
                </c:pt>
                <c:pt idx="3">
                  <c:v>-7.7594645974520038E-2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31-9049-B8F9-55A4FCEDC8CF}"/>
            </c:ext>
          </c:extLst>
        </c:ser>
        <c:ser>
          <c:idx val="4"/>
          <c:order val="4"/>
          <c:tx>
            <c:strRef>
              <c:f>'d(dG)(T)'!$A$22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'd(dG)(T)'!$AL$5:$AO$5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'd(dG)(T)'!$AL$22:$AO$22</c:f>
              <c:numCache>
                <c:formatCode>0.000</c:formatCode>
                <c:ptCount val="4"/>
                <c:pt idx="0">
                  <c:v>-0.60337559290986986</c:v>
                </c:pt>
                <c:pt idx="1">
                  <c:v>0.7823041317777597</c:v>
                </c:pt>
                <c:pt idx="2">
                  <c:v>0.22473826186656032</c:v>
                </c:pt>
                <c:pt idx="3">
                  <c:v>-7.7594645974520038E-2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31-9049-B8F9-55A4FCEDC8CF}"/>
            </c:ext>
          </c:extLst>
        </c:ser>
        <c:ser>
          <c:idx val="5"/>
          <c:order val="5"/>
          <c:tx>
            <c:strRef>
              <c:f>'d(dG)(T)'!$A$23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'd(dG)(T)'!$AL$5:$AO$5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'd(dG)(T)'!$AL$23:$AO$23</c:f>
              <c:numCache>
                <c:formatCode>0.000</c:formatCode>
                <c:ptCount val="4"/>
                <c:pt idx="0">
                  <c:v>0.60337559290986986</c:v>
                </c:pt>
                <c:pt idx="1">
                  <c:v>-0.7823041317777597</c:v>
                </c:pt>
                <c:pt idx="2">
                  <c:v>-0.22473826186656032</c:v>
                </c:pt>
                <c:pt idx="3">
                  <c:v>7.7594645974520038E-2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31-9049-B8F9-55A4FCEDC8CF}"/>
            </c:ext>
          </c:extLst>
        </c:ser>
        <c:ser>
          <c:idx val="6"/>
          <c:order val="6"/>
          <c:tx>
            <c:strRef>
              <c:f>'d(dG)(T)'!$A$24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'd(dG)(T)'!$AL$5:$AO$5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'd(dG)(T)'!$AL$24:$AO$24</c:f>
              <c:numCache>
                <c:formatCode>0.000</c:formatCode>
                <c:ptCount val="4"/>
                <c:pt idx="0">
                  <c:v>0.60337559290986986</c:v>
                </c:pt>
                <c:pt idx="1">
                  <c:v>-0.7823041317777597</c:v>
                </c:pt>
                <c:pt idx="2">
                  <c:v>-0.22473826186656032</c:v>
                </c:pt>
                <c:pt idx="3">
                  <c:v>7.7594645974520038E-2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31-9049-B8F9-55A4FCEDC8CF}"/>
            </c:ext>
          </c:extLst>
        </c:ser>
        <c:ser>
          <c:idx val="7"/>
          <c:order val="7"/>
          <c:tx>
            <c:strRef>
              <c:f>'d(dG)(T)'!$A$25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'd(dG)(T)'!$AL$5:$AO$5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'd(dG)(T)'!$AL$25:$AO$25</c:f>
              <c:numCache>
                <c:formatCode>0.000</c:formatCode>
                <c:ptCount val="4"/>
                <c:pt idx="0">
                  <c:v>0.60337559290986986</c:v>
                </c:pt>
                <c:pt idx="1">
                  <c:v>-0.7823041317777597</c:v>
                </c:pt>
                <c:pt idx="2">
                  <c:v>-0.22473826186656032</c:v>
                </c:pt>
                <c:pt idx="3">
                  <c:v>7.7594645974520038E-2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31-9049-B8F9-55A4FCEDC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'd(dG)(T)'!$A$77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'd(dG)(T)'!$AD$77:$AG$77</c:f>
              <c:numCache>
                <c:formatCode>0.000</c:formatCode>
                <c:ptCount val="4"/>
                <c:pt idx="0">
                  <c:v>0.23632081080175826</c:v>
                </c:pt>
                <c:pt idx="1">
                  <c:v>0.20227605302060159</c:v>
                </c:pt>
                <c:pt idx="2">
                  <c:v>0.23317041627894719</c:v>
                </c:pt>
                <c:pt idx="3">
                  <c:v>0.25263653937931263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4-AA42-BEC1-17BB4E7EF61D}"/>
            </c:ext>
          </c:extLst>
        </c:ser>
        <c:ser>
          <c:idx val="1"/>
          <c:order val="1"/>
          <c:tx>
            <c:strRef>
              <c:f>'d(dG)(T)'!$A$78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'd(dG)(T)'!$AD$78:$AG$78</c:f>
              <c:numCache>
                <c:formatCode>0.000</c:formatCode>
                <c:ptCount val="4"/>
                <c:pt idx="0">
                  <c:v>7.6216648253734753E-2</c:v>
                </c:pt>
                <c:pt idx="1">
                  <c:v>3.7459386317611809E-2</c:v>
                </c:pt>
                <c:pt idx="2">
                  <c:v>3.399891990795334E-2</c:v>
                </c:pt>
                <c:pt idx="3">
                  <c:v>9.4980593908306155E-2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4-AA42-BEC1-17BB4E7EF61D}"/>
            </c:ext>
          </c:extLst>
        </c:ser>
        <c:ser>
          <c:idx val="2"/>
          <c:order val="2"/>
          <c:tx>
            <c:strRef>
              <c:f>'d(dG)(T)'!$A$79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'd(dG)(T)'!$AD$79:$AG$79</c:f>
              <c:numCache>
                <c:formatCode>0.000</c:formatCode>
                <c:ptCount val="4"/>
                <c:pt idx="0">
                  <c:v>2.6282416848929735E-2</c:v>
                </c:pt>
                <c:pt idx="1">
                  <c:v>-1.2576430497928115E-3</c:v>
                </c:pt>
                <c:pt idx="2">
                  <c:v>8.5221135834623318E-3</c:v>
                </c:pt>
                <c:pt idx="3">
                  <c:v>6.0063114026408293E-2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84-AA42-BEC1-17BB4E7EF61D}"/>
            </c:ext>
          </c:extLst>
        </c:ser>
        <c:ser>
          <c:idx val="3"/>
          <c:order val="3"/>
          <c:tx>
            <c:strRef>
              <c:f>'d(dG)(T)'!$A$80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'd(dG)(T)'!$AD$80:$AG$80</c:f>
              <c:numCache>
                <c:formatCode>0.000</c:formatCode>
                <c:ptCount val="4"/>
                <c:pt idx="0">
                  <c:v>1.8925163271235057E-2</c:v>
                </c:pt>
                <c:pt idx="1">
                  <c:v>-5.8374640964968805E-3</c:v>
                </c:pt>
                <c:pt idx="2">
                  <c:v>9.332224162870606E-3</c:v>
                </c:pt>
                <c:pt idx="3">
                  <c:v>5.4634846118193359E-2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84-AA42-BEC1-17BB4E7EF61D}"/>
            </c:ext>
          </c:extLst>
        </c:ser>
        <c:ser>
          <c:idx val="4"/>
          <c:order val="4"/>
          <c:tx>
            <c:strRef>
              <c:f>'d(dG)(T)'!$A$81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'd(dG)(T)'!$AD$81:$AG$81</c:f>
              <c:numCache>
                <c:formatCode>0.000</c:formatCode>
                <c:ptCount val="4"/>
                <c:pt idx="0">
                  <c:v>1.1939755442242905E-2</c:v>
                </c:pt>
                <c:pt idx="1">
                  <c:v>-9.4722374786853081E-3</c:v>
                </c:pt>
                <c:pt idx="2">
                  <c:v>1.269711273195151E-2</c:v>
                </c:pt>
                <c:pt idx="3">
                  <c:v>4.8553734352611677E-2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84-AA42-BEC1-17BB4E7EF61D}"/>
            </c:ext>
          </c:extLst>
        </c:ser>
        <c:ser>
          <c:idx val="5"/>
          <c:order val="5"/>
          <c:tx>
            <c:strRef>
              <c:f>'d(dG)(T)'!$A$82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'd(dG)(T)'!$AD$82:$AG$82</c:f>
              <c:numCache>
                <c:formatCode>0.000</c:formatCode>
                <c:ptCount val="4"/>
                <c:pt idx="0">
                  <c:v>-1.0181131322142711E-2</c:v>
                </c:pt>
                <c:pt idx="1">
                  <c:v>-4.5402981521012187E-2</c:v>
                </c:pt>
                <c:pt idx="2">
                  <c:v>0.13525809363993835</c:v>
                </c:pt>
                <c:pt idx="3">
                  <c:v>1.0521181093108289E-2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84-AA42-BEC1-17BB4E7EF61D}"/>
            </c:ext>
          </c:extLst>
        </c:ser>
        <c:ser>
          <c:idx val="6"/>
          <c:order val="6"/>
          <c:tx>
            <c:strRef>
              <c:f>'d(dG)(T)'!$A$83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'd(dG)(T)'!$AD$83:$AG$83</c:f>
              <c:numCache>
                <c:formatCode>0.000</c:formatCode>
                <c:ptCount val="4"/>
                <c:pt idx="0">
                  <c:v>-8.8518791608445113E-3</c:v>
                </c:pt>
                <c:pt idx="1">
                  <c:v>-4.0576537407308599E-2</c:v>
                </c:pt>
                <c:pt idx="2">
                  <c:v>0.12252679885584916</c:v>
                </c:pt>
                <c:pt idx="3">
                  <c:v>1.2502857547898039E-2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84-AA42-BEC1-17BB4E7EF61D}"/>
            </c:ext>
          </c:extLst>
        </c:ser>
        <c:ser>
          <c:idx val="7"/>
          <c:order val="7"/>
          <c:tx>
            <c:strRef>
              <c:f>'d(dG)(T)'!$A$84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'd(dG)(T)'!$AD$84:$AG$84</c:f>
              <c:numCache>
                <c:formatCode>0.000</c:formatCode>
                <c:ptCount val="4"/>
                <c:pt idx="0">
                  <c:v>-5.7002037724425136E-3</c:v>
                </c:pt>
                <c:pt idx="1">
                  <c:v>-3.1257853271410063E-2</c:v>
                </c:pt>
                <c:pt idx="2">
                  <c:v>9.6273751144641206E-2</c:v>
                </c:pt>
                <c:pt idx="3">
                  <c:v>1.5980236815100746E-2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84-AA42-BEC1-17BB4E7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'd(dG)(T)'!$A$65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'd(dG)(T)'!$AD$65:$AG$65</c:f>
              <c:numCache>
                <c:formatCode>0.000</c:formatCode>
                <c:ptCount val="4"/>
                <c:pt idx="0">
                  <c:v>-1.8426305563399442E-5</c:v>
                </c:pt>
                <c:pt idx="1">
                  <c:v>-3.2726347947200848E-5</c:v>
                </c:pt>
                <c:pt idx="2">
                  <c:v>2.7755539449799901E-5</c:v>
                </c:pt>
                <c:pt idx="3">
                  <c:v>3.4166981390006124E-6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4-DF41-A93A-302D24FDBFEE}"/>
            </c:ext>
          </c:extLst>
        </c:ser>
        <c:ser>
          <c:idx val="1"/>
          <c:order val="1"/>
          <c:tx>
            <c:strRef>
              <c:f>'d(dG)(T)'!$A$66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'd(dG)(T)'!$AD$66:$AG$66</c:f>
              <c:numCache>
                <c:formatCode>0.000</c:formatCode>
                <c:ptCount val="4"/>
                <c:pt idx="0">
                  <c:v>-6.8986920414992881E-3</c:v>
                </c:pt>
                <c:pt idx="1">
                  <c:v>-2.7802683608200596E-2</c:v>
                </c:pt>
                <c:pt idx="2">
                  <c:v>5.5205240625699759E-2</c:v>
                </c:pt>
                <c:pt idx="3">
                  <c:v>-3.5096365522999662E-3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24-DF41-A93A-302D24FDBFEE}"/>
            </c:ext>
          </c:extLst>
        </c:ser>
        <c:ser>
          <c:idx val="2"/>
          <c:order val="2"/>
          <c:tx>
            <c:strRef>
              <c:f>'d(dG)(T)'!$A$67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'd(dG)(T)'!$AD$67:$AG$67</c:f>
              <c:numCache>
                <c:formatCode>0.000</c:formatCode>
                <c:ptCount val="4"/>
                <c:pt idx="0">
                  <c:v>-2.1471310038303493E-3</c:v>
                </c:pt>
                <c:pt idx="1">
                  <c:v>-5.9792245091796481E-3</c:v>
                </c:pt>
                <c:pt idx="2">
                  <c:v>6.4571399013200192E-3</c:v>
                </c:pt>
                <c:pt idx="3">
                  <c:v>1.782406576499973E-3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24-DF41-A93A-302D24FDBFEE}"/>
            </c:ext>
          </c:extLst>
        </c:ser>
        <c:ser>
          <c:idx val="3"/>
          <c:order val="3"/>
          <c:tx>
            <c:strRef>
              <c:f>'d(dG)(T)'!$A$68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'd(dG)(T)'!$AD$68:$AG$68</c:f>
              <c:numCache>
                <c:formatCode>0.000</c:formatCode>
                <c:ptCount val="4"/>
                <c:pt idx="0">
                  <c:v>-5.5108185474703197E-5</c:v>
                </c:pt>
                <c:pt idx="1">
                  <c:v>-9.7708776995997226E-5</c:v>
                </c:pt>
                <c:pt idx="2">
                  <c:v>8.1400906948900231E-5</c:v>
                </c:pt>
                <c:pt idx="3">
                  <c:v>1.063854172730222E-5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24-DF41-A93A-302D24FDBFEE}"/>
            </c:ext>
          </c:extLst>
        </c:ser>
        <c:ser>
          <c:idx val="4"/>
          <c:order val="4"/>
          <c:tx>
            <c:strRef>
              <c:f>'d(dG)(T)'!$A$69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'd(dG)(T)'!$AD$69:$AG$69</c:f>
              <c:numCache>
                <c:formatCode>0.000</c:formatCode>
                <c:ptCount val="4"/>
                <c:pt idx="0">
                  <c:v>-3.6441178721702272E-5</c:v>
                </c:pt>
                <c:pt idx="1">
                  <c:v>-7.7150866942800322E-5</c:v>
                </c:pt>
                <c:pt idx="2">
                  <c:v>1.0674310335299919E-4</c:v>
                </c:pt>
                <c:pt idx="3">
                  <c:v>2.2499617207398515E-5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24-DF41-A93A-302D24FDBFEE}"/>
            </c:ext>
          </c:extLst>
        </c:ser>
        <c:ser>
          <c:idx val="5"/>
          <c:order val="5"/>
          <c:tx>
            <c:strRef>
              <c:f>'d(dG)(T)'!$A$70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'd(dG)(T)'!$AD$70:$AG$70</c:f>
              <c:numCache>
                <c:formatCode>0.000</c:formatCode>
                <c:ptCount val="4"/>
                <c:pt idx="0">
                  <c:v>-3.2864521450397532E-3</c:v>
                </c:pt>
                <c:pt idx="1">
                  <c:v>-6.2065250060099331E-3</c:v>
                </c:pt>
                <c:pt idx="2">
                  <c:v>7.1407986061799988E-3</c:v>
                </c:pt>
                <c:pt idx="3">
                  <c:v>2.3676448239751124E-5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24-DF41-A93A-302D24FDBFEE}"/>
            </c:ext>
          </c:extLst>
        </c:ser>
        <c:ser>
          <c:idx val="6"/>
          <c:order val="6"/>
          <c:tx>
            <c:strRef>
              <c:f>'d(dG)(T)'!$A$71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'd(dG)(T)'!$AD$71:$AG$71</c:f>
              <c:numCache>
                <c:formatCode>0.000</c:formatCode>
                <c:ptCount val="4"/>
                <c:pt idx="0">
                  <c:v>-4.657466010720146E-3</c:v>
                </c:pt>
                <c:pt idx="1">
                  <c:v>-8.860065131349959E-3</c:v>
                </c:pt>
                <c:pt idx="2">
                  <c:v>1.0173489595350027E-2</c:v>
                </c:pt>
                <c:pt idx="3">
                  <c:v>3.4506126090239064E-5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24-DF41-A93A-302D24FDBFEE}"/>
            </c:ext>
          </c:extLst>
        </c:ser>
        <c:ser>
          <c:idx val="7"/>
          <c:order val="7"/>
          <c:tx>
            <c:strRef>
              <c:f>'d(dG)(T)'!$A$72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'd(dG)(T)'!$AD$72:$AG$72</c:f>
              <c:numCache>
                <c:formatCode>0.000</c:formatCode>
                <c:ptCount val="4"/>
                <c:pt idx="0">
                  <c:v>5.5363203775300462E-3</c:v>
                </c:pt>
                <c:pt idx="1">
                  <c:v>-4.918591730910471E-3</c:v>
                </c:pt>
                <c:pt idx="2">
                  <c:v>3.313765833969029E-2</c:v>
                </c:pt>
                <c:pt idx="3">
                  <c:v>8.8656616687599055E-3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24-DF41-A93A-302D24FDBFEE}"/>
            </c:ext>
          </c:extLst>
        </c:ser>
        <c:ser>
          <c:idx val="8"/>
          <c:order val="8"/>
          <c:tx>
            <c:strRef>
              <c:f>'d(dG)(T)'!$A$73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'd(dG)(T)'!$AD$73:$AG$73</c:f>
              <c:numCache>
                <c:formatCode>0.000</c:formatCode>
                <c:ptCount val="4"/>
                <c:pt idx="0">
                  <c:v>6.7573069756896587E-3</c:v>
                </c:pt>
                <c:pt idx="1">
                  <c:v>-2.579723269539258E-3</c:v>
                </c:pt>
                <c:pt idx="2">
                  <c:v>3.4497552912869267E-2</c:v>
                </c:pt>
                <c:pt idx="3">
                  <c:v>1.1221887261190666E-2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24-DF41-A93A-302D24FDBFEE}"/>
            </c:ext>
          </c:extLst>
        </c:ser>
        <c:ser>
          <c:idx val="9"/>
          <c:order val="9"/>
          <c:tx>
            <c:strRef>
              <c:f>'d(dG)(T)'!$A$74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'd(dG)(T)'!$AD$74:$AG$74</c:f>
              <c:numCache>
                <c:formatCode>0.000</c:formatCode>
                <c:ptCount val="4"/>
                <c:pt idx="0">
                  <c:v>-5.9869617017493937E-3</c:v>
                </c:pt>
                <c:pt idx="1">
                  <c:v>-1.7503084271119462E-2</c:v>
                </c:pt>
                <c:pt idx="2">
                  <c:v>2.4243529922708618E-2</c:v>
                </c:pt>
                <c:pt idx="3">
                  <c:v>4.5044271344512055E-3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A24-DF41-A93A-302D24FDBFEE}"/>
            </c:ext>
          </c:extLst>
        </c:ser>
        <c:ser>
          <c:idx val="10"/>
          <c:order val="10"/>
          <c:tx>
            <c:strRef>
              <c:f>'d(dG)(T)'!$A$75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'd(dG)(T)'!$AD$75:$AG$75</c:f>
              <c:numCache>
                <c:formatCode>0.000</c:formatCode>
                <c:ptCount val="4"/>
                <c:pt idx="0">
                  <c:v>-1.107358333920061E-3</c:v>
                </c:pt>
                <c:pt idx="1">
                  <c:v>-1.2046533389479919E-2</c:v>
                </c:pt>
                <c:pt idx="2">
                  <c:v>2.3586047090899953E-2</c:v>
                </c:pt>
                <c:pt idx="3">
                  <c:v>7.2630754791891405E-3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A24-DF41-A93A-302D24FDBFEE}"/>
            </c:ext>
          </c:extLst>
        </c:ser>
        <c:ser>
          <c:idx val="11"/>
          <c:order val="11"/>
          <c:tx>
            <c:strRef>
              <c:f>'d(dG)(T)'!$A$76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'd(dG)(T)'!$AD$5:$AG$5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'd(dG)(T)'!$AD$76:$AG$76</c:f>
              <c:numCache>
                <c:formatCode>0.000</c:formatCode>
                <c:ptCount val="4"/>
                <c:pt idx="0">
                  <c:v>-4.4810280931503049E-5</c:v>
                </c:pt>
                <c:pt idx="1">
                  <c:v>-7.9438909298398114E-5</c:v>
                </c:pt>
                <c:pt idx="2">
                  <c:v>6.607785868039881E-5</c:v>
                </c:pt>
                <c:pt idx="3">
                  <c:v>8.6793865496023748E-6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A24-DF41-A93A-302D24FD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'd(dG)(T)'!$A$65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'd(dG)(T)'!$AH$65:$AK$65</c:f>
              <c:numCache>
                <c:formatCode>0.000</c:formatCode>
                <c:ptCount val="4"/>
                <c:pt idx="0">
                  <c:v>0.17388090234073017</c:v>
                </c:pt>
                <c:pt idx="1">
                  <c:v>0.16472110323716982</c:v>
                </c:pt>
                <c:pt idx="2">
                  <c:v>9.9810534122110273E-2</c:v>
                </c:pt>
                <c:pt idx="3">
                  <c:v>0.1640619186580996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B-BB43-A4ED-049644078281}"/>
            </c:ext>
          </c:extLst>
        </c:ser>
        <c:ser>
          <c:idx val="1"/>
          <c:order val="1"/>
          <c:tx>
            <c:strRef>
              <c:f>'d(dG)(T)'!$A$66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'd(dG)(T)'!$AH$66:$AK$66</c:f>
              <c:numCache>
                <c:formatCode>0.000</c:formatCode>
                <c:ptCount val="4"/>
                <c:pt idx="0">
                  <c:v>0.20752051605031996</c:v>
                </c:pt>
                <c:pt idx="1">
                  <c:v>0.19133132854894019</c:v>
                </c:pt>
                <c:pt idx="2">
                  <c:v>0.14474302624519009</c:v>
                </c:pt>
                <c:pt idx="3">
                  <c:v>0.17630447899099977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B-BB43-A4ED-049644078281}"/>
            </c:ext>
          </c:extLst>
        </c:ser>
        <c:ser>
          <c:idx val="2"/>
          <c:order val="2"/>
          <c:tx>
            <c:strRef>
              <c:f>'d(dG)(T)'!$A$67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'd(dG)(T)'!$AH$67:$AK$67</c:f>
              <c:numCache>
                <c:formatCode>0.000</c:formatCode>
                <c:ptCount val="4"/>
                <c:pt idx="0">
                  <c:v>0.18910167709196002</c:v>
                </c:pt>
                <c:pt idx="1">
                  <c:v>0.17676132013878987</c:v>
                </c:pt>
                <c:pt idx="2">
                  <c:v>0.12014095014653003</c:v>
                </c:pt>
                <c:pt idx="3">
                  <c:v>0.16960125852134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8B-BB43-A4ED-049644078281}"/>
            </c:ext>
          </c:extLst>
        </c:ser>
        <c:ser>
          <c:idx val="3"/>
          <c:order val="3"/>
          <c:tx>
            <c:strRef>
              <c:f>'d(dG)(T)'!$A$68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'd(dG)(T)'!$AH$68:$AK$68</c:f>
              <c:numCache>
                <c:formatCode>0.000</c:formatCode>
                <c:ptCount val="4"/>
                <c:pt idx="0">
                  <c:v>0.24208564773681984</c:v>
                </c:pt>
                <c:pt idx="1">
                  <c:v>0.21867367409575023</c:v>
                </c:pt>
                <c:pt idx="2">
                  <c:v>0.19091173438329978</c:v>
                </c:pt>
                <c:pt idx="3">
                  <c:v>0.18888386571462012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8B-BB43-A4ED-049644078281}"/>
            </c:ext>
          </c:extLst>
        </c:ser>
        <c:ser>
          <c:idx val="4"/>
          <c:order val="4"/>
          <c:tx>
            <c:strRef>
              <c:f>'d(dG)(T)'!$A$69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'd(dG)(T)'!$AH$69:$AK$69</c:f>
              <c:numCache>
                <c:formatCode>0.000</c:formatCode>
                <c:ptCount val="4"/>
                <c:pt idx="0">
                  <c:v>0.23829527780490989</c:v>
                </c:pt>
                <c:pt idx="1">
                  <c:v>0.21567534603010019</c:v>
                </c:pt>
                <c:pt idx="2">
                  <c:v>0.18584893049442996</c:v>
                </c:pt>
                <c:pt idx="3">
                  <c:v>0.18750442560047986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8B-BB43-A4ED-049644078281}"/>
            </c:ext>
          </c:extLst>
        </c:ser>
        <c:ser>
          <c:idx val="5"/>
          <c:order val="5"/>
          <c:tx>
            <c:strRef>
              <c:f>'d(dG)(T)'!$A$70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'd(dG)(T)'!$AH$70:$AK$70</c:f>
              <c:numCache>
                <c:formatCode>0.000</c:formatCode>
                <c:ptCount val="4"/>
                <c:pt idx="0">
                  <c:v>0.23954111781143994</c:v>
                </c:pt>
                <c:pt idx="1">
                  <c:v>0.21666085328241991</c:v>
                </c:pt>
                <c:pt idx="2">
                  <c:v>0.18751300121662018</c:v>
                </c:pt>
                <c:pt idx="3">
                  <c:v>0.18795782769886982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8B-BB43-A4ED-049644078281}"/>
            </c:ext>
          </c:extLst>
        </c:ser>
        <c:ser>
          <c:idx val="6"/>
          <c:order val="6"/>
          <c:tx>
            <c:strRef>
              <c:f>'d(dG)(T)'!$A$71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'd(dG)(T)'!$AH$71:$AK$71</c:f>
              <c:numCache>
                <c:formatCode>0.000</c:formatCode>
                <c:ptCount val="4"/>
                <c:pt idx="0">
                  <c:v>0.25929925088958994</c:v>
                </c:pt>
                <c:pt idx="1">
                  <c:v>0.2322902947346499</c:v>
                </c:pt>
                <c:pt idx="2">
                  <c:v>0.21390397486349011</c:v>
                </c:pt>
                <c:pt idx="3">
                  <c:v>0.1951484612882699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8B-BB43-A4ED-049644078281}"/>
            </c:ext>
          </c:extLst>
        </c:ser>
        <c:ser>
          <c:idx val="7"/>
          <c:order val="7"/>
          <c:tx>
            <c:strRef>
              <c:f>'d(dG)(T)'!$A$72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'd(dG)(T)'!$AH$72:$AK$72</c:f>
              <c:numCache>
                <c:formatCode>0.000</c:formatCode>
                <c:ptCount val="4"/>
                <c:pt idx="0">
                  <c:v>0.17766418265026007</c:v>
                </c:pt>
                <c:pt idx="1">
                  <c:v>0.16771382313945993</c:v>
                </c:pt>
                <c:pt idx="2">
                  <c:v>0.10486386838970008</c:v>
                </c:pt>
                <c:pt idx="3">
                  <c:v>0.16543877862579981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8B-BB43-A4ED-049644078281}"/>
            </c:ext>
          </c:extLst>
        </c:ser>
        <c:ser>
          <c:idx val="8"/>
          <c:order val="8"/>
          <c:tx>
            <c:strRef>
              <c:f>'d(dG)(T)'!$A$73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'd(dG)(T)'!$AH$73:$AK$73</c:f>
              <c:numCache>
                <c:formatCode>0.000</c:formatCode>
                <c:ptCount val="4"/>
                <c:pt idx="0">
                  <c:v>0.20402146514734998</c:v>
                </c:pt>
                <c:pt idx="1">
                  <c:v>0.18856344501410027</c:v>
                </c:pt>
                <c:pt idx="2">
                  <c:v>0.14006933770366992</c:v>
                </c:pt>
                <c:pt idx="3">
                  <c:v>0.17503105943995001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8B-BB43-A4ED-049644078281}"/>
            </c:ext>
          </c:extLst>
        </c:ser>
        <c:ser>
          <c:idx val="9"/>
          <c:order val="9"/>
          <c:tx>
            <c:strRef>
              <c:f>'d(dG)(T)'!$A$74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'd(dG)(T)'!$AH$74:$AK$74</c:f>
              <c:numCache>
                <c:formatCode>0.000</c:formatCode>
                <c:ptCount val="4"/>
                <c:pt idx="0">
                  <c:v>0.28582732883506989</c:v>
                </c:pt>
                <c:pt idx="1">
                  <c:v>0.25327502236298027</c:v>
                </c:pt>
                <c:pt idx="2">
                  <c:v>0.24933757596295969</c:v>
                </c:pt>
                <c:pt idx="3">
                  <c:v>0.20480290017591019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8B-BB43-A4ED-049644078281}"/>
            </c:ext>
          </c:extLst>
        </c:ser>
        <c:ser>
          <c:idx val="10"/>
          <c:order val="10"/>
          <c:tx>
            <c:strRef>
              <c:f>'d(dG)(T)'!$A$75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'd(dG)(T)'!$AH$75:$AK$75</c:f>
              <c:numCache>
                <c:formatCode>0.000</c:formatCode>
                <c:ptCount val="4"/>
                <c:pt idx="0">
                  <c:v>0.26514947838014025</c:v>
                </c:pt>
                <c:pt idx="1">
                  <c:v>0.23691804917299963</c:v>
                </c:pt>
                <c:pt idx="2">
                  <c:v>0.22171813417301012</c:v>
                </c:pt>
                <c:pt idx="3">
                  <c:v>0.19727755122469004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C8B-BB43-A4ED-049644078281}"/>
            </c:ext>
          </c:extLst>
        </c:ser>
        <c:ser>
          <c:idx val="11"/>
          <c:order val="11"/>
          <c:tx>
            <c:strRef>
              <c:f>'d(dG)(T)'!$A$76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'd(dG)(T)'!$AH$76:$AK$76</c:f>
              <c:numCache>
                <c:formatCode>0.000</c:formatCode>
                <c:ptCount val="4"/>
                <c:pt idx="0">
                  <c:v>0.22109134231902994</c:v>
                </c:pt>
                <c:pt idx="1">
                  <c:v>0.20206637288668983</c:v>
                </c:pt>
                <c:pt idx="2">
                  <c:v>0.16286960313418009</c:v>
                </c:pt>
                <c:pt idx="3">
                  <c:v>0.18124334840834022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C8B-BB43-A4ED-049644078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419955568460856E-2"/>
          <c:y val="5.342435997846199E-2"/>
          <c:w val="0.88746150772735388"/>
          <c:h val="0.83394737566694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'd(dG)(T)'!$A$77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'd(dG)(T)'!$AH$77:$AK$77</c:f>
              <c:numCache>
                <c:formatCode>0.000</c:formatCode>
                <c:ptCount val="4"/>
                <c:pt idx="0">
                  <c:v>0.11626418572229991</c:v>
                </c:pt>
                <c:pt idx="1">
                  <c:v>0.11914406944072997</c:v>
                </c:pt>
                <c:pt idx="2">
                  <c:v>2.2851782812880028E-2</c:v>
                </c:pt>
                <c:pt idx="3">
                  <c:v>0.14309330304099999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3-6D4E-9B1C-B8C1E507A16E}"/>
            </c:ext>
          </c:extLst>
        </c:ser>
        <c:ser>
          <c:idx val="1"/>
          <c:order val="1"/>
          <c:tx>
            <c:strRef>
              <c:f>'d(dG)(T)'!$A$78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'd(dG)(T)'!$AH$78:$AK$78</c:f>
              <c:numCache>
                <c:formatCode>0.000</c:formatCode>
                <c:ptCount val="4"/>
                <c:pt idx="0">
                  <c:v>0.12908737908487011</c:v>
                </c:pt>
                <c:pt idx="1">
                  <c:v>0.1292877074604899</c:v>
                </c:pt>
                <c:pt idx="2">
                  <c:v>3.9979745093609909E-2</c:v>
                </c:pt>
                <c:pt idx="3">
                  <c:v>0.14776008428756016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73-6D4E-9B1C-B8C1E507A16E}"/>
            </c:ext>
          </c:extLst>
        </c:ser>
        <c:ser>
          <c:idx val="2"/>
          <c:order val="2"/>
          <c:tx>
            <c:strRef>
              <c:f>'d(dG)(T)'!$A$79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'd(dG)(T)'!$AH$79:$AK$79</c:f>
              <c:numCache>
                <c:formatCode>0.000</c:formatCode>
                <c:ptCount val="4"/>
                <c:pt idx="0">
                  <c:v>0.14317703681000005</c:v>
                </c:pt>
                <c:pt idx="1">
                  <c:v>0.14043316738960998</c:v>
                </c:pt>
                <c:pt idx="2">
                  <c:v>5.8799326085730019E-2</c:v>
                </c:pt>
                <c:pt idx="3">
                  <c:v>0.1528877735130898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73-6D4E-9B1C-B8C1E507A16E}"/>
            </c:ext>
          </c:extLst>
        </c:ser>
        <c:ser>
          <c:idx val="3"/>
          <c:order val="3"/>
          <c:tx>
            <c:strRef>
              <c:f>'d(dG)(T)'!$A$80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'd(dG)(T)'!$AH$80:$AK$80</c:f>
              <c:numCache>
                <c:formatCode>0.000</c:formatCode>
                <c:ptCount val="4"/>
                <c:pt idx="0">
                  <c:v>0.14803729521104003</c:v>
                </c:pt>
                <c:pt idx="1">
                  <c:v>0.14427781828964004</c:v>
                </c:pt>
                <c:pt idx="2">
                  <c:v>6.529118191398986E-2</c:v>
                </c:pt>
                <c:pt idx="3">
                  <c:v>0.15465658118198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73-6D4E-9B1C-B8C1E507A16E}"/>
            </c:ext>
          </c:extLst>
        </c:ser>
        <c:ser>
          <c:idx val="4"/>
          <c:order val="4"/>
          <c:tx>
            <c:strRef>
              <c:f>'d(dG)(T)'!$A$81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'd(dG)(T)'!$AH$81:$AK$81</c:f>
              <c:numCache>
                <c:formatCode>0.000</c:formatCode>
                <c:ptCount val="4"/>
                <c:pt idx="0">
                  <c:v>0.15566830694269007</c:v>
                </c:pt>
                <c:pt idx="1">
                  <c:v>0.15031424139749006</c:v>
                </c:pt>
                <c:pt idx="2">
                  <c:v>7.5483937915389765E-2</c:v>
                </c:pt>
                <c:pt idx="3">
                  <c:v>0.15743375699418038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73-6D4E-9B1C-B8C1E507A16E}"/>
            </c:ext>
          </c:extLst>
        </c:ser>
        <c:ser>
          <c:idx val="5"/>
          <c:order val="5"/>
          <c:tx>
            <c:strRef>
              <c:f>'d(dG)(T)'!$A$82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'd(dG)(T)'!$AH$82:$AK$82</c:f>
              <c:numCache>
                <c:formatCode>0.000</c:formatCode>
                <c:ptCount val="4"/>
                <c:pt idx="0">
                  <c:v>0.18340033167151004</c:v>
                </c:pt>
                <c:pt idx="1">
                  <c:v>0.17225133713101015</c:v>
                </c:pt>
                <c:pt idx="2">
                  <c:v>0.11252565288399996</c:v>
                </c:pt>
                <c:pt idx="3">
                  <c:v>0.16752635166030005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73-6D4E-9B1C-B8C1E507A16E}"/>
            </c:ext>
          </c:extLst>
        </c:ser>
        <c:ser>
          <c:idx val="6"/>
          <c:order val="6"/>
          <c:tx>
            <c:strRef>
              <c:f>'d(dG)(T)'!$A$83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'd(dG)(T)'!$AH$83:$AK$83</c:f>
              <c:numCache>
                <c:formatCode>0.000</c:formatCode>
                <c:ptCount val="4"/>
                <c:pt idx="0">
                  <c:v>0.18871754846087008</c:v>
                </c:pt>
                <c:pt idx="1">
                  <c:v>0.17645745965125981</c:v>
                </c:pt>
                <c:pt idx="2">
                  <c:v>0.11962786884782028</c:v>
                </c:pt>
                <c:pt idx="3">
                  <c:v>0.16946146149564978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73-6D4E-9B1C-B8C1E507A16E}"/>
            </c:ext>
          </c:extLst>
        </c:ser>
        <c:ser>
          <c:idx val="7"/>
          <c:order val="7"/>
          <c:tx>
            <c:strRef>
              <c:f>'d(dG)(T)'!$A$84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'd(dG)(T)'!$AH$5:$AK$5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'd(dG)(T)'!$AH$84:$AK$84</c:f>
              <c:numCache>
                <c:formatCode>0.000</c:formatCode>
                <c:ptCount val="4"/>
                <c:pt idx="0">
                  <c:v>0.20341820273342992</c:v>
                </c:pt>
                <c:pt idx="1">
                  <c:v>0.18808624129543983</c:v>
                </c:pt>
                <c:pt idx="2">
                  <c:v>0.13926355901977017</c:v>
                </c:pt>
                <c:pt idx="3">
                  <c:v>0.17481151243317994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73-6D4E-9B1C-B8C1E507A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'dG(T)'!$C$37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'dG(T)'!$F$16:$J$16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'dG(T)'!$F$37:$J$37</c:f>
              <c:numCache>
                <c:formatCode>0.00</c:formatCode>
                <c:ptCount val="5"/>
                <c:pt idx="0">
                  <c:v>0</c:v>
                </c:pt>
                <c:pt idx="1">
                  <c:v>0.34239870933917871</c:v>
                </c:pt>
                <c:pt idx="2">
                  <c:v>0.80287612792869822</c:v>
                </c:pt>
                <c:pt idx="3">
                  <c:v>1.2871632235393236</c:v>
                </c:pt>
                <c:pt idx="4">
                  <c:v>1.3561026601106505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D-ED42-B63C-A037F056BA6A}"/>
            </c:ext>
          </c:extLst>
        </c:ser>
        <c:ser>
          <c:idx val="1"/>
          <c:order val="1"/>
          <c:tx>
            <c:strRef>
              <c:f>'dG(T)'!$C$38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'dG(T)'!$F$16:$J$16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'dG(T)'!$F$38:$J$38</c:f>
              <c:numCache>
                <c:formatCode>0.00</c:formatCode>
                <c:ptCount val="5"/>
                <c:pt idx="0">
                  <c:v>0</c:v>
                </c:pt>
                <c:pt idx="1">
                  <c:v>0.19723406341122995</c:v>
                </c:pt>
                <c:pt idx="2">
                  <c:v>0.63681000787195785</c:v>
                </c:pt>
                <c:pt idx="3">
                  <c:v>0.77834180996744351</c:v>
                </c:pt>
                <c:pt idx="4">
                  <c:v>1.2516222146586244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4D-ED42-B63C-A037F056BA6A}"/>
            </c:ext>
          </c:extLst>
        </c:ser>
        <c:ser>
          <c:idx val="2"/>
          <c:order val="2"/>
          <c:tx>
            <c:strRef>
              <c:f>'dG(T)'!$C$39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'dG(T)'!$F$16:$J$16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'dG(T)'!$F$39:$J$39</c:f>
              <c:numCache>
                <c:formatCode>0.00</c:formatCode>
                <c:ptCount val="5"/>
                <c:pt idx="0">
                  <c:v>0</c:v>
                </c:pt>
                <c:pt idx="1">
                  <c:v>0.18857587764408379</c:v>
                </c:pt>
                <c:pt idx="2">
                  <c:v>0.46720352074710547</c:v>
                </c:pt>
                <c:pt idx="3">
                  <c:v>0.77801461950055284</c:v>
                </c:pt>
                <c:pt idx="4">
                  <c:v>0.86514939226172771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4D-ED42-B63C-A037F056BA6A}"/>
            </c:ext>
          </c:extLst>
        </c:ser>
        <c:ser>
          <c:idx val="3"/>
          <c:order val="3"/>
          <c:tx>
            <c:strRef>
              <c:f>'dG(T)'!$C$40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'dG(T)'!$F$16:$J$16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'dG(T)'!$F$40:$J$40</c:f>
              <c:numCache>
                <c:formatCode>0.00</c:formatCode>
                <c:ptCount val="5"/>
                <c:pt idx="0">
                  <c:v>0</c:v>
                </c:pt>
                <c:pt idx="1">
                  <c:v>0.18908481899430285</c:v>
                </c:pt>
                <c:pt idx="2">
                  <c:v>0.42656958386169208</c:v>
                </c:pt>
                <c:pt idx="3">
                  <c:v>0.79806480089060017</c:v>
                </c:pt>
                <c:pt idx="4">
                  <c:v>0.76665805243312946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4D-ED42-B63C-A037F056BA6A}"/>
            </c:ext>
          </c:extLst>
        </c:ser>
        <c:ser>
          <c:idx val="4"/>
          <c:order val="4"/>
          <c:tx>
            <c:strRef>
              <c:f>'dG(T)'!$C$41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'dG(T)'!$F$16:$J$16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'dG(T)'!$F$41:$J$41</c:f>
              <c:numCache>
                <c:formatCode>0.00</c:formatCode>
                <c:ptCount val="5"/>
                <c:pt idx="0">
                  <c:v>0</c:v>
                </c:pt>
                <c:pt idx="1">
                  <c:v>0.19032425749891502</c:v>
                </c:pt>
                <c:pt idx="2">
                  <c:v>0.379730385350598</c:v>
                </c:pt>
                <c:pt idx="3">
                  <c:v>0.83064255283893829</c:v>
                </c:pt>
                <c:pt idx="4">
                  <c:v>0.65382115485826375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4D-ED42-B63C-A037F056BA6A}"/>
            </c:ext>
          </c:extLst>
        </c:ser>
        <c:ser>
          <c:idx val="5"/>
          <c:order val="5"/>
          <c:tx>
            <c:strRef>
              <c:f>'dG(T)'!$C$42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'dG(T)'!$F$16:$J$16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'dG(T)'!$F$42:$J$42</c:f>
              <c:numCache>
                <c:formatCode>0.00</c:formatCode>
                <c:ptCount val="5"/>
                <c:pt idx="0">
                  <c:v>0</c:v>
                </c:pt>
                <c:pt idx="1">
                  <c:v>2.0294275511105297E-2</c:v>
                </c:pt>
                <c:pt idx="2">
                  <c:v>6.1482435709137917E-2</c:v>
                </c:pt>
                <c:pt idx="3">
                  <c:v>0.45932418841975675</c:v>
                </c:pt>
                <c:pt idx="4">
                  <c:v>0.34394128368205656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4D-ED42-B63C-A037F056BA6A}"/>
            </c:ext>
          </c:extLst>
        </c:ser>
        <c:ser>
          <c:idx val="6"/>
          <c:order val="6"/>
          <c:tx>
            <c:strRef>
              <c:f>'dG(T)'!$C$43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'dG(T)'!$F$16:$J$16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'dG(T)'!$F$43:$J$43</c:f>
              <c:numCache>
                <c:formatCode>0.00</c:formatCode>
                <c:ptCount val="5"/>
                <c:pt idx="0">
                  <c:v>0</c:v>
                </c:pt>
                <c:pt idx="1">
                  <c:v>5.4401253496166646E-2</c:v>
                </c:pt>
                <c:pt idx="2">
                  <c:v>0.12685109402725914</c:v>
                </c:pt>
                <c:pt idx="3">
                  <c:v>0.48997646773895553</c:v>
                </c:pt>
                <c:pt idx="4">
                  <c:v>0.43920000393363523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4D-ED42-B63C-A037F056BA6A}"/>
            </c:ext>
          </c:extLst>
        </c:ser>
        <c:ser>
          <c:idx val="7"/>
          <c:order val="7"/>
          <c:tx>
            <c:strRef>
              <c:f>'dG(T)'!$C$44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'dG(T)'!$F$16:$J$16</c:f>
              <c:numCache>
                <c:formatCode>0</c:formatCode>
                <c:ptCount val="5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</c:numCache>
            </c:numRef>
          </c:xVal>
          <c:yVal>
            <c:numRef>
              <c:f>'dG(T)'!$F$44:$J$44</c:f>
              <c:numCache>
                <c:formatCode>0.00</c:formatCode>
                <c:ptCount val="5"/>
                <c:pt idx="0">
                  <c:v>0</c:v>
                </c:pt>
                <c:pt idx="1">
                  <c:v>9.932911542833267E-2</c:v>
                </c:pt>
                <c:pt idx="2">
                  <c:v>0.24556780438596348</c:v>
                </c:pt>
                <c:pt idx="3">
                  <c:v>0.47216235474848389</c:v>
                </c:pt>
                <c:pt idx="4">
                  <c:v>0.63965150381232405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4D-ED42-B63C-A037F056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08144"/>
        <c:axId val="832493104"/>
      </c:scatterChart>
      <c:valAx>
        <c:axId val="834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3104"/>
        <c:crosses val="autoZero"/>
        <c:crossBetween val="midCat"/>
      </c:valAx>
      <c:valAx>
        <c:axId val="832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'd(dG)(T)'!$A$77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'd(dG)(T)'!$AL$5:$AO$5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'd(dG)(T)'!$AL$77:$AO$77</c:f>
              <c:numCache>
                <c:formatCode>0.000</c:formatCode>
                <c:ptCount val="4"/>
                <c:pt idx="0">
                  <c:v>7.5420756479259943E-2</c:v>
                </c:pt>
                <c:pt idx="1">
                  <c:v>7.1026936252390094E-2</c:v>
                </c:pt>
                <c:pt idx="2">
                  <c:v>0.15372279397504007</c:v>
                </c:pt>
                <c:pt idx="3">
                  <c:v>6.2606188569700016E-2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6-7649-97BF-A22F0DFD68C6}"/>
            </c:ext>
          </c:extLst>
        </c:ser>
        <c:ser>
          <c:idx val="1"/>
          <c:order val="1"/>
          <c:tx>
            <c:strRef>
              <c:f>'d(dG)(T)'!$A$78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'd(dG)(T)'!$AL$5:$AO$5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'd(dG)(T)'!$AL$78:$AO$78</c:f>
              <c:numCache>
                <c:formatCode>0.000</c:formatCode>
                <c:ptCount val="4"/>
                <c:pt idx="0">
                  <c:v>7.5420756479259943E-2</c:v>
                </c:pt>
                <c:pt idx="1">
                  <c:v>7.1026936252390094E-2</c:v>
                </c:pt>
                <c:pt idx="2">
                  <c:v>0.15372279397504007</c:v>
                </c:pt>
                <c:pt idx="3">
                  <c:v>6.2606188569700016E-2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96-7649-97BF-A22F0DFD68C6}"/>
            </c:ext>
          </c:extLst>
        </c:ser>
        <c:ser>
          <c:idx val="2"/>
          <c:order val="2"/>
          <c:tx>
            <c:strRef>
              <c:f>'d(dG)(T)'!$A$79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'd(dG)(T)'!$AL$5:$AO$5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'd(dG)(T)'!$AL$79:$AO$79</c:f>
              <c:numCache>
                <c:formatCode>0.000</c:formatCode>
                <c:ptCount val="4"/>
                <c:pt idx="0">
                  <c:v>7.5420756479259943E-2</c:v>
                </c:pt>
                <c:pt idx="1">
                  <c:v>7.1026936252390094E-2</c:v>
                </c:pt>
                <c:pt idx="2">
                  <c:v>0.15372279397504007</c:v>
                </c:pt>
                <c:pt idx="3">
                  <c:v>6.2606188569700016E-2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96-7649-97BF-A22F0DFD68C6}"/>
            </c:ext>
          </c:extLst>
        </c:ser>
        <c:ser>
          <c:idx val="3"/>
          <c:order val="3"/>
          <c:tx>
            <c:strRef>
              <c:f>'d(dG)(T)'!$A$80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'd(dG)(T)'!$AL$5:$AO$5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'd(dG)(T)'!$AL$80:$AO$80</c:f>
              <c:numCache>
                <c:formatCode>0.000</c:formatCode>
                <c:ptCount val="4"/>
                <c:pt idx="0">
                  <c:v>7.5420756479259943E-2</c:v>
                </c:pt>
                <c:pt idx="1">
                  <c:v>7.1026936252390094E-2</c:v>
                </c:pt>
                <c:pt idx="2">
                  <c:v>0.15372279397504007</c:v>
                </c:pt>
                <c:pt idx="3">
                  <c:v>6.2606188569700016E-2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96-7649-97BF-A22F0DFD68C6}"/>
            </c:ext>
          </c:extLst>
        </c:ser>
        <c:ser>
          <c:idx val="4"/>
          <c:order val="4"/>
          <c:tx>
            <c:strRef>
              <c:f>'d(dG)(T)'!$A$81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'd(dG)(T)'!$AL$5:$AO$5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'd(dG)(T)'!$AL$81:$AO$81</c:f>
              <c:numCache>
                <c:formatCode>0.000</c:formatCode>
                <c:ptCount val="4"/>
                <c:pt idx="0">
                  <c:v>7.5420756479259943E-2</c:v>
                </c:pt>
                <c:pt idx="1">
                  <c:v>7.1026936252390094E-2</c:v>
                </c:pt>
                <c:pt idx="2">
                  <c:v>0.15372279397504007</c:v>
                </c:pt>
                <c:pt idx="3">
                  <c:v>6.2606188569700016E-2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96-7649-97BF-A22F0DFD68C6}"/>
            </c:ext>
          </c:extLst>
        </c:ser>
        <c:ser>
          <c:idx val="5"/>
          <c:order val="5"/>
          <c:tx>
            <c:strRef>
              <c:f>'d(dG)(T)'!$A$82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'd(dG)(T)'!$AL$5:$AO$5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'd(dG)(T)'!$AL$82:$AO$82</c:f>
              <c:numCache>
                <c:formatCode>0.000</c:formatCode>
                <c:ptCount val="4"/>
                <c:pt idx="0">
                  <c:v>-7.5420756479259943E-2</c:v>
                </c:pt>
                <c:pt idx="1">
                  <c:v>-7.1026936252390094E-2</c:v>
                </c:pt>
                <c:pt idx="2">
                  <c:v>-0.15372279397504007</c:v>
                </c:pt>
                <c:pt idx="3">
                  <c:v>-6.2606188569700016E-2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96-7649-97BF-A22F0DFD68C6}"/>
            </c:ext>
          </c:extLst>
        </c:ser>
        <c:ser>
          <c:idx val="6"/>
          <c:order val="6"/>
          <c:tx>
            <c:strRef>
              <c:f>'d(dG)(T)'!$A$83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'd(dG)(T)'!$AL$5:$AO$5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'd(dG)(T)'!$AL$83:$AO$83</c:f>
              <c:numCache>
                <c:formatCode>0.000</c:formatCode>
                <c:ptCount val="4"/>
                <c:pt idx="0">
                  <c:v>-7.5420756479259943E-2</c:v>
                </c:pt>
                <c:pt idx="1">
                  <c:v>-7.1026936252390094E-2</c:v>
                </c:pt>
                <c:pt idx="2">
                  <c:v>-0.15372279397504007</c:v>
                </c:pt>
                <c:pt idx="3">
                  <c:v>-6.2606188569700016E-2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96-7649-97BF-A22F0DFD68C6}"/>
            </c:ext>
          </c:extLst>
        </c:ser>
        <c:ser>
          <c:idx val="7"/>
          <c:order val="7"/>
          <c:tx>
            <c:strRef>
              <c:f>'d(dG)(T)'!$A$84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'd(dG)(T)'!$AL$5:$AO$5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'd(dG)(T)'!$AL$84:$AO$84</c:f>
              <c:numCache>
                <c:formatCode>0.000</c:formatCode>
                <c:ptCount val="4"/>
                <c:pt idx="0">
                  <c:v>-7.5420756479259943E-2</c:v>
                </c:pt>
                <c:pt idx="1">
                  <c:v>-7.1026936252390094E-2</c:v>
                </c:pt>
                <c:pt idx="2">
                  <c:v>-0.15372279397504007</c:v>
                </c:pt>
                <c:pt idx="3">
                  <c:v>-6.2606188569700016E-2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96-7649-97BF-A22F0DFD6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'd(dG)(T)'!$A$18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'd(dG)(T)'!$B$18:$E$18</c:f>
              <c:numCache>
                <c:formatCode>0.000</c:formatCode>
                <c:ptCount val="4"/>
                <c:pt idx="0">
                  <c:v>0.34239870933917871</c:v>
                </c:pt>
                <c:pt idx="1">
                  <c:v>0.46047741858951952</c:v>
                </c:pt>
                <c:pt idx="2">
                  <c:v>0.48428709561062533</c:v>
                </c:pt>
                <c:pt idx="3">
                  <c:v>6.8939436571326951E-2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F-1949-B729-B7916EA79C86}"/>
            </c:ext>
          </c:extLst>
        </c:ser>
        <c:ser>
          <c:idx val="1"/>
          <c:order val="1"/>
          <c:tx>
            <c:strRef>
              <c:f>'d(dG)(T)'!$A$19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'd(dG)(T)'!$B$19:$E$19</c:f>
              <c:numCache>
                <c:formatCode>0.000</c:formatCode>
                <c:ptCount val="4"/>
                <c:pt idx="0">
                  <c:v>0.19723406341122995</c:v>
                </c:pt>
                <c:pt idx="1">
                  <c:v>0.4395759444607279</c:v>
                </c:pt>
                <c:pt idx="2">
                  <c:v>0.14153180209548566</c:v>
                </c:pt>
                <c:pt idx="3">
                  <c:v>0.47328040469118093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7F-1949-B729-B7916EA79C86}"/>
            </c:ext>
          </c:extLst>
        </c:ser>
        <c:ser>
          <c:idx val="2"/>
          <c:order val="2"/>
          <c:tx>
            <c:strRef>
              <c:f>'d(dG)(T)'!$A$20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'd(dG)(T)'!$B$20:$E$20</c:f>
              <c:numCache>
                <c:formatCode>0.000</c:formatCode>
                <c:ptCount val="4"/>
                <c:pt idx="0">
                  <c:v>0.18857587764408379</c:v>
                </c:pt>
                <c:pt idx="1">
                  <c:v>0.27862764310302168</c:v>
                </c:pt>
                <c:pt idx="2">
                  <c:v>0.31081109875344737</c:v>
                </c:pt>
                <c:pt idx="3">
                  <c:v>8.7134772761174872E-2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7F-1949-B729-B7916EA79C86}"/>
            </c:ext>
          </c:extLst>
        </c:ser>
        <c:ser>
          <c:idx val="3"/>
          <c:order val="3"/>
          <c:tx>
            <c:strRef>
              <c:f>'d(dG)(T)'!$A$21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'd(dG)(T)'!$B$21:$E$21</c:f>
              <c:numCache>
                <c:formatCode>0.000</c:formatCode>
                <c:ptCount val="4"/>
                <c:pt idx="0">
                  <c:v>0.18908481899430285</c:v>
                </c:pt>
                <c:pt idx="1">
                  <c:v>0.23748476486738923</c:v>
                </c:pt>
                <c:pt idx="2">
                  <c:v>0.37149521702890809</c:v>
                </c:pt>
                <c:pt idx="3">
                  <c:v>-3.1406748457470712E-2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7F-1949-B729-B7916EA79C86}"/>
            </c:ext>
          </c:extLst>
        </c:ser>
        <c:ser>
          <c:idx val="4"/>
          <c:order val="4"/>
          <c:tx>
            <c:strRef>
              <c:f>'d(dG)(T)'!$A$22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'd(dG)(T)'!$B$22:$E$22</c:f>
              <c:numCache>
                <c:formatCode>0.000</c:formatCode>
                <c:ptCount val="4"/>
                <c:pt idx="0">
                  <c:v>0.19032425749891502</c:v>
                </c:pt>
                <c:pt idx="1">
                  <c:v>0.18940612785168298</c:v>
                </c:pt>
                <c:pt idx="2">
                  <c:v>0.45091216748834029</c:v>
                </c:pt>
                <c:pt idx="3">
                  <c:v>-0.17682139798067453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7F-1949-B729-B7916EA79C86}"/>
            </c:ext>
          </c:extLst>
        </c:ser>
        <c:ser>
          <c:idx val="5"/>
          <c:order val="5"/>
          <c:tx>
            <c:strRef>
              <c:f>'d(dG)(T)'!$A$23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'd(dG)(T)'!$B$23:$E$23</c:f>
              <c:numCache>
                <c:formatCode>0.000</c:formatCode>
                <c:ptCount val="4"/>
                <c:pt idx="0">
                  <c:v>2.0294275511105297E-2</c:v>
                </c:pt>
                <c:pt idx="1">
                  <c:v>4.118816019803262E-2</c:v>
                </c:pt>
                <c:pt idx="2">
                  <c:v>0.39784175271061883</c:v>
                </c:pt>
                <c:pt idx="3">
                  <c:v>-0.11538290473770019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7F-1949-B729-B7916EA79C86}"/>
            </c:ext>
          </c:extLst>
        </c:ser>
        <c:ser>
          <c:idx val="6"/>
          <c:order val="6"/>
          <c:tx>
            <c:strRef>
              <c:f>'d(dG)(T)'!$A$24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'd(dG)(T)'!$B$24:$E$24</c:f>
              <c:numCache>
                <c:formatCode>0.000</c:formatCode>
                <c:ptCount val="4"/>
                <c:pt idx="0">
                  <c:v>5.4401253496166646E-2</c:v>
                </c:pt>
                <c:pt idx="1">
                  <c:v>7.2449840531092491E-2</c:v>
                </c:pt>
                <c:pt idx="2">
                  <c:v>0.3631253737116964</c:v>
                </c:pt>
                <c:pt idx="3">
                  <c:v>-5.0776463805320304E-2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7F-1949-B729-B7916EA79C86}"/>
            </c:ext>
          </c:extLst>
        </c:ser>
        <c:ser>
          <c:idx val="7"/>
          <c:order val="7"/>
          <c:tx>
            <c:strRef>
              <c:f>'d(dG)(T)'!$A$25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'd(dG)(T)'!$B$25:$E$25</c:f>
              <c:numCache>
                <c:formatCode>0.000</c:formatCode>
                <c:ptCount val="4"/>
                <c:pt idx="0">
                  <c:v>9.932911542833267E-2</c:v>
                </c:pt>
                <c:pt idx="1">
                  <c:v>0.14623868895763081</c:v>
                </c:pt>
                <c:pt idx="2">
                  <c:v>0.22659455036252041</c:v>
                </c:pt>
                <c:pt idx="3">
                  <c:v>0.16748914906384016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7F-1949-B729-B7916EA79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'd(dG)(T)'!$A$6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'd(dG)(T)'!$B$6:$E$6</c:f>
              <c:numCache>
                <c:formatCode>0.000</c:formatCode>
                <c:ptCount val="4"/>
                <c:pt idx="0">
                  <c:v>0.23272722231611231</c:v>
                </c:pt>
                <c:pt idx="1">
                  <c:v>0.17948039997222831</c:v>
                </c:pt>
                <c:pt idx="2">
                  <c:v>9.1394271966769303E-2</c:v>
                </c:pt>
                <c:pt idx="3">
                  <c:v>-0.14542799850699417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C47-8C65-944B0874AB91}"/>
            </c:ext>
          </c:extLst>
        </c:ser>
        <c:ser>
          <c:idx val="1"/>
          <c:order val="1"/>
          <c:tx>
            <c:strRef>
              <c:f>'d(dG)(T)'!$A$7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'd(dG)(T)'!$B$7:$E$7</c:f>
              <c:numCache>
                <c:formatCode>0.000</c:formatCode>
                <c:ptCount val="4"/>
                <c:pt idx="0">
                  <c:v>0.11999862177595055</c:v>
                </c:pt>
                <c:pt idx="1">
                  <c:v>0.12845283139060015</c:v>
                </c:pt>
                <c:pt idx="2">
                  <c:v>0.42839429841816035</c:v>
                </c:pt>
                <c:pt idx="3">
                  <c:v>-0.16113890268833231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C-4C47-8C65-944B0874AB91}"/>
            </c:ext>
          </c:extLst>
        </c:ser>
        <c:ser>
          <c:idx val="2"/>
          <c:order val="2"/>
          <c:tx>
            <c:strRef>
              <c:f>'d(dG)(T)'!$A$8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'd(dG)(T)'!$B$8:$E$8</c:f>
              <c:numCache>
                <c:formatCode>0.000</c:formatCode>
                <c:ptCount val="4"/>
                <c:pt idx="0">
                  <c:v>0.21791422597474996</c:v>
                </c:pt>
                <c:pt idx="1">
                  <c:v>0.18837546076179024</c:v>
                </c:pt>
                <c:pt idx="2">
                  <c:v>0.14589954978678987</c:v>
                </c:pt>
                <c:pt idx="3">
                  <c:v>-6.5470058384680119E-2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FC-4C47-8C65-944B0874AB91}"/>
            </c:ext>
          </c:extLst>
        </c:ser>
        <c:ser>
          <c:idx val="3"/>
          <c:order val="3"/>
          <c:tx>
            <c:strRef>
              <c:f>'d(dG)(T)'!$A$9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'd(dG)(T)'!$B$9:$E$9</c:f>
              <c:numCache>
                <c:formatCode>0.000</c:formatCode>
                <c:ptCount val="4"/>
                <c:pt idx="0">
                  <c:v>0.24343448000711243</c:v>
                </c:pt>
                <c:pt idx="1">
                  <c:v>0.25713735928849779</c:v>
                </c:pt>
                <c:pt idx="2">
                  <c:v>0.15525609998479428</c:v>
                </c:pt>
                <c:pt idx="3">
                  <c:v>0.19593620533355693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FC-4C47-8C65-944B0874AB91}"/>
            </c:ext>
          </c:extLst>
        </c:ser>
        <c:ser>
          <c:idx val="4"/>
          <c:order val="4"/>
          <c:tx>
            <c:strRef>
              <c:f>'d(dG)(T)'!$A$10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'd(dG)(T)'!$B$10:$E$10</c:f>
              <c:numCache>
                <c:formatCode>0.000</c:formatCode>
                <c:ptCount val="4"/>
                <c:pt idx="0">
                  <c:v>0.24284512236403377</c:v>
                </c:pt>
                <c:pt idx="1">
                  <c:v>0.2528069115874545</c:v>
                </c:pt>
                <c:pt idx="2">
                  <c:v>0.15177372018002844</c:v>
                </c:pt>
                <c:pt idx="3">
                  <c:v>0.1768603057067506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FC-4C47-8C65-944B0874AB91}"/>
            </c:ext>
          </c:extLst>
        </c:ser>
        <c:ser>
          <c:idx val="5"/>
          <c:order val="5"/>
          <c:tx>
            <c:strRef>
              <c:f>'d(dG)(T)'!$A$11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'd(dG)(T)'!$B$11:$E$11</c:f>
              <c:numCache>
                <c:formatCode>0.000</c:formatCode>
                <c:ptCount val="4"/>
                <c:pt idx="0">
                  <c:v>0.2262663923687096</c:v>
                </c:pt>
                <c:pt idx="1">
                  <c:v>0.23447676042896992</c:v>
                </c:pt>
                <c:pt idx="2">
                  <c:v>0.20606725449521068</c:v>
                </c:pt>
                <c:pt idx="3">
                  <c:v>0.14655473594626978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FC-4C47-8C65-944B0874AB91}"/>
            </c:ext>
          </c:extLst>
        </c:ser>
        <c:ser>
          <c:idx val="6"/>
          <c:order val="6"/>
          <c:tx>
            <c:strRef>
              <c:f>'d(dG)(T)'!$A$12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'd(dG)(T)'!$B$12:$E$12</c:f>
              <c:numCache>
                <c:formatCode>0.000</c:formatCode>
                <c:ptCount val="4"/>
                <c:pt idx="0">
                  <c:v>0.22208393154932016</c:v>
                </c:pt>
                <c:pt idx="1">
                  <c:v>0.24836827064889988</c:v>
                </c:pt>
                <c:pt idx="2">
                  <c:v>0.24743622371323992</c:v>
                </c:pt>
                <c:pt idx="3">
                  <c:v>0.23027701484869967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FC-4C47-8C65-944B0874AB91}"/>
            </c:ext>
          </c:extLst>
        </c:ser>
        <c:ser>
          <c:idx val="7"/>
          <c:order val="7"/>
          <c:tx>
            <c:strRef>
              <c:f>'d(dG)(T)'!$A$13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'd(dG)(T)'!$B$13:$E$13</c:f>
              <c:numCache>
                <c:formatCode>0.000</c:formatCode>
                <c:ptCount val="4"/>
                <c:pt idx="0">
                  <c:v>0.18731053293026889</c:v>
                </c:pt>
                <c:pt idx="1">
                  <c:v>0.15894386746738043</c:v>
                </c:pt>
                <c:pt idx="2">
                  <c:v>0.23409484883094933</c:v>
                </c:pt>
                <c:pt idx="3">
                  <c:v>-0.17062332857951823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FC-4C47-8C65-944B0874AB91}"/>
            </c:ext>
          </c:extLst>
        </c:ser>
        <c:ser>
          <c:idx val="8"/>
          <c:order val="8"/>
          <c:tx>
            <c:strRef>
              <c:f>'d(dG)(T)'!$A$14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'd(dG)(T)'!$B$14:$E$14</c:f>
              <c:numCache>
                <c:formatCode>0.000</c:formatCode>
                <c:ptCount val="4"/>
                <c:pt idx="0">
                  <c:v>0.19694808337849068</c:v>
                </c:pt>
                <c:pt idx="1">
                  <c:v>0.18561030744519957</c:v>
                </c:pt>
                <c:pt idx="2">
                  <c:v>0.26332151090954081</c:v>
                </c:pt>
                <c:pt idx="3">
                  <c:v>-5.3393028239541174E-2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FC-4C47-8C65-944B0874AB91}"/>
            </c:ext>
          </c:extLst>
        </c:ser>
        <c:ser>
          <c:idx val="9"/>
          <c:order val="9"/>
          <c:tx>
            <c:strRef>
              <c:f>'d(dG)(T)'!$A$15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'd(dG)(T)'!$B$15:$E$15</c:f>
              <c:numCache>
                <c:formatCode>0.000</c:formatCode>
                <c:ptCount val="4"/>
                <c:pt idx="0">
                  <c:v>0.19492315351083978</c:v>
                </c:pt>
                <c:pt idx="1">
                  <c:v>0.26771298456380954</c:v>
                </c:pt>
                <c:pt idx="2">
                  <c:v>0.34462870549132951</c:v>
                </c:pt>
                <c:pt idx="3">
                  <c:v>0.37655685332340028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FC-4C47-8C65-944B0874AB91}"/>
            </c:ext>
          </c:extLst>
        </c:ser>
        <c:ser>
          <c:idx val="10"/>
          <c:order val="10"/>
          <c:tx>
            <c:strRef>
              <c:f>'d(dG)(T)'!$A$16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'd(dG)(T)'!$B$16:$E$16</c:f>
              <c:numCache>
                <c:formatCode>0.000</c:formatCode>
                <c:ptCount val="4"/>
                <c:pt idx="0">
                  <c:v>0.19979808771668939</c:v>
                </c:pt>
                <c:pt idx="1">
                  <c:v>0.26309398232809134</c:v>
                </c:pt>
                <c:pt idx="2">
                  <c:v>0.29552580200360978</c:v>
                </c:pt>
                <c:pt idx="3">
                  <c:v>0.31420905326991821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FC-4C47-8C65-944B0874AB91}"/>
            </c:ext>
          </c:extLst>
        </c:ser>
        <c:ser>
          <c:idx val="11"/>
          <c:order val="11"/>
          <c:tx>
            <c:strRef>
              <c:f>'d(dG)(T)'!$A$17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'd(dG)(T)'!$B$17:$E$17</c:f>
              <c:numCache>
                <c:formatCode>0.000</c:formatCode>
                <c:ptCount val="4"/>
                <c:pt idx="0">
                  <c:v>0.24013492080692855</c:v>
                </c:pt>
                <c:pt idx="1">
                  <c:v>0.23322982036147444</c:v>
                </c:pt>
                <c:pt idx="2">
                  <c:v>0.13560931608622218</c:v>
                </c:pt>
                <c:pt idx="3">
                  <c:v>9.0856659579790833E-2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FC-4C47-8C65-944B0874A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'd(dG)(T)'!$A$77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'd(dG)(T)'!$B$77:$E$77</c:f>
              <c:numCache>
                <c:formatCode>0.000</c:formatCode>
                <c:ptCount val="4"/>
                <c:pt idx="0">
                  <c:v>1.1011403006421148</c:v>
                </c:pt>
                <c:pt idx="1">
                  <c:v>0.41121987759107981</c:v>
                </c:pt>
                <c:pt idx="2">
                  <c:v>0.43718740501685716</c:v>
                </c:pt>
                <c:pt idx="3">
                  <c:v>0.40661317959138898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D-7140-A70B-3B7FEF01ECD2}"/>
            </c:ext>
          </c:extLst>
        </c:ser>
        <c:ser>
          <c:idx val="1"/>
          <c:order val="1"/>
          <c:tx>
            <c:strRef>
              <c:f>'d(dG)(T)'!$A$78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'd(dG)(T)'!$B$78:$E$78</c:f>
              <c:numCache>
                <c:formatCode>0.000</c:formatCode>
                <c:ptCount val="4"/>
                <c:pt idx="0">
                  <c:v>8.5511420557068618E-2</c:v>
                </c:pt>
                <c:pt idx="1">
                  <c:v>0.27559873266757506</c:v>
                </c:pt>
                <c:pt idx="2">
                  <c:v>0.29911812402440319</c:v>
                </c:pt>
                <c:pt idx="3">
                  <c:v>0.28018513784047627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D-7140-A70B-3B7FEF01ECD2}"/>
            </c:ext>
          </c:extLst>
        </c:ser>
        <c:ser>
          <c:idx val="2"/>
          <c:order val="2"/>
          <c:tx>
            <c:strRef>
              <c:f>'d(dG)(T)'!$A$79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'd(dG)(T)'!$B$79:$E$79</c:f>
              <c:numCache>
                <c:formatCode>0.000</c:formatCode>
                <c:ptCount val="4"/>
                <c:pt idx="0">
                  <c:v>0.30304348458150798</c:v>
                </c:pt>
                <c:pt idx="1">
                  <c:v>0.23691707950432317</c:v>
                </c:pt>
                <c:pt idx="2">
                  <c:v>0.26967251922457081</c:v>
                </c:pt>
                <c:pt idx="3">
                  <c:v>0.24598097774945415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D-7140-A70B-3B7FEF01ECD2}"/>
            </c:ext>
          </c:extLst>
        </c:ser>
        <c:ser>
          <c:idx val="3"/>
          <c:order val="3"/>
          <c:tx>
            <c:strRef>
              <c:f>'d(dG)(T)'!$A$80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'd(dG)(T)'!$B$80:$E$80</c:f>
              <c:numCache>
                <c:formatCode>0.000</c:formatCode>
                <c:ptCount val="4"/>
                <c:pt idx="0">
                  <c:v>0.39924674528259629</c:v>
                </c:pt>
                <c:pt idx="1">
                  <c:v>0.23305481114242355</c:v>
                </c:pt>
                <c:pt idx="2">
                  <c:v>0.26643728072377826</c:v>
                </c:pt>
                <c:pt idx="3">
                  <c:v>0.24225629884750788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BD-7140-A70B-3B7FEF01ECD2}"/>
            </c:ext>
          </c:extLst>
        </c:ser>
        <c:ser>
          <c:idx val="4"/>
          <c:order val="4"/>
          <c:tx>
            <c:strRef>
              <c:f>'d(dG)(T)'!$A$81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'd(dG)(T)'!$B$81:$E$81</c:f>
              <c:numCache>
                <c:formatCode>0.000</c:formatCode>
                <c:ptCount val="4"/>
                <c:pt idx="0">
                  <c:v>0.5318167295925349</c:v>
                </c:pt>
                <c:pt idx="1">
                  <c:v>0.23169941134317185</c:v>
                </c:pt>
                <c:pt idx="2">
                  <c:v>0.26444669948260469</c:v>
                </c:pt>
                <c:pt idx="3">
                  <c:v>0.24015492890644907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BD-7140-A70B-3B7FEF01ECD2}"/>
            </c:ext>
          </c:extLst>
        </c:ser>
        <c:ser>
          <c:idx val="5"/>
          <c:order val="5"/>
          <c:tx>
            <c:strRef>
              <c:f>'d(dG)(T)'!$A$82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'd(dG)(T)'!$B$82:$E$82</c:f>
              <c:numCache>
                <c:formatCode>0.000</c:formatCode>
                <c:ptCount val="4"/>
                <c:pt idx="0">
                  <c:v>1.3957009910114948E-2</c:v>
                </c:pt>
                <c:pt idx="1">
                  <c:v>8.550127768965865E-2</c:v>
                </c:pt>
                <c:pt idx="2">
                  <c:v>0.12661073464101946</c:v>
                </c:pt>
                <c:pt idx="3">
                  <c:v>9.8811699001942088E-2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BD-7140-A70B-3B7FEF01ECD2}"/>
            </c:ext>
          </c:extLst>
        </c:ser>
        <c:ser>
          <c:idx val="6"/>
          <c:order val="6"/>
          <c:tx>
            <c:strRef>
              <c:f>'d(dG)(T)'!$A$83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'd(dG)(T)'!$B$83:$E$83</c:f>
              <c:numCache>
                <c:formatCode>0.000</c:formatCode>
                <c:ptCount val="4"/>
                <c:pt idx="0">
                  <c:v>-6.1032173231581055E-2</c:v>
                </c:pt>
                <c:pt idx="1">
                  <c:v>9.3059820599364684E-2</c:v>
                </c:pt>
                <c:pt idx="2">
                  <c:v>0.13010572195808834</c:v>
                </c:pt>
                <c:pt idx="3">
                  <c:v>0.10192508340385587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BD-7140-A70B-3B7FEF01ECD2}"/>
            </c:ext>
          </c:extLst>
        </c:ser>
        <c:ser>
          <c:idx val="7"/>
          <c:order val="7"/>
          <c:tx>
            <c:strRef>
              <c:f>'d(dG)(T)'!$A$84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'd(dG)(T)'!$B$84:$E$84</c:f>
              <c:numCache>
                <c:formatCode>0.000</c:formatCode>
                <c:ptCount val="4"/>
                <c:pt idx="0">
                  <c:v>-0.20322703644652762</c:v>
                </c:pt>
                <c:pt idx="1">
                  <c:v>0.11247382798352135</c:v>
                </c:pt>
                <c:pt idx="2">
                  <c:v>0.140076572112946</c:v>
                </c:pt>
                <c:pt idx="3">
                  <c:v>0.11084100237847139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BD-7140-A70B-3B7FEF01E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'd(dG)(T)'!$A$65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'd(dG)(T)'!$B$65:$E$65</c:f>
              <c:numCache>
                <c:formatCode>0.000</c:formatCode>
                <c:ptCount val="4"/>
                <c:pt idx="0">
                  <c:v>0.16385577230676951</c:v>
                </c:pt>
                <c:pt idx="1">
                  <c:v>0.1559068772754536</c:v>
                </c:pt>
                <c:pt idx="2">
                  <c:v>0.14835835566565347</c:v>
                </c:pt>
                <c:pt idx="3">
                  <c:v>0.14101600857377938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4-444A-8DEC-E238117991D3}"/>
            </c:ext>
          </c:extLst>
        </c:ser>
        <c:ser>
          <c:idx val="1"/>
          <c:order val="1"/>
          <c:tx>
            <c:strRef>
              <c:f>'d(dG)(T)'!$A$66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'd(dG)(T)'!$B$66:$E$66</c:f>
              <c:numCache>
                <c:formatCode>0.000</c:formatCode>
                <c:ptCount val="4"/>
                <c:pt idx="0">
                  <c:v>0.44050645639804742</c:v>
                </c:pt>
                <c:pt idx="1">
                  <c:v>0.18235737265764307</c:v>
                </c:pt>
                <c:pt idx="2">
                  <c:v>0.19031980048063879</c:v>
                </c:pt>
                <c:pt idx="3">
                  <c:v>0.17118059549663123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4-444A-8DEC-E238117991D3}"/>
            </c:ext>
          </c:extLst>
        </c:ser>
        <c:ser>
          <c:idx val="2"/>
          <c:order val="2"/>
          <c:tx>
            <c:strRef>
              <c:f>'d(dG)(T)'!$A$67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'd(dG)(T)'!$B$67:$E$67</c:f>
              <c:numCache>
                <c:formatCode>0.000</c:formatCode>
                <c:ptCount val="4"/>
                <c:pt idx="0">
                  <c:v>0.18711848693994337</c:v>
                </c:pt>
                <c:pt idx="1">
                  <c:v>0.17002195824544675</c:v>
                </c:pt>
                <c:pt idx="2">
                  <c:v>0.16576830518843533</c:v>
                </c:pt>
                <c:pt idx="3">
                  <c:v>0.15340190575853985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A4-444A-8DEC-E238117991D3}"/>
            </c:ext>
          </c:extLst>
        </c:ser>
        <c:ser>
          <c:idx val="3"/>
          <c:order val="3"/>
          <c:tx>
            <c:strRef>
              <c:f>'d(dG)(T)'!$A$68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'd(dG)(T)'!$B$68:$E$68</c:f>
              <c:numCache>
                <c:formatCode>0.000</c:formatCode>
                <c:ptCount val="4"/>
                <c:pt idx="0">
                  <c:v>0.24312711976624446</c:v>
                </c:pt>
                <c:pt idx="1">
                  <c:v>0.22451485453024067</c:v>
                </c:pt>
                <c:pt idx="2">
                  <c:v>0.20691136072462069</c:v>
                </c:pt>
                <c:pt idx="3">
                  <c:v>0.18976254405930204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4-444A-8DEC-E238117991D3}"/>
            </c:ext>
          </c:extLst>
        </c:ser>
        <c:ser>
          <c:idx val="4"/>
          <c:order val="4"/>
          <c:tx>
            <c:strRef>
              <c:f>'d(dG)(T)'!$A$69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'd(dG)(T)'!$B$69:$E$69</c:f>
              <c:numCache>
                <c:formatCode>0.000</c:formatCode>
                <c:ptCount val="4"/>
                <c:pt idx="0">
                  <c:v>0.23887898025784049</c:v>
                </c:pt>
                <c:pt idx="1">
                  <c:v>0.22071699451590931</c:v>
                </c:pt>
                <c:pt idx="2">
                  <c:v>0.20367002125993539</c:v>
                </c:pt>
                <c:pt idx="3">
                  <c:v>0.18706806690042521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A4-444A-8DEC-E238117991D3}"/>
            </c:ext>
          </c:extLst>
        </c:ser>
        <c:ser>
          <c:idx val="5"/>
          <c:order val="5"/>
          <c:tx>
            <c:strRef>
              <c:f>'d(dG)(T)'!$A$70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'd(dG)(T)'!$B$70:$E$70</c:f>
              <c:numCache>
                <c:formatCode>0.000</c:formatCode>
                <c:ptCount val="4"/>
                <c:pt idx="0">
                  <c:v>0.27227672399216774</c:v>
                </c:pt>
                <c:pt idx="1">
                  <c:v>0.21911432769931016</c:v>
                </c:pt>
                <c:pt idx="2">
                  <c:v>0.20670463830762986</c:v>
                </c:pt>
                <c:pt idx="3">
                  <c:v>0.18782641290313018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A4-444A-8DEC-E238117991D3}"/>
            </c:ext>
          </c:extLst>
        </c:ser>
        <c:ser>
          <c:idx val="6"/>
          <c:order val="6"/>
          <c:tx>
            <c:strRef>
              <c:f>'d(dG)(T)'!$A$71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'd(dG)(T)'!$B$71:$E$71</c:f>
              <c:numCache>
                <c:formatCode>0.000</c:formatCode>
                <c:ptCount val="4"/>
                <c:pt idx="0">
                  <c:v>0.30606101975906008</c:v>
                </c:pt>
                <c:pt idx="1">
                  <c:v>0.23798101679182015</c:v>
                </c:pt>
                <c:pt idx="2">
                  <c:v>0.22444938348853971</c:v>
                </c:pt>
                <c:pt idx="3">
                  <c:v>0.20193221776099013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A4-444A-8DEC-E238117991D3}"/>
            </c:ext>
          </c:extLst>
        </c:ser>
        <c:ser>
          <c:idx val="7"/>
          <c:order val="7"/>
          <c:tx>
            <c:strRef>
              <c:f>'d(dG)(T)'!$A$72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'd(dG)(T)'!$B$72:$E$72</c:f>
              <c:numCache>
                <c:formatCode>0.000</c:formatCode>
                <c:ptCount val="4"/>
                <c:pt idx="0">
                  <c:v>0.27775575326782054</c:v>
                </c:pt>
                <c:pt idx="1">
                  <c:v>0.16534215474547498</c:v>
                </c:pt>
                <c:pt idx="2">
                  <c:v>0.16771204581027277</c:v>
                </c:pt>
                <c:pt idx="3">
                  <c:v>0.15468521203560037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A4-444A-8DEC-E238117991D3}"/>
            </c:ext>
          </c:extLst>
        </c:ser>
        <c:ser>
          <c:idx val="8"/>
          <c:order val="8"/>
          <c:tx>
            <c:strRef>
              <c:f>'d(dG)(T)'!$A$73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'd(dG)(T)'!$B$73:$E$73</c:f>
              <c:numCache>
                <c:formatCode>0.000</c:formatCode>
                <c:ptCount val="4"/>
                <c:pt idx="0">
                  <c:v>0.32990286973049532</c:v>
                </c:pt>
                <c:pt idx="1">
                  <c:v>0.1926763324312839</c:v>
                </c:pt>
                <c:pt idx="2">
                  <c:v>0.19186694978921981</c:v>
                </c:pt>
                <c:pt idx="3">
                  <c:v>0.17411488541167053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A4-444A-8DEC-E238117991D3}"/>
            </c:ext>
          </c:extLst>
        </c:ser>
        <c:ser>
          <c:idx val="9"/>
          <c:order val="9"/>
          <c:tx>
            <c:strRef>
              <c:f>'d(dG)(T)'!$A$74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'd(dG)(T)'!$B$74:$E$74</c:f>
              <c:numCache>
                <c:formatCode>0.000</c:formatCode>
                <c:ptCount val="4"/>
                <c:pt idx="0">
                  <c:v>0.3480817449279705</c:v>
                </c:pt>
                <c:pt idx="1">
                  <c:v>0.2650472496871501</c:v>
                </c:pt>
                <c:pt idx="2">
                  <c:v>0.2565051808118799</c:v>
                </c:pt>
                <c:pt idx="3">
                  <c:v>0.22550451239117031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A4-444A-8DEC-E238117991D3}"/>
            </c:ext>
          </c:extLst>
        </c:ser>
        <c:ser>
          <c:idx val="10"/>
          <c:order val="10"/>
          <c:tx>
            <c:strRef>
              <c:f>'d(dG)(T)'!$A$75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'd(dG)(T)'!$B$75:$E$75</c:f>
              <c:numCache>
                <c:formatCode>0.000</c:formatCode>
                <c:ptCount val="4"/>
                <c:pt idx="0">
                  <c:v>0.30815904697815011</c:v>
                </c:pt>
                <c:pt idx="1">
                  <c:v>0.24871934284413033</c:v>
                </c:pt>
                <c:pt idx="2">
                  <c:v>0.24115606351028962</c:v>
                </c:pt>
                <c:pt idx="3">
                  <c:v>0.21373390567322126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A4-444A-8DEC-E238117991D3}"/>
            </c:ext>
          </c:extLst>
        </c:ser>
        <c:ser>
          <c:idx val="11"/>
          <c:order val="11"/>
          <c:tx>
            <c:strRef>
              <c:f>'d(dG)(T)'!$A$76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'd(dG)(T)'!$B$76:$E$76</c:f>
              <c:numCache>
                <c:formatCode>0.000</c:formatCode>
                <c:ptCount val="4"/>
                <c:pt idx="0">
                  <c:v>0.21872928197319397</c:v>
                </c:pt>
                <c:pt idx="1">
                  <c:v>0.20339564013370248</c:v>
                </c:pt>
                <c:pt idx="2">
                  <c:v>0.18888874542031076</c:v>
                </c:pt>
                <c:pt idx="3">
                  <c:v>0.17475770307369842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A4-444A-8DEC-E23811799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'd(dG)(T)'!$A$124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'd(dG)(T)'!$B$124:$E$124</c:f>
              <c:numCache>
                <c:formatCode>0.000</c:formatCode>
                <c:ptCount val="4"/>
                <c:pt idx="0">
                  <c:v>0.1636611673007573</c:v>
                </c:pt>
                <c:pt idx="1">
                  <c:v>0.15584102204362582</c:v>
                </c:pt>
                <c:pt idx="2">
                  <c:v>0.14823664760698707</c:v>
                </c:pt>
                <c:pt idx="3">
                  <c:v>0.14098828852489698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D-D04C-B181-077261786468}"/>
            </c:ext>
          </c:extLst>
        </c:ser>
        <c:ser>
          <c:idx val="1"/>
          <c:order val="1"/>
          <c:tx>
            <c:strRef>
              <c:f>'d(dG)(T)'!$A$125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'd(dG)(T)'!$B$125:$E$125</c:f>
              <c:numCache>
                <c:formatCode>0.000</c:formatCode>
                <c:ptCount val="4"/>
                <c:pt idx="0">
                  <c:v>0.21602406666666774</c:v>
                </c:pt>
                <c:pt idx="1">
                  <c:v>0.21134130470903401</c:v>
                </c:pt>
                <c:pt idx="2">
                  <c:v>0.21245043177236056</c:v>
                </c:pt>
                <c:pt idx="3">
                  <c:v>0.19909694077338891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BD-D04C-B181-077261786468}"/>
            </c:ext>
          </c:extLst>
        </c:ser>
        <c:ser>
          <c:idx val="2"/>
          <c:order val="2"/>
          <c:tx>
            <c:strRef>
              <c:f>'d(dG)(T)'!$A$126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'd(dG)(T)'!$B$126:$E$126</c:f>
              <c:numCache>
                <c:formatCode>0.000</c:formatCode>
                <c:ptCount val="4"/>
                <c:pt idx="0">
                  <c:v>0.18680684411180515</c:v>
                </c:pt>
                <c:pt idx="1">
                  <c:v>0.17366370266232245</c:v>
                </c:pt>
                <c:pt idx="2">
                  <c:v>0.16311823209100962</c:v>
                </c:pt>
                <c:pt idx="3">
                  <c:v>0.14087701539230024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BD-D04C-B181-077261786468}"/>
            </c:ext>
          </c:extLst>
        </c:ser>
        <c:ser>
          <c:idx val="3"/>
          <c:order val="3"/>
          <c:tx>
            <c:strRef>
              <c:f>'d(dG)(T)'!$A$127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'd(dG)(T)'!$B$127:$E$127</c:f>
              <c:numCache>
                <c:formatCode>0.000</c:formatCode>
                <c:ptCount val="4"/>
                <c:pt idx="0">
                  <c:v>0.24256237185979568</c:v>
                </c:pt>
                <c:pt idx="1">
                  <c:v>0.22431301293460093</c:v>
                </c:pt>
                <c:pt idx="2">
                  <c:v>0.20653622095801216</c:v>
                </c:pt>
                <c:pt idx="3">
                  <c:v>0.18964858624073555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BD-D04C-B181-077261786468}"/>
            </c:ext>
          </c:extLst>
        </c:ser>
        <c:ser>
          <c:idx val="4"/>
          <c:order val="4"/>
          <c:tx>
            <c:strRef>
              <c:f>'d(dG)(T)'!$A$128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'd(dG)(T)'!$B$128:$E$128</c:f>
              <c:numCache>
                <c:formatCode>0.000</c:formatCode>
                <c:ptCount val="4"/>
                <c:pt idx="0">
                  <c:v>0.23818585882742971</c:v>
                </c:pt>
                <c:pt idx="1">
                  <c:v>0.22051400481389027</c:v>
                </c:pt>
                <c:pt idx="2">
                  <c:v>0.20330440530513272</c:v>
                </c:pt>
                <c:pt idx="3">
                  <c:v>0.18694458841126549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BD-D04C-B181-077261786468}"/>
            </c:ext>
          </c:extLst>
        </c:ser>
        <c:ser>
          <c:idx val="5"/>
          <c:order val="5"/>
          <c:tx>
            <c:strRef>
              <c:f>'d(dG)(T)'!$A$129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'd(dG)(T)'!$B$129:$E$129</c:f>
              <c:numCache>
                <c:formatCode>0.000</c:formatCode>
                <c:ptCount val="4"/>
                <c:pt idx="0">
                  <c:v>0.22443410673943331</c:v>
                </c:pt>
                <c:pt idx="1">
                  <c:v>0.21274801166016966</c:v>
                </c:pt>
                <c:pt idx="2">
                  <c:v>0.19452231756019023</c:v>
                </c:pt>
                <c:pt idx="3">
                  <c:v>0.19881572167841965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BD-D04C-B181-077261786468}"/>
            </c:ext>
          </c:extLst>
        </c:ser>
        <c:ser>
          <c:idx val="6"/>
          <c:order val="6"/>
          <c:tx>
            <c:strRef>
              <c:f>'d(dG)(T)'!$A$130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'd(dG)(T)'!$B$130:$E$130</c:f>
              <c:numCache>
                <c:formatCode>0.000</c:formatCode>
                <c:ptCount val="4"/>
                <c:pt idx="0">
                  <c:v>0.24257891397902998</c:v>
                </c:pt>
                <c:pt idx="1">
                  <c:v>0.22896754461552016</c:v>
                </c:pt>
                <c:pt idx="2">
                  <c:v>0.20699281429759986</c:v>
                </c:pt>
                <c:pt idx="3">
                  <c:v>0.21089762809454027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BD-D04C-B181-077261786468}"/>
            </c:ext>
          </c:extLst>
        </c:ser>
        <c:ser>
          <c:idx val="7"/>
          <c:order val="7"/>
          <c:tx>
            <c:strRef>
              <c:f>'d(dG)(T)'!$A$131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'd(dG)(T)'!$B$131:$E$131</c:f>
              <c:numCache>
                <c:formatCode>0.000</c:formatCode>
                <c:ptCount val="4"/>
                <c:pt idx="0">
                  <c:v>0.18335794795434257</c:v>
                </c:pt>
                <c:pt idx="1">
                  <c:v>0.18490516690263537</c:v>
                </c:pt>
                <c:pt idx="2">
                  <c:v>0.18066854730224158</c:v>
                </c:pt>
                <c:pt idx="3">
                  <c:v>0.19510131940074071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BD-D04C-B181-077261786468}"/>
            </c:ext>
          </c:extLst>
        </c:ser>
        <c:ser>
          <c:idx val="8"/>
          <c:order val="8"/>
          <c:tx>
            <c:strRef>
              <c:f>'d(dG)(T)'!$A$132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'd(dG)(T)'!$B$132:$E$132</c:f>
              <c:numCache>
                <c:formatCode>0.000</c:formatCode>
                <c:ptCount val="4"/>
                <c:pt idx="0">
                  <c:v>0.21262248988801602</c:v>
                </c:pt>
                <c:pt idx="1">
                  <c:v>0.20939466381583838</c:v>
                </c:pt>
                <c:pt idx="2">
                  <c:v>0.1995527216013393</c:v>
                </c:pt>
                <c:pt idx="3">
                  <c:v>0.20969372752602045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BD-D04C-B181-077261786468}"/>
            </c:ext>
          </c:extLst>
        </c:ser>
        <c:ser>
          <c:idx val="9"/>
          <c:order val="9"/>
          <c:tx>
            <c:strRef>
              <c:f>'d(dG)(T)'!$A$133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'd(dG)(T)'!$B$133:$E$133</c:f>
              <c:numCache>
                <c:formatCode>0.000</c:formatCode>
                <c:ptCount val="4"/>
                <c:pt idx="0">
                  <c:v>0.29200062496175949</c:v>
                </c:pt>
                <c:pt idx="1">
                  <c:v>0.2698413359991898</c:v>
                </c:pt>
                <c:pt idx="2">
                  <c:v>0.24472188437083986</c:v>
                </c:pt>
                <c:pt idx="3">
                  <c:v>0.21340185607336082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BD-D04C-B181-077261786468}"/>
            </c:ext>
          </c:extLst>
        </c:ser>
        <c:ser>
          <c:idx val="10"/>
          <c:order val="10"/>
          <c:tx>
            <c:strRef>
              <c:f>'d(dG)(T)'!$A$134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'd(dG)(T)'!$B$134:$E$134</c:f>
              <c:numCache>
                <c:formatCode>0.000</c:formatCode>
                <c:ptCount val="4"/>
                <c:pt idx="0">
                  <c:v>0.28709257096600016</c:v>
                </c:pt>
                <c:pt idx="1">
                  <c:v>0.26130228842724978</c:v>
                </c:pt>
                <c:pt idx="2">
                  <c:v>0.23882407705409925</c:v>
                </c:pt>
                <c:pt idx="3">
                  <c:v>0.18586648206357026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4BD-D04C-B181-077261786468}"/>
            </c:ext>
          </c:extLst>
        </c:ser>
        <c:ser>
          <c:idx val="11"/>
          <c:order val="11"/>
          <c:tx>
            <c:strRef>
              <c:f>'d(dG)(T)'!$A$135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'd(dG)(T)'!$B$5:$E$5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'd(dG)(T)'!$B$135:$E$135</c:f>
              <c:numCache>
                <c:formatCode>0.000</c:formatCode>
                <c:ptCount val="4"/>
                <c:pt idx="0">
                  <c:v>0.21827065657775235</c:v>
                </c:pt>
                <c:pt idx="1">
                  <c:v>0.20323127949145392</c:v>
                </c:pt>
                <c:pt idx="2">
                  <c:v>0.18858305311423407</c:v>
                </c:pt>
                <c:pt idx="3">
                  <c:v>0.17466252563306006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4BD-D04C-B181-077261786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'd(dG)(T)'!$A$18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'd(dG)(T)'!$Z$18:$AC$18</c:f>
              <c:numCache>
                <c:formatCode>0.000</c:formatCode>
                <c:ptCount val="4"/>
                <c:pt idx="0">
                  <c:v>0.17444484024446183</c:v>
                </c:pt>
                <c:pt idx="1">
                  <c:v>0.60620570700858423</c:v>
                </c:pt>
                <c:pt idx="2">
                  <c:v>0.49604176118268128</c:v>
                </c:pt>
                <c:pt idx="3">
                  <c:v>8.8576335218633062E-2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5-E74C-A44A-8309DD00533A}"/>
            </c:ext>
          </c:extLst>
        </c:ser>
        <c:ser>
          <c:idx val="1"/>
          <c:order val="1"/>
          <c:tx>
            <c:strRef>
              <c:f>'d(dG)(T)'!$A$19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'd(dG)(T)'!$Z$19:$AC$19</c:f>
              <c:numCache>
                <c:formatCode>0.000</c:formatCode>
                <c:ptCount val="4"/>
                <c:pt idx="0">
                  <c:v>0.57752815770720645</c:v>
                </c:pt>
                <c:pt idx="1">
                  <c:v>-2.0944330597487237E-2</c:v>
                </c:pt>
                <c:pt idx="2">
                  <c:v>0.22124077508266282</c:v>
                </c:pt>
                <c:pt idx="3">
                  <c:v>0.24664524501081075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75-E74C-A44A-8309DD00533A}"/>
            </c:ext>
          </c:extLst>
        </c:ser>
        <c:ser>
          <c:idx val="2"/>
          <c:order val="2"/>
          <c:tx>
            <c:strRef>
              <c:f>'d(dG)(T)'!$A$20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'd(dG)(T)'!$Z$20:$AC$20</c:f>
              <c:numCache>
                <c:formatCode>0.000</c:formatCode>
                <c:ptCount val="4"/>
                <c:pt idx="0">
                  <c:v>0.21964487909013997</c:v>
                </c:pt>
                <c:pt idx="1">
                  <c:v>0.23432724032825547</c:v>
                </c:pt>
                <c:pt idx="2">
                  <c:v>0.26044361511304714</c:v>
                </c:pt>
                <c:pt idx="3">
                  <c:v>0.24835834189605066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75-E74C-A44A-8309DD00533A}"/>
            </c:ext>
          </c:extLst>
        </c:ser>
        <c:ser>
          <c:idx val="3"/>
          <c:order val="3"/>
          <c:tx>
            <c:strRef>
              <c:f>'d(dG)(T)'!$A$21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'd(dG)(T)'!$Z$21:$AC$21</c:f>
              <c:numCache>
                <c:formatCode>0.000</c:formatCode>
                <c:ptCount val="4"/>
                <c:pt idx="0">
                  <c:v>0.10364597145286325</c:v>
                </c:pt>
                <c:pt idx="1">
                  <c:v>0.3388987024503507</c:v>
                </c:pt>
                <c:pt idx="2">
                  <c:v>0.28224978314190707</c:v>
                </c:pt>
                <c:pt idx="3">
                  <c:v>0.24217605267229203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75-E74C-A44A-8309DD00533A}"/>
            </c:ext>
          </c:extLst>
        </c:ser>
        <c:ser>
          <c:idx val="4"/>
          <c:order val="4"/>
          <c:tx>
            <c:strRef>
              <c:f>'d(dG)(T)'!$A$22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'd(dG)(T)'!$Z$22:$AC$22</c:f>
              <c:numCache>
                <c:formatCode>0.000</c:formatCode>
                <c:ptCount val="4"/>
                <c:pt idx="0">
                  <c:v>-4.2217489350079518E-2</c:v>
                </c:pt>
                <c:pt idx="1">
                  <c:v>0.48115747169744338</c:v>
                </c:pt>
                <c:pt idx="2">
                  <c:v>0.31308876742453151</c:v>
                </c:pt>
                <c:pt idx="3">
                  <c:v>0.23192285568472926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75-E74C-A44A-8309DD00533A}"/>
            </c:ext>
          </c:extLst>
        </c:ser>
        <c:ser>
          <c:idx val="5"/>
          <c:order val="5"/>
          <c:tx>
            <c:strRef>
              <c:f>'d(dG)(T)'!$A$23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'd(dG)(T)'!$Z$23:$AC$23</c:f>
              <c:numCache>
                <c:formatCode>0.000</c:formatCode>
                <c:ptCount val="4"/>
                <c:pt idx="0">
                  <c:v>1.5499084218646431E-3</c:v>
                </c:pt>
                <c:pt idx="1">
                  <c:v>0.15471804542691814</c:v>
                </c:pt>
                <c:pt idx="2">
                  <c:v>0.16527658644042731</c:v>
                </c:pt>
                <c:pt idx="3">
                  <c:v>0.35278541523051388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75-E74C-A44A-8309DD00533A}"/>
            </c:ext>
          </c:extLst>
        </c:ser>
        <c:ser>
          <c:idx val="6"/>
          <c:order val="6"/>
          <c:tx>
            <c:strRef>
              <c:f>'d(dG)(T)'!$A$24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'd(dG)(T)'!$Z$24:$AC$24</c:f>
              <c:numCache>
                <c:formatCode>0.000</c:formatCode>
                <c:ptCount val="4"/>
                <c:pt idx="0">
                  <c:v>0.10046301576217331</c:v>
                </c:pt>
                <c:pt idx="1">
                  <c:v>6.6637329961224623E-2</c:v>
                </c:pt>
                <c:pt idx="2">
                  <c:v>0.14338292241690453</c:v>
                </c:pt>
                <c:pt idx="3">
                  <c:v>0.3508272914674393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75-E74C-A44A-8309DD00533A}"/>
            </c:ext>
          </c:extLst>
        </c:ser>
        <c:ser>
          <c:idx val="7"/>
          <c:order val="7"/>
          <c:tx>
            <c:strRef>
              <c:f>'d(dG)(T)'!$A$25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'd(dG)(T)'!$Z$25:$AC$25</c:f>
              <c:numCache>
                <c:formatCode>0.000</c:formatCode>
                <c:ptCount val="4"/>
                <c:pt idx="0">
                  <c:v>0.31775326135943516</c:v>
                </c:pt>
                <c:pt idx="1">
                  <c:v>-0.11266715253683657</c:v>
                </c:pt>
                <c:pt idx="2">
                  <c:v>0.10318119222901601</c:v>
                </c:pt>
                <c:pt idx="3">
                  <c:v>0.34667898986911894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75-E74C-A44A-8309DD005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'd(dG)(T)'!$A$6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'd(dG)(T)'!$Z$6:$AC$6</c:f>
              <c:numCache>
                <c:formatCode>0.000</c:formatCode>
                <c:ptCount val="4"/>
                <c:pt idx="0">
                  <c:v>-7.3939900633580136E-2</c:v>
                </c:pt>
                <c:pt idx="1">
                  <c:v>0.28911666953824833</c:v>
                </c:pt>
                <c:pt idx="2">
                  <c:v>0.16146971474150518</c:v>
                </c:pt>
                <c:pt idx="3">
                  <c:v>0.16156669684138425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B-6A49-9331-EE1FE38A7870}"/>
            </c:ext>
          </c:extLst>
        </c:ser>
        <c:ser>
          <c:idx val="1"/>
          <c:order val="1"/>
          <c:tx>
            <c:strRef>
              <c:f>'d(dG)(T)'!$A$7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'd(dG)(T)'!$Z$7:$AC$7</c:f>
              <c:numCache>
                <c:formatCode>0.000</c:formatCode>
                <c:ptCount val="4"/>
                <c:pt idx="0">
                  <c:v>-6.3481616049912759E-2</c:v>
                </c:pt>
                <c:pt idx="1">
                  <c:v>0.45406472043912238</c:v>
                </c:pt>
                <c:pt idx="2">
                  <c:v>0.253960663460429</c:v>
                </c:pt>
                <c:pt idx="3">
                  <c:v>0.22190325882779049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0B-6A49-9331-EE1FE38A7870}"/>
            </c:ext>
          </c:extLst>
        </c:ser>
        <c:ser>
          <c:idx val="2"/>
          <c:order val="2"/>
          <c:tx>
            <c:strRef>
              <c:f>'d(dG)(T)'!$A$8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'd(dG)(T)'!$Z$8:$AC$8</c:f>
              <c:numCache>
                <c:formatCode>0.000</c:formatCode>
                <c:ptCount val="4"/>
                <c:pt idx="0">
                  <c:v>1.6590026991340157E-2</c:v>
                </c:pt>
                <c:pt idx="1">
                  <c:v>0.26223091276376009</c:v>
                </c:pt>
                <c:pt idx="2">
                  <c:v>0.17378432385737996</c:v>
                </c:pt>
                <c:pt idx="3">
                  <c:v>0.1831712594422199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0B-6A49-9331-EE1FE38A7870}"/>
            </c:ext>
          </c:extLst>
        </c:ser>
        <c:ser>
          <c:idx val="3"/>
          <c:order val="3"/>
          <c:tx>
            <c:strRef>
              <c:f>'d(dG)(T)'!$A$9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'd(dG)(T)'!$Z$9:$AC$9</c:f>
              <c:numCache>
                <c:formatCode>0.000</c:formatCode>
                <c:ptCount val="4"/>
                <c:pt idx="0">
                  <c:v>0.26644308183146892</c:v>
                </c:pt>
                <c:pt idx="1">
                  <c:v>0.19879756851091956</c:v>
                </c:pt>
                <c:pt idx="2">
                  <c:v>0.18848679788912959</c:v>
                </c:pt>
                <c:pt idx="3">
                  <c:v>0.19381147818272559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0B-6A49-9331-EE1FE38A7870}"/>
            </c:ext>
          </c:extLst>
        </c:ser>
        <c:ser>
          <c:idx val="4"/>
          <c:order val="4"/>
          <c:tx>
            <c:strRef>
              <c:f>'d(dG)(T)'!$A$10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'd(dG)(T)'!$Z$10:$AC$10</c:f>
              <c:numCache>
                <c:formatCode>0.000</c:formatCode>
                <c:ptCount val="4"/>
                <c:pt idx="0">
                  <c:v>0.24741254092443232</c:v>
                </c:pt>
                <c:pt idx="1">
                  <c:v>0.20396677491115112</c:v>
                </c:pt>
                <c:pt idx="2">
                  <c:v>0.18702629309853114</c:v>
                </c:pt>
                <c:pt idx="3">
                  <c:v>0.19199884784617716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0B-6A49-9331-EE1FE38A7870}"/>
            </c:ext>
          </c:extLst>
        </c:ser>
        <c:ser>
          <c:idx val="5"/>
          <c:order val="5"/>
          <c:tx>
            <c:strRef>
              <c:f>'d(dG)(T)'!$A$11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'd(dG)(T)'!$Z$11:$AC$11</c:f>
              <c:numCache>
                <c:formatCode>0.000</c:formatCode>
                <c:ptCount val="4"/>
                <c:pt idx="0">
                  <c:v>0.22564983431837016</c:v>
                </c:pt>
                <c:pt idx="1">
                  <c:v>0.23172335983697945</c:v>
                </c:pt>
                <c:pt idx="2">
                  <c:v>0.19968301055148041</c:v>
                </c:pt>
                <c:pt idx="3">
                  <c:v>0.20273226029325997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0B-6A49-9331-EE1FE38A7870}"/>
            </c:ext>
          </c:extLst>
        </c:ser>
        <c:ser>
          <c:idx val="6"/>
          <c:order val="6"/>
          <c:tx>
            <c:strRef>
              <c:f>'d(dG)(T)'!$A$12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'd(dG)(T)'!$Z$12:$AC$12</c:f>
              <c:numCache>
                <c:formatCode>0.000</c:formatCode>
                <c:ptCount val="4"/>
                <c:pt idx="0">
                  <c:v>0.31234380950658003</c:v>
                </c:pt>
                <c:pt idx="1">
                  <c:v>0.21829143456184985</c:v>
                </c:pt>
                <c:pt idx="2">
                  <c:v>0.21258903912223026</c:v>
                </c:pt>
                <c:pt idx="3">
                  <c:v>0.21642873191138978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0B-6A49-9331-EE1FE38A7870}"/>
            </c:ext>
          </c:extLst>
        </c:ser>
        <c:ser>
          <c:idx val="7"/>
          <c:order val="7"/>
          <c:tx>
            <c:strRef>
              <c:f>'d(dG)(T)'!$A$13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'd(dG)(T)'!$Z$13:$AC$13</c:f>
              <c:numCache>
                <c:formatCode>0.000</c:formatCode>
                <c:ptCount val="4"/>
                <c:pt idx="0">
                  <c:v>-8.3688528045379407E-2</c:v>
                </c:pt>
                <c:pt idx="1">
                  <c:v>0.35624565427732957</c:v>
                </c:pt>
                <c:pt idx="2">
                  <c:v>0.20363964752359021</c:v>
                </c:pt>
                <c:pt idx="3">
                  <c:v>0.18328553964901939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0B-6A49-9331-EE1FE38A7870}"/>
            </c:ext>
          </c:extLst>
        </c:ser>
        <c:ser>
          <c:idx val="8"/>
          <c:order val="8"/>
          <c:tx>
            <c:strRef>
              <c:f>'d(dG)(T)'!$A$14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'd(dG)(T)'!$Z$14:$AC$14</c:f>
              <c:numCache>
                <c:formatCode>0.000</c:formatCode>
                <c:ptCount val="4"/>
                <c:pt idx="0">
                  <c:v>3.4869505478920537E-2</c:v>
                </c:pt>
                <c:pt idx="1">
                  <c:v>0.33193647181424968</c:v>
                </c:pt>
                <c:pt idx="2">
                  <c:v>0.21836397212671965</c:v>
                </c:pt>
                <c:pt idx="3">
                  <c:v>0.19211492290064047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0B-6A49-9331-EE1FE38A7870}"/>
            </c:ext>
          </c:extLst>
        </c:ser>
        <c:ser>
          <c:idx val="9"/>
          <c:order val="9"/>
          <c:tx>
            <c:strRef>
              <c:f>'d(dG)(T)'!$A$15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'd(dG)(T)'!$Z$15:$AC$15</c:f>
              <c:numCache>
                <c:formatCode>0.000</c:formatCode>
                <c:ptCount val="4"/>
                <c:pt idx="0">
                  <c:v>0.47512004080389048</c:v>
                </c:pt>
                <c:pt idx="1">
                  <c:v>0.17374931904006008</c:v>
                </c:pt>
                <c:pt idx="2">
                  <c:v>0.23608736314782952</c:v>
                </c:pt>
                <c:pt idx="3">
                  <c:v>0.25313619058085024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0B-6A49-9331-EE1FE38A7870}"/>
            </c:ext>
          </c:extLst>
        </c:ser>
        <c:ser>
          <c:idx val="10"/>
          <c:order val="10"/>
          <c:tx>
            <c:strRef>
              <c:f>'d(dG)(T)'!$A$16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'd(dG)(T)'!$Z$16:$AC$16</c:f>
              <c:numCache>
                <c:formatCode>0.000</c:formatCode>
                <c:ptCount val="4"/>
                <c:pt idx="0">
                  <c:v>0.40943617535669929</c:v>
                </c:pt>
                <c:pt idx="1">
                  <c:v>0.17287591263549107</c:v>
                </c:pt>
                <c:pt idx="2">
                  <c:v>0.22208047514078899</c:v>
                </c:pt>
                <c:pt idx="3">
                  <c:v>0.2386651095256509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30B-6A49-9331-EE1FE38A7870}"/>
            </c:ext>
          </c:extLst>
        </c:ser>
        <c:ser>
          <c:idx val="11"/>
          <c:order val="11"/>
          <c:tx>
            <c:strRef>
              <c:f>'d(dG)(T)'!$A$17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'd(dG)(T)'!$Z$17:$AC$17</c:f>
              <c:numCache>
                <c:formatCode>0.000</c:formatCode>
                <c:ptCount val="4"/>
                <c:pt idx="0">
                  <c:v>0.16166898877746227</c:v>
                </c:pt>
                <c:pt idx="1">
                  <c:v>0.22659885305088534</c:v>
                </c:pt>
                <c:pt idx="2">
                  <c:v>0.18017235273875709</c:v>
                </c:pt>
                <c:pt idx="3">
                  <c:v>0.18388963039247619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30B-6A49-9331-EE1FE38A7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'd(dG)(T)'!$A$77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'd(dG)(T)'!$Z$77:$AC$77</c:f>
              <c:numCache>
                <c:formatCode>0.000</c:formatCode>
                <c:ptCount val="4"/>
                <c:pt idx="0">
                  <c:v>0.428005753003319</c:v>
                </c:pt>
                <c:pt idx="1">
                  <c:v>0.39244705871371366</c:v>
                </c:pt>
                <c:pt idx="2">
                  <c:v>0.40974499306688017</c:v>
                </c:pt>
                <c:pt idx="3">
                  <c:v>0.45833603099001152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9-564E-A29B-AB8513BDA892}"/>
            </c:ext>
          </c:extLst>
        </c:ser>
        <c:ser>
          <c:idx val="1"/>
          <c:order val="1"/>
          <c:tx>
            <c:strRef>
              <c:f>'d(dG)(T)'!$A$78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'd(dG)(T)'!$Z$78:$AC$78</c:f>
              <c:numCache>
                <c:formatCode>0.000</c:formatCode>
                <c:ptCount val="4"/>
                <c:pt idx="0">
                  <c:v>0.2807247838178597</c:v>
                </c:pt>
                <c:pt idx="1">
                  <c:v>0.23777403003049358</c:v>
                </c:pt>
                <c:pt idx="2">
                  <c:v>0.22770145897659688</c:v>
                </c:pt>
                <c:pt idx="3">
                  <c:v>0.30534686676557499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9-564E-A29B-AB8513BDA892}"/>
            </c:ext>
          </c:extLst>
        </c:ser>
        <c:ser>
          <c:idx val="2"/>
          <c:order val="2"/>
          <c:tx>
            <c:strRef>
              <c:f>'d(dG)(T)'!$A$79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'd(dG)(T)'!$Z$79:$AC$79</c:f>
              <c:numCache>
                <c:formatCode>0.000</c:formatCode>
                <c:ptCount val="4"/>
                <c:pt idx="0">
                  <c:v>0.2448802101381915</c:v>
                </c:pt>
                <c:pt idx="1">
                  <c:v>0.21020246059219971</c:v>
                </c:pt>
                <c:pt idx="2">
                  <c:v>0.22104423364423553</c:v>
                </c:pt>
                <c:pt idx="3">
                  <c:v>0.27555707610919455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59-564E-A29B-AB8513BDA892}"/>
            </c:ext>
          </c:extLst>
        </c:ser>
        <c:ser>
          <c:idx val="3"/>
          <c:order val="3"/>
          <c:tx>
            <c:strRef>
              <c:f>'d(dG)(T)'!$A$80</c:f>
              <c:strCache>
                <c:ptCount val="1"/>
                <c:pt idx="0">
                  <c:v>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'd(dG)(T)'!$Z$80:$AC$80</c:f>
              <c:numCache>
                <c:formatCode>0.000</c:formatCode>
                <c:ptCount val="4"/>
                <c:pt idx="0">
                  <c:v>0.24238321496153503</c:v>
                </c:pt>
                <c:pt idx="1">
                  <c:v>0.20946729044553081</c:v>
                </c:pt>
                <c:pt idx="2">
                  <c:v>0.22834620005190231</c:v>
                </c:pt>
                <c:pt idx="3">
                  <c:v>0.27189761586987515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59-564E-A29B-AB8513BDA892}"/>
            </c:ext>
          </c:extLst>
        </c:ser>
        <c:ser>
          <c:idx val="4"/>
          <c:order val="4"/>
          <c:tx>
            <c:strRef>
              <c:f>'d(dG)(T)'!$A$81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'd(dG)(T)'!$Z$81:$AC$81</c:f>
              <c:numCache>
                <c:formatCode>0.000</c:formatCode>
                <c:ptCount val="4"/>
                <c:pt idx="0">
                  <c:v>0.24302881886418959</c:v>
                </c:pt>
                <c:pt idx="1">
                  <c:v>0.21186894017120039</c:v>
                </c:pt>
                <c:pt idx="2">
                  <c:v>0.24190384462237091</c:v>
                </c:pt>
                <c:pt idx="3">
                  <c:v>0.26859367991649208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59-564E-A29B-AB8513BDA892}"/>
            </c:ext>
          </c:extLst>
        </c:ser>
        <c:ser>
          <c:idx val="5"/>
          <c:order val="5"/>
          <c:tx>
            <c:strRef>
              <c:f>'d(dG)(T)'!$A$82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'd(dG)(T)'!$Z$82:$AC$82</c:f>
              <c:numCache>
                <c:formatCode>0.000</c:formatCode>
                <c:ptCount val="4"/>
                <c:pt idx="0">
                  <c:v>9.7798443870104279E-2</c:v>
                </c:pt>
                <c:pt idx="1">
                  <c:v>5.5821419357613422E-2</c:v>
                </c:pt>
                <c:pt idx="2">
                  <c:v>9.40609525489009E-2</c:v>
                </c:pt>
                <c:pt idx="3">
                  <c:v>0.11544134418370788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59-564E-A29B-AB8513BDA892}"/>
            </c:ext>
          </c:extLst>
        </c:ser>
        <c:ser>
          <c:idx val="6"/>
          <c:order val="6"/>
          <c:tx>
            <c:strRef>
              <c:f>'d(dG)(T)'!$A$83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'd(dG)(T)'!$Z$83:$AC$83</c:f>
              <c:numCache>
                <c:formatCode>0.000</c:formatCode>
                <c:ptCount val="4"/>
                <c:pt idx="0">
                  <c:v>0.10444491282075319</c:v>
                </c:pt>
                <c:pt idx="1">
                  <c:v>6.4853985991561558E-2</c:v>
                </c:pt>
                <c:pt idx="2">
                  <c:v>8.8431873728637811E-2</c:v>
                </c:pt>
                <c:pt idx="3">
                  <c:v>0.11935813047384158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59-564E-A29B-AB8513BDA892}"/>
            </c:ext>
          </c:extLst>
        </c:ser>
        <c:ser>
          <c:idx val="7"/>
          <c:order val="7"/>
          <c:tx>
            <c:strRef>
              <c:f>'d(dG)(T)'!$A$84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'd(dG)(T)'!$Z$84:$AC$84</c:f>
              <c:numCache>
                <c:formatCode>0.000</c:formatCode>
                <c:ptCount val="4"/>
                <c:pt idx="0">
                  <c:v>0.12229724248172857</c:v>
                </c:pt>
                <c:pt idx="1">
                  <c:v>8.5801451771637005E-2</c:v>
                </c:pt>
                <c:pt idx="2">
                  <c:v>8.1814516189375297E-2</c:v>
                </c:pt>
                <c:pt idx="3">
                  <c:v>0.12818556067858111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59-564E-A29B-AB8513BDA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'd(dG)(T)'!$A$65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'd(dG)(T)'!$Z$65:$AC$65</c:f>
              <c:numCache>
                <c:formatCode>0.000</c:formatCode>
                <c:ptCount val="4"/>
                <c:pt idx="0">
                  <c:v>0.1738624760351668</c:v>
                </c:pt>
                <c:pt idx="1">
                  <c:v>0.16468837688922244</c:v>
                </c:pt>
                <c:pt idx="2">
                  <c:v>9.9838289661560164E-2</c:v>
                </c:pt>
                <c:pt idx="3">
                  <c:v>0.16406533535623868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2-024B-8135-716695E6917F}"/>
            </c:ext>
          </c:extLst>
        </c:ser>
        <c:ser>
          <c:idx val="1"/>
          <c:order val="1"/>
          <c:tx>
            <c:strRef>
              <c:f>'d(dG)(T)'!$A$66</c:f>
              <c:strCache>
                <c:ptCount val="1"/>
                <c:pt idx="0">
                  <c:v>ethanamide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'd(dG)(T)'!$Z$66:$AC$66</c:f>
              <c:numCache>
                <c:formatCode>0.000</c:formatCode>
                <c:ptCount val="4"/>
                <c:pt idx="0">
                  <c:v>0.20062182400882023</c:v>
                </c:pt>
                <c:pt idx="1">
                  <c:v>0.16352864494074026</c:v>
                </c:pt>
                <c:pt idx="2">
                  <c:v>0.19994826687088896</c:v>
                </c:pt>
                <c:pt idx="3">
                  <c:v>0.17279484243870158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D2-024B-8135-716695E6917F}"/>
            </c:ext>
          </c:extLst>
        </c:ser>
        <c:ser>
          <c:idx val="2"/>
          <c:order val="2"/>
          <c:tx>
            <c:strRef>
              <c:f>'d(dG)(T)'!$A$67</c:f>
              <c:strCache>
                <c:ptCount val="1"/>
                <c:pt idx="0">
                  <c:v>methanethiol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'd(dG)(T)'!$Z$67:$AC$67</c:f>
              <c:numCache>
                <c:formatCode>0.000</c:formatCode>
                <c:ptCount val="4"/>
                <c:pt idx="0">
                  <c:v>0.18695454608812967</c:v>
                </c:pt>
                <c:pt idx="1">
                  <c:v>0.17078209562961022</c:v>
                </c:pt>
                <c:pt idx="2">
                  <c:v>0.12659809004785005</c:v>
                </c:pt>
                <c:pt idx="3">
                  <c:v>0.17138366509783998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D2-024B-8135-716695E6917F}"/>
            </c:ext>
          </c:extLst>
        </c:ser>
        <c:ser>
          <c:idx val="3"/>
          <c:order val="3"/>
          <c:tx>
            <c:strRef>
              <c:f>'d(dG)(T)'!$A$68</c:f>
              <c:strCache>
                <c:ptCount val="1"/>
                <c:pt idx="0">
                  <c:v>n_butane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'd(dG)(T)'!$Z$68:$AC$68</c:f>
              <c:numCache>
                <c:formatCode>0.000</c:formatCode>
                <c:ptCount val="4"/>
                <c:pt idx="0">
                  <c:v>0.24203053955134535</c:v>
                </c:pt>
                <c:pt idx="1">
                  <c:v>0.21857596531875423</c:v>
                </c:pt>
                <c:pt idx="2">
                  <c:v>0.19099313529024853</c:v>
                </c:pt>
                <c:pt idx="3">
                  <c:v>0.18889450425634724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D2-024B-8135-716695E6917F}"/>
            </c:ext>
          </c:extLst>
        </c:ser>
        <c:ser>
          <c:idx val="4"/>
          <c:order val="4"/>
          <c:tx>
            <c:strRef>
              <c:f>'d(dG)(T)'!$A$69</c:f>
              <c:strCache>
                <c:ptCount val="1"/>
                <c:pt idx="0">
                  <c:v>2_methylpropane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'd(dG)(T)'!$Z$69:$AC$69</c:f>
              <c:numCache>
                <c:formatCode>0.000</c:formatCode>
                <c:ptCount val="4"/>
                <c:pt idx="0">
                  <c:v>0.23825883662618841</c:v>
                </c:pt>
                <c:pt idx="1">
                  <c:v>0.21559819516315715</c:v>
                </c:pt>
                <c:pt idx="2">
                  <c:v>0.1859556735977832</c:v>
                </c:pt>
                <c:pt idx="3">
                  <c:v>0.18752692521768699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D2-024B-8135-716695E6917F}"/>
            </c:ext>
          </c:extLst>
        </c:ser>
        <c:ser>
          <c:idx val="5"/>
          <c:order val="5"/>
          <c:tx>
            <c:strRef>
              <c:f>'d(dG)(T)'!$A$70</c:f>
              <c:strCache>
                <c:ptCount val="1"/>
                <c:pt idx="0">
                  <c:v>methyl_ethyl_sulfide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'd(dG)(T)'!$Z$70:$AC$70</c:f>
              <c:numCache>
                <c:formatCode>0.000</c:formatCode>
                <c:ptCount val="4"/>
                <c:pt idx="0">
                  <c:v>0.23625466566640019</c:v>
                </c:pt>
                <c:pt idx="1">
                  <c:v>0.21045432827640997</c:v>
                </c:pt>
                <c:pt idx="2">
                  <c:v>0.19465379982280018</c:v>
                </c:pt>
                <c:pt idx="3">
                  <c:v>0.18798150414710957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D2-024B-8135-716695E6917F}"/>
            </c:ext>
          </c:extLst>
        </c:ser>
        <c:ser>
          <c:idx val="6"/>
          <c:order val="6"/>
          <c:tx>
            <c:strRef>
              <c:f>'d(dG)(T)'!$A$71</c:f>
              <c:strCache>
                <c:ptCount val="1"/>
                <c:pt idx="0">
                  <c:v>toluene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'd(dG)(T)'!$Z$71:$AC$71</c:f>
              <c:numCache>
                <c:formatCode>0.000</c:formatCode>
                <c:ptCount val="4"/>
                <c:pt idx="0">
                  <c:v>0.25464178487886979</c:v>
                </c:pt>
                <c:pt idx="1">
                  <c:v>0.22343022960329995</c:v>
                </c:pt>
                <c:pt idx="2">
                  <c:v>0.22407746445884014</c:v>
                </c:pt>
                <c:pt idx="3">
                  <c:v>0.19518296741436014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D2-024B-8135-716695E6917F}"/>
            </c:ext>
          </c:extLst>
        </c:ser>
        <c:ser>
          <c:idx val="7"/>
          <c:order val="7"/>
          <c:tx>
            <c:strRef>
              <c:f>'d(dG)(T)'!$A$72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'd(dG)(T)'!$Z$72:$AC$72</c:f>
              <c:numCache>
                <c:formatCode>0.000</c:formatCode>
                <c:ptCount val="4"/>
                <c:pt idx="0">
                  <c:v>0.18320050302778945</c:v>
                </c:pt>
                <c:pt idx="1">
                  <c:v>0.16279523140855012</c:v>
                </c:pt>
                <c:pt idx="2">
                  <c:v>0.13800152672938992</c:v>
                </c:pt>
                <c:pt idx="3">
                  <c:v>0.17430444029455927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D2-024B-8135-716695E6917F}"/>
            </c:ext>
          </c:extLst>
        </c:ser>
        <c:ser>
          <c:idx val="8"/>
          <c:order val="8"/>
          <c:tx>
            <c:strRef>
              <c:f>'d(dG)(T)'!$A$73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'd(dG)(T)'!$Z$73:$AC$73</c:f>
              <c:numCache>
                <c:formatCode>0.000</c:formatCode>
                <c:ptCount val="4"/>
                <c:pt idx="0">
                  <c:v>0.21077877212303964</c:v>
                </c:pt>
                <c:pt idx="1">
                  <c:v>0.18598372174456124</c:v>
                </c:pt>
                <c:pt idx="2">
                  <c:v>0.17456689061653918</c:v>
                </c:pt>
                <c:pt idx="3">
                  <c:v>0.18625294670114023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D2-024B-8135-716695E6917F}"/>
            </c:ext>
          </c:extLst>
        </c:ser>
        <c:ser>
          <c:idx val="9"/>
          <c:order val="9"/>
          <c:tx>
            <c:strRef>
              <c:f>'d(dG)(T)'!$A$74</c:f>
              <c:strCache>
                <c:ptCount val="1"/>
                <c:pt idx="0">
                  <c:v>3_methyl_1h_indole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'd(dG)(T)'!$Z$74:$AC$74</c:f>
              <c:numCache>
                <c:formatCode>0.000</c:formatCode>
                <c:ptCount val="4"/>
                <c:pt idx="0">
                  <c:v>0.27984036713332028</c:v>
                </c:pt>
                <c:pt idx="1">
                  <c:v>0.23577193809186081</c:v>
                </c:pt>
                <c:pt idx="2">
                  <c:v>0.27358110588566831</c:v>
                </c:pt>
                <c:pt idx="3">
                  <c:v>0.20930732731036095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D2-024B-8135-716695E6917F}"/>
            </c:ext>
          </c:extLst>
        </c:ser>
        <c:ser>
          <c:idx val="10"/>
          <c:order val="10"/>
          <c:tx>
            <c:strRef>
              <c:f>'d(dG)(T)'!$A$75</c:f>
              <c:strCache>
                <c:ptCount val="1"/>
                <c:pt idx="0">
                  <c:v>p_cresol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'd(dG)(T)'!$Z$75:$AC$75</c:f>
              <c:numCache>
                <c:formatCode>0.000</c:formatCode>
                <c:ptCount val="4"/>
                <c:pt idx="0">
                  <c:v>0.26404212004621996</c:v>
                </c:pt>
                <c:pt idx="1">
                  <c:v>0.22487151578351927</c:v>
                </c:pt>
                <c:pt idx="2">
                  <c:v>0.24530418126391051</c:v>
                </c:pt>
                <c:pt idx="3">
                  <c:v>0.20454062670387874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BD2-024B-8135-716695E6917F}"/>
            </c:ext>
          </c:extLst>
        </c:ser>
        <c:ser>
          <c:idx val="11"/>
          <c:order val="11"/>
          <c:tx>
            <c:strRef>
              <c:f>'d(dG)(T)'!$A$76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'd(dG)(T)'!$Z$5:$AC$5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'd(dG)(T)'!$Z$76:$AC$76</c:f>
              <c:numCache>
                <c:formatCode>0.000</c:formatCode>
                <c:ptCount val="4"/>
                <c:pt idx="0">
                  <c:v>0.22104653203809832</c:v>
                </c:pt>
                <c:pt idx="1">
                  <c:v>0.20198693397739143</c:v>
                </c:pt>
                <c:pt idx="2">
                  <c:v>0.16293568099286038</c:v>
                </c:pt>
                <c:pt idx="3">
                  <c:v>0.18125202779489014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BD2-024B-8135-716695E69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440"/>
        <c:axId val="775272432"/>
      </c:scatterChart>
      <c:valAx>
        <c:axId val="780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2432"/>
        <c:crosses val="autoZero"/>
        <c:crossBetween val="midCat"/>
      </c:valAx>
      <c:valAx>
        <c:axId val="77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26" Type="http://schemas.openxmlformats.org/officeDocument/2006/relationships/chart" Target="../charts/chart33.xml"/><Relationship Id="rId39" Type="http://schemas.openxmlformats.org/officeDocument/2006/relationships/chart" Target="../charts/chart46.xml"/><Relationship Id="rId21" Type="http://schemas.openxmlformats.org/officeDocument/2006/relationships/chart" Target="../charts/chart28.xml"/><Relationship Id="rId34" Type="http://schemas.openxmlformats.org/officeDocument/2006/relationships/chart" Target="../charts/chart41.xml"/><Relationship Id="rId42" Type="http://schemas.openxmlformats.org/officeDocument/2006/relationships/chart" Target="../charts/chart49.xml"/><Relationship Id="rId47" Type="http://schemas.openxmlformats.org/officeDocument/2006/relationships/chart" Target="../charts/chart54.xml"/><Relationship Id="rId50" Type="http://schemas.openxmlformats.org/officeDocument/2006/relationships/chart" Target="../charts/chart57.xml"/><Relationship Id="rId55" Type="http://schemas.openxmlformats.org/officeDocument/2006/relationships/chart" Target="../charts/chart62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9" Type="http://schemas.openxmlformats.org/officeDocument/2006/relationships/chart" Target="../charts/chart36.xml"/><Relationship Id="rId11" Type="http://schemas.openxmlformats.org/officeDocument/2006/relationships/chart" Target="../charts/chart18.xml"/><Relationship Id="rId24" Type="http://schemas.openxmlformats.org/officeDocument/2006/relationships/chart" Target="../charts/chart31.xml"/><Relationship Id="rId32" Type="http://schemas.openxmlformats.org/officeDocument/2006/relationships/chart" Target="../charts/chart39.xml"/><Relationship Id="rId37" Type="http://schemas.openxmlformats.org/officeDocument/2006/relationships/chart" Target="../charts/chart44.xml"/><Relationship Id="rId40" Type="http://schemas.openxmlformats.org/officeDocument/2006/relationships/chart" Target="../charts/chart47.xml"/><Relationship Id="rId45" Type="http://schemas.openxmlformats.org/officeDocument/2006/relationships/chart" Target="../charts/chart52.xml"/><Relationship Id="rId53" Type="http://schemas.openxmlformats.org/officeDocument/2006/relationships/chart" Target="../charts/chart60.xml"/><Relationship Id="rId58" Type="http://schemas.openxmlformats.org/officeDocument/2006/relationships/chart" Target="../charts/chart65.xml"/><Relationship Id="rId5" Type="http://schemas.openxmlformats.org/officeDocument/2006/relationships/chart" Target="../charts/chart12.xml"/><Relationship Id="rId61" Type="http://schemas.openxmlformats.org/officeDocument/2006/relationships/chart" Target="../charts/chart68.xml"/><Relationship Id="rId19" Type="http://schemas.openxmlformats.org/officeDocument/2006/relationships/chart" Target="../charts/chart26.xml"/><Relationship Id="rId14" Type="http://schemas.openxmlformats.org/officeDocument/2006/relationships/chart" Target="../charts/chart21.xml"/><Relationship Id="rId22" Type="http://schemas.openxmlformats.org/officeDocument/2006/relationships/chart" Target="../charts/chart29.xml"/><Relationship Id="rId27" Type="http://schemas.openxmlformats.org/officeDocument/2006/relationships/chart" Target="../charts/chart34.xml"/><Relationship Id="rId30" Type="http://schemas.openxmlformats.org/officeDocument/2006/relationships/chart" Target="../charts/chart37.xml"/><Relationship Id="rId35" Type="http://schemas.openxmlformats.org/officeDocument/2006/relationships/chart" Target="../charts/chart42.xml"/><Relationship Id="rId43" Type="http://schemas.openxmlformats.org/officeDocument/2006/relationships/chart" Target="../charts/chart50.xml"/><Relationship Id="rId48" Type="http://schemas.openxmlformats.org/officeDocument/2006/relationships/chart" Target="../charts/chart55.xml"/><Relationship Id="rId56" Type="http://schemas.openxmlformats.org/officeDocument/2006/relationships/chart" Target="../charts/chart63.xml"/><Relationship Id="rId8" Type="http://schemas.openxmlformats.org/officeDocument/2006/relationships/chart" Target="../charts/chart15.xml"/><Relationship Id="rId51" Type="http://schemas.openxmlformats.org/officeDocument/2006/relationships/chart" Target="../charts/chart58.xml"/><Relationship Id="rId3" Type="http://schemas.openxmlformats.org/officeDocument/2006/relationships/chart" Target="../charts/chart10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5" Type="http://schemas.openxmlformats.org/officeDocument/2006/relationships/chart" Target="../charts/chart32.xml"/><Relationship Id="rId33" Type="http://schemas.openxmlformats.org/officeDocument/2006/relationships/chart" Target="../charts/chart40.xml"/><Relationship Id="rId38" Type="http://schemas.openxmlformats.org/officeDocument/2006/relationships/chart" Target="../charts/chart45.xml"/><Relationship Id="rId46" Type="http://schemas.openxmlformats.org/officeDocument/2006/relationships/chart" Target="../charts/chart53.xml"/><Relationship Id="rId59" Type="http://schemas.openxmlformats.org/officeDocument/2006/relationships/chart" Target="../charts/chart66.xml"/><Relationship Id="rId20" Type="http://schemas.openxmlformats.org/officeDocument/2006/relationships/chart" Target="../charts/chart27.xml"/><Relationship Id="rId41" Type="http://schemas.openxmlformats.org/officeDocument/2006/relationships/chart" Target="../charts/chart48.xml"/><Relationship Id="rId54" Type="http://schemas.openxmlformats.org/officeDocument/2006/relationships/chart" Target="../charts/chart61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5" Type="http://schemas.openxmlformats.org/officeDocument/2006/relationships/chart" Target="../charts/chart22.xml"/><Relationship Id="rId23" Type="http://schemas.openxmlformats.org/officeDocument/2006/relationships/chart" Target="../charts/chart30.xml"/><Relationship Id="rId28" Type="http://schemas.openxmlformats.org/officeDocument/2006/relationships/chart" Target="../charts/chart35.xml"/><Relationship Id="rId36" Type="http://schemas.openxmlformats.org/officeDocument/2006/relationships/chart" Target="../charts/chart43.xml"/><Relationship Id="rId49" Type="http://schemas.openxmlformats.org/officeDocument/2006/relationships/chart" Target="../charts/chart56.xml"/><Relationship Id="rId57" Type="http://schemas.openxmlformats.org/officeDocument/2006/relationships/chart" Target="../charts/chart64.xml"/><Relationship Id="rId10" Type="http://schemas.openxmlformats.org/officeDocument/2006/relationships/chart" Target="../charts/chart17.xml"/><Relationship Id="rId31" Type="http://schemas.openxmlformats.org/officeDocument/2006/relationships/chart" Target="../charts/chart38.xml"/><Relationship Id="rId44" Type="http://schemas.openxmlformats.org/officeDocument/2006/relationships/chart" Target="../charts/chart51.xml"/><Relationship Id="rId52" Type="http://schemas.openxmlformats.org/officeDocument/2006/relationships/chart" Target="../charts/chart59.xml"/><Relationship Id="rId60" Type="http://schemas.openxmlformats.org/officeDocument/2006/relationships/chart" Target="../charts/chart6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13" Type="http://schemas.openxmlformats.org/officeDocument/2006/relationships/chart" Target="../charts/chart81.xml"/><Relationship Id="rId18" Type="http://schemas.openxmlformats.org/officeDocument/2006/relationships/chart" Target="../charts/chart86.xml"/><Relationship Id="rId26" Type="http://schemas.openxmlformats.org/officeDocument/2006/relationships/chart" Target="../charts/chart94.xml"/><Relationship Id="rId3" Type="http://schemas.openxmlformats.org/officeDocument/2006/relationships/chart" Target="../charts/chart71.xml"/><Relationship Id="rId21" Type="http://schemas.openxmlformats.org/officeDocument/2006/relationships/chart" Target="../charts/chart89.xml"/><Relationship Id="rId7" Type="http://schemas.openxmlformats.org/officeDocument/2006/relationships/chart" Target="../charts/chart75.xml"/><Relationship Id="rId12" Type="http://schemas.openxmlformats.org/officeDocument/2006/relationships/chart" Target="../charts/chart80.xml"/><Relationship Id="rId17" Type="http://schemas.openxmlformats.org/officeDocument/2006/relationships/chart" Target="../charts/chart85.xml"/><Relationship Id="rId25" Type="http://schemas.openxmlformats.org/officeDocument/2006/relationships/chart" Target="../charts/chart93.xml"/><Relationship Id="rId2" Type="http://schemas.openxmlformats.org/officeDocument/2006/relationships/chart" Target="../charts/chart70.xml"/><Relationship Id="rId16" Type="http://schemas.openxmlformats.org/officeDocument/2006/relationships/chart" Target="../charts/chart84.xml"/><Relationship Id="rId20" Type="http://schemas.openxmlformats.org/officeDocument/2006/relationships/chart" Target="../charts/chart88.xml"/><Relationship Id="rId29" Type="http://schemas.openxmlformats.org/officeDocument/2006/relationships/chart" Target="../charts/chart97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11" Type="http://schemas.openxmlformats.org/officeDocument/2006/relationships/chart" Target="../charts/chart79.xml"/><Relationship Id="rId24" Type="http://schemas.openxmlformats.org/officeDocument/2006/relationships/chart" Target="../charts/chart92.xml"/><Relationship Id="rId5" Type="http://schemas.openxmlformats.org/officeDocument/2006/relationships/chart" Target="../charts/chart73.xml"/><Relationship Id="rId15" Type="http://schemas.openxmlformats.org/officeDocument/2006/relationships/chart" Target="../charts/chart83.xml"/><Relationship Id="rId23" Type="http://schemas.openxmlformats.org/officeDocument/2006/relationships/chart" Target="../charts/chart91.xml"/><Relationship Id="rId28" Type="http://schemas.openxmlformats.org/officeDocument/2006/relationships/chart" Target="../charts/chart96.xml"/><Relationship Id="rId10" Type="http://schemas.openxmlformats.org/officeDocument/2006/relationships/chart" Target="../charts/chart78.xml"/><Relationship Id="rId19" Type="http://schemas.openxmlformats.org/officeDocument/2006/relationships/chart" Target="../charts/chart87.xml"/><Relationship Id="rId31" Type="http://schemas.openxmlformats.org/officeDocument/2006/relationships/chart" Target="../charts/chart99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Relationship Id="rId14" Type="http://schemas.openxmlformats.org/officeDocument/2006/relationships/chart" Target="../charts/chart82.xml"/><Relationship Id="rId22" Type="http://schemas.openxmlformats.org/officeDocument/2006/relationships/chart" Target="../charts/chart90.xml"/><Relationship Id="rId27" Type="http://schemas.openxmlformats.org/officeDocument/2006/relationships/chart" Target="../charts/chart95.xml"/><Relationship Id="rId30" Type="http://schemas.openxmlformats.org/officeDocument/2006/relationships/chart" Target="../charts/chart9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124</xdr:col>
      <xdr:colOff>19118</xdr:colOff>
      <xdr:row>0</xdr:row>
      <xdr:rowOff>0</xdr:rowOff>
    </xdr:from>
    <xdr:to>
      <xdr:col>129</xdr:col>
      <xdr:colOff>513189</xdr:colOff>
      <xdr:row>13</xdr:row>
      <xdr:rowOff>201561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E31973-E620-9546-87B7-DA3EFA200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124</xdr:col>
      <xdr:colOff>42533</xdr:colOff>
      <xdr:row>14</xdr:row>
      <xdr:rowOff>26214</xdr:rowOff>
    </xdr:from>
    <xdr:to>
      <xdr:col>129</xdr:col>
      <xdr:colOff>536604</xdr:colOff>
      <xdr:row>28</xdr:row>
      <xdr:rowOff>119908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14092B-1E6F-B843-9D43-856CCB5FC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124</xdr:col>
      <xdr:colOff>13984</xdr:colOff>
      <xdr:row>29</xdr:row>
      <xdr:rowOff>29966</xdr:rowOff>
    </xdr:from>
    <xdr:to>
      <xdr:col>129</xdr:col>
      <xdr:colOff>497496</xdr:colOff>
      <xdr:row>43</xdr:row>
      <xdr:rowOff>20349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815395E-100D-AE41-A7F3-0012433B7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124</xdr:col>
      <xdr:colOff>25400</xdr:colOff>
      <xdr:row>43</xdr:row>
      <xdr:rowOff>50800</xdr:rowOff>
    </xdr:from>
    <xdr:to>
      <xdr:col>129</xdr:col>
      <xdr:colOff>508912</xdr:colOff>
      <xdr:row>57</xdr:row>
      <xdr:rowOff>41183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0CAC65B-D544-0F46-9D88-C2D5FCEAD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124</xdr:col>
      <xdr:colOff>13511</xdr:colOff>
      <xdr:row>57</xdr:row>
      <xdr:rowOff>81064</xdr:rowOff>
    </xdr:from>
    <xdr:to>
      <xdr:col>129</xdr:col>
      <xdr:colOff>507582</xdr:colOff>
      <xdr:row>72</xdr:row>
      <xdr:rowOff>26141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03B54EC-1829-024D-97D7-537B0A975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124</xdr:col>
      <xdr:colOff>0</xdr:colOff>
      <xdr:row>72</xdr:row>
      <xdr:rowOff>67553</xdr:rowOff>
    </xdr:from>
    <xdr:to>
      <xdr:col>129</xdr:col>
      <xdr:colOff>494071</xdr:colOff>
      <xdr:row>87</xdr:row>
      <xdr:rowOff>12630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AACCAB-9DE8-6847-8431-8D36B39E1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124</xdr:col>
      <xdr:colOff>13510</xdr:colOff>
      <xdr:row>87</xdr:row>
      <xdr:rowOff>40532</xdr:rowOff>
    </xdr:from>
    <xdr:to>
      <xdr:col>129</xdr:col>
      <xdr:colOff>507581</xdr:colOff>
      <xdr:row>101</xdr:row>
      <xdr:rowOff>174758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069C354-1342-E940-BAB5-8BC0893C4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46</xdr:row>
      <xdr:rowOff>139700</xdr:rowOff>
    </xdr:from>
    <xdr:to>
      <xdr:col>10</xdr:col>
      <xdr:colOff>12700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92129-0E7E-B34C-B670-E8EE21E91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787400</xdr:colOff>
      <xdr:row>61</xdr:row>
      <xdr:rowOff>12700</xdr:rowOff>
    </xdr:from>
    <xdr:to>
      <xdr:col>10</xdr:col>
      <xdr:colOff>0</xdr:colOff>
      <xdr:row>75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36658B-30F3-D44B-836F-6FB8CCEAE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</xdr:colOff>
      <xdr:row>46</xdr:row>
      <xdr:rowOff>139700</xdr:rowOff>
    </xdr:from>
    <xdr:to>
      <xdr:col>15</xdr:col>
      <xdr:colOff>0</xdr:colOff>
      <xdr:row>61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60FF6F-F31C-1D46-9591-8EDC47B29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14</xdr:col>
      <xdr:colOff>804333</xdr:colOff>
      <xdr:row>75</xdr:row>
      <xdr:rowOff>46567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519981-CE1F-B040-9675-60C042647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47</xdr:row>
      <xdr:rowOff>0</xdr:rowOff>
    </xdr:from>
    <xdr:to>
      <xdr:col>20</xdr:col>
      <xdr:colOff>36384</xdr:colOff>
      <xdr:row>61</xdr:row>
      <xdr:rowOff>49083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61A253-A381-724A-9CB9-90CC460A3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61</xdr:row>
      <xdr:rowOff>0</xdr:rowOff>
    </xdr:from>
    <xdr:to>
      <xdr:col>20</xdr:col>
      <xdr:colOff>36384</xdr:colOff>
      <xdr:row>75</xdr:row>
      <xdr:rowOff>49083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868E7E-2F73-DE42-8662-6110F9278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25</xdr:col>
      <xdr:colOff>36384</xdr:colOff>
      <xdr:row>75</xdr:row>
      <xdr:rowOff>49083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F3704C-817F-3546-8F46-DAB7C1466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12700</xdr:colOff>
      <xdr:row>47</xdr:row>
      <xdr:rowOff>0</xdr:rowOff>
    </xdr:from>
    <xdr:to>
      <xdr:col>31</xdr:col>
      <xdr:colOff>49084</xdr:colOff>
      <xdr:row>61</xdr:row>
      <xdr:rowOff>49084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DCDB64-1229-1B44-8F56-7C91E260F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61</xdr:row>
      <xdr:rowOff>61784</xdr:rowOff>
    </xdr:from>
    <xdr:to>
      <xdr:col>31</xdr:col>
      <xdr:colOff>36384</xdr:colOff>
      <xdr:row>75</xdr:row>
      <xdr:rowOff>112584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A43D74B-A406-5047-B0E2-10211E2F7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61784</xdr:colOff>
      <xdr:row>47</xdr:row>
      <xdr:rowOff>0</xdr:rowOff>
    </xdr:from>
    <xdr:to>
      <xdr:col>36</xdr:col>
      <xdr:colOff>36384</xdr:colOff>
      <xdr:row>61</xdr:row>
      <xdr:rowOff>49084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1ED8A58-7A35-B741-ACFA-83279C0EA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36384</xdr:colOff>
      <xdr:row>61</xdr:row>
      <xdr:rowOff>49084</xdr:rowOff>
    </xdr:from>
    <xdr:to>
      <xdr:col>36</xdr:col>
      <xdr:colOff>16933</xdr:colOff>
      <xdr:row>75</xdr:row>
      <xdr:rowOff>95651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19ED657-B379-EC46-8181-B93E0A016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36384</xdr:colOff>
      <xdr:row>47</xdr:row>
      <xdr:rowOff>49084</xdr:rowOff>
    </xdr:from>
    <xdr:to>
      <xdr:col>41</xdr:col>
      <xdr:colOff>72768</xdr:colOff>
      <xdr:row>61</xdr:row>
      <xdr:rowOff>98167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371ABEF-C6F6-C746-BF8A-E8CA912EB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36384</xdr:colOff>
      <xdr:row>61</xdr:row>
      <xdr:rowOff>49084</xdr:rowOff>
    </xdr:from>
    <xdr:to>
      <xdr:col>41</xdr:col>
      <xdr:colOff>72768</xdr:colOff>
      <xdr:row>75</xdr:row>
      <xdr:rowOff>98167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DCE3268-ADC9-214A-8B8A-FF93A6297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36384</xdr:colOff>
      <xdr:row>61</xdr:row>
      <xdr:rowOff>49084</xdr:rowOff>
    </xdr:from>
    <xdr:to>
      <xdr:col>46</xdr:col>
      <xdr:colOff>72768</xdr:colOff>
      <xdr:row>75</xdr:row>
      <xdr:rowOff>98167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1CE6B6-4004-C945-824D-ABDC1D640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12700</xdr:colOff>
      <xdr:row>47</xdr:row>
      <xdr:rowOff>0</xdr:rowOff>
    </xdr:from>
    <xdr:to>
      <xdr:col>52</xdr:col>
      <xdr:colOff>49084</xdr:colOff>
      <xdr:row>61</xdr:row>
      <xdr:rowOff>49084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D1461C8-0203-8842-B26D-A5114F6AB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52</xdr:col>
      <xdr:colOff>61784</xdr:colOff>
      <xdr:row>47</xdr:row>
      <xdr:rowOff>0</xdr:rowOff>
    </xdr:from>
    <xdr:to>
      <xdr:col>57</xdr:col>
      <xdr:colOff>36384</xdr:colOff>
      <xdr:row>61</xdr:row>
      <xdr:rowOff>49084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CAE9530-5CFF-7347-B08A-67733554E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57</xdr:col>
      <xdr:colOff>36384</xdr:colOff>
      <xdr:row>47</xdr:row>
      <xdr:rowOff>49084</xdr:rowOff>
    </xdr:from>
    <xdr:to>
      <xdr:col>62</xdr:col>
      <xdr:colOff>72768</xdr:colOff>
      <xdr:row>61</xdr:row>
      <xdr:rowOff>98167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575EB9F-2CF4-8F48-A698-1C6D6E00B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63</xdr:col>
      <xdr:colOff>12700</xdr:colOff>
      <xdr:row>47</xdr:row>
      <xdr:rowOff>0</xdr:rowOff>
    </xdr:from>
    <xdr:to>
      <xdr:col>68</xdr:col>
      <xdr:colOff>49083</xdr:colOff>
      <xdr:row>61</xdr:row>
      <xdr:rowOff>49084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301948D-CB33-0F4D-A351-2B5BBB5E5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63</xdr:col>
      <xdr:colOff>0</xdr:colOff>
      <xdr:row>61</xdr:row>
      <xdr:rowOff>61784</xdr:rowOff>
    </xdr:from>
    <xdr:to>
      <xdr:col>68</xdr:col>
      <xdr:colOff>36383</xdr:colOff>
      <xdr:row>75</xdr:row>
      <xdr:rowOff>112584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BD5FC1C-B37E-B64E-9BEC-E88CA49C3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68</xdr:col>
      <xdr:colOff>61783</xdr:colOff>
      <xdr:row>47</xdr:row>
      <xdr:rowOff>0</xdr:rowOff>
    </xdr:from>
    <xdr:to>
      <xdr:col>73</xdr:col>
      <xdr:colOff>36384</xdr:colOff>
      <xdr:row>61</xdr:row>
      <xdr:rowOff>49084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07DE988-8799-FA4E-A601-89C51F731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68</xdr:col>
      <xdr:colOff>36383</xdr:colOff>
      <xdr:row>61</xdr:row>
      <xdr:rowOff>49084</xdr:rowOff>
    </xdr:from>
    <xdr:to>
      <xdr:col>73</xdr:col>
      <xdr:colOff>16933</xdr:colOff>
      <xdr:row>75</xdr:row>
      <xdr:rowOff>95651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AEA153E-9F99-FC48-B9CC-EE17FF07E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73</xdr:col>
      <xdr:colOff>36384</xdr:colOff>
      <xdr:row>47</xdr:row>
      <xdr:rowOff>49084</xdr:rowOff>
    </xdr:from>
    <xdr:to>
      <xdr:col>78</xdr:col>
      <xdr:colOff>72768</xdr:colOff>
      <xdr:row>61</xdr:row>
      <xdr:rowOff>98167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D7368ED-C66E-9C46-9C63-E7FA49EA9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73</xdr:col>
      <xdr:colOff>36384</xdr:colOff>
      <xdr:row>61</xdr:row>
      <xdr:rowOff>49084</xdr:rowOff>
    </xdr:from>
    <xdr:to>
      <xdr:col>78</xdr:col>
      <xdr:colOff>72768</xdr:colOff>
      <xdr:row>75</xdr:row>
      <xdr:rowOff>98167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F95633D-AA24-EA4D-B6B1-84B14DDEE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36384</xdr:colOff>
      <xdr:row>61</xdr:row>
      <xdr:rowOff>49084</xdr:rowOff>
    </xdr:from>
    <xdr:to>
      <xdr:col>83</xdr:col>
      <xdr:colOff>72768</xdr:colOff>
      <xdr:row>75</xdr:row>
      <xdr:rowOff>98167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6D34B73-5289-864D-9632-8BBDD6978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84</xdr:col>
      <xdr:colOff>12700</xdr:colOff>
      <xdr:row>47</xdr:row>
      <xdr:rowOff>0</xdr:rowOff>
    </xdr:from>
    <xdr:to>
      <xdr:col>89</xdr:col>
      <xdr:colOff>49083</xdr:colOff>
      <xdr:row>61</xdr:row>
      <xdr:rowOff>49084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A23EC1C-742F-9142-AA27-D4200E7B8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84</xdr:col>
      <xdr:colOff>0</xdr:colOff>
      <xdr:row>61</xdr:row>
      <xdr:rowOff>61784</xdr:rowOff>
    </xdr:from>
    <xdr:to>
      <xdr:col>89</xdr:col>
      <xdr:colOff>36383</xdr:colOff>
      <xdr:row>75</xdr:row>
      <xdr:rowOff>112584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CBE0EE6-1017-744F-9EA0-C4EE5A8B9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89</xdr:col>
      <xdr:colOff>61783</xdr:colOff>
      <xdr:row>47</xdr:row>
      <xdr:rowOff>0</xdr:rowOff>
    </xdr:from>
    <xdr:to>
      <xdr:col>94</xdr:col>
      <xdr:colOff>36384</xdr:colOff>
      <xdr:row>61</xdr:row>
      <xdr:rowOff>49084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9F07AB3-0721-A942-8DCF-2D593B1B6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89</xdr:col>
      <xdr:colOff>36383</xdr:colOff>
      <xdr:row>61</xdr:row>
      <xdr:rowOff>49084</xdr:rowOff>
    </xdr:from>
    <xdr:to>
      <xdr:col>94</xdr:col>
      <xdr:colOff>16933</xdr:colOff>
      <xdr:row>75</xdr:row>
      <xdr:rowOff>95651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53A89E4-5ED4-5C46-8FB3-D93764B70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94</xdr:col>
      <xdr:colOff>36384</xdr:colOff>
      <xdr:row>47</xdr:row>
      <xdr:rowOff>49084</xdr:rowOff>
    </xdr:from>
    <xdr:to>
      <xdr:col>99</xdr:col>
      <xdr:colOff>72768</xdr:colOff>
      <xdr:row>61</xdr:row>
      <xdr:rowOff>98167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31F94C03-739F-764F-8A74-C6BB7A6EE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94</xdr:col>
      <xdr:colOff>36384</xdr:colOff>
      <xdr:row>61</xdr:row>
      <xdr:rowOff>49084</xdr:rowOff>
    </xdr:from>
    <xdr:to>
      <xdr:col>99</xdr:col>
      <xdr:colOff>72768</xdr:colOff>
      <xdr:row>75</xdr:row>
      <xdr:rowOff>98167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3F702B6-FA7D-374D-B0DC-6ED08DC47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99</xdr:col>
      <xdr:colOff>36384</xdr:colOff>
      <xdr:row>61</xdr:row>
      <xdr:rowOff>49084</xdr:rowOff>
    </xdr:from>
    <xdr:to>
      <xdr:col>104</xdr:col>
      <xdr:colOff>72768</xdr:colOff>
      <xdr:row>75</xdr:row>
      <xdr:rowOff>98167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9697A00B-5AED-7645-AB07-B8C8D71B0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105</xdr:col>
      <xdr:colOff>12700</xdr:colOff>
      <xdr:row>47</xdr:row>
      <xdr:rowOff>0</xdr:rowOff>
    </xdr:from>
    <xdr:to>
      <xdr:col>110</xdr:col>
      <xdr:colOff>49083</xdr:colOff>
      <xdr:row>61</xdr:row>
      <xdr:rowOff>49084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8279EA58-FDEA-C94B-B3E2-519C4D748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105</xdr:col>
      <xdr:colOff>0</xdr:colOff>
      <xdr:row>61</xdr:row>
      <xdr:rowOff>61784</xdr:rowOff>
    </xdr:from>
    <xdr:to>
      <xdr:col>110</xdr:col>
      <xdr:colOff>36383</xdr:colOff>
      <xdr:row>75</xdr:row>
      <xdr:rowOff>112584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A84F152F-C0F8-364C-A901-7B82C454B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110</xdr:col>
      <xdr:colOff>61783</xdr:colOff>
      <xdr:row>47</xdr:row>
      <xdr:rowOff>0</xdr:rowOff>
    </xdr:from>
    <xdr:to>
      <xdr:col>115</xdr:col>
      <xdr:colOff>36384</xdr:colOff>
      <xdr:row>61</xdr:row>
      <xdr:rowOff>49084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F2343E6-F731-0343-908A-8B78838FE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110</xdr:col>
      <xdr:colOff>36383</xdr:colOff>
      <xdr:row>61</xdr:row>
      <xdr:rowOff>49084</xdr:rowOff>
    </xdr:from>
    <xdr:to>
      <xdr:col>115</xdr:col>
      <xdr:colOff>16933</xdr:colOff>
      <xdr:row>75</xdr:row>
      <xdr:rowOff>95651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BF08A7-494C-DD4E-8C20-FCB4B2287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115</xdr:col>
      <xdr:colOff>36384</xdr:colOff>
      <xdr:row>47</xdr:row>
      <xdr:rowOff>49084</xdr:rowOff>
    </xdr:from>
    <xdr:to>
      <xdr:col>120</xdr:col>
      <xdr:colOff>72768</xdr:colOff>
      <xdr:row>61</xdr:row>
      <xdr:rowOff>98167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B5B25E66-BC4C-5A47-9B72-DC9C5869D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115</xdr:col>
      <xdr:colOff>36384</xdr:colOff>
      <xdr:row>61</xdr:row>
      <xdr:rowOff>49084</xdr:rowOff>
    </xdr:from>
    <xdr:to>
      <xdr:col>120</xdr:col>
      <xdr:colOff>72768</xdr:colOff>
      <xdr:row>75</xdr:row>
      <xdr:rowOff>98167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F13201B-1F35-8148-88EC-645E40647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120</xdr:col>
      <xdr:colOff>36384</xdr:colOff>
      <xdr:row>61</xdr:row>
      <xdr:rowOff>49084</xdr:rowOff>
    </xdr:from>
    <xdr:to>
      <xdr:col>125</xdr:col>
      <xdr:colOff>72768</xdr:colOff>
      <xdr:row>75</xdr:row>
      <xdr:rowOff>98167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F7C54132-1074-1F49-B41D-1D5F57C4B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126</xdr:col>
      <xdr:colOff>10975</xdr:colOff>
      <xdr:row>46</xdr:row>
      <xdr:rowOff>133584</xdr:rowOff>
    </xdr:from>
    <xdr:to>
      <xdr:col>131</xdr:col>
      <xdr:colOff>783949</xdr:colOff>
      <xdr:row>64</xdr:row>
      <xdr:rowOff>78394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92B18DC-B788-C04A-9395-DCDF1DA64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126</xdr:col>
      <xdr:colOff>32016</xdr:colOff>
      <xdr:row>65</xdr:row>
      <xdr:rowOff>53360</xdr:rowOff>
    </xdr:from>
    <xdr:to>
      <xdr:col>131</xdr:col>
      <xdr:colOff>783930</xdr:colOff>
      <xdr:row>83</xdr:row>
      <xdr:rowOff>803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963A5F58-14C0-0540-8D92-0276EBF19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126</xdr:col>
      <xdr:colOff>27022</xdr:colOff>
      <xdr:row>83</xdr:row>
      <xdr:rowOff>40532</xdr:rowOff>
    </xdr:from>
    <xdr:to>
      <xdr:col>131</xdr:col>
      <xdr:colOff>778936</xdr:colOff>
      <xdr:row>100</xdr:row>
      <xdr:rowOff>177124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F79586DB-780B-B743-BAEB-9CB2772BF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126</xdr:col>
      <xdr:colOff>0</xdr:colOff>
      <xdr:row>102</xdr:row>
      <xdr:rowOff>0</xdr:rowOff>
    </xdr:from>
    <xdr:to>
      <xdr:col>131</xdr:col>
      <xdr:colOff>751914</xdr:colOff>
      <xdr:row>119</xdr:row>
      <xdr:rowOff>136592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D9FA2F02-8B19-FD4B-88D5-B35CEFABA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126</xdr:col>
      <xdr:colOff>0</xdr:colOff>
      <xdr:row>121</xdr:row>
      <xdr:rowOff>0</xdr:rowOff>
    </xdr:from>
    <xdr:to>
      <xdr:col>131</xdr:col>
      <xdr:colOff>751914</xdr:colOff>
      <xdr:row>138</xdr:row>
      <xdr:rowOff>136592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CCF6744B-9EAD-4741-B359-46B10DD31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126</xdr:col>
      <xdr:colOff>0</xdr:colOff>
      <xdr:row>140</xdr:row>
      <xdr:rowOff>0</xdr:rowOff>
    </xdr:from>
    <xdr:to>
      <xdr:col>131</xdr:col>
      <xdr:colOff>751914</xdr:colOff>
      <xdr:row>157</xdr:row>
      <xdr:rowOff>136593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B5DBFCE3-6F52-694E-A56D-25A79F933B1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126</xdr:col>
      <xdr:colOff>0</xdr:colOff>
      <xdr:row>159</xdr:row>
      <xdr:rowOff>0</xdr:rowOff>
    </xdr:from>
    <xdr:to>
      <xdr:col>131</xdr:col>
      <xdr:colOff>751914</xdr:colOff>
      <xdr:row>176</xdr:row>
      <xdr:rowOff>136593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C505061A-4F31-404B-BD8E-B6AA07C4B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126</xdr:col>
      <xdr:colOff>0</xdr:colOff>
      <xdr:row>178</xdr:row>
      <xdr:rowOff>0</xdr:rowOff>
    </xdr:from>
    <xdr:to>
      <xdr:col>131</xdr:col>
      <xdr:colOff>751914</xdr:colOff>
      <xdr:row>195</xdr:row>
      <xdr:rowOff>136593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AA1527AB-F333-3B43-AB97-393267FDA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126</xdr:col>
      <xdr:colOff>0</xdr:colOff>
      <xdr:row>197</xdr:row>
      <xdr:rowOff>0</xdr:rowOff>
    </xdr:from>
    <xdr:to>
      <xdr:col>131</xdr:col>
      <xdr:colOff>751914</xdr:colOff>
      <xdr:row>214</xdr:row>
      <xdr:rowOff>136594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E7BBC8C2-5B85-6946-B685-7DE35D208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126</xdr:col>
      <xdr:colOff>0</xdr:colOff>
      <xdr:row>216</xdr:row>
      <xdr:rowOff>0</xdr:rowOff>
    </xdr:from>
    <xdr:to>
      <xdr:col>131</xdr:col>
      <xdr:colOff>751914</xdr:colOff>
      <xdr:row>233</xdr:row>
      <xdr:rowOff>136593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88D647EB-B432-2940-A460-0DB344FF9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126</xdr:col>
      <xdr:colOff>0</xdr:colOff>
      <xdr:row>235</xdr:row>
      <xdr:rowOff>0</xdr:rowOff>
    </xdr:from>
    <xdr:to>
      <xdr:col>131</xdr:col>
      <xdr:colOff>751914</xdr:colOff>
      <xdr:row>252</xdr:row>
      <xdr:rowOff>123082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38B07635-9C8A-EE47-964C-93B23B1D0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126</xdr:col>
      <xdr:colOff>0</xdr:colOff>
      <xdr:row>254</xdr:row>
      <xdr:rowOff>0</xdr:rowOff>
    </xdr:from>
    <xdr:to>
      <xdr:col>131</xdr:col>
      <xdr:colOff>751914</xdr:colOff>
      <xdr:row>271</xdr:row>
      <xdr:rowOff>136593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AD134B-E122-B843-B970-E8C4555F3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133</xdr:col>
      <xdr:colOff>0</xdr:colOff>
      <xdr:row>46</xdr:row>
      <xdr:rowOff>158751</xdr:rowOff>
    </xdr:from>
    <xdr:to>
      <xdr:col>139</xdr:col>
      <xdr:colOff>489491</xdr:colOff>
      <xdr:row>64</xdr:row>
      <xdr:rowOff>103561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19700C10-096C-0A44-B5E3-E94FFB289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133</xdr:col>
      <xdr:colOff>0</xdr:colOff>
      <xdr:row>65</xdr:row>
      <xdr:rowOff>0</xdr:rowOff>
    </xdr:from>
    <xdr:to>
      <xdr:col>139</xdr:col>
      <xdr:colOff>489491</xdr:colOff>
      <xdr:row>82</xdr:row>
      <xdr:rowOff>137579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BDB43D8B-F22A-204E-A151-4AC3EE8C3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133</xdr:col>
      <xdr:colOff>0</xdr:colOff>
      <xdr:row>83</xdr:row>
      <xdr:rowOff>0</xdr:rowOff>
    </xdr:from>
    <xdr:to>
      <xdr:col>139</xdr:col>
      <xdr:colOff>489491</xdr:colOff>
      <xdr:row>100</xdr:row>
      <xdr:rowOff>137578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BCCA17B9-2ECE-EE42-9D22-336AFA5AF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98</xdr:col>
      <xdr:colOff>662214</xdr:colOff>
      <xdr:row>82</xdr:row>
      <xdr:rowOff>159203</xdr:rowOff>
    </xdr:from>
    <xdr:to>
      <xdr:col>104</xdr:col>
      <xdr:colOff>267607</xdr:colOff>
      <xdr:row>97</xdr:row>
      <xdr:rowOff>10885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9AFC0C-2A05-2846-AB50-A069832E6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133</xdr:col>
      <xdr:colOff>0</xdr:colOff>
      <xdr:row>102</xdr:row>
      <xdr:rowOff>0</xdr:rowOff>
    </xdr:from>
    <xdr:to>
      <xdr:col>139</xdr:col>
      <xdr:colOff>489491</xdr:colOff>
      <xdr:row>119</xdr:row>
      <xdr:rowOff>137578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C7024BC-E2E4-F14B-A93F-30EDDCCCC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133</xdr:col>
      <xdr:colOff>0</xdr:colOff>
      <xdr:row>120</xdr:row>
      <xdr:rowOff>192767</xdr:rowOff>
    </xdr:from>
    <xdr:to>
      <xdr:col>139</xdr:col>
      <xdr:colOff>489491</xdr:colOff>
      <xdr:row>138</xdr:row>
      <xdr:rowOff>137578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685BB71-AF6B-E645-9BF7-80AEA08A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133</xdr:col>
      <xdr:colOff>0</xdr:colOff>
      <xdr:row>139</xdr:row>
      <xdr:rowOff>192767</xdr:rowOff>
    </xdr:from>
    <xdr:to>
      <xdr:col>139</xdr:col>
      <xdr:colOff>489491</xdr:colOff>
      <xdr:row>157</xdr:row>
      <xdr:rowOff>137577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F65D592E-C751-6C49-97E6-76C9AB1E8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133</xdr:col>
      <xdr:colOff>0</xdr:colOff>
      <xdr:row>159</xdr:row>
      <xdr:rowOff>0</xdr:rowOff>
    </xdr:from>
    <xdr:to>
      <xdr:col>139</xdr:col>
      <xdr:colOff>489491</xdr:colOff>
      <xdr:row>176</xdr:row>
      <xdr:rowOff>137578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20910E74-3E79-714C-998A-6B5B003E7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133</xdr:col>
      <xdr:colOff>0</xdr:colOff>
      <xdr:row>178</xdr:row>
      <xdr:rowOff>0</xdr:rowOff>
    </xdr:from>
    <xdr:to>
      <xdr:col>139</xdr:col>
      <xdr:colOff>489491</xdr:colOff>
      <xdr:row>195</xdr:row>
      <xdr:rowOff>137579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361BCBD6-1A85-BB49-8168-1BBAB0E18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160</xdr:col>
      <xdr:colOff>83594</xdr:colOff>
      <xdr:row>45</xdr:row>
      <xdr:rowOff>151819</xdr:rowOff>
    </xdr:from>
    <xdr:to>
      <xdr:col>165</xdr:col>
      <xdr:colOff>512339</xdr:colOff>
      <xdr:row>60</xdr:row>
      <xdr:rowOff>74405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164B02-4731-014B-8E90-C580A44DA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160</xdr:col>
      <xdr:colOff>182219</xdr:colOff>
      <xdr:row>60</xdr:row>
      <xdr:rowOff>166767</xdr:rowOff>
    </xdr:from>
    <xdr:to>
      <xdr:col>166</xdr:col>
      <xdr:colOff>574473</xdr:colOff>
      <xdr:row>75</xdr:row>
      <xdr:rowOff>89352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6E93D10C-5DF1-744B-AADC-4D02EC967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39</xdr:row>
      <xdr:rowOff>177800</xdr:rowOff>
    </xdr:from>
    <xdr:to>
      <xdr:col>11</xdr:col>
      <xdr:colOff>721148</xdr:colOff>
      <xdr:row>54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C4DBCB-7EFA-BD42-839A-BC34D0CB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215900</xdr:colOff>
      <xdr:row>25</xdr:row>
      <xdr:rowOff>114300</xdr:rowOff>
    </xdr:from>
    <xdr:to>
      <xdr:col>11</xdr:col>
      <xdr:colOff>708448</xdr:colOff>
      <xdr:row>39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8E047B-90B8-B34F-B5C8-C84D818B1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736600</xdr:colOff>
      <xdr:row>25</xdr:row>
      <xdr:rowOff>114300</xdr:rowOff>
    </xdr:from>
    <xdr:to>
      <xdr:col>18</xdr:col>
      <xdr:colOff>139700</xdr:colOff>
      <xdr:row>39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578830-0366-9841-9CA5-1F5520A1C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749300</xdr:colOff>
      <xdr:row>39</xdr:row>
      <xdr:rowOff>152400</xdr:rowOff>
    </xdr:from>
    <xdr:to>
      <xdr:col>17</xdr:col>
      <xdr:colOff>139700</xdr:colOff>
      <xdr:row>53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D64B98-C0AB-554B-8E12-0E7394A55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165100</xdr:colOff>
      <xdr:row>39</xdr:row>
      <xdr:rowOff>152400</xdr:rowOff>
    </xdr:from>
    <xdr:to>
      <xdr:col>22</xdr:col>
      <xdr:colOff>175048</xdr:colOff>
      <xdr:row>53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B15B17-B9DF-064E-A1A8-165C07F21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203200</xdr:colOff>
      <xdr:row>98</xdr:row>
      <xdr:rowOff>165100</xdr:rowOff>
    </xdr:from>
    <xdr:to>
      <xdr:col>11</xdr:col>
      <xdr:colOff>721148</xdr:colOff>
      <xdr:row>113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7C5331-C1A7-F44D-87A6-3FF7E60D4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215900</xdr:colOff>
      <xdr:row>84</xdr:row>
      <xdr:rowOff>101600</xdr:rowOff>
    </xdr:from>
    <xdr:to>
      <xdr:col>11</xdr:col>
      <xdr:colOff>708448</xdr:colOff>
      <xdr:row>98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E43B69-AC53-BE43-9394-5827F1A1D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736600</xdr:colOff>
      <xdr:row>84</xdr:row>
      <xdr:rowOff>101600</xdr:rowOff>
    </xdr:from>
    <xdr:to>
      <xdr:col>18</xdr:col>
      <xdr:colOff>139700</xdr:colOff>
      <xdr:row>98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978A87-910B-5E4B-9E08-4EA953A9A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749300</xdr:colOff>
      <xdr:row>98</xdr:row>
      <xdr:rowOff>139700</xdr:rowOff>
    </xdr:from>
    <xdr:to>
      <xdr:col>17</xdr:col>
      <xdr:colOff>139700</xdr:colOff>
      <xdr:row>112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91F354-D42B-8F46-ABDF-457DB4086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165100</xdr:colOff>
      <xdr:row>98</xdr:row>
      <xdr:rowOff>139700</xdr:rowOff>
    </xdr:from>
    <xdr:to>
      <xdr:col>22</xdr:col>
      <xdr:colOff>175048</xdr:colOff>
      <xdr:row>112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1776B19-46CF-3741-9E86-CF777D063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736600</xdr:colOff>
      <xdr:row>143</xdr:row>
      <xdr:rowOff>127000</xdr:rowOff>
    </xdr:from>
    <xdr:to>
      <xdr:col>11</xdr:col>
      <xdr:colOff>390948</xdr:colOff>
      <xdr:row>157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D2A6D5-CF2E-D642-AFC0-AEF900B96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419100</xdr:colOff>
      <xdr:row>143</xdr:row>
      <xdr:rowOff>127000</xdr:rowOff>
    </xdr:from>
    <xdr:to>
      <xdr:col>17</xdr:col>
      <xdr:colOff>660400</xdr:colOff>
      <xdr:row>157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A6BE3B2-2C79-E84E-950D-6798229CB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203200</xdr:colOff>
      <xdr:row>39</xdr:row>
      <xdr:rowOff>177800</xdr:rowOff>
    </xdr:from>
    <xdr:to>
      <xdr:col>35</xdr:col>
      <xdr:colOff>721148</xdr:colOff>
      <xdr:row>54</xdr:row>
      <xdr:rowOff>12700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81190C6-A60B-8446-B635-F09453FEF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215900</xdr:colOff>
      <xdr:row>25</xdr:row>
      <xdr:rowOff>114300</xdr:rowOff>
    </xdr:from>
    <xdr:to>
      <xdr:col>35</xdr:col>
      <xdr:colOff>708448</xdr:colOff>
      <xdr:row>39</xdr:row>
      <xdr:rowOff>152400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D54548F-9F15-F34C-9062-79213C49B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736600</xdr:colOff>
      <xdr:row>25</xdr:row>
      <xdr:rowOff>114300</xdr:rowOff>
    </xdr:from>
    <xdr:to>
      <xdr:col>42</xdr:col>
      <xdr:colOff>139700</xdr:colOff>
      <xdr:row>39</xdr:row>
      <xdr:rowOff>152400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26AD9DA-7A1D-6A42-83C1-602E69B1F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749300</xdr:colOff>
      <xdr:row>39</xdr:row>
      <xdr:rowOff>152400</xdr:rowOff>
    </xdr:from>
    <xdr:to>
      <xdr:col>41</xdr:col>
      <xdr:colOff>139700</xdr:colOff>
      <xdr:row>53</xdr:row>
      <xdr:rowOff>190500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CD36526-7708-A349-96A0-E72F9456A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41</xdr:col>
      <xdr:colOff>165100</xdr:colOff>
      <xdr:row>39</xdr:row>
      <xdr:rowOff>152400</xdr:rowOff>
    </xdr:from>
    <xdr:to>
      <xdr:col>45</xdr:col>
      <xdr:colOff>175048</xdr:colOff>
      <xdr:row>53</xdr:row>
      <xdr:rowOff>190500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DDDCA98-5D15-2C4E-9952-2EBFDBCDE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203200</xdr:colOff>
      <xdr:row>98</xdr:row>
      <xdr:rowOff>165100</xdr:rowOff>
    </xdr:from>
    <xdr:to>
      <xdr:col>35</xdr:col>
      <xdr:colOff>721148</xdr:colOff>
      <xdr:row>113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9D4E8EC-9846-344B-9EBC-92103B221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29</xdr:col>
      <xdr:colOff>215900</xdr:colOff>
      <xdr:row>84</xdr:row>
      <xdr:rowOff>101600</xdr:rowOff>
    </xdr:from>
    <xdr:to>
      <xdr:col>35</xdr:col>
      <xdr:colOff>708448</xdr:colOff>
      <xdr:row>98</xdr:row>
      <xdr:rowOff>139700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BC0FE46-8D2E-FB4E-9CFB-3AE192C9A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35</xdr:col>
      <xdr:colOff>736600</xdr:colOff>
      <xdr:row>84</xdr:row>
      <xdr:rowOff>101600</xdr:rowOff>
    </xdr:from>
    <xdr:to>
      <xdr:col>42</xdr:col>
      <xdr:colOff>139700</xdr:colOff>
      <xdr:row>98</xdr:row>
      <xdr:rowOff>139700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B3ABCEB-6005-6549-B4B3-4425457D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35</xdr:col>
      <xdr:colOff>749300</xdr:colOff>
      <xdr:row>98</xdr:row>
      <xdr:rowOff>139700</xdr:rowOff>
    </xdr:from>
    <xdr:to>
      <xdr:col>41</xdr:col>
      <xdr:colOff>139700</xdr:colOff>
      <xdr:row>112</xdr:row>
      <xdr:rowOff>177800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9FCB1E70-3620-2D40-8E03-6495BD787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41</xdr:col>
      <xdr:colOff>165100</xdr:colOff>
      <xdr:row>98</xdr:row>
      <xdr:rowOff>139700</xdr:rowOff>
    </xdr:from>
    <xdr:to>
      <xdr:col>45</xdr:col>
      <xdr:colOff>175048</xdr:colOff>
      <xdr:row>112</xdr:row>
      <xdr:rowOff>177800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4C9F7AFE-C4A4-104B-8D93-008745D67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939800</xdr:colOff>
      <xdr:row>39</xdr:row>
      <xdr:rowOff>114300</xdr:rowOff>
    </xdr:from>
    <xdr:to>
      <xdr:col>4</xdr:col>
      <xdr:colOff>713596</xdr:colOff>
      <xdr:row>53</xdr:row>
      <xdr:rowOff>152400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641EF3A7-6E3F-D549-848C-2B77C678F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63501</xdr:colOff>
      <xdr:row>25</xdr:row>
      <xdr:rowOff>76200</xdr:rowOff>
    </xdr:from>
    <xdr:to>
      <xdr:col>4</xdr:col>
      <xdr:colOff>710109</xdr:colOff>
      <xdr:row>39</xdr:row>
      <xdr:rowOff>114300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9CC849B-C7CB-0145-B2EC-0A5A2E3D8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965200</xdr:colOff>
      <xdr:row>98</xdr:row>
      <xdr:rowOff>152400</xdr:rowOff>
    </xdr:from>
    <xdr:to>
      <xdr:col>4</xdr:col>
      <xdr:colOff>738996</xdr:colOff>
      <xdr:row>112</xdr:row>
      <xdr:rowOff>190500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E03426B-A9AF-3B48-B350-FB8D6B42E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63501</xdr:colOff>
      <xdr:row>84</xdr:row>
      <xdr:rowOff>63500</xdr:rowOff>
    </xdr:from>
    <xdr:to>
      <xdr:col>4</xdr:col>
      <xdr:colOff>710109</xdr:colOff>
      <xdr:row>99</xdr:row>
      <xdr:rowOff>50800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3330926-718E-AB42-9ABE-CE372AF0F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143</xdr:row>
      <xdr:rowOff>139700</xdr:rowOff>
    </xdr:from>
    <xdr:to>
      <xdr:col>4</xdr:col>
      <xdr:colOff>609600</xdr:colOff>
      <xdr:row>157</xdr:row>
      <xdr:rowOff>177800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D27EBC4-8D54-7344-B520-305D648E9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812800</xdr:colOff>
      <xdr:row>39</xdr:row>
      <xdr:rowOff>139700</xdr:rowOff>
    </xdr:from>
    <xdr:to>
      <xdr:col>28</xdr:col>
      <xdr:colOff>736599</xdr:colOff>
      <xdr:row>53</xdr:row>
      <xdr:rowOff>177800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9F99B693-EFC9-AD41-B0C5-711734DBE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23</xdr:col>
      <xdr:colOff>749300</xdr:colOff>
      <xdr:row>25</xdr:row>
      <xdr:rowOff>50800</xdr:rowOff>
    </xdr:from>
    <xdr:to>
      <xdr:col>28</xdr:col>
      <xdr:colOff>685800</xdr:colOff>
      <xdr:row>39</xdr:row>
      <xdr:rowOff>88900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367557A-EACD-C648-88C5-9BD6F16F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762000</xdr:colOff>
      <xdr:row>98</xdr:row>
      <xdr:rowOff>127000</xdr:rowOff>
    </xdr:from>
    <xdr:to>
      <xdr:col>28</xdr:col>
      <xdr:colOff>670033</xdr:colOff>
      <xdr:row>112</xdr:row>
      <xdr:rowOff>165100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B17CFE92-523C-3F48-AC52-FA635847F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23</xdr:col>
      <xdr:colOff>749300</xdr:colOff>
      <xdr:row>84</xdr:row>
      <xdr:rowOff>38100</xdr:rowOff>
    </xdr:from>
    <xdr:to>
      <xdr:col>28</xdr:col>
      <xdr:colOff>685800</xdr:colOff>
      <xdr:row>98</xdr:row>
      <xdr:rowOff>76200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CA994E2-F906-7447-BEAA-35A22FD52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Q201"/>
  <sheetViews>
    <sheetView topLeftCell="R23" zoomScaleNormal="75" workbookViewId="0">
      <selection activeCell="AF53" sqref="AF53"/>
    </sheetView>
  </sheetViews>
  <sheetFormatPr baseColWidth="10" defaultRowHeight="15"/>
  <cols>
    <col min="1" max="1" width="16" customWidth="1"/>
    <col min="12" max="12" width="11.83203125" bestFit="1" customWidth="1"/>
    <col min="19" max="19" width="10.83203125" customWidth="1"/>
    <col min="29" max="31" width="11.83203125" style="32" customWidth="1"/>
    <col min="32" max="95" width="10.83203125" style="32"/>
  </cols>
  <sheetData>
    <row r="1" spans="1:78">
      <c r="BB1" s="42"/>
      <c r="BC1" s="42"/>
      <c r="BD1" s="42"/>
      <c r="BE1" s="42"/>
      <c r="BF1" s="42"/>
      <c r="BI1" s="42"/>
      <c r="BJ1" s="42"/>
    </row>
    <row r="2" spans="1:78">
      <c r="A2" s="265" t="s">
        <v>523</v>
      </c>
      <c r="B2" s="258" t="s">
        <v>531</v>
      </c>
      <c r="C2" s="259"/>
      <c r="D2" s="259"/>
      <c r="E2" s="259"/>
      <c r="F2" s="259"/>
      <c r="G2" s="259"/>
      <c r="H2" s="259"/>
      <c r="I2" s="259"/>
      <c r="J2" s="260"/>
      <c r="K2" s="268" t="s">
        <v>532</v>
      </c>
      <c r="L2" s="269"/>
      <c r="M2" s="269"/>
      <c r="N2" s="269"/>
      <c r="O2" s="269"/>
      <c r="P2" s="269"/>
      <c r="Q2" s="269"/>
      <c r="R2" s="270"/>
      <c r="S2" s="271" t="s">
        <v>534</v>
      </c>
      <c r="T2" s="271"/>
      <c r="U2" s="271"/>
      <c r="V2" s="271"/>
      <c r="W2" s="271"/>
      <c r="X2" s="271"/>
      <c r="Y2" s="271"/>
      <c r="Z2" s="271"/>
      <c r="AA2" s="271"/>
      <c r="BB2" s="42"/>
      <c r="BI2" s="42"/>
      <c r="BJ2" s="42"/>
      <c r="BT2" s="42"/>
      <c r="BU2" s="42"/>
      <c r="BV2" s="42"/>
      <c r="BW2" s="42"/>
      <c r="BX2" s="42"/>
    </row>
    <row r="3" spans="1:78">
      <c r="A3" s="266"/>
      <c r="B3" s="258" t="s">
        <v>535</v>
      </c>
      <c r="C3" s="259"/>
      <c r="D3" s="259"/>
      <c r="E3" s="259"/>
      <c r="F3" s="259"/>
      <c r="G3" s="259"/>
      <c r="H3" s="272" t="s">
        <v>537</v>
      </c>
      <c r="I3" s="274" t="s">
        <v>533</v>
      </c>
      <c r="J3" s="274"/>
      <c r="K3" s="258" t="s">
        <v>535</v>
      </c>
      <c r="L3" s="259"/>
      <c r="M3" s="259"/>
      <c r="N3" s="259"/>
      <c r="O3" s="259"/>
      <c r="P3" s="260"/>
      <c r="Q3" s="271" t="s">
        <v>533</v>
      </c>
      <c r="R3" s="271"/>
      <c r="S3" s="258" t="s">
        <v>535</v>
      </c>
      <c r="T3" s="259"/>
      <c r="U3" s="259"/>
      <c r="V3" s="259"/>
      <c r="W3" s="259"/>
      <c r="X3" s="260"/>
      <c r="Y3" s="276" t="s">
        <v>524</v>
      </c>
      <c r="Z3" s="272"/>
      <c r="AA3" s="277"/>
      <c r="BT3" s="42"/>
      <c r="BU3" s="42"/>
      <c r="BV3" s="42"/>
      <c r="BW3" s="42"/>
      <c r="BX3" s="42"/>
      <c r="BZ3" s="42"/>
    </row>
    <row r="4" spans="1:78">
      <c r="A4" s="267"/>
      <c r="B4" s="52" t="s">
        <v>593</v>
      </c>
      <c r="C4" s="52" t="s">
        <v>591</v>
      </c>
      <c r="D4" s="65" t="s">
        <v>592</v>
      </c>
      <c r="E4" s="136" t="s">
        <v>560</v>
      </c>
      <c r="F4" s="137" t="s">
        <v>562</v>
      </c>
      <c r="G4" s="142" t="s">
        <v>594</v>
      </c>
      <c r="H4" s="273"/>
      <c r="I4" s="265"/>
      <c r="J4" s="265"/>
      <c r="K4" s="65" t="s">
        <v>593</v>
      </c>
      <c r="L4" s="65" t="s">
        <v>591</v>
      </c>
      <c r="M4" s="65" t="s">
        <v>592</v>
      </c>
      <c r="N4" s="136" t="s">
        <v>560</v>
      </c>
      <c r="O4" s="137" t="s">
        <v>562</v>
      </c>
      <c r="P4" s="142" t="s">
        <v>594</v>
      </c>
      <c r="Q4" s="275"/>
      <c r="R4" s="275"/>
      <c r="S4" s="65" t="s">
        <v>593</v>
      </c>
      <c r="T4" s="65" t="s">
        <v>591</v>
      </c>
      <c r="U4" s="65" t="s">
        <v>592</v>
      </c>
      <c r="V4" s="138" t="s">
        <v>560</v>
      </c>
      <c r="W4" s="137" t="s">
        <v>562</v>
      </c>
      <c r="X4" s="142" t="s">
        <v>594</v>
      </c>
      <c r="Y4" s="278"/>
      <c r="Z4" s="279"/>
      <c r="AA4" s="280"/>
      <c r="BT4" s="42"/>
      <c r="BU4" s="42"/>
      <c r="BV4" s="42"/>
      <c r="BW4" s="42"/>
      <c r="BX4" s="42"/>
      <c r="BZ4" s="42"/>
    </row>
    <row r="5" spans="1:78">
      <c r="A5" s="36" t="s">
        <v>6</v>
      </c>
      <c r="B5" s="72">
        <f>AllData!M25</f>
        <v>2.0655987181489071</v>
      </c>
      <c r="C5" s="72">
        <f>AllData!AE25</f>
        <v>0.84886515734999324</v>
      </c>
      <c r="D5" s="20">
        <f>AllData!AW25</f>
        <v>0.88754814665800763</v>
      </c>
      <c r="E5" s="18">
        <f>AllData!BO25</f>
        <v>1.957325742929185</v>
      </c>
      <c r="F5" s="18">
        <f>AllData!CG25</f>
        <v>2.0331674281813021</v>
      </c>
      <c r="G5" s="18">
        <f>AllData!CY25</f>
        <v>0.84885558850437504</v>
      </c>
      <c r="H5" s="41">
        <f>AllData!G25</f>
        <v>2.54</v>
      </c>
      <c r="I5" s="147">
        <f>AllData!D25</f>
        <v>1.99</v>
      </c>
      <c r="J5" s="151">
        <v>1.9359464627151051</v>
      </c>
      <c r="K5" s="143">
        <f>AllData!Z25</f>
        <v>2.8737434749363917</v>
      </c>
      <c r="L5" s="40">
        <f>AllData!AR25</f>
        <v>4.532856038747795</v>
      </c>
      <c r="M5" s="141">
        <f>AllData!BJ25</f>
        <v>4.5298767133757503</v>
      </c>
      <c r="N5" s="141">
        <f>AllData!CB25</f>
        <v>4.578701711264511</v>
      </c>
      <c r="O5" s="141">
        <f>AllData!CT25</f>
        <v>4.3720010919106764</v>
      </c>
      <c r="P5" s="141">
        <f>AllData!DL25</f>
        <v>4.5319337335783452</v>
      </c>
      <c r="Q5" s="151">
        <f>AllData!E25</f>
        <v>3.9187000000000003</v>
      </c>
      <c r="R5" s="152">
        <v>4.7</v>
      </c>
      <c r="S5" s="144">
        <f>AllData!AA25</f>
        <v>358.08046461017602</v>
      </c>
      <c r="T5" s="40">
        <f>AllData!AS25</f>
        <v>22.641549013120098</v>
      </c>
      <c r="U5" s="141">
        <f>AllData!BK25</f>
        <v>22.523127581245799</v>
      </c>
      <c r="V5" s="141">
        <f>AllData!CC25</f>
        <v>-148.12636211449399</v>
      </c>
      <c r="W5" s="141">
        <f>AllData!CU25</f>
        <v>36.328874886827101</v>
      </c>
      <c r="X5" s="141">
        <f>AllData!DM25</f>
        <v>22.553037985605702</v>
      </c>
      <c r="Y5" s="281">
        <f>AllData!F25</f>
        <v>33.94</v>
      </c>
      <c r="Z5" s="281"/>
      <c r="AA5" s="282"/>
      <c r="BT5" s="42"/>
      <c r="BU5" s="42"/>
      <c r="BV5" s="42"/>
      <c r="BW5" s="42"/>
      <c r="BX5" s="42"/>
      <c r="BZ5" s="42"/>
    </row>
    <row r="6" spans="1:78">
      <c r="A6" s="36" t="s">
        <v>36</v>
      </c>
      <c r="B6" s="72">
        <f>AllData!M26</f>
        <v>-10.692670685952679</v>
      </c>
      <c r="C6" s="72">
        <f>AllData!AE26</f>
        <v>-10.463686236032339</v>
      </c>
      <c r="D6" s="20">
        <f>AllData!AW26</f>
        <v>-9.6618709769585198</v>
      </c>
      <c r="E6" s="18">
        <f>AllData!BO26</f>
        <v>-10.567461344403439</v>
      </c>
      <c r="F6" s="18">
        <f>AllData!CG26</f>
        <v>-10.58264584297361</v>
      </c>
      <c r="G6" s="18">
        <f>AllData!CY26</f>
        <v>-10.548924563830401</v>
      </c>
      <c r="H6" s="145">
        <f>AllData!G26</f>
        <v>-8.6199999999999992</v>
      </c>
      <c r="I6" s="146">
        <f>AllData!D26</f>
        <v>-9.7100000000000009</v>
      </c>
      <c r="J6" s="71">
        <v>-9.679732313575526</v>
      </c>
      <c r="K6" s="25">
        <f>AllData!Z26</f>
        <v>4.7124180687849533</v>
      </c>
      <c r="L6" s="72">
        <f>AllData!AR26</f>
        <v>6.9341523669079344</v>
      </c>
      <c r="M6" s="18">
        <f>AllData!BJ26</f>
        <v>6.2601769788326962</v>
      </c>
      <c r="N6" s="18">
        <f>AllData!CB26</f>
        <v>7.3045587034663875</v>
      </c>
      <c r="O6" s="18">
        <f>AllData!CT26</f>
        <v>5.4734778110365383</v>
      </c>
      <c r="P6" s="18">
        <f>AllData!DL26</f>
        <v>5.1727395998429211</v>
      </c>
      <c r="Q6" s="71">
        <f>AllData!E26</f>
        <v>6.3324999999999996</v>
      </c>
      <c r="R6" s="69"/>
      <c r="S6" s="140">
        <f>AllData!AA26</f>
        <v>108.187504210041</v>
      </c>
      <c r="T6" s="72">
        <f>AllData!AS26</f>
        <v>227.078611121759</v>
      </c>
      <c r="U6" s="18">
        <f>AllData!BK26</f>
        <v>13.877686968854899</v>
      </c>
      <c r="V6" s="18">
        <f>AllData!CC26</f>
        <v>-160.81060652046801</v>
      </c>
      <c r="W6" s="18">
        <f>AllData!CU26</f>
        <v>8.2410188496866503</v>
      </c>
      <c r="X6" s="18">
        <f>AllData!DM26</f>
        <v>11.9890038744308</v>
      </c>
      <c r="Y6" s="263">
        <f>AllData!F26</f>
        <v>5.98</v>
      </c>
      <c r="Z6" s="263"/>
      <c r="AA6" s="264"/>
      <c r="AC6" t="s">
        <v>622</v>
      </c>
      <c r="AE6">
        <v>46.346286807182899</v>
      </c>
      <c r="AF6" s="32">
        <v>544</v>
      </c>
      <c r="AG6" s="32">
        <f>AF6/4.184</f>
        <v>130.019120458891</v>
      </c>
      <c r="BT6" s="42"/>
      <c r="BU6" s="42"/>
      <c r="BV6" s="42"/>
      <c r="BW6" s="42"/>
      <c r="BX6" s="42"/>
      <c r="BZ6" s="42"/>
    </row>
    <row r="7" spans="1:78">
      <c r="A7" s="36" t="s">
        <v>380</v>
      </c>
      <c r="B7" s="72">
        <f>AllData!M27</f>
        <v>-1.4262875881761898</v>
      </c>
      <c r="C7" s="72">
        <f>AllData!AE27</f>
        <v>-2.3794026248831051</v>
      </c>
      <c r="D7" s="20">
        <f>AllData!AW27</f>
        <v>-2.1340952368164796</v>
      </c>
      <c r="E7" s="18">
        <f>AllData!BO27</f>
        <v>-1.4998118123530499</v>
      </c>
      <c r="F7" s="18">
        <f>AllData!CG27</f>
        <v>-1.45242894365883</v>
      </c>
      <c r="G7" s="18">
        <f>AllData!CY27</f>
        <v>-2.3788244535160099</v>
      </c>
      <c r="H7" s="145">
        <f>AllData!G27</f>
        <v>-0.26</v>
      </c>
      <c r="I7" s="146">
        <f>AllData!D27</f>
        <v>-1.24</v>
      </c>
      <c r="J7" s="71">
        <v>-1.24282982791587</v>
      </c>
      <c r="K7" s="25">
        <f>AllData!Z27</f>
        <v>3.8478467060973038</v>
      </c>
      <c r="L7" s="72">
        <f>AllData!AR27</f>
        <v>5.0256561673091413</v>
      </c>
      <c r="M7" s="18">
        <f>AllData!BJ27</f>
        <v>4.955543428330361</v>
      </c>
      <c r="N7" s="18">
        <f>AllData!CB27</f>
        <v>5.1086297573835182</v>
      </c>
      <c r="O7" s="18">
        <f>AllData!CT27</f>
        <v>4.7881088762163992</v>
      </c>
      <c r="P7" s="18">
        <f>AllData!DL27</f>
        <v>4.9275538102925589</v>
      </c>
      <c r="Q7" s="71">
        <f>AllData!E27</f>
        <v>4.47</v>
      </c>
      <c r="R7" s="69"/>
      <c r="S7" s="140">
        <f>AllData!AA27</f>
        <v>258.08015373542202</v>
      </c>
      <c r="T7" s="72">
        <f>AllData!AS27</f>
        <v>30.516278216292999</v>
      </c>
      <c r="U7" s="18">
        <f>AllData!BK27</f>
        <v>43.501847271072599</v>
      </c>
      <c r="V7" s="18">
        <f>AllData!CC27</f>
        <v>-105.44077337364</v>
      </c>
      <c r="W7" s="18">
        <f>AllData!CU27</f>
        <v>32.381478435261897</v>
      </c>
      <c r="X7" s="18">
        <f>AllData!DM27</f>
        <v>26.448944550574002</v>
      </c>
      <c r="Y7" s="263">
        <f>AllData!F27</f>
        <v>50.91</v>
      </c>
      <c r="Z7" s="263"/>
      <c r="AA7" s="264"/>
      <c r="AC7" t="s">
        <v>19</v>
      </c>
      <c r="AE7">
        <f>VLOOKUP(AC7,AllData!$A$47:$CU$600,99,FALSE)</f>
        <v>32.059304262434502</v>
      </c>
      <c r="AF7" s="32">
        <v>361</v>
      </c>
      <c r="AG7" s="32">
        <f t="shared" ref="AG7:AG12" si="0">AF7/4.184</f>
        <v>86.281070745697889</v>
      </c>
      <c r="BT7" s="42"/>
      <c r="BU7" s="42"/>
      <c r="BV7" s="42"/>
      <c r="BW7" s="42"/>
      <c r="BX7" s="42"/>
      <c r="BZ7" s="42"/>
    </row>
    <row r="8" spans="1:78">
      <c r="A8" s="36" t="s">
        <v>9</v>
      </c>
      <c r="B8" s="72">
        <f>AllData!M28</f>
        <v>2.3303344609900947</v>
      </c>
      <c r="C8" s="72">
        <f>AllData!AE28</f>
        <v>1.3748886702640308</v>
      </c>
      <c r="D8" s="20">
        <f>AllData!AW28</f>
        <v>1.4109539386651009</v>
      </c>
      <c r="E8" s="18">
        <f>AllData!BO28</f>
        <v>2.2851307143611335</v>
      </c>
      <c r="F8" s="18">
        <f>AllData!CG28</f>
        <v>2.2773140396262903</v>
      </c>
      <c r="G8" s="18">
        <f>AllData!CY28</f>
        <v>1.3748643911135701</v>
      </c>
      <c r="H8" s="145">
        <f>AllData!G28</f>
        <v>2.5399999999999996</v>
      </c>
      <c r="I8" s="146">
        <f>AllData!D28</f>
        <v>2.0699999999999998</v>
      </c>
      <c r="J8" s="71">
        <v>2.1510516252390057</v>
      </c>
      <c r="K8" s="25">
        <f>AllData!Z28</f>
        <v>6.2894758529384234</v>
      </c>
      <c r="L8" s="72">
        <f>AllData!AR28</f>
        <v>6.4269028638980581</v>
      </c>
      <c r="M8" s="18">
        <f>AllData!BJ28</f>
        <v>6.4177586560766988</v>
      </c>
      <c r="N8" s="18">
        <f>AllData!CB28</f>
        <v>6.1927616116529709</v>
      </c>
      <c r="O8" s="18">
        <f>AllData!CT28</f>
        <v>6.2189985382996831</v>
      </c>
      <c r="P8" s="18">
        <f>AllData!DL28</f>
        <v>6.4242465101036537</v>
      </c>
      <c r="Q8" s="71">
        <f>AllData!E28</f>
        <v>6.2371400000000001</v>
      </c>
      <c r="R8" s="26">
        <v>7.7</v>
      </c>
      <c r="S8" s="140">
        <f>AllData!AA28</f>
        <v>83.8801436349559</v>
      </c>
      <c r="T8" s="72">
        <f>AllData!AS28</f>
        <v>52.887633248849802</v>
      </c>
      <c r="U8" s="18">
        <f>AllData!BK28</f>
        <v>52.577282358954697</v>
      </c>
      <c r="V8" s="18">
        <f>AllData!CC28</f>
        <v>66.584410744209606</v>
      </c>
      <c r="W8" s="18">
        <f>AllData!CU28</f>
        <v>57.050310288374</v>
      </c>
      <c r="X8" s="18">
        <f>AllData!DM28</f>
        <v>52.636752378843603</v>
      </c>
      <c r="Y8" s="263">
        <f>AllData!F28</f>
        <v>74.09</v>
      </c>
      <c r="Z8" s="263"/>
      <c r="AA8" s="264"/>
      <c r="AC8" t="s">
        <v>20</v>
      </c>
      <c r="AE8">
        <f>VLOOKUP(AC8,AllData!$A$47:$CU$600,99,FALSE)</f>
        <v>39.053071643480799</v>
      </c>
      <c r="AF8" s="32">
        <v>447</v>
      </c>
      <c r="AG8" s="32">
        <f t="shared" si="0"/>
        <v>106.83556405353728</v>
      </c>
      <c r="BT8" s="42"/>
      <c r="BU8" s="42"/>
      <c r="BV8" s="42"/>
      <c r="BW8" s="42"/>
      <c r="BX8" s="42"/>
      <c r="BZ8" s="42"/>
    </row>
    <row r="9" spans="1:78">
      <c r="A9" s="36" t="s">
        <v>154</v>
      </c>
      <c r="B9" s="72">
        <f>AllData!M29</f>
        <v>2.3174101039877977</v>
      </c>
      <c r="C9" s="72">
        <f>AllData!AE29</f>
        <v>1.3476497924233513</v>
      </c>
      <c r="D9" s="20">
        <f>AllData!AW29</f>
        <v>1.3831982183566192</v>
      </c>
      <c r="E9" s="18">
        <f>AllData!BO29</f>
        <v>2.2687512428650507</v>
      </c>
      <c r="F9" s="18">
        <f>AllData!CG29</f>
        <v>2.2655941560687549</v>
      </c>
      <c r="G9" s="18">
        <f>AllData!CY29</f>
        <v>1.34759254304304</v>
      </c>
      <c r="H9" s="145">
        <f>AllData!G29</f>
        <v>2.7399999999999998</v>
      </c>
      <c r="I9" s="146">
        <f>AllData!D29</f>
        <v>2.3199999999999998</v>
      </c>
      <c r="J9" s="71">
        <v>2.2705544933078392</v>
      </c>
      <c r="K9" s="25">
        <f>AllData!Z29</f>
        <v>6.0995116459514138</v>
      </c>
      <c r="L9" s="72">
        <f>AllData!AR29</f>
        <v>6.3228910144286692</v>
      </c>
      <c r="M9" s="18">
        <f>AllData!BJ29</f>
        <v>6.3130201090255573</v>
      </c>
      <c r="N9" s="18">
        <f>AllData!CB29</f>
        <v>6.1039707257061897</v>
      </c>
      <c r="O9" s="18">
        <f>AllData!CT29</f>
        <v>6.116931736100816</v>
      </c>
      <c r="P9" s="18">
        <f>AllData!DL29</f>
        <v>6.3194867472834542</v>
      </c>
      <c r="Q9" s="71">
        <f>AllData!E29</f>
        <v>6.3563399999999994</v>
      </c>
      <c r="R9" s="69"/>
      <c r="S9" s="140">
        <f>AllData!AA29</f>
        <v>99.177165406445496</v>
      </c>
      <c r="T9" s="72">
        <f>AllData!AS29</f>
        <v>51.329939706358402</v>
      </c>
      <c r="U9" s="18">
        <f>AllData!BK29</f>
        <v>50.913114481668899</v>
      </c>
      <c r="V9" s="18">
        <f>AllData!CC29</f>
        <v>54.617032685525402</v>
      </c>
      <c r="W9" s="18">
        <f>AllData!CU29</f>
        <v>55.897538223465702</v>
      </c>
      <c r="X9" s="18">
        <f>AllData!DM29</f>
        <v>50.960826852626298</v>
      </c>
      <c r="Y9" s="263">
        <f>AllData!F29</f>
        <v>69.31</v>
      </c>
      <c r="Z9" s="263"/>
      <c r="AA9" s="264"/>
      <c r="AC9" t="s">
        <v>490</v>
      </c>
      <c r="AE9">
        <f>VLOOKUP(AC9,AllData!$A$47:$CU$600,99,FALSE)</f>
        <v>18.480132626268801</v>
      </c>
      <c r="AF9" s="37">
        <v>252</v>
      </c>
      <c r="AG9" s="32">
        <f t="shared" si="0"/>
        <v>60.229445506692159</v>
      </c>
      <c r="BT9" s="42"/>
      <c r="BU9" s="42"/>
      <c r="BV9" s="42"/>
      <c r="BW9" s="42"/>
      <c r="BX9" s="42"/>
      <c r="BZ9" s="42"/>
    </row>
    <row r="10" spans="1:78">
      <c r="A10" s="36" t="s">
        <v>392</v>
      </c>
      <c r="B10" s="72">
        <f>AllData!M30</f>
        <v>-2.2188379960503823E-3</v>
      </c>
      <c r="C10" s="72">
        <f>AllData!AE30</f>
        <v>-0.73360273287744993</v>
      </c>
      <c r="D10" s="20">
        <f>AllData!AW30</f>
        <v>-0.90033252002571018</v>
      </c>
      <c r="E10" s="18">
        <f>AllData!BO30</f>
        <v>-1.7793108939190283E-2</v>
      </c>
      <c r="F10" s="18">
        <f>AllData!CG30</f>
        <v>-2.5974461305239949E-2</v>
      </c>
      <c r="G10" s="18">
        <f>AllData!CY30</f>
        <v>-0.74113701843512603</v>
      </c>
      <c r="H10" s="145">
        <f>AllData!G30</f>
        <v>0.34000000000000008</v>
      </c>
      <c r="I10" s="146">
        <f>AllData!D30</f>
        <v>-1.5</v>
      </c>
      <c r="J10" s="71">
        <v>-1.4818355640535372</v>
      </c>
      <c r="K10" s="25">
        <f>AllData!Z30</f>
        <v>6.1453406236174981</v>
      </c>
      <c r="L10" s="72">
        <f>AllData!AR30</f>
        <v>6.5343163964808477</v>
      </c>
      <c r="M10" s="18">
        <f>AllData!BJ30</f>
        <v>6.1579235392118692</v>
      </c>
      <c r="N10" s="18">
        <f>AllData!CB30</f>
        <v>6.4036276766741755</v>
      </c>
      <c r="O10" s="18">
        <f>AllData!CT30</f>
        <v>6.1409957260005097</v>
      </c>
      <c r="P10" s="18">
        <f>AllData!DL30</f>
        <v>6.2705301084654224</v>
      </c>
      <c r="Q10" s="71">
        <f>AllData!E30</f>
        <v>6.7884400000000005</v>
      </c>
      <c r="R10" s="69"/>
      <c r="S10" s="140">
        <f>AllData!AA30</f>
        <v>79.499099662051407</v>
      </c>
      <c r="T10" s="72">
        <f>AllData!AS30</f>
        <v>77.309325941868806</v>
      </c>
      <c r="U10" s="18">
        <f>AllData!BK30</f>
        <v>29.633166805183802</v>
      </c>
      <c r="V10" s="18">
        <f>AllData!CC30</f>
        <v>33.101482923739503</v>
      </c>
      <c r="W10" s="18">
        <f>AllData!CU30</f>
        <v>47.890933660744302</v>
      </c>
      <c r="X10" s="18">
        <f>AllData!DM30</f>
        <v>47.3430827252771</v>
      </c>
      <c r="Y10" s="263">
        <f>AllData!F30</f>
        <v>20.55</v>
      </c>
      <c r="Z10" s="263"/>
      <c r="AA10" s="264"/>
      <c r="AC10" t="s">
        <v>278</v>
      </c>
      <c r="AE10">
        <f>VLOOKUP(AC10,AllData!$A$47:$CU$600,99,FALSE)</f>
        <v>28.734706437845698</v>
      </c>
      <c r="AF10" s="37">
        <v>335</v>
      </c>
      <c r="AG10" s="32">
        <f t="shared" si="0"/>
        <v>80.066921606118541</v>
      </c>
      <c r="BT10" s="42"/>
      <c r="BU10" s="42"/>
      <c r="BV10" s="42"/>
      <c r="BW10" s="42"/>
      <c r="BX10" s="42"/>
      <c r="BZ10" s="42"/>
    </row>
    <row r="11" spans="1:78">
      <c r="A11" s="36" t="s">
        <v>508</v>
      </c>
      <c r="B11" s="72">
        <f>AllData!M31</f>
        <v>-0.43466491724886991</v>
      </c>
      <c r="C11" s="72">
        <f>AllData!AE31</f>
        <v>-0.99681102713681979</v>
      </c>
      <c r="D11" s="20">
        <f>AllData!AW31</f>
        <v>-1.23314285706644</v>
      </c>
      <c r="E11" s="18">
        <f>AllData!BO31</f>
        <v>-0.41801135416568025</v>
      </c>
      <c r="F11" s="18">
        <f>AllData!CG31</f>
        <v>-0.45211147060647017</v>
      </c>
      <c r="G11" s="18">
        <f>AllData!CY31</f>
        <v>-1.00671181208284</v>
      </c>
      <c r="H11" s="145">
        <f>AllData!G31</f>
        <v>-0.71000000000000019</v>
      </c>
      <c r="I11" s="146">
        <f>AllData!D31</f>
        <v>-0.89</v>
      </c>
      <c r="J11" s="71">
        <v>-0.76481835564053535</v>
      </c>
      <c r="K11" s="25">
        <f>AllData!Z31</f>
        <v>7.129862278235545</v>
      </c>
      <c r="L11" s="72">
        <f>AllData!AR31</f>
        <v>7.1437573075696452</v>
      </c>
      <c r="M11" s="18">
        <f>AllData!BJ31</f>
        <v>6.5932764397773003</v>
      </c>
      <c r="N11" s="18">
        <f>AllData!CB31</f>
        <v>6.9874528960544104</v>
      </c>
      <c r="O11" s="18">
        <f>AllData!CT31</f>
        <v>6.672094085370607</v>
      </c>
      <c r="P11" s="18">
        <f>AllData!DL31</f>
        <v>6.7893710049158003</v>
      </c>
      <c r="Q11" s="71">
        <f>AllData!E31</f>
        <v>5.2805599999999995</v>
      </c>
      <c r="R11" s="69"/>
      <c r="S11" s="140">
        <f>AllData!AA31</f>
        <v>-6.8213367184264397</v>
      </c>
      <c r="T11" s="72">
        <f>AllData!AS31</f>
        <v>94.590117309963006</v>
      </c>
      <c r="U11" s="18">
        <f>AllData!BK31</f>
        <v>36.393457541034699</v>
      </c>
      <c r="V11" s="18">
        <f>AllData!CC31</f>
        <v>84.573032279287403</v>
      </c>
      <c r="W11" s="18">
        <f>AllData!CU31</f>
        <v>50.315855568493397</v>
      </c>
      <c r="X11" s="18">
        <f>AllData!DM31</f>
        <v>54.577274473009098</v>
      </c>
      <c r="Y11" s="263">
        <f>AllData!F31</f>
        <v>68.12</v>
      </c>
      <c r="Z11" s="263"/>
      <c r="AA11" s="264"/>
      <c r="AC11" t="s">
        <v>480</v>
      </c>
      <c r="AE11">
        <f>VLOOKUP(AC11,AllData!$A$47:$CU$600,99,FALSE)</f>
        <v>36.661292369018703</v>
      </c>
      <c r="AF11" s="37">
        <v>419</v>
      </c>
      <c r="AG11" s="32">
        <f t="shared" si="0"/>
        <v>100.14340344168259</v>
      </c>
      <c r="BT11" s="42"/>
      <c r="BU11" s="42"/>
      <c r="BV11" s="42"/>
      <c r="BW11" s="42"/>
      <c r="BX11" s="42"/>
      <c r="BZ11" s="42"/>
    </row>
    <row r="12" spans="1:78">
      <c r="A12" s="36" t="s">
        <v>17</v>
      </c>
      <c r="B12" s="72">
        <f>AllData!M32</f>
        <v>-5.5326895818038402</v>
      </c>
      <c r="C12" s="72">
        <f>AllData!AE32</f>
        <v>-6.1378563571994729</v>
      </c>
      <c r="D12" s="20">
        <f>AllData!AW32</f>
        <v>-5.279425220958502</v>
      </c>
      <c r="E12" s="18">
        <f>AllData!BO32</f>
        <v>-5.5556246555839399</v>
      </c>
      <c r="F12" s="18">
        <f>AllData!CG32</f>
        <v>-5.5068201341663698</v>
      </c>
      <c r="G12" s="18">
        <f>AllData!CY32</f>
        <v>-6.1606830141038396</v>
      </c>
      <c r="H12" s="145">
        <f>AllData!G32</f>
        <v>-3.4800000000000004</v>
      </c>
      <c r="I12" s="146">
        <f>AllData!D32</f>
        <v>-5.0999999999999996</v>
      </c>
      <c r="J12" s="71">
        <v>-5.0669216061185463</v>
      </c>
      <c r="K12" s="25">
        <f>AllData!Z32</f>
        <v>3.5617433879563052</v>
      </c>
      <c r="L12" s="72">
        <f>AllData!AR32</f>
        <v>5.5350036187644882</v>
      </c>
      <c r="M12" s="18">
        <f>AllData!BJ32</f>
        <v>5.5253912079474246</v>
      </c>
      <c r="N12" s="18">
        <f>AllData!CB32</f>
        <v>5.6303580367880075</v>
      </c>
      <c r="O12" s="18">
        <f>AllData!CT32</f>
        <v>4.81634251631779</v>
      </c>
      <c r="P12" s="18">
        <f>AllData!DL32</f>
        <v>4.7840304103327913</v>
      </c>
      <c r="Q12" s="71">
        <f>AllData!E32</f>
        <v>5.2090399999999999</v>
      </c>
      <c r="R12" s="26">
        <v>5</v>
      </c>
      <c r="S12" s="140">
        <f>AllData!AA32</f>
        <v>270.36575622261898</v>
      </c>
      <c r="T12" s="72">
        <f>AllData!AS32</f>
        <v>104.248548653714</v>
      </c>
      <c r="U12" s="18">
        <f>AllData!BK32</f>
        <v>-8.1143180643614699</v>
      </c>
      <c r="V12" s="18">
        <f>AllData!CC32</f>
        <v>-164.83672442176001</v>
      </c>
      <c r="W12" s="18">
        <f>AllData!CU32</f>
        <v>18.434105391259799</v>
      </c>
      <c r="X12" s="18">
        <f>AllData!DM32</f>
        <v>15.685209566944099</v>
      </c>
      <c r="Y12" s="263">
        <f>AllData!F32</f>
        <v>10.52</v>
      </c>
      <c r="Z12" s="263"/>
      <c r="AA12" s="264"/>
      <c r="AC12" t="s">
        <v>423</v>
      </c>
      <c r="AE12">
        <f>VLOOKUP(AC12,AllData!$A$47:$CU$600,99,FALSE)</f>
        <v>16.0158350184659</v>
      </c>
      <c r="AF12" s="37">
        <v>253</v>
      </c>
      <c r="AG12" s="32">
        <f t="shared" si="0"/>
        <v>60.468451242829829</v>
      </c>
      <c r="BT12" s="42"/>
      <c r="BU12" s="42"/>
      <c r="BV12" s="42"/>
      <c r="BW12" s="42"/>
      <c r="BX12" s="42"/>
      <c r="BZ12" s="42"/>
    </row>
    <row r="13" spans="1:78">
      <c r="A13" s="36" t="s">
        <v>18</v>
      </c>
      <c r="B13" s="72">
        <f>AllData!M33</f>
        <v>-5.0986409218277702</v>
      </c>
      <c r="C13" s="72">
        <f>AllData!AE33</f>
        <v>-5.5942684010933901</v>
      </c>
      <c r="D13" s="20">
        <f>AllData!AW33</f>
        <v>-4.8206269440212095</v>
      </c>
      <c r="E13" s="18">
        <f>AllData!BO33</f>
        <v>-5.0964452581060602</v>
      </c>
      <c r="F13" s="18">
        <f>AllData!CG33</f>
        <v>-5.072153696346259</v>
      </c>
      <c r="G13" s="18">
        <f>AllData!CY33</f>
        <v>-5.6110107805681704</v>
      </c>
      <c r="H13" s="145">
        <f>AllData!G33</f>
        <v>-3.45</v>
      </c>
      <c r="I13" s="146">
        <f>AllData!D33</f>
        <v>-5</v>
      </c>
      <c r="J13" s="71">
        <v>-4.8757170172084123</v>
      </c>
      <c r="K13" s="25">
        <f>AllData!Z33</f>
        <v>4.835116452986413</v>
      </c>
      <c r="L13" s="72">
        <f>AllData!AR33</f>
        <v>6.4163353081167411</v>
      </c>
      <c r="M13" s="18">
        <f>AllData!BJ33</f>
        <v>6.1717086182301015</v>
      </c>
      <c r="N13" s="18">
        <f>AllData!CB33</f>
        <v>6.2891378009634735</v>
      </c>
      <c r="O13" s="18">
        <f>AllData!CT33</f>
        <v>5.5846952591986874</v>
      </c>
      <c r="P13" s="18">
        <f>AllData!DL33</f>
        <v>5.5552198556718073</v>
      </c>
      <c r="Q13" s="71">
        <f>AllData!E33</f>
        <v>5.8795399999999995</v>
      </c>
      <c r="R13" s="26">
        <v>6.9</v>
      </c>
      <c r="S13" s="140">
        <f>AllData!AA33</f>
        <v>178.16013460558401</v>
      </c>
      <c r="T13" s="72">
        <f>AllData!AS33</f>
        <v>133.54589462889899</v>
      </c>
      <c r="U13" s="18">
        <f>AllData!BK33</f>
        <v>6.7526302152907096</v>
      </c>
      <c r="V13" s="18">
        <f>AllData!CC33</f>
        <v>-87.312700246907397</v>
      </c>
      <c r="W13" s="18">
        <f>AllData!CU33</f>
        <v>25.9256483664428</v>
      </c>
      <c r="X13" s="18">
        <f>AllData!DM33</f>
        <v>27.338129302276698</v>
      </c>
      <c r="Y13" s="263">
        <f>AllData!F33</f>
        <v>29.16</v>
      </c>
      <c r="Z13" s="263"/>
      <c r="AA13" s="264"/>
      <c r="BT13" s="42"/>
      <c r="BU13" s="42"/>
      <c r="BV13" s="42"/>
      <c r="BW13" s="42"/>
      <c r="BX13" s="42"/>
      <c r="BZ13" s="42"/>
    </row>
    <row r="14" spans="1:78">
      <c r="A14" s="36" t="s">
        <v>205</v>
      </c>
      <c r="B14" s="72">
        <f>AllData!M34</f>
        <v>-6.0059245476690499</v>
      </c>
      <c r="C14" s="72">
        <f>AllData!AE34</f>
        <v>-6.1135337546726198</v>
      </c>
      <c r="D14" s="20">
        <f>AllData!AW34</f>
        <v>-5.7412221003966302</v>
      </c>
      <c r="E14" s="18">
        <f>AllData!BO34</f>
        <v>-5.9272015490776297</v>
      </c>
      <c r="F14" s="18">
        <f>AllData!CG34</f>
        <v>-6.013725895313339</v>
      </c>
      <c r="G14" s="18">
        <f>AllData!CY34</f>
        <v>-6.1231537062663497</v>
      </c>
      <c r="H14" s="145">
        <f>AllData!G34</f>
        <v>-6.5500000000000007</v>
      </c>
      <c r="I14" s="146">
        <f>AllData!D34</f>
        <v>-5.88</v>
      </c>
      <c r="J14" s="71">
        <v>-5.8795411089866159</v>
      </c>
      <c r="K14" s="25">
        <f>AllData!Z34</f>
        <v>8.916045462478527</v>
      </c>
      <c r="L14" s="72">
        <f>AllData!AR34</f>
        <v>8.0606516111523163</v>
      </c>
      <c r="M14" s="18">
        <f>AllData!BJ34</f>
        <v>7.5976400857592923</v>
      </c>
      <c r="N14" s="18">
        <f>AllData!CB34</f>
        <v>7.9730944995363897</v>
      </c>
      <c r="O14" s="18">
        <f>AllData!CT34</f>
        <v>7.4605959014730443</v>
      </c>
      <c r="P14" s="18">
        <f>AllData!DL34</f>
        <v>7.5454702359122416</v>
      </c>
      <c r="Q14" s="71">
        <f>AllData!E34</f>
        <v>8.1741399999999995</v>
      </c>
      <c r="R14" s="69"/>
      <c r="S14" s="140">
        <f>AllData!AA34</f>
        <v>-187.44432065799501</v>
      </c>
      <c r="T14" s="72">
        <f>AllData!AS34</f>
        <v>108.19834467183399</v>
      </c>
      <c r="U14" s="18">
        <f>AllData!BK34</f>
        <v>77.488038657604804</v>
      </c>
      <c r="V14" s="18">
        <f>AllData!CC34</f>
        <v>164.139580401747</v>
      </c>
      <c r="W14" s="18">
        <f>AllData!CU34</f>
        <v>43.805208025134903</v>
      </c>
      <c r="X14" s="18">
        <f>AllData!DM34</f>
        <v>62.062731611642199</v>
      </c>
      <c r="Y14" s="263">
        <f>AllData!F34</f>
        <v>80.31</v>
      </c>
      <c r="Z14" s="263"/>
      <c r="AA14" s="264"/>
      <c r="BT14" s="42"/>
      <c r="BU14" s="42"/>
      <c r="BV14" s="42"/>
      <c r="BW14" s="42"/>
      <c r="BX14" s="42"/>
      <c r="BZ14" s="42"/>
    </row>
    <row r="15" spans="1:78">
      <c r="A15" s="36" t="s">
        <v>465</v>
      </c>
      <c r="B15" s="72">
        <f>AllData!M35</f>
        <v>-6.2341513980353493</v>
      </c>
      <c r="C15" s="72">
        <f>AllData!AE35</f>
        <v>-6.53694815334224</v>
      </c>
      <c r="D15" s="20">
        <f>AllData!AW35</f>
        <v>-5.7826150113733501</v>
      </c>
      <c r="E15" s="18">
        <f>AllData!BO35</f>
        <v>-6.1947705971884197</v>
      </c>
      <c r="F15" s="18">
        <f>AllData!CG35</f>
        <v>-6.2583737772296306</v>
      </c>
      <c r="G15" s="18">
        <f>AllData!CY35</f>
        <v>-6.54135684252521</v>
      </c>
      <c r="H15" s="145">
        <f>AllData!G35</f>
        <v>-5.36</v>
      </c>
      <c r="I15" s="146">
        <f>AllData!D35</f>
        <v>-6.13</v>
      </c>
      <c r="J15" s="71">
        <v>-6.1185468451242828</v>
      </c>
      <c r="K15" s="25">
        <f>AllData!Z35</f>
        <v>8.0787482873676986</v>
      </c>
      <c r="L15" s="72">
        <f>AllData!AR35</f>
        <v>7.4740275873116833</v>
      </c>
      <c r="M15" s="18">
        <f>AllData!BJ35</f>
        <v>7.2717804061314366</v>
      </c>
      <c r="N15" s="18">
        <f>AllData!CB35</f>
        <v>7.3696434855784263</v>
      </c>
      <c r="O15" s="18">
        <f>AllData!CT35</f>
        <v>6.9881429221868023</v>
      </c>
      <c r="P15" s="18">
        <f>AllData!DL35</f>
        <v>7.1015055643431717</v>
      </c>
      <c r="Q15" s="71">
        <f>AllData!E35</f>
        <v>7.5990000000000002</v>
      </c>
      <c r="R15" s="69"/>
      <c r="S15" s="140">
        <f>AllData!AA35</f>
        <v>-111.36807170417499</v>
      </c>
      <c r="T15" s="72">
        <f>AllData!AS35</f>
        <v>83.720529003987096</v>
      </c>
      <c r="U15" s="18">
        <f>AllData!BK35</f>
        <v>95.509698180844794</v>
      </c>
      <c r="V15" s="18">
        <f>AllData!CC35</f>
        <v>125.78773977233401</v>
      </c>
      <c r="W15" s="18">
        <f>AllData!CU35</f>
        <v>41.916592658015396</v>
      </c>
      <c r="X15" s="18">
        <f>AllData!DM35</f>
        <v>55.4921062551605</v>
      </c>
      <c r="Y15" s="263">
        <f>AllData!F35</f>
        <v>41.59</v>
      </c>
      <c r="Z15" s="263"/>
      <c r="AA15" s="264"/>
      <c r="BT15" s="42"/>
      <c r="BU15" s="42"/>
      <c r="BV15" s="42"/>
      <c r="BW15" s="42"/>
      <c r="BX15" s="42"/>
      <c r="BZ15" s="42"/>
    </row>
    <row r="16" spans="1:78">
      <c r="A16" s="36" t="s">
        <v>8</v>
      </c>
      <c r="B16" s="72">
        <f>AllData!M36</f>
        <v>2.2480131597953621</v>
      </c>
      <c r="C16" s="72">
        <f>AllData!AE36</f>
        <v>1.2121942116126365</v>
      </c>
      <c r="D16" s="20">
        <f>AllData!AW36</f>
        <v>1.2489948802191813</v>
      </c>
      <c r="E16" s="18">
        <f>AllData!BO36</f>
        <v>2.1834013141635049</v>
      </c>
      <c r="F16" s="18">
        <f>AllData!CG36</f>
        <v>2.2013346298676155</v>
      </c>
      <c r="G16" s="18">
        <f>AllData!CY36</f>
        <v>1.21217475126283</v>
      </c>
      <c r="H16" s="145">
        <f>AllData!G36</f>
        <v>2.56</v>
      </c>
      <c r="I16" s="146">
        <f>AllData!D36</f>
        <v>1.96</v>
      </c>
      <c r="J16" s="71">
        <v>1.9837476099426388</v>
      </c>
      <c r="K16" s="25">
        <f>AllData!Z36</f>
        <v>5.2380915958782346</v>
      </c>
      <c r="L16" s="72">
        <f>AllData!AR36</f>
        <v>5.8439071440391812</v>
      </c>
      <c r="M16" s="18">
        <f>AllData!BJ36</f>
        <v>5.8364518510393504</v>
      </c>
      <c r="N16" s="18">
        <f>AllData!CB36</f>
        <v>5.6959706957247151</v>
      </c>
      <c r="O16" s="18">
        <f>AllData!CT36</f>
        <v>5.6504599999485245</v>
      </c>
      <c r="P16" s="18">
        <f>AllData!DL36</f>
        <v>5.8417482941361945</v>
      </c>
      <c r="Q16" s="71">
        <f>AllData!E36</f>
        <v>5.2567200000000005</v>
      </c>
      <c r="R16" s="26">
        <v>6.4</v>
      </c>
      <c r="S16" s="140">
        <f>AllData!AA36</f>
        <v>168.27593792709999</v>
      </c>
      <c r="T16" s="72">
        <f>AllData!AS36</f>
        <v>43.579268398912397</v>
      </c>
      <c r="U16" s="18">
        <f>AllData!BK36</f>
        <v>43.329746172125702</v>
      </c>
      <c r="V16" s="18">
        <f>AllData!CC36</f>
        <v>0.490070483857519</v>
      </c>
      <c r="W16" s="18">
        <f>AllData!CU36</f>
        <v>50.669691111420398</v>
      </c>
      <c r="X16" s="18">
        <f>AllData!DM36</f>
        <v>43.375666006407002</v>
      </c>
      <c r="Y16" s="263">
        <f>AllData!F36</f>
        <v>58.8</v>
      </c>
      <c r="Z16" s="263"/>
      <c r="AA16" s="264"/>
      <c r="BT16" s="42"/>
      <c r="BU16" s="42"/>
      <c r="BV16" s="42"/>
      <c r="BW16" s="42"/>
      <c r="BX16" s="42"/>
      <c r="BZ16" s="42"/>
    </row>
    <row r="17" spans="1:78">
      <c r="A17" s="36" t="s">
        <v>522</v>
      </c>
      <c r="B17" s="72">
        <f>AllData!M37</f>
        <v>-126.73106588373976</v>
      </c>
      <c r="C17" s="72">
        <f>AllData!AE37</f>
        <v>-126.51120228799709</v>
      </c>
      <c r="D17" s="257"/>
      <c r="E17" s="18">
        <f>AllData!BO37</f>
        <v>-126.79417568508887</v>
      </c>
      <c r="F17" s="18">
        <f>AllData!CG37</f>
        <v>-126.70102169130131</v>
      </c>
      <c r="G17" s="18">
        <f>AllData!CY37</f>
        <v>-126.45010842006999</v>
      </c>
      <c r="H17" s="134"/>
      <c r="I17" s="29">
        <f>AllData!D37</f>
        <v>-126.4</v>
      </c>
      <c r="J17" s="27">
        <v>-113.52772466539197</v>
      </c>
      <c r="K17" s="25">
        <f>AllData!Z37</f>
        <v>10.85598767631225</v>
      </c>
      <c r="L17" s="72">
        <f>AllData!AR37</f>
        <v>16.459868498729783</v>
      </c>
      <c r="M17" s="257"/>
      <c r="N17" s="18">
        <f>AllData!CB37</f>
        <v>11.399784683664175</v>
      </c>
      <c r="O17" s="18">
        <f>AllData!CT37</f>
        <v>12.460415336920672</v>
      </c>
      <c r="P17" s="18">
        <f>AllData!DL37</f>
        <v>12.205472838730229</v>
      </c>
      <c r="Q17" s="29">
        <f>AllData!E37</f>
        <v>11.680688336520076</v>
      </c>
      <c r="R17" s="31">
        <v>11.467017208413003</v>
      </c>
      <c r="S17" s="140">
        <f>AllData!AA37</f>
        <v>219.442376661731</v>
      </c>
      <c r="T17" s="72">
        <f>AllData!AS37</f>
        <v>583.51616343935302</v>
      </c>
      <c r="U17" s="257"/>
      <c r="V17" s="18">
        <f>AllData!CC37</f>
        <v>115.092290531717</v>
      </c>
      <c r="W17" s="18">
        <f>AllData!CU37</f>
        <v>-32.6747468859649</v>
      </c>
      <c r="X17" s="18">
        <f>AllData!DM37</f>
        <v>16.077334322418299</v>
      </c>
      <c r="Y17" s="27">
        <v>-5.497131931166348</v>
      </c>
      <c r="Z17" s="35">
        <f>AllData!F37</f>
        <v>-2.15</v>
      </c>
      <c r="AA17" s="148">
        <v>19.47</v>
      </c>
      <c r="AE17" s="42"/>
      <c r="AF17" s="42"/>
      <c r="AG17" s="42"/>
      <c r="AH17" s="42"/>
      <c r="AI17" s="42"/>
      <c r="AJ17" s="42"/>
      <c r="AK17" s="42"/>
      <c r="AL17" s="42"/>
      <c r="AM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Z17" s="42"/>
    </row>
    <row r="18" spans="1:78">
      <c r="A18" s="36" t="s">
        <v>40</v>
      </c>
      <c r="B18" s="72">
        <f>AllData!M38</f>
        <v>-100.09100312152766</v>
      </c>
      <c r="C18" s="72">
        <f>AllData!AE38</f>
        <v>-100.7570499972073</v>
      </c>
      <c r="D18" s="257"/>
      <c r="E18" s="18">
        <f>AllData!BO38</f>
        <v>-100.2701630799195</v>
      </c>
      <c r="F18" s="18">
        <f>AllData!CG38</f>
        <v>-100.34404560619187</v>
      </c>
      <c r="G18" s="18">
        <f>AllData!CY38</f>
        <v>-100.685600630561</v>
      </c>
      <c r="H18" s="134"/>
      <c r="I18" s="29">
        <f>AllData!D38</f>
        <v>-101.3</v>
      </c>
      <c r="J18" s="27">
        <v>-87.237093690248557</v>
      </c>
      <c r="K18" s="25">
        <f>AllData!Z38</f>
        <v>9.211850971005509</v>
      </c>
      <c r="L18" s="72">
        <f>AllData!AR38</f>
        <v>7.3511818826465385</v>
      </c>
      <c r="M18" s="257"/>
      <c r="N18" s="18">
        <f>AllData!CB38</f>
        <v>6.6680620966132471</v>
      </c>
      <c r="O18" s="18">
        <f>AllData!CT38</f>
        <v>7.6573790839814189</v>
      </c>
      <c r="P18" s="18">
        <f>AllData!DL38</f>
        <v>8.2072027285801301</v>
      </c>
      <c r="Q18" s="29">
        <f>AllData!E38</f>
        <v>9.4727533460803066</v>
      </c>
      <c r="R18" s="31">
        <v>9.2590822179732317</v>
      </c>
      <c r="S18" s="140">
        <f>AllData!AA38</f>
        <v>-107.569285394392</v>
      </c>
      <c r="T18" s="72">
        <f>AllData!AS38</f>
        <v>-176.792074521193</v>
      </c>
      <c r="U18" s="257"/>
      <c r="V18" s="18">
        <f>AllData!CC38</f>
        <v>182.04358243001499</v>
      </c>
      <c r="W18" s="18">
        <f>AllData!CU38</f>
        <v>-15.972326591499201</v>
      </c>
      <c r="X18" s="18">
        <f>AllData!DM38</f>
        <v>15.7946733543503</v>
      </c>
      <c r="Y18" s="27">
        <v>-10.038240917782026</v>
      </c>
      <c r="Z18" s="35">
        <f>AllData!F38</f>
        <v>-6.69</v>
      </c>
      <c r="AA18" s="148">
        <v>13.19</v>
      </c>
      <c r="AE18" s="42"/>
      <c r="AF18" s="42"/>
      <c r="AG18" s="42"/>
      <c r="AH18" s="42"/>
      <c r="AI18" s="42"/>
      <c r="AJ18" s="42"/>
      <c r="AK18" s="42"/>
      <c r="AL18" s="42"/>
      <c r="AM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BB18" s="42"/>
      <c r="BC18" s="42"/>
      <c r="BD18" s="42"/>
      <c r="BE18" s="42"/>
      <c r="BF18" s="42"/>
      <c r="BG18" s="42"/>
      <c r="BH18" s="42"/>
      <c r="BI18" s="42"/>
      <c r="BJ18" s="42"/>
      <c r="BT18" s="42"/>
      <c r="BU18" s="42"/>
      <c r="BV18" s="42"/>
      <c r="BW18" s="42"/>
      <c r="BX18" s="42"/>
      <c r="BZ18" s="42"/>
    </row>
    <row r="19" spans="1:78">
      <c r="A19" s="36" t="s">
        <v>41</v>
      </c>
      <c r="B19" s="72">
        <f>AllData!M39</f>
        <v>-83.708633307799232</v>
      </c>
      <c r="C19" s="72">
        <f>AllData!AE39</f>
        <v>-83.731313771744851</v>
      </c>
      <c r="D19" s="257"/>
      <c r="E19" s="18">
        <f>AllData!BO39</f>
        <v>-83.754426213409261</v>
      </c>
      <c r="F19" s="18">
        <f>AllData!CG39</f>
        <v>-83.763034537026172</v>
      </c>
      <c r="G19" s="18">
        <f>AllData!CY39</f>
        <v>-83.698313814756503</v>
      </c>
      <c r="H19" s="134"/>
      <c r="I19" s="29">
        <f>AllData!D39</f>
        <v>-84.1</v>
      </c>
      <c r="J19" s="27">
        <v>-70.506692160611848</v>
      </c>
      <c r="K19" s="25">
        <f>AllData!Z39</f>
        <v>6.8993350462507861</v>
      </c>
      <c r="L19" s="72">
        <f>AllData!AR39</f>
        <v>7.7944605826166242</v>
      </c>
      <c r="M19" s="257"/>
      <c r="N19" s="18">
        <f>AllData!CB39</f>
        <v>7.2193447832504436</v>
      </c>
      <c r="O19" s="18">
        <f>AllData!CT39</f>
        <v>6.9629009703547107</v>
      </c>
      <c r="P19" s="18">
        <f>AllData!DL39</f>
        <v>7.0915301470265391</v>
      </c>
      <c r="Q19" s="29">
        <f>AllData!E39</f>
        <v>6.8374760994263859</v>
      </c>
      <c r="R19" s="31">
        <v>6.623804971319311</v>
      </c>
      <c r="S19" s="140">
        <f>AllData!AA39</f>
        <v>70.811912736052406</v>
      </c>
      <c r="T19" s="72">
        <f>AllData!AS39</f>
        <v>34.853623649238003</v>
      </c>
      <c r="U19" s="257"/>
      <c r="V19" s="18">
        <f>AllData!CC39</f>
        <v>-35.682986756577002</v>
      </c>
      <c r="W19" s="18">
        <f>AllData!CU39</f>
        <v>-30.1954571687296</v>
      </c>
      <c r="X19" s="18">
        <f>AllData!DM39</f>
        <v>7.4249855127554998E-2</v>
      </c>
      <c r="Y19" s="27">
        <v>-17.208413001912046</v>
      </c>
      <c r="Z19" s="35">
        <f>AllData!F39</f>
        <v>-13.86</v>
      </c>
      <c r="AA19" s="148">
        <v>3.77</v>
      </c>
      <c r="BT19" s="42"/>
      <c r="BU19" s="42"/>
      <c r="BV19" s="42"/>
      <c r="BW19" s="42"/>
      <c r="BX19" s="42"/>
      <c r="BZ19" s="42"/>
    </row>
    <row r="20" spans="1:78">
      <c r="A20" s="36" t="s">
        <v>42</v>
      </c>
      <c r="B20" s="72">
        <f>AllData!M40</f>
        <v>-79.433820051828747</v>
      </c>
      <c r="C20" s="72">
        <f>AllData!AE40</f>
        <v>-79.254081708848801</v>
      </c>
      <c r="D20" s="257"/>
      <c r="E20" s="18">
        <f>AllData!BO40</f>
        <v>-79.433882690416425</v>
      </c>
      <c r="F20" s="18">
        <f>AllData!CG40</f>
        <v>-79.423843328196142</v>
      </c>
      <c r="G20" s="18">
        <f>AllData!CY40</f>
        <v>-79.240919305980299</v>
      </c>
      <c r="H20" s="134"/>
      <c r="I20" s="29">
        <f>AllData!D40</f>
        <v>-78.599999999999994</v>
      </c>
      <c r="J20" s="27">
        <v>-65.96558317399618</v>
      </c>
      <c r="K20" s="25">
        <f>AllData!Z40</f>
        <v>6.3596716465864853</v>
      </c>
      <c r="L20" s="72">
        <f>AllData!AR40</f>
        <v>8.2659389418152713</v>
      </c>
      <c r="M20" s="257"/>
      <c r="N20" s="18">
        <f>AllData!CB40</f>
        <v>7.6323166042310522</v>
      </c>
      <c r="O20" s="18">
        <f>AllData!CT40</f>
        <v>6.9853919352003011</v>
      </c>
      <c r="P20" s="18">
        <f>AllData!DL40</f>
        <v>6.9611037931909037</v>
      </c>
      <c r="Q20" s="29">
        <f>AllData!E40</f>
        <v>6.1964627151051621</v>
      </c>
      <c r="R20" s="31">
        <v>5.9827915869980881</v>
      </c>
      <c r="S20" s="140">
        <f>AllData!AA40</f>
        <v>127.995488356099</v>
      </c>
      <c r="T20" s="72">
        <f>AllData!AS40</f>
        <v>120.158471594647</v>
      </c>
      <c r="U20" s="257"/>
      <c r="V20" s="18">
        <f>AllData!CC40</f>
        <v>-95.323623189737503</v>
      </c>
      <c r="W20" s="18">
        <f>AllData!CU40</f>
        <v>-32.696894632878099</v>
      </c>
      <c r="X20" s="18">
        <f>AllData!DM40</f>
        <v>-3.5758017734807499</v>
      </c>
      <c r="Y20" s="27">
        <v>-22.466539196940726</v>
      </c>
      <c r="Z20" s="35">
        <f>AllData!F40</f>
        <v>-19.12</v>
      </c>
      <c r="AA20" s="148">
        <v>-2.83</v>
      </c>
      <c r="BT20" s="42"/>
      <c r="BU20" s="42"/>
      <c r="BV20" s="42"/>
      <c r="BW20" s="42"/>
      <c r="BX20" s="42"/>
      <c r="BZ20" s="42"/>
    </row>
    <row r="21" spans="1:78" ht="16">
      <c r="A21" s="36" t="s">
        <v>43</v>
      </c>
      <c r="B21" s="72">
        <f>AllData!M41</f>
        <v>-73.697339685387149</v>
      </c>
      <c r="C21" s="72">
        <f>AllData!AE41</f>
        <v>-73.263901860280612</v>
      </c>
      <c r="D21" s="257"/>
      <c r="E21" s="18">
        <f>AllData!BO41</f>
        <v>-73.636238628556654</v>
      </c>
      <c r="F21" s="18">
        <f>AllData!CG41</f>
        <v>-73.605245911984923</v>
      </c>
      <c r="G21" s="18">
        <f>AllData!CY41</f>
        <v>-73.280391055403996</v>
      </c>
      <c r="H21" s="134"/>
      <c r="I21" s="29">
        <f>AllData!D41</f>
        <v>-73.099999999999994</v>
      </c>
      <c r="J21" s="27">
        <v>-59.751434034416825</v>
      </c>
      <c r="K21" s="25">
        <f>AllData!Z41</f>
        <v>5.7673127118838678</v>
      </c>
      <c r="L21" s="72">
        <f>AllData!AR41</f>
        <v>8.9916099110219108</v>
      </c>
      <c r="M21" s="257"/>
      <c r="N21" s="18">
        <f>AllData!CB41</f>
        <v>8.2626564464313326</v>
      </c>
      <c r="O21" s="18">
        <f>AllData!CT41</f>
        <v>7.1125081693121519</v>
      </c>
      <c r="P21" s="18">
        <f>AllData!DL41</f>
        <v>6.8863580952179282</v>
      </c>
      <c r="Q21" s="29">
        <f>AllData!E41</f>
        <v>5.7691204588910132</v>
      </c>
      <c r="R21" s="31">
        <v>5.5554493307839383</v>
      </c>
      <c r="S21" s="140">
        <f>AllData!AA41</f>
        <v>197.52809629110101</v>
      </c>
      <c r="T21" s="72">
        <f>AllData!AS41</f>
        <v>235.74977915178499</v>
      </c>
      <c r="U21" s="257"/>
      <c r="V21" s="18">
        <f>AllData!CC41</f>
        <v>-165.18189272462399</v>
      </c>
      <c r="W21" s="18">
        <f>AllData!CU41</f>
        <v>-34.187430554089602</v>
      </c>
      <c r="X21" s="18">
        <f>AllData!DM41</f>
        <v>-7.2748576473341799</v>
      </c>
      <c r="Y21" s="27">
        <v>-25.812619502868067</v>
      </c>
      <c r="Z21" s="35">
        <f>AllData!F41</f>
        <v>-22.47</v>
      </c>
      <c r="AA21" s="148">
        <v>-7.22</v>
      </c>
      <c r="AD21" s="209">
        <v>92.065009599999996</v>
      </c>
      <c r="AE21" s="209">
        <v>43.200425199999998</v>
      </c>
      <c r="AF21" s="33">
        <f t="shared" ref="AF21:AF50" si="1">AD21-AE21</f>
        <v>48.864584399999998</v>
      </c>
      <c r="BT21" s="42"/>
      <c r="BU21" s="42"/>
      <c r="BV21" s="42"/>
      <c r="BW21" s="42"/>
      <c r="BX21" s="42"/>
      <c r="BZ21" s="42"/>
    </row>
    <row r="22" spans="1:78" ht="16">
      <c r="A22" s="36" t="s">
        <v>45</v>
      </c>
      <c r="B22" s="72">
        <f>AllData!M42</f>
        <v>-69.677664991934705</v>
      </c>
      <c r="C22" s="72">
        <f>AllData!AE42</f>
        <v>-69.210849187709115</v>
      </c>
      <c r="D22" s="257"/>
      <c r="E22" s="18">
        <f>AllData!BO42</f>
        <v>-69.590846232751886</v>
      </c>
      <c r="F22" s="18">
        <f>AllData!CG42</f>
        <v>-69.61734091722515</v>
      </c>
      <c r="G22" s="18">
        <f>AllData!CY42</f>
        <v>-69.240298467303305</v>
      </c>
      <c r="H22" s="134"/>
      <c r="I22" s="29">
        <f>AllData!D42</f>
        <v>-72.7</v>
      </c>
      <c r="J22" s="27">
        <v>-81.261950286806879</v>
      </c>
      <c r="K22" s="25">
        <f>AllData!Z42</f>
        <v>3.3656814229749532</v>
      </c>
      <c r="L22" s="72">
        <f>AllData!AR42</f>
        <v>2.5855627361308553</v>
      </c>
      <c r="M22" s="257"/>
      <c r="N22" s="18">
        <f>AllData!CB42</f>
        <v>5.0302954696342068</v>
      </c>
      <c r="O22" s="18">
        <f>AllData!CT42</f>
        <v>2.6167421359808474</v>
      </c>
      <c r="P22" s="18">
        <f>AllData!DL42</f>
        <v>2.4800101113031547</v>
      </c>
      <c r="Q22" s="29">
        <f>AllData!E42</f>
        <v>3.7748565965583172</v>
      </c>
      <c r="R22" s="31">
        <v>6.6950286806883366</v>
      </c>
      <c r="S22" s="140">
        <f>AllData!AA42</f>
        <v>-39.296869745691502</v>
      </c>
      <c r="T22" s="72">
        <f>AllData!AS42</f>
        <v>-90.2289567260936</v>
      </c>
      <c r="U22" s="257"/>
      <c r="V22" s="18">
        <f>AllData!CC42</f>
        <v>-303.06775587647502</v>
      </c>
      <c r="W22" s="18">
        <f>AllData!CU42</f>
        <v>-30.9060377436778</v>
      </c>
      <c r="X22" s="18">
        <f>AllData!DM42</f>
        <v>-12.5019190719802</v>
      </c>
      <c r="Y22" s="27">
        <v>-16.730401529636712</v>
      </c>
      <c r="Z22" s="35">
        <f>AllData!F42</f>
        <v>-13.38</v>
      </c>
      <c r="AA22" s="148">
        <v>-39.57</v>
      </c>
      <c r="AD22" s="209">
        <v>98.972275300000007</v>
      </c>
      <c r="AE22" s="209">
        <v>45.016787899999997</v>
      </c>
      <c r="AF22" s="33">
        <f t="shared" si="1"/>
        <v>53.95548740000001</v>
      </c>
      <c r="BT22" s="42"/>
      <c r="BU22" s="42"/>
      <c r="BV22" s="42"/>
      <c r="BW22" s="42"/>
      <c r="BX22" s="42"/>
      <c r="BZ22" s="42"/>
    </row>
    <row r="23" spans="1:78" ht="16">
      <c r="A23" s="36" t="s">
        <v>46</v>
      </c>
      <c r="B23" s="72">
        <f>AllData!M43</f>
        <v>-66.897812733054749</v>
      </c>
      <c r="C23" s="72">
        <f>AllData!AE43</f>
        <v>-66.718496042102615</v>
      </c>
      <c r="D23" s="257"/>
      <c r="E23" s="18">
        <f>AllData!BO43</f>
        <v>-66.860177055302046</v>
      </c>
      <c r="F23" s="18">
        <f>AllData!CG43</f>
        <v>-66.887458492496592</v>
      </c>
      <c r="G23" s="18">
        <f>AllData!CY43</f>
        <v>-66.717450529489398</v>
      </c>
      <c r="H23" s="134"/>
      <c r="I23" s="29">
        <f>AllData!D43</f>
        <v>-66.400000000000006</v>
      </c>
      <c r="J23" s="27">
        <v>-75.286806883365202</v>
      </c>
      <c r="K23" s="25">
        <f>AllData!Z43</f>
        <v>3.9226152324942904</v>
      </c>
      <c r="L23" s="72">
        <f>AllData!AR43</f>
        <v>2.2684125325174036</v>
      </c>
      <c r="M23" s="257"/>
      <c r="N23" s="18">
        <f>AllData!CB43</f>
        <v>4.6137723409899785</v>
      </c>
      <c r="O23" s="18">
        <f>AllData!CT43</f>
        <v>2.7084893554871363</v>
      </c>
      <c r="P23" s="18">
        <f>AllData!DL43</f>
        <v>2.7175023781908911</v>
      </c>
      <c r="Q23" s="29">
        <f>AllData!E43</f>
        <v>2.6352772466539194</v>
      </c>
      <c r="R23" s="31">
        <v>5.5554493307839383</v>
      </c>
      <c r="S23" s="140">
        <f>AllData!AA43</f>
        <v>-36.60173445681</v>
      </c>
      <c r="T23" s="72">
        <f>AllData!AS43</f>
        <v>-155.41182384217601</v>
      </c>
      <c r="U23" s="257"/>
      <c r="V23" s="18">
        <f>AllData!CC43</f>
        <v>-244.22470559344401</v>
      </c>
      <c r="W23" s="18">
        <f>AllData!CU43</f>
        <v>-22.308667974271302</v>
      </c>
      <c r="X23" s="18">
        <f>AllData!DM43</f>
        <v>-2.6729934697334201</v>
      </c>
      <c r="Y23" s="27">
        <v>-17.68642447418738</v>
      </c>
      <c r="Z23" s="35">
        <f>AllData!F43</f>
        <v>-14.34</v>
      </c>
      <c r="AA23" s="148">
        <v>-41.46</v>
      </c>
      <c r="AD23" s="209">
        <v>78.513384299999998</v>
      </c>
      <c r="AE23" s="209">
        <v>38.981627699999997</v>
      </c>
      <c r="AF23" s="33">
        <f t="shared" si="1"/>
        <v>39.531756600000001</v>
      </c>
      <c r="BT23" s="42"/>
      <c r="BU23" s="42"/>
      <c r="BV23" s="42"/>
      <c r="BW23" s="42"/>
      <c r="BX23" s="42"/>
      <c r="BZ23" s="42"/>
    </row>
    <row r="24" spans="1:78" ht="16">
      <c r="A24" s="36" t="s">
        <v>47</v>
      </c>
      <c r="B24" s="72">
        <f>AllData!M44</f>
        <v>-60.569661625302331</v>
      </c>
      <c r="C24" s="72">
        <f>AllData!AE44</f>
        <v>-60.952527745238946</v>
      </c>
      <c r="D24" s="257"/>
      <c r="E24" s="18">
        <f>AllData!BO44</f>
        <v>-60.623482634571801</v>
      </c>
      <c r="F24" s="18">
        <f>AllData!CG44</f>
        <v>-60.657772277440564</v>
      </c>
      <c r="G24" s="18">
        <f>AllData!CY44</f>
        <v>-60.896136208545499</v>
      </c>
      <c r="H24" s="134"/>
      <c r="I24" s="29">
        <f>AllData!D44</f>
        <v>-58.1</v>
      </c>
      <c r="J24" s="27">
        <v>-65.726577437858509</v>
      </c>
      <c r="K24" s="25">
        <f>AllData!Z44</f>
        <v>4.9410267133723886</v>
      </c>
      <c r="L24" s="72">
        <f>AllData!AR44</f>
        <v>1.7606575496031573</v>
      </c>
      <c r="M24" s="257"/>
      <c r="N24" s="18">
        <f>AllData!CB44</f>
        <v>3.8966393413646565</v>
      </c>
      <c r="O24" s="18">
        <f>AllData!CT44</f>
        <v>2.9919050049071569</v>
      </c>
      <c r="P24" s="18">
        <f>AllData!DL44</f>
        <v>3.3224672957674231</v>
      </c>
      <c r="Q24" s="29">
        <f>AllData!E44</f>
        <v>0.99713193116634791</v>
      </c>
      <c r="R24" s="31">
        <v>3.917304015296367</v>
      </c>
      <c r="S24" s="140">
        <f>AllData!AA44</f>
        <v>-92.754428206120593</v>
      </c>
      <c r="T24" s="72">
        <f>AllData!AS44</f>
        <v>-280.86641601395502</v>
      </c>
      <c r="U24" s="257"/>
      <c r="V24" s="18">
        <f>AllData!CC44</f>
        <v>-112.538343473035</v>
      </c>
      <c r="W24" s="18">
        <f>AllData!CU44</f>
        <v>-2.8400037424540199</v>
      </c>
      <c r="X24" s="18">
        <f>AllData!DM44</f>
        <v>17.515581234066001</v>
      </c>
      <c r="Y24" s="27">
        <v>-15.296367112810707</v>
      </c>
      <c r="Z24" s="35">
        <f>AllData!F44</f>
        <v>-11.95</v>
      </c>
      <c r="AA24" s="148">
        <v>-38</v>
      </c>
      <c r="AD24" s="209">
        <v>85.325047799999993</v>
      </c>
      <c r="AE24" s="209">
        <v>37.310592700000001</v>
      </c>
      <c r="AF24" s="33">
        <f t="shared" si="1"/>
        <v>48.014455099999992</v>
      </c>
      <c r="BT24" s="42"/>
      <c r="BU24" s="42"/>
      <c r="BV24" s="42"/>
      <c r="BW24" s="42"/>
      <c r="BX24" s="42"/>
      <c r="BZ24" s="42"/>
    </row>
    <row r="25" spans="1:78" ht="16">
      <c r="A25" s="30" t="s">
        <v>545</v>
      </c>
      <c r="B25" s="146">
        <v>0.56503137715215679</v>
      </c>
      <c r="C25" s="39">
        <v>0.78557553999999996</v>
      </c>
      <c r="D25" s="39">
        <v>0.61</v>
      </c>
      <c r="E25" s="39">
        <v>0.54</v>
      </c>
      <c r="F25" s="39">
        <v>0.54</v>
      </c>
      <c r="G25" s="39">
        <v>0.8</v>
      </c>
      <c r="H25" s="257"/>
      <c r="I25" s="257"/>
      <c r="J25" s="257"/>
      <c r="K25" s="34">
        <v>1.02</v>
      </c>
      <c r="L25" s="34">
        <v>0.67012602812153488</v>
      </c>
      <c r="M25" s="71">
        <v>0.56000000000000005</v>
      </c>
      <c r="N25" s="71">
        <v>0.68</v>
      </c>
      <c r="O25" s="71">
        <v>0.63</v>
      </c>
      <c r="P25" s="71">
        <v>0.69</v>
      </c>
      <c r="Q25" s="69"/>
      <c r="R25" s="69"/>
      <c r="S25" s="149">
        <v>174.47692499999999</v>
      </c>
      <c r="T25" s="139">
        <v>79.890098250673475</v>
      </c>
      <c r="U25" s="53">
        <v>22.62350012791126</v>
      </c>
      <c r="V25" s="53">
        <v>111.04</v>
      </c>
      <c r="W25" s="53">
        <v>16.739999999999998</v>
      </c>
      <c r="X25" s="53">
        <v>16.47</v>
      </c>
      <c r="Y25" s="69"/>
      <c r="Z25" s="69"/>
      <c r="AA25" s="14"/>
      <c r="AD25" s="209">
        <v>92.065009599999996</v>
      </c>
      <c r="AE25" s="209">
        <v>39.286879999999996</v>
      </c>
      <c r="AF25" s="33">
        <f t="shared" si="1"/>
        <v>52.7781296</v>
      </c>
      <c r="BT25" s="42"/>
      <c r="BU25" s="42"/>
      <c r="BV25" s="42"/>
      <c r="BW25" s="42"/>
      <c r="BX25" s="42"/>
      <c r="BZ25" s="42"/>
    </row>
    <row r="26" spans="1:78" ht="16">
      <c r="A26" s="30" t="s">
        <v>546</v>
      </c>
      <c r="B26" s="29">
        <v>1.503011226948993</v>
      </c>
      <c r="C26" s="29">
        <v>1.6249049514030858</v>
      </c>
      <c r="D26" s="69"/>
      <c r="E26" s="58">
        <v>1.51</v>
      </c>
      <c r="F26" s="58">
        <v>1.51</v>
      </c>
      <c r="G26" s="58">
        <v>1.62</v>
      </c>
      <c r="H26" s="257"/>
      <c r="I26" s="257"/>
      <c r="J26" s="257"/>
      <c r="K26" s="29">
        <v>1.51</v>
      </c>
      <c r="L26" s="22">
        <v>2.2460183940440648</v>
      </c>
      <c r="M26" s="69"/>
      <c r="N26" s="22">
        <v>1.95</v>
      </c>
      <c r="O26" s="22">
        <v>1.21</v>
      </c>
      <c r="P26" s="22">
        <v>1.17</v>
      </c>
      <c r="Q26" s="69"/>
      <c r="R26" s="69"/>
      <c r="S26" s="150">
        <v>131.72904819999999</v>
      </c>
      <c r="T26" s="35">
        <v>264.83686370542557</v>
      </c>
      <c r="U26" s="69"/>
      <c r="V26" s="35">
        <v>165.56</v>
      </c>
      <c r="W26" s="35">
        <v>13.67</v>
      </c>
      <c r="X26" s="35">
        <v>20.77</v>
      </c>
      <c r="Y26" s="69"/>
      <c r="Z26" s="69"/>
      <c r="AA26" s="14"/>
      <c r="AD26" s="209">
        <v>80.162523899999997</v>
      </c>
      <c r="AE26" s="209">
        <v>39.053071600000003</v>
      </c>
      <c r="AF26" s="33">
        <f t="shared" si="1"/>
        <v>41.109452299999994</v>
      </c>
      <c r="BT26" s="42"/>
      <c r="BU26" s="42"/>
      <c r="BV26" s="42"/>
      <c r="BW26" s="42"/>
      <c r="BX26" s="42"/>
      <c r="BZ26" s="42"/>
    </row>
    <row r="27" spans="1:78" ht="16">
      <c r="A27" s="30" t="s">
        <v>547</v>
      </c>
      <c r="B27" s="72">
        <v>1.0465053146705776</v>
      </c>
      <c r="C27" s="72">
        <v>1.1943214796957906</v>
      </c>
      <c r="D27" s="72">
        <v>0.61</v>
      </c>
      <c r="E27" s="72">
        <v>1.05</v>
      </c>
      <c r="F27" s="23">
        <v>1.03964671</v>
      </c>
      <c r="G27" s="23">
        <v>1.19</v>
      </c>
      <c r="H27" s="257"/>
      <c r="I27" s="257"/>
      <c r="J27" s="257"/>
      <c r="K27" s="18">
        <v>1.24</v>
      </c>
      <c r="L27" s="18">
        <v>1.5881660117589245</v>
      </c>
      <c r="M27" s="74">
        <v>0.56000000000000005</v>
      </c>
      <c r="N27" s="72">
        <v>1.3381881507529614</v>
      </c>
      <c r="O27" s="72">
        <v>0.90576918282013252</v>
      </c>
      <c r="P27" s="72">
        <v>0.91</v>
      </c>
      <c r="Q27" s="69"/>
      <c r="R27" s="69"/>
      <c r="S27" s="20">
        <v>159.60799890000001</v>
      </c>
      <c r="T27" s="20">
        <v>178.56338490864198</v>
      </c>
      <c r="U27" s="20">
        <v>22.62</v>
      </c>
      <c r="V27" s="25">
        <f>SQRT(SUMSQ(V2:V21)/COUNTA(V2:V21))</f>
        <v>114.54604009825033</v>
      </c>
      <c r="W27" s="13">
        <v>15.58</v>
      </c>
      <c r="X27" s="13">
        <v>18.309999999999999</v>
      </c>
      <c r="Y27" s="69"/>
      <c r="Z27" s="69"/>
      <c r="AA27" s="14"/>
      <c r="AD27" s="209">
        <v>95.889101299999993</v>
      </c>
      <c r="AE27" s="209">
        <v>46.346286800000001</v>
      </c>
      <c r="AF27" s="33">
        <f t="shared" si="1"/>
        <v>49.542814499999992</v>
      </c>
      <c r="BT27" s="42"/>
      <c r="BU27" s="42"/>
      <c r="BV27" s="42"/>
      <c r="BW27" s="42"/>
      <c r="BX27" s="42"/>
      <c r="BZ27" s="42"/>
    </row>
    <row r="28" spans="1:78" ht="16">
      <c r="A28" s="30" t="s">
        <v>551</v>
      </c>
      <c r="B28" s="135">
        <v>1.5428999999999999</v>
      </c>
      <c r="C28" s="28">
        <v>1.3763000000000001</v>
      </c>
      <c r="D28" s="28">
        <v>1.3661000000000001</v>
      </c>
      <c r="E28" s="28">
        <v>1.5262</v>
      </c>
      <c r="F28" s="28">
        <v>1.5386</v>
      </c>
      <c r="G28" s="28">
        <v>1.3794999999999999</v>
      </c>
      <c r="H28" s="28">
        <v>1.2591000000000001</v>
      </c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153"/>
      <c r="AD28" s="209">
        <v>98.804971300000005</v>
      </c>
      <c r="AE28" s="209">
        <v>47.968267500000003</v>
      </c>
      <c r="AF28" s="33">
        <f t="shared" si="1"/>
        <v>50.836703800000002</v>
      </c>
    </row>
    <row r="29" spans="1:78" ht="16">
      <c r="A29" s="261" t="s">
        <v>613</v>
      </c>
      <c r="B29" s="262"/>
      <c r="C29" s="262"/>
      <c r="D29" s="262"/>
      <c r="E29" s="262"/>
      <c r="F29" s="262"/>
      <c r="G29" s="262"/>
      <c r="H29" s="262"/>
      <c r="I29" s="262"/>
      <c r="J29" s="262"/>
      <c r="M29" s="10" t="s">
        <v>526</v>
      </c>
      <c r="N29" s="12" t="s">
        <v>538</v>
      </c>
      <c r="O29" s="15" t="s">
        <v>527</v>
      </c>
      <c r="P29" s="21" t="s">
        <v>537</v>
      </c>
      <c r="Q29" s="11" t="s">
        <v>528</v>
      </c>
      <c r="R29" s="6" t="s">
        <v>529</v>
      </c>
      <c r="S29" s="16" t="s">
        <v>530</v>
      </c>
      <c r="T29" s="19" t="s">
        <v>536</v>
      </c>
      <c r="U29" s="50" t="s">
        <v>559</v>
      </c>
      <c r="V29" s="184"/>
      <c r="W29" s="184"/>
      <c r="X29" s="184"/>
      <c r="AD29" s="209">
        <v>97.848948399999998</v>
      </c>
      <c r="AE29" s="209">
        <v>46.054850299999998</v>
      </c>
      <c r="AF29" s="33">
        <f t="shared" si="1"/>
        <v>51.794098099999999</v>
      </c>
    </row>
    <row r="30" spans="1:78" ht="16">
      <c r="AA30" s="32"/>
      <c r="AD30" s="209">
        <v>64.005736099999993</v>
      </c>
      <c r="AE30" s="209">
        <v>32.059304300000001</v>
      </c>
      <c r="AF30" s="33">
        <f t="shared" si="1"/>
        <v>31.946431799999992</v>
      </c>
    </row>
    <row r="31" spans="1:78" ht="16">
      <c r="AA31" s="32"/>
      <c r="AD31" s="209">
        <v>66.156787800000004</v>
      </c>
      <c r="AE31" s="209">
        <v>32.946620600000003</v>
      </c>
      <c r="AF31" s="33">
        <f t="shared" si="1"/>
        <v>33.210167200000001</v>
      </c>
    </row>
    <row r="32" spans="1:78">
      <c r="AA32" s="32"/>
      <c r="AD32" s="33">
        <v>36.328874886827101</v>
      </c>
      <c r="AE32" s="33">
        <v>33.94</v>
      </c>
      <c r="AF32" s="33">
        <f t="shared" si="1"/>
        <v>2.3888748868271037</v>
      </c>
    </row>
    <row r="33" spans="1:85" ht="15" customHeight="1">
      <c r="AA33" s="32"/>
      <c r="AD33" s="33">
        <v>8.2410188496866503</v>
      </c>
      <c r="AE33" s="33">
        <v>5.98</v>
      </c>
      <c r="AF33" s="33">
        <f t="shared" si="1"/>
        <v>2.2610188496866499</v>
      </c>
    </row>
    <row r="34" spans="1:85">
      <c r="AA34" s="32"/>
      <c r="AD34" s="33">
        <v>32.381478435261897</v>
      </c>
      <c r="AE34" s="33">
        <v>50.91</v>
      </c>
      <c r="AF34" s="33">
        <f t="shared" si="1"/>
        <v>-18.528521564738099</v>
      </c>
    </row>
    <row r="35" spans="1:85">
      <c r="AA35" s="32"/>
      <c r="AD35" s="33">
        <v>57.050310288374</v>
      </c>
      <c r="AE35" s="33">
        <v>74.09</v>
      </c>
      <c r="AF35" s="33">
        <f t="shared" si="1"/>
        <v>-17.039689711626004</v>
      </c>
    </row>
    <row r="36" spans="1:85">
      <c r="A36" t="s">
        <v>6</v>
      </c>
      <c r="B36" s="9">
        <f t="shared" ref="B36:H47" si="2">B5-$I5</f>
        <v>7.5598718148907063E-2</v>
      </c>
      <c r="C36" s="9">
        <f t="shared" si="2"/>
        <v>-1.1411348426500068</v>
      </c>
      <c r="D36" s="9">
        <f t="shared" si="2"/>
        <v>-1.1024518533419925</v>
      </c>
      <c r="E36" s="9">
        <f t="shared" si="2"/>
        <v>-3.2674257070814949E-2</v>
      </c>
      <c r="F36" s="9">
        <f t="shared" si="2"/>
        <v>4.3167428181302148E-2</v>
      </c>
      <c r="G36" s="9">
        <f t="shared" si="2"/>
        <v>-1.1411444114956248</v>
      </c>
      <c r="H36" s="9">
        <f t="shared" si="2"/>
        <v>0.55000000000000004</v>
      </c>
      <c r="K36" s="9">
        <f>K5-$Q5</f>
        <v>-1.0449565250636086</v>
      </c>
      <c r="L36" s="9">
        <f t="shared" ref="L36:P36" si="3">L5-$Q5</f>
        <v>0.61415603874779467</v>
      </c>
      <c r="M36" s="9">
        <f t="shared" si="3"/>
        <v>0.61117671337574997</v>
      </c>
      <c r="N36" s="9">
        <f t="shared" si="3"/>
        <v>0.66000171126451068</v>
      </c>
      <c r="O36" s="9">
        <f t="shared" si="3"/>
        <v>0.45330109191067613</v>
      </c>
      <c r="P36" s="9">
        <f t="shared" si="3"/>
        <v>0.61323373357834488</v>
      </c>
      <c r="S36" s="9">
        <f>S5-$Y5</f>
        <v>324.14046461017602</v>
      </c>
      <c r="T36" s="9">
        <f>T5-$Y5</f>
        <v>-11.298450986879899</v>
      </c>
      <c r="U36" s="9">
        <f t="shared" ref="U36:X37" si="4">U5-$Y5</f>
        <v>-11.416872418754199</v>
      </c>
      <c r="V36" s="9">
        <f t="shared" si="4"/>
        <v>-182.06636211449398</v>
      </c>
      <c r="W36" s="9">
        <f t="shared" si="4"/>
        <v>2.3888748868271037</v>
      </c>
      <c r="X36" s="9">
        <f t="shared" si="4"/>
        <v>-11.386962014394296</v>
      </c>
      <c r="AA36" s="32"/>
      <c r="AD36" s="33">
        <v>55.897538223465702</v>
      </c>
      <c r="AE36" s="33">
        <v>69.31</v>
      </c>
      <c r="AF36" s="33">
        <f t="shared" si="1"/>
        <v>-13.4124617765343</v>
      </c>
    </row>
    <row r="37" spans="1:85">
      <c r="A37" t="s">
        <v>36</v>
      </c>
      <c r="B37" s="9">
        <f t="shared" si="2"/>
        <v>-0.98267068595267837</v>
      </c>
      <c r="C37" s="9">
        <f t="shared" si="2"/>
        <v>-0.75368623603233864</v>
      </c>
      <c r="D37" s="9">
        <f t="shared" si="2"/>
        <v>4.8129023041481034E-2</v>
      </c>
      <c r="E37" s="9">
        <f t="shared" si="2"/>
        <v>-0.85746134440343802</v>
      </c>
      <c r="F37" s="9">
        <f t="shared" si="2"/>
        <v>-0.87264584297360948</v>
      </c>
      <c r="G37" s="9">
        <f t="shared" si="2"/>
        <v>-0.83892456383039971</v>
      </c>
      <c r="H37" s="9">
        <f t="shared" si="2"/>
        <v>1.0900000000000016</v>
      </c>
      <c r="K37" s="9">
        <f t="shared" ref="K37:P37" si="5">K6-$Q6</f>
        <v>-1.6200819312150463</v>
      </c>
      <c r="L37" s="9">
        <f t="shared" si="5"/>
        <v>0.60165236690793478</v>
      </c>
      <c r="M37" s="9">
        <f t="shared" si="5"/>
        <v>-7.2323021167303381E-2</v>
      </c>
      <c r="N37" s="9">
        <f t="shared" si="5"/>
        <v>0.9720587034663879</v>
      </c>
      <c r="O37" s="9">
        <f t="shared" si="5"/>
        <v>-0.85902218896346128</v>
      </c>
      <c r="P37" s="9">
        <f t="shared" si="5"/>
        <v>-1.1597604001570785</v>
      </c>
      <c r="S37" s="9">
        <f>S6-$Y6</f>
        <v>102.20750421004099</v>
      </c>
      <c r="T37" s="9">
        <f>T6-$Y6</f>
        <v>221.09861112175901</v>
      </c>
      <c r="U37" s="9">
        <f t="shared" si="4"/>
        <v>7.8976869688548987</v>
      </c>
      <c r="V37" s="9">
        <f t="shared" si="4"/>
        <v>-166.790606520468</v>
      </c>
      <c r="W37" s="9">
        <f t="shared" si="4"/>
        <v>2.2610188496866499</v>
      </c>
      <c r="X37" s="9">
        <f t="shared" si="4"/>
        <v>6.0090038744307996</v>
      </c>
      <c r="AA37" s="32"/>
      <c r="AD37" s="33">
        <v>47.890933660744302</v>
      </c>
      <c r="AE37" s="33">
        <v>20.55</v>
      </c>
      <c r="AF37" s="33">
        <f t="shared" si="1"/>
        <v>27.340933660744302</v>
      </c>
    </row>
    <row r="38" spans="1:85">
      <c r="A38" t="s">
        <v>380</v>
      </c>
      <c r="B38" s="9">
        <f t="shared" si="2"/>
        <v>-0.18628758817618984</v>
      </c>
      <c r="C38" s="9">
        <f t="shared" si="2"/>
        <v>-1.1394026248831051</v>
      </c>
      <c r="D38" s="9">
        <f t="shared" si="2"/>
        <v>-0.89409523681647962</v>
      </c>
      <c r="E38" s="9">
        <f t="shared" si="2"/>
        <v>-0.25981181235304995</v>
      </c>
      <c r="F38" s="9">
        <f t="shared" si="2"/>
        <v>-0.21242894365883003</v>
      </c>
      <c r="G38" s="9">
        <f t="shared" si="2"/>
        <v>-1.1388244535160099</v>
      </c>
      <c r="H38" s="9">
        <f t="shared" si="2"/>
        <v>0.98</v>
      </c>
      <c r="K38" s="9">
        <f t="shared" ref="K38:P38" si="6">K7-$Q7</f>
        <v>-0.62215329390269591</v>
      </c>
      <c r="L38" s="9">
        <f t="shared" si="6"/>
        <v>0.55565616730914158</v>
      </c>
      <c r="M38" s="9">
        <f t="shared" si="6"/>
        <v>0.48554342833036124</v>
      </c>
      <c r="N38" s="9">
        <f t="shared" si="6"/>
        <v>0.63862975738351846</v>
      </c>
      <c r="O38" s="9">
        <f t="shared" si="6"/>
        <v>0.31810887621639949</v>
      </c>
      <c r="P38" s="9">
        <f t="shared" si="6"/>
        <v>0.45755381029255915</v>
      </c>
      <c r="S38" s="9">
        <f t="shared" ref="S38:X38" si="7">S7-$Y7</f>
        <v>207.17015373542202</v>
      </c>
      <c r="T38" s="9">
        <f t="shared" si="7"/>
        <v>-20.393721783706997</v>
      </c>
      <c r="U38" s="9">
        <f t="shared" si="7"/>
        <v>-7.4081527289273978</v>
      </c>
      <c r="V38" s="9">
        <f t="shared" si="7"/>
        <v>-156.35077337363998</v>
      </c>
      <c r="W38" s="9">
        <f t="shared" si="7"/>
        <v>-18.528521564738099</v>
      </c>
      <c r="X38" s="9">
        <f t="shared" si="7"/>
        <v>-24.461055449425995</v>
      </c>
      <c r="AA38" s="32"/>
      <c r="AD38" s="33">
        <v>50.315855568493397</v>
      </c>
      <c r="AE38" s="33">
        <v>68.12</v>
      </c>
      <c r="AF38" s="33">
        <f t="shared" si="1"/>
        <v>-17.804144431506607</v>
      </c>
    </row>
    <row r="39" spans="1:85">
      <c r="A39" t="s">
        <v>9</v>
      </c>
      <c r="B39" s="9">
        <f t="shared" si="2"/>
        <v>0.26033446099009483</v>
      </c>
      <c r="C39" s="9">
        <f t="shared" si="2"/>
        <v>-0.69511132973596901</v>
      </c>
      <c r="D39" s="9">
        <f t="shared" si="2"/>
        <v>-0.65904606133489896</v>
      </c>
      <c r="E39" s="9">
        <f t="shared" si="2"/>
        <v>0.21513071436113362</v>
      </c>
      <c r="F39" s="9">
        <f t="shared" si="2"/>
        <v>0.20731403962629047</v>
      </c>
      <c r="G39" s="9">
        <f t="shared" si="2"/>
        <v>-0.69513560888642978</v>
      </c>
      <c r="H39" s="9">
        <f t="shared" si="2"/>
        <v>0.46999999999999975</v>
      </c>
      <c r="K39" s="9">
        <f t="shared" ref="K39:P39" si="8">K8-$Q8</f>
        <v>5.2335852938423244E-2</v>
      </c>
      <c r="L39" s="9">
        <f t="shared" si="8"/>
        <v>0.18976286389805797</v>
      </c>
      <c r="M39" s="9">
        <f t="shared" si="8"/>
        <v>0.18061865607669869</v>
      </c>
      <c r="N39" s="9">
        <f t="shared" si="8"/>
        <v>-4.437838834702923E-2</v>
      </c>
      <c r="O39" s="9">
        <f t="shared" si="8"/>
        <v>-1.8141461700317052E-2</v>
      </c>
      <c r="P39" s="9">
        <f t="shared" si="8"/>
        <v>0.18710651010365353</v>
      </c>
      <c r="S39" s="9">
        <f t="shared" ref="S39:X39" si="9">S8-$Y8</f>
        <v>9.7901436349558963</v>
      </c>
      <c r="T39" s="9">
        <f t="shared" si="9"/>
        <v>-21.202366751150201</v>
      </c>
      <c r="U39" s="9">
        <f t="shared" si="9"/>
        <v>-21.512717641045306</v>
      </c>
      <c r="V39" s="9">
        <f t="shared" si="9"/>
        <v>-7.5055892557903974</v>
      </c>
      <c r="W39" s="9">
        <f t="shared" si="9"/>
        <v>-17.039689711626004</v>
      </c>
      <c r="X39" s="9">
        <f t="shared" si="9"/>
        <v>-21.4532476211564</v>
      </c>
      <c r="AA39" s="32"/>
      <c r="AD39" s="33">
        <v>18.434105391259799</v>
      </c>
      <c r="AE39" s="33">
        <v>10.52</v>
      </c>
      <c r="AF39" s="33">
        <f t="shared" si="1"/>
        <v>7.9141053912597989</v>
      </c>
    </row>
    <row r="40" spans="1:85">
      <c r="A40" t="s">
        <v>154</v>
      </c>
      <c r="B40" s="9">
        <f t="shared" si="2"/>
        <v>-2.5898960122021641E-3</v>
      </c>
      <c r="C40" s="9">
        <f t="shared" si="2"/>
        <v>-0.97235020757664858</v>
      </c>
      <c r="D40" s="9">
        <f t="shared" si="2"/>
        <v>-0.93680178164338068</v>
      </c>
      <c r="E40" s="9">
        <f t="shared" si="2"/>
        <v>-5.1248757134949141E-2</v>
      </c>
      <c r="F40" s="9">
        <f t="shared" si="2"/>
        <v>-5.4405843931244924E-2</v>
      </c>
      <c r="G40" s="9">
        <f t="shared" si="2"/>
        <v>-0.97240745695695985</v>
      </c>
      <c r="H40" s="9">
        <f t="shared" si="2"/>
        <v>0.41999999999999993</v>
      </c>
      <c r="K40" s="9">
        <f t="shared" ref="K40:P40" si="10">K9-$Q9</f>
        <v>-0.25682835404858562</v>
      </c>
      <c r="L40" s="9">
        <f t="shared" si="10"/>
        <v>-3.3448985571330248E-2</v>
      </c>
      <c r="M40" s="9">
        <f t="shared" si="10"/>
        <v>-4.331989097444211E-2</v>
      </c>
      <c r="N40" s="9">
        <f t="shared" si="10"/>
        <v>-0.25236927429380973</v>
      </c>
      <c r="O40" s="9">
        <f t="shared" si="10"/>
        <v>-0.23940826389918346</v>
      </c>
      <c r="P40" s="9">
        <f t="shared" si="10"/>
        <v>-3.6853252716545271E-2</v>
      </c>
      <c r="S40" s="9">
        <f t="shared" ref="S40:X40" si="11">S9-$Y9</f>
        <v>29.867165406445494</v>
      </c>
      <c r="T40" s="9">
        <f t="shared" si="11"/>
        <v>-17.9800602936416</v>
      </c>
      <c r="U40" s="9">
        <f t="shared" si="11"/>
        <v>-18.396885518331104</v>
      </c>
      <c r="V40" s="9">
        <f t="shared" si="11"/>
        <v>-14.6929673144746</v>
      </c>
      <c r="W40" s="9">
        <f t="shared" si="11"/>
        <v>-13.4124617765343</v>
      </c>
      <c r="X40" s="9">
        <f t="shared" si="11"/>
        <v>-18.349173147373705</v>
      </c>
      <c r="AA40" s="32"/>
      <c r="AD40" s="33">
        <v>25.9256483664428</v>
      </c>
      <c r="AE40" s="33">
        <v>29.16</v>
      </c>
      <c r="AF40" s="33">
        <f t="shared" si="1"/>
        <v>-3.2343516335571998</v>
      </c>
    </row>
    <row r="41" spans="1:85">
      <c r="A41" t="s">
        <v>392</v>
      </c>
      <c r="B41" s="9">
        <f t="shared" si="2"/>
        <v>1.4977811620039496</v>
      </c>
      <c r="C41" s="9">
        <f t="shared" si="2"/>
        <v>0.76639726712255007</v>
      </c>
      <c r="D41" s="9">
        <f t="shared" si="2"/>
        <v>0.59966747997428982</v>
      </c>
      <c r="E41" s="9">
        <f t="shared" si="2"/>
        <v>1.4822068910608097</v>
      </c>
      <c r="F41" s="9">
        <f t="shared" si="2"/>
        <v>1.4740255386947601</v>
      </c>
      <c r="G41" s="9">
        <f t="shared" si="2"/>
        <v>0.75886298156487397</v>
      </c>
      <c r="H41" s="9">
        <f t="shared" si="2"/>
        <v>1.84</v>
      </c>
      <c r="K41" s="9">
        <f t="shared" ref="K41:P41" si="12">K10-$Q10</f>
        <v>-0.64309937638250236</v>
      </c>
      <c r="L41" s="9">
        <f t="shared" si="12"/>
        <v>-0.25412360351915275</v>
      </c>
      <c r="M41" s="9">
        <f t="shared" si="12"/>
        <v>-0.63051646078813128</v>
      </c>
      <c r="N41" s="9">
        <f t="shared" si="12"/>
        <v>-0.38481232332582493</v>
      </c>
      <c r="O41" s="9">
        <f t="shared" si="12"/>
        <v>-0.64744427399949078</v>
      </c>
      <c r="P41" s="9">
        <f t="shared" si="12"/>
        <v>-0.51790989153457812</v>
      </c>
      <c r="S41" s="9">
        <f t="shared" ref="S41:X41" si="13">S10-$Y10</f>
        <v>58.94909966205141</v>
      </c>
      <c r="T41" s="9">
        <f t="shared" si="13"/>
        <v>56.759325941868809</v>
      </c>
      <c r="U41" s="9">
        <f t="shared" si="13"/>
        <v>9.0831668051838008</v>
      </c>
      <c r="V41" s="9">
        <f t="shared" si="13"/>
        <v>12.551482923739503</v>
      </c>
      <c r="W41" s="9">
        <f t="shared" si="13"/>
        <v>27.340933660744302</v>
      </c>
      <c r="X41" s="9">
        <f t="shared" si="13"/>
        <v>26.793082725277099</v>
      </c>
      <c r="AA41" s="32"/>
      <c r="AD41" s="33">
        <v>43.805208025134903</v>
      </c>
      <c r="AE41" s="33">
        <v>80.31</v>
      </c>
      <c r="AF41" s="33">
        <f t="shared" si="1"/>
        <v>-36.5047919748651</v>
      </c>
      <c r="BC41" s="42"/>
      <c r="BD41" s="42"/>
    </row>
    <row r="42" spans="1:85">
      <c r="A42" t="s">
        <v>508</v>
      </c>
      <c r="B42" s="9">
        <f t="shared" si="2"/>
        <v>0.4553350827511301</v>
      </c>
      <c r="C42" s="9">
        <f t="shared" si="2"/>
        <v>-0.10681102713681978</v>
      </c>
      <c r="D42" s="9">
        <f t="shared" si="2"/>
        <v>-0.34314285706643999</v>
      </c>
      <c r="E42" s="9">
        <f t="shared" si="2"/>
        <v>0.47198864583431976</v>
      </c>
      <c r="F42" s="9">
        <f t="shared" si="2"/>
        <v>0.43788852939352985</v>
      </c>
      <c r="G42" s="9">
        <f t="shared" si="2"/>
        <v>-0.11671181208283998</v>
      </c>
      <c r="H42" s="9">
        <f t="shared" si="2"/>
        <v>0.17999999999999983</v>
      </c>
      <c r="K42" s="9">
        <f t="shared" ref="K42:P42" si="14">K11-$Q11</f>
        <v>1.8493022782355455</v>
      </c>
      <c r="L42" s="9">
        <f t="shared" si="14"/>
        <v>1.8631973075696457</v>
      </c>
      <c r="M42" s="9">
        <f t="shared" si="14"/>
        <v>1.3127164397773008</v>
      </c>
      <c r="N42" s="9">
        <f t="shared" si="14"/>
        <v>1.706892896054411</v>
      </c>
      <c r="O42" s="9">
        <f t="shared" si="14"/>
        <v>1.3915340853706075</v>
      </c>
      <c r="P42" s="9">
        <f t="shared" si="14"/>
        <v>1.5088110049158008</v>
      </c>
      <c r="S42" s="9">
        <f t="shared" ref="S42:X42" si="15">S11-$Y11</f>
        <v>-74.941336718426442</v>
      </c>
      <c r="T42" s="9">
        <f t="shared" si="15"/>
        <v>26.470117309963001</v>
      </c>
      <c r="U42" s="9">
        <f t="shared" si="15"/>
        <v>-31.726542458965305</v>
      </c>
      <c r="V42" s="9">
        <f t="shared" si="15"/>
        <v>16.453032279287399</v>
      </c>
      <c r="W42" s="9">
        <f t="shared" si="15"/>
        <v>-17.804144431506607</v>
      </c>
      <c r="X42" s="9">
        <f t="shared" si="15"/>
        <v>-13.542725526990907</v>
      </c>
      <c r="AA42" s="32"/>
      <c r="AD42" s="33">
        <v>41.916592658015396</v>
      </c>
      <c r="AE42" s="33">
        <v>41.59</v>
      </c>
      <c r="AF42" s="33">
        <f t="shared" si="1"/>
        <v>0.32659265801539306</v>
      </c>
      <c r="BC42" s="42"/>
      <c r="BD42" s="42"/>
    </row>
    <row r="43" spans="1:85">
      <c r="A43" t="s">
        <v>17</v>
      </c>
      <c r="B43" s="9">
        <f t="shared" si="2"/>
        <v>-0.43268958180384054</v>
      </c>
      <c r="C43" s="9">
        <f t="shared" si="2"/>
        <v>-1.0378563571994732</v>
      </c>
      <c r="D43" s="9">
        <f t="shared" si="2"/>
        <v>-0.17942522095850233</v>
      </c>
      <c r="E43" s="9">
        <f t="shared" si="2"/>
        <v>-0.45562465558394027</v>
      </c>
      <c r="F43" s="9">
        <f t="shared" si="2"/>
        <v>-0.4068201341663702</v>
      </c>
      <c r="G43" s="9">
        <f t="shared" si="2"/>
        <v>-1.0606830141038399</v>
      </c>
      <c r="H43" s="9">
        <f t="shared" si="2"/>
        <v>1.6199999999999992</v>
      </c>
      <c r="K43" s="9">
        <f t="shared" ref="K43:P43" si="16">K12-$Q12</f>
        <v>-1.6472966120436947</v>
      </c>
      <c r="L43" s="9">
        <f t="shared" si="16"/>
        <v>0.32596361876448832</v>
      </c>
      <c r="M43" s="9">
        <f t="shared" si="16"/>
        <v>0.31635120794742466</v>
      </c>
      <c r="N43" s="9">
        <f t="shared" si="16"/>
        <v>0.42131803678800761</v>
      </c>
      <c r="O43" s="9">
        <f t="shared" si="16"/>
        <v>-0.39269748368220991</v>
      </c>
      <c r="P43" s="9">
        <f t="shared" si="16"/>
        <v>-0.42500958966720859</v>
      </c>
      <c r="S43" s="9">
        <f t="shared" ref="S43:X43" si="17">S12-$Y12</f>
        <v>259.845756222619</v>
      </c>
      <c r="T43" s="9">
        <f t="shared" si="17"/>
        <v>93.728548653714</v>
      </c>
      <c r="U43" s="9">
        <f t="shared" si="17"/>
        <v>-18.634318064361469</v>
      </c>
      <c r="V43" s="9">
        <f t="shared" si="17"/>
        <v>-175.35672442176002</v>
      </c>
      <c r="W43" s="9">
        <f t="shared" si="17"/>
        <v>7.9141053912597989</v>
      </c>
      <c r="X43" s="9">
        <f t="shared" si="17"/>
        <v>5.1652095669440996</v>
      </c>
      <c r="AA43" s="32"/>
      <c r="AD43" s="33">
        <v>50.669691111420398</v>
      </c>
      <c r="AE43" s="33">
        <v>58.8</v>
      </c>
      <c r="AF43" s="33">
        <f t="shared" si="1"/>
        <v>-8.1303088885795987</v>
      </c>
      <c r="BC43" s="42"/>
      <c r="BD43" s="42"/>
    </row>
    <row r="44" spans="1:85">
      <c r="A44" t="s">
        <v>18</v>
      </c>
      <c r="B44" s="9">
        <f t="shared" si="2"/>
        <v>-9.8640921827770178E-2</v>
      </c>
      <c r="C44" s="9">
        <f t="shared" si="2"/>
        <v>-0.59426840109339008</v>
      </c>
      <c r="D44" s="9">
        <f t="shared" si="2"/>
        <v>0.1793730559787905</v>
      </c>
      <c r="E44" s="9">
        <f t="shared" si="2"/>
        <v>-9.6445258106060194E-2</v>
      </c>
      <c r="F44" s="9">
        <f t="shared" si="2"/>
        <v>-7.2153696346259011E-2</v>
      </c>
      <c r="G44" s="9">
        <f t="shared" si="2"/>
        <v>-0.61101078056817038</v>
      </c>
      <c r="H44" s="9">
        <f t="shared" si="2"/>
        <v>1.5499999999999998</v>
      </c>
      <c r="K44" s="9">
        <f t="shared" ref="K44:P44" si="18">K13-$Q13</f>
        <v>-1.0444235470135865</v>
      </c>
      <c r="L44" s="9">
        <f t="shared" si="18"/>
        <v>0.53679530811674159</v>
      </c>
      <c r="M44" s="9">
        <f t="shared" si="18"/>
        <v>0.29216861823010198</v>
      </c>
      <c r="N44" s="9">
        <f t="shared" si="18"/>
        <v>0.40959780096347398</v>
      </c>
      <c r="O44" s="9">
        <f t="shared" si="18"/>
        <v>-0.29484474080131218</v>
      </c>
      <c r="P44" s="9">
        <f t="shared" si="18"/>
        <v>-0.32432014432819223</v>
      </c>
      <c r="S44" s="9">
        <f t="shared" ref="S44:X44" si="19">S13-$Y13</f>
        <v>149.00013460558401</v>
      </c>
      <c r="T44" s="9">
        <f t="shared" si="19"/>
        <v>104.385894628899</v>
      </c>
      <c r="U44" s="9">
        <f t="shared" si="19"/>
        <v>-22.407369784709289</v>
      </c>
      <c r="V44" s="9">
        <f t="shared" si="19"/>
        <v>-116.47270024690739</v>
      </c>
      <c r="W44" s="9">
        <f t="shared" si="19"/>
        <v>-3.2343516335571998</v>
      </c>
      <c r="X44" s="9">
        <f t="shared" si="19"/>
        <v>-1.8218706977233019</v>
      </c>
      <c r="AA44" s="32"/>
      <c r="AD44" s="33">
        <v>-32.6747468859649</v>
      </c>
      <c r="AE44" s="33">
        <v>-2.15</v>
      </c>
      <c r="AF44" s="33">
        <f t="shared" si="1"/>
        <v>-30.524746885964902</v>
      </c>
    </row>
    <row r="45" spans="1:85">
      <c r="A45" t="s">
        <v>205</v>
      </c>
      <c r="B45" s="9">
        <f t="shared" si="2"/>
        <v>-0.12592454766905004</v>
      </c>
      <c r="C45" s="9">
        <f t="shared" si="2"/>
        <v>-0.23353375467261994</v>
      </c>
      <c r="D45" s="9">
        <f t="shared" si="2"/>
        <v>0.13877789960336973</v>
      </c>
      <c r="E45" s="9">
        <f t="shared" si="2"/>
        <v>-4.7201549077629856E-2</v>
      </c>
      <c r="F45" s="9">
        <f t="shared" si="2"/>
        <v>-0.13372589531333912</v>
      </c>
      <c r="G45" s="9">
        <f t="shared" si="2"/>
        <v>-0.2431537062663498</v>
      </c>
      <c r="H45" s="9">
        <f t="shared" si="2"/>
        <v>-0.67000000000000082</v>
      </c>
      <c r="K45" s="9">
        <f t="shared" ref="K45:P45" si="20">K14-$Q14</f>
        <v>0.74190546247852751</v>
      </c>
      <c r="L45" s="9">
        <f t="shared" si="20"/>
        <v>-0.1134883888476832</v>
      </c>
      <c r="M45" s="9">
        <f t="shared" si="20"/>
        <v>-0.57649991424070723</v>
      </c>
      <c r="N45" s="9">
        <f t="shared" si="20"/>
        <v>-0.20104550046360981</v>
      </c>
      <c r="O45" s="9">
        <f t="shared" si="20"/>
        <v>-0.71354409852695522</v>
      </c>
      <c r="P45" s="9">
        <f t="shared" si="20"/>
        <v>-0.62866976408775788</v>
      </c>
      <c r="S45" s="9">
        <f t="shared" ref="S45:X45" si="21">S14-$Y14</f>
        <v>-267.75432065799498</v>
      </c>
      <c r="T45" s="9">
        <f t="shared" si="21"/>
        <v>27.888344671833991</v>
      </c>
      <c r="U45" s="9">
        <f t="shared" si="21"/>
        <v>-2.8219613423951984</v>
      </c>
      <c r="V45" s="9">
        <f t="shared" si="21"/>
        <v>83.829580401746995</v>
      </c>
      <c r="W45" s="9">
        <f t="shared" si="21"/>
        <v>-36.5047919748651</v>
      </c>
      <c r="X45" s="9">
        <f t="shared" si="21"/>
        <v>-18.247268388357803</v>
      </c>
      <c r="AA45" s="32"/>
      <c r="AD45" s="33">
        <v>-15.972326591499201</v>
      </c>
      <c r="AE45" s="33">
        <v>-6.69</v>
      </c>
      <c r="AF45" s="33">
        <f t="shared" si="1"/>
        <v>-9.2823265914991993</v>
      </c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</row>
    <row r="46" spans="1:85">
      <c r="A46" t="s">
        <v>465</v>
      </c>
      <c r="B46" s="9">
        <f t="shared" si="2"/>
        <v>-0.10415139803534945</v>
      </c>
      <c r="C46" s="9">
        <f t="shared" si="2"/>
        <v>-0.4069481533422401</v>
      </c>
      <c r="D46" s="9">
        <f t="shared" si="2"/>
        <v>0.34738498862664979</v>
      </c>
      <c r="E46" s="9">
        <f t="shared" si="2"/>
        <v>-6.4770597188419821E-2</v>
      </c>
      <c r="F46" s="9">
        <f t="shared" si="2"/>
        <v>-0.12837377722963073</v>
      </c>
      <c r="G46" s="9">
        <f t="shared" si="2"/>
        <v>-0.4113568425252101</v>
      </c>
      <c r="H46" s="9">
        <f t="shared" si="2"/>
        <v>0.76999999999999957</v>
      </c>
      <c r="K46" s="9">
        <f t="shared" ref="K46:P46" si="22">K15-$Q15</f>
        <v>0.47974828736769837</v>
      </c>
      <c r="L46" s="9">
        <f t="shared" si="22"/>
        <v>-0.12497241268831694</v>
      </c>
      <c r="M46" s="9">
        <f t="shared" si="22"/>
        <v>-0.32721959386856359</v>
      </c>
      <c r="N46" s="9">
        <f t="shared" si="22"/>
        <v>-0.2293565144215739</v>
      </c>
      <c r="O46" s="9">
        <f t="shared" si="22"/>
        <v>-0.61085707781319787</v>
      </c>
      <c r="P46" s="9">
        <f t="shared" si="22"/>
        <v>-0.49749443565682849</v>
      </c>
      <c r="S46" s="9">
        <f t="shared" ref="S46:X46" si="23">S15-$Y15</f>
        <v>-152.95807170417498</v>
      </c>
      <c r="T46" s="9">
        <f t="shared" si="23"/>
        <v>42.130529003987093</v>
      </c>
      <c r="U46" s="9">
        <f t="shared" si="23"/>
        <v>53.91969818084479</v>
      </c>
      <c r="V46" s="9">
        <f t="shared" si="23"/>
        <v>84.197739772334003</v>
      </c>
      <c r="W46" s="9">
        <f t="shared" si="23"/>
        <v>0.32659265801539306</v>
      </c>
      <c r="X46" s="9">
        <f t="shared" si="23"/>
        <v>13.902106255160497</v>
      </c>
      <c r="AA46" s="32"/>
      <c r="AD46" s="33">
        <v>-30.1954571687296</v>
      </c>
      <c r="AE46" s="33">
        <v>-13.86</v>
      </c>
      <c r="AF46" s="33">
        <f t="shared" si="1"/>
        <v>-16.335457168729601</v>
      </c>
      <c r="BN46" s="42"/>
      <c r="BO46" s="42"/>
      <c r="BP46" s="42"/>
      <c r="BQ46" s="42"/>
      <c r="BR46" s="42"/>
      <c r="BS46" s="42"/>
      <c r="BT46" s="42"/>
      <c r="BU46" s="42"/>
      <c r="BV46" s="42"/>
      <c r="BW46" s="42"/>
    </row>
    <row r="47" spans="1:85">
      <c r="A47" t="s">
        <v>8</v>
      </c>
      <c r="B47" s="9">
        <f t="shared" si="2"/>
        <v>0.28801315979536213</v>
      </c>
      <c r="C47" s="9">
        <f t="shared" si="2"/>
        <v>-0.74780578838736345</v>
      </c>
      <c r="D47" s="9">
        <f t="shared" si="2"/>
        <v>-0.71100511978081871</v>
      </c>
      <c r="E47" s="9">
        <f t="shared" si="2"/>
        <v>0.22340131416350495</v>
      </c>
      <c r="F47" s="9">
        <f t="shared" si="2"/>
        <v>0.24133462986761556</v>
      </c>
      <c r="G47" s="9">
        <f t="shared" si="2"/>
        <v>-0.74782524873716993</v>
      </c>
      <c r="H47" s="9">
        <f t="shared" si="2"/>
        <v>0.60000000000000009</v>
      </c>
      <c r="K47" s="9">
        <f t="shared" ref="K47:P47" si="24">K16-$Q16</f>
        <v>-1.8628404121765918E-2</v>
      </c>
      <c r="L47" s="9">
        <f t="shared" si="24"/>
        <v>0.58718714403918071</v>
      </c>
      <c r="M47" s="9">
        <f t="shared" si="24"/>
        <v>0.57973185103934988</v>
      </c>
      <c r="N47" s="9">
        <f t="shared" si="24"/>
        <v>0.43925069572471465</v>
      </c>
      <c r="O47" s="9">
        <f t="shared" si="24"/>
        <v>0.39373999994852404</v>
      </c>
      <c r="P47" s="9">
        <f t="shared" si="24"/>
        <v>0.58502829413619395</v>
      </c>
      <c r="S47" s="9">
        <f t="shared" ref="S47:X47" si="25">S16-$Y16</f>
        <v>109.47593792709999</v>
      </c>
      <c r="T47" s="9">
        <f t="shared" si="25"/>
        <v>-15.2207316010876</v>
      </c>
      <c r="U47" s="9">
        <f t="shared" si="25"/>
        <v>-15.470253827874295</v>
      </c>
      <c r="V47" s="9">
        <f t="shared" si="25"/>
        <v>-58.309929516142475</v>
      </c>
      <c r="W47" s="9">
        <f t="shared" si="25"/>
        <v>-8.1303088885795987</v>
      </c>
      <c r="X47" s="9">
        <f t="shared" si="25"/>
        <v>-15.424333993592995</v>
      </c>
      <c r="AA47" s="32"/>
      <c r="AD47" s="33">
        <v>-32.696894632878099</v>
      </c>
      <c r="AE47" s="33">
        <v>-19.12</v>
      </c>
      <c r="AF47" s="33">
        <f t="shared" si="1"/>
        <v>-13.576894632878098</v>
      </c>
      <c r="BE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CA47" s="42"/>
      <c r="CB47" s="42"/>
      <c r="CC47" s="42"/>
      <c r="CD47" s="42"/>
      <c r="CE47" s="42"/>
      <c r="CF47" s="42"/>
      <c r="CG47" s="42"/>
    </row>
    <row r="48" spans="1:85">
      <c r="A48" t="s">
        <v>522</v>
      </c>
      <c r="B48" s="9">
        <f t="shared" ref="B48:C51" si="26">B17-$I17</f>
        <v>-0.33106588373975399</v>
      </c>
      <c r="C48" s="9">
        <f t="shared" si="26"/>
        <v>-0.11120228799708798</v>
      </c>
      <c r="D48" s="257"/>
      <c r="E48" s="9">
        <f t="shared" ref="E48:G51" si="27">E17-$I17</f>
        <v>-0.39417568508886802</v>
      </c>
      <c r="F48" s="9">
        <f t="shared" si="27"/>
        <v>-0.30102169130130108</v>
      </c>
      <c r="G48" s="9">
        <f t="shared" si="27"/>
        <v>-5.0108420069989279E-2</v>
      </c>
      <c r="H48" s="9"/>
      <c r="K48" s="9">
        <f t="shared" ref="K48:P48" si="28">K17-$Q17</f>
        <v>-0.82470066020782617</v>
      </c>
      <c r="L48" s="9">
        <f t="shared" si="28"/>
        <v>4.7791801622097072</v>
      </c>
      <c r="M48" s="257"/>
      <c r="N48" s="9">
        <f t="shared" si="28"/>
        <v>-0.28090365285590124</v>
      </c>
      <c r="O48" s="9">
        <f t="shared" si="28"/>
        <v>0.77972700040059628</v>
      </c>
      <c r="P48" s="9">
        <f t="shared" si="28"/>
        <v>0.52478450221015294</v>
      </c>
      <c r="S48" s="9">
        <f t="shared" ref="S48:X48" si="29">S17-$Y17</f>
        <v>224.93950859289734</v>
      </c>
      <c r="T48" s="9">
        <f t="shared" si="29"/>
        <v>589.01329537051936</v>
      </c>
      <c r="U48" s="257"/>
      <c r="V48" s="9">
        <f t="shared" si="29"/>
        <v>120.58942246288335</v>
      </c>
      <c r="W48" s="9">
        <f t="shared" si="29"/>
        <v>-27.177614954798553</v>
      </c>
      <c r="X48" s="9">
        <f t="shared" si="29"/>
        <v>21.574466253584646</v>
      </c>
      <c r="AA48" s="32"/>
      <c r="AD48" s="33">
        <v>-34.187430554089602</v>
      </c>
      <c r="AE48" s="33">
        <v>-22.47</v>
      </c>
      <c r="AF48" s="33">
        <f t="shared" si="1"/>
        <v>-11.717430554089603</v>
      </c>
      <c r="BE48" s="42"/>
      <c r="BN48" s="42"/>
      <c r="BS48" s="42"/>
      <c r="BT48" s="42"/>
      <c r="BU48" s="42"/>
      <c r="BV48" s="42"/>
      <c r="BW48" s="42"/>
      <c r="CB48" s="42"/>
      <c r="CC48" s="42"/>
      <c r="CD48" s="42"/>
      <c r="CE48" s="42"/>
      <c r="CF48" s="42"/>
    </row>
    <row r="49" spans="1:85">
      <c r="A49" t="s">
        <v>40</v>
      </c>
      <c r="B49" s="9">
        <f t="shared" si="26"/>
        <v>1.2089968784723339</v>
      </c>
      <c r="C49" s="9">
        <f t="shared" si="26"/>
        <v>0.54295000279269345</v>
      </c>
      <c r="D49" s="257"/>
      <c r="E49" s="9">
        <f t="shared" si="27"/>
        <v>1.0298369200804984</v>
      </c>
      <c r="F49" s="9">
        <f t="shared" si="27"/>
        <v>0.95595439380812763</v>
      </c>
      <c r="G49" s="9">
        <f t="shared" si="27"/>
        <v>0.61439936943899909</v>
      </c>
      <c r="H49" s="9"/>
      <c r="K49" s="9">
        <f t="shared" ref="K49:P49" si="30">K18-$Q18</f>
        <v>-0.26090237507479763</v>
      </c>
      <c r="L49" s="9">
        <f t="shared" si="30"/>
        <v>-2.1215714634337681</v>
      </c>
      <c r="M49" s="257"/>
      <c r="N49" s="9">
        <f t="shared" si="30"/>
        <v>-2.8046912494670595</v>
      </c>
      <c r="O49" s="9">
        <f t="shared" si="30"/>
        <v>-1.8153742620988877</v>
      </c>
      <c r="P49" s="9">
        <f t="shared" si="30"/>
        <v>-1.2655506175001765</v>
      </c>
      <c r="S49" s="9">
        <f t="shared" ref="S49:X49" si="31">S18-$Y18</f>
        <v>-97.531044476609964</v>
      </c>
      <c r="T49" s="9">
        <f t="shared" si="31"/>
        <v>-166.75383360341098</v>
      </c>
      <c r="U49" s="257"/>
      <c r="V49" s="9">
        <f t="shared" si="31"/>
        <v>192.08182334779701</v>
      </c>
      <c r="W49" s="9">
        <f t="shared" si="31"/>
        <v>-5.9340856737171741</v>
      </c>
      <c r="X49" s="9">
        <f t="shared" si="31"/>
        <v>25.832914272132328</v>
      </c>
      <c r="AA49" s="32"/>
      <c r="AD49" s="33">
        <v>-30.9060377436778</v>
      </c>
      <c r="AE49" s="33">
        <v>-13.38</v>
      </c>
      <c r="AF49" s="33">
        <f t="shared" si="1"/>
        <v>-17.526037743677797</v>
      </c>
      <c r="BE49" s="42"/>
      <c r="CB49" s="42"/>
      <c r="CC49" s="42"/>
      <c r="CD49" s="42"/>
      <c r="CE49" s="42"/>
      <c r="CF49" s="42"/>
    </row>
    <row r="50" spans="1:85">
      <c r="A50" t="s">
        <v>41</v>
      </c>
      <c r="B50" s="9">
        <f t="shared" si="26"/>
        <v>0.39136669220076215</v>
      </c>
      <c r="C50" s="9">
        <f t="shared" si="26"/>
        <v>0.36868622825514308</v>
      </c>
      <c r="D50" s="257"/>
      <c r="E50" s="9">
        <f t="shared" si="27"/>
        <v>0.34557378659073379</v>
      </c>
      <c r="F50" s="9">
        <f t="shared" si="27"/>
        <v>0.33696546297382213</v>
      </c>
      <c r="G50" s="9">
        <f t="shared" si="27"/>
        <v>0.40168618524349142</v>
      </c>
      <c r="H50" s="9"/>
      <c r="K50" s="9">
        <f t="shared" ref="K50:P50" si="32">K19-$Q19</f>
        <v>6.1858946824400185E-2</v>
      </c>
      <c r="L50" s="9">
        <f t="shared" si="32"/>
        <v>0.95698448319023832</v>
      </c>
      <c r="M50" s="257"/>
      <c r="N50" s="9">
        <f t="shared" si="32"/>
        <v>0.3818686838240577</v>
      </c>
      <c r="O50" s="9">
        <f t="shared" si="32"/>
        <v>0.12542487092832477</v>
      </c>
      <c r="P50" s="9">
        <f t="shared" si="32"/>
        <v>0.25405404760015315</v>
      </c>
      <c r="S50" s="9">
        <f t="shared" ref="S50:X50" si="33">S19-$Y19</f>
        <v>88.020325737964455</v>
      </c>
      <c r="T50" s="9">
        <f t="shared" si="33"/>
        <v>52.062036651150052</v>
      </c>
      <c r="U50" s="257"/>
      <c r="V50" s="9">
        <f t="shared" si="33"/>
        <v>-18.474573754664956</v>
      </c>
      <c r="W50" s="9">
        <f t="shared" si="33"/>
        <v>-12.987044166817554</v>
      </c>
      <c r="X50" s="9">
        <f t="shared" si="33"/>
        <v>17.2826628570396</v>
      </c>
      <c r="AA50" s="32"/>
      <c r="AD50" s="33">
        <v>-22.308667974271302</v>
      </c>
      <c r="AE50" s="33">
        <v>-14.34</v>
      </c>
      <c r="AF50" s="33">
        <f t="shared" si="1"/>
        <v>-7.9686679742713018</v>
      </c>
      <c r="BE50" s="42"/>
      <c r="CB50" s="42"/>
      <c r="CC50" s="42"/>
      <c r="CD50" s="42"/>
      <c r="CE50" s="42"/>
      <c r="CF50" s="42"/>
      <c r="CG50" s="42"/>
    </row>
    <row r="51" spans="1:85">
      <c r="A51" t="s">
        <v>42</v>
      </c>
      <c r="B51" s="9">
        <f t="shared" si="26"/>
        <v>-0.83382005182875218</v>
      </c>
      <c r="C51" s="9">
        <f t="shared" si="26"/>
        <v>-0.6540817088488069</v>
      </c>
      <c r="D51" s="257"/>
      <c r="E51" s="9">
        <f t="shared" si="27"/>
        <v>-0.83388269041643071</v>
      </c>
      <c r="F51" s="9">
        <f t="shared" si="27"/>
        <v>-0.8238433281961477</v>
      </c>
      <c r="G51" s="9">
        <f t="shared" si="27"/>
        <v>-0.64091930598030444</v>
      </c>
      <c r="H51" s="9"/>
      <c r="K51" s="9">
        <f t="shared" ref="K51:P51" si="34">K20-$Q20</f>
        <v>0.16320893148132321</v>
      </c>
      <c r="L51" s="9">
        <f t="shared" si="34"/>
        <v>2.0694762267101092</v>
      </c>
      <c r="M51" s="257"/>
      <c r="N51" s="9">
        <f t="shared" si="34"/>
        <v>1.4358538891258901</v>
      </c>
      <c r="O51" s="9">
        <f t="shared" si="34"/>
        <v>0.78892922009513899</v>
      </c>
      <c r="P51" s="9">
        <f t="shared" si="34"/>
        <v>0.76464107808574155</v>
      </c>
      <c r="S51" s="9">
        <f t="shared" ref="S51:X51" si="35">S20-$Y20</f>
        <v>150.46202755303972</v>
      </c>
      <c r="T51" s="9">
        <f t="shared" si="35"/>
        <v>142.62501079158773</v>
      </c>
      <c r="U51" s="257"/>
      <c r="V51" s="9">
        <f t="shared" si="35"/>
        <v>-72.857083992796774</v>
      </c>
      <c r="W51" s="9">
        <f t="shared" si="35"/>
        <v>-10.230355435937373</v>
      </c>
      <c r="X51" s="9">
        <f t="shared" si="35"/>
        <v>18.890737423459974</v>
      </c>
      <c r="AA51" s="32"/>
      <c r="AD51" s="33">
        <v>-2.8400037424540199</v>
      </c>
      <c r="AE51" s="33">
        <v>-11.95</v>
      </c>
      <c r="AF51" s="33">
        <f>AD51-AE51</f>
        <v>9.1099962575459799</v>
      </c>
      <c r="BE51" s="42"/>
      <c r="CB51" s="42"/>
      <c r="CC51" s="42"/>
      <c r="CD51" s="42"/>
      <c r="CE51" s="42"/>
      <c r="CF51" s="42"/>
      <c r="CG51" s="42"/>
    </row>
    <row r="52" spans="1:85">
      <c r="A52" t="s">
        <v>43</v>
      </c>
      <c r="B52" s="9">
        <f t="shared" ref="B52:G52" si="36">B21-$I21</f>
        <v>-0.59733968538715487</v>
      </c>
      <c r="C52" s="9">
        <f t="shared" si="36"/>
        <v>-0.16390186028061748</v>
      </c>
      <c r="D52" s="257"/>
      <c r="E52" s="9">
        <f t="shared" si="36"/>
        <v>-0.53623862855666005</v>
      </c>
      <c r="F52" s="9">
        <f t="shared" si="36"/>
        <v>-0.50524591198492885</v>
      </c>
      <c r="G52" s="9">
        <f t="shared" si="36"/>
        <v>-0.18039105540400158</v>
      </c>
      <c r="H52" s="9"/>
      <c r="K52" s="9">
        <f t="shared" ref="K52:P52" si="37">K21-$Q21</f>
        <v>-1.8077470071453661E-3</v>
      </c>
      <c r="L52" s="9">
        <f t="shared" si="37"/>
        <v>3.2224894521308975</v>
      </c>
      <c r="M52" s="257"/>
      <c r="N52" s="9">
        <f t="shared" si="37"/>
        <v>2.4935359875403194</v>
      </c>
      <c r="O52" s="9">
        <f t="shared" si="37"/>
        <v>1.3433877104211387</v>
      </c>
      <c r="P52" s="9">
        <f t="shared" si="37"/>
        <v>1.117237636326915</v>
      </c>
      <c r="S52" s="9">
        <f t="shared" ref="S52:X52" si="38">S21-$Y21</f>
        <v>223.34071579396908</v>
      </c>
      <c r="T52" s="9">
        <f t="shared" si="38"/>
        <v>261.56239865465307</v>
      </c>
      <c r="U52" s="257"/>
      <c r="V52" s="9">
        <f t="shared" si="38"/>
        <v>-139.36927322175592</v>
      </c>
      <c r="W52" s="9">
        <f t="shared" si="38"/>
        <v>-8.3748110512215348</v>
      </c>
      <c r="X52" s="9">
        <f t="shared" si="38"/>
        <v>18.537761855533887</v>
      </c>
      <c r="AA52" s="32"/>
      <c r="CB52" s="42"/>
      <c r="CC52" s="42"/>
      <c r="CD52" s="42"/>
      <c r="CE52" s="42"/>
      <c r="CF52" s="42"/>
      <c r="CG52" s="42"/>
    </row>
    <row r="53" spans="1:85">
      <c r="A53" t="s">
        <v>45</v>
      </c>
      <c r="B53" s="9">
        <f t="shared" ref="B53:G53" si="39">B22-$I22</f>
        <v>3.0223350080652978</v>
      </c>
      <c r="C53" s="9">
        <f t="shared" si="39"/>
        <v>3.4891508122908874</v>
      </c>
      <c r="D53" s="257"/>
      <c r="E53" s="9">
        <f t="shared" si="39"/>
        <v>3.1091537672481167</v>
      </c>
      <c r="F53" s="9">
        <f t="shared" si="39"/>
        <v>3.0826590827748532</v>
      </c>
      <c r="G53" s="9">
        <f t="shared" si="39"/>
        <v>3.4597015326966982</v>
      </c>
      <c r="H53" s="9"/>
      <c r="K53" s="9">
        <f t="shared" ref="K53:P53" si="40">K22-$Q22</f>
        <v>-0.40917517358336397</v>
      </c>
      <c r="L53" s="9">
        <f t="shared" si="40"/>
        <v>-1.1892938604274619</v>
      </c>
      <c r="M53" s="257"/>
      <c r="N53" s="9">
        <f t="shared" si="40"/>
        <v>1.2554388730758896</v>
      </c>
      <c r="O53" s="9">
        <f t="shared" si="40"/>
        <v>-1.1581144605774698</v>
      </c>
      <c r="P53" s="9">
        <f t="shared" si="40"/>
        <v>-1.2948464852551624</v>
      </c>
      <c r="S53" s="9">
        <f t="shared" ref="S53:X53" si="41">S22-$Y22</f>
        <v>-22.56646821605479</v>
      </c>
      <c r="T53" s="9">
        <f t="shared" si="41"/>
        <v>-73.498555196456891</v>
      </c>
      <c r="U53" s="257"/>
      <c r="V53" s="9">
        <f t="shared" si="41"/>
        <v>-286.33735434683831</v>
      </c>
      <c r="W53" s="9">
        <f t="shared" si="41"/>
        <v>-14.175636214041088</v>
      </c>
      <c r="X53" s="9">
        <f t="shared" si="41"/>
        <v>4.2284824576565114</v>
      </c>
      <c r="AA53" s="32"/>
      <c r="AF53" s="32">
        <f>SQRT(SUMSQ(AF21:AF51)/COUNTA(AF21:AF51))</f>
        <v>30.537352571259845</v>
      </c>
      <c r="BE53" s="42"/>
      <c r="CB53" s="42"/>
      <c r="CC53" s="42"/>
      <c r="CD53" s="42"/>
      <c r="CE53" s="42"/>
      <c r="CF53" s="42"/>
      <c r="CG53" s="42"/>
    </row>
    <row r="54" spans="1:85">
      <c r="A54" t="s">
        <v>46</v>
      </c>
      <c r="B54" s="9">
        <f t="shared" ref="B54:G54" si="42">B23-$I23</f>
        <v>-0.49781273305474372</v>
      </c>
      <c r="C54" s="9">
        <f t="shared" si="42"/>
        <v>-0.31849604210260907</v>
      </c>
      <c r="D54" s="257"/>
      <c r="E54" s="9">
        <f t="shared" si="42"/>
        <v>-0.46017705530204012</v>
      </c>
      <c r="F54" s="9">
        <f t="shared" si="42"/>
        <v>-0.4874584924965859</v>
      </c>
      <c r="G54" s="9">
        <f t="shared" si="42"/>
        <v>-0.3174505294893919</v>
      </c>
      <c r="H54" s="9"/>
      <c r="K54" s="9">
        <f t="shared" ref="K54:P54" si="43">K23-$Q23</f>
        <v>1.2873379858403711</v>
      </c>
      <c r="L54" s="9">
        <f t="shared" si="43"/>
        <v>-0.36686471413651578</v>
      </c>
      <c r="M54" s="257"/>
      <c r="N54" s="9">
        <f t="shared" si="43"/>
        <v>1.9784950943360591</v>
      </c>
      <c r="O54" s="9">
        <f t="shared" si="43"/>
        <v>7.3212108833216938E-2</v>
      </c>
      <c r="P54" s="9">
        <f t="shared" si="43"/>
        <v>8.2225131536971752E-2</v>
      </c>
      <c r="S54" s="9">
        <f t="shared" ref="S54:X54" si="44">S23-$Y23</f>
        <v>-18.91530998262262</v>
      </c>
      <c r="T54" s="9">
        <f t="shared" si="44"/>
        <v>-137.72539936798862</v>
      </c>
      <c r="U54" s="257"/>
      <c r="V54" s="9">
        <f t="shared" si="44"/>
        <v>-226.53828111925662</v>
      </c>
      <c r="W54" s="9">
        <f t="shared" si="44"/>
        <v>-4.6222435000839219</v>
      </c>
      <c r="X54" s="9">
        <f t="shared" si="44"/>
        <v>15.01343100445396</v>
      </c>
      <c r="AA54" s="32"/>
      <c r="BE54" s="42"/>
      <c r="CB54" s="42"/>
      <c r="CC54" s="42"/>
      <c r="CD54" s="42"/>
      <c r="CE54" s="42"/>
      <c r="CF54" s="42"/>
      <c r="CG54" s="42"/>
    </row>
    <row r="55" spans="1:85">
      <c r="A55" t="s">
        <v>47</v>
      </c>
      <c r="B55" s="9">
        <f t="shared" ref="B55:G55" si="45">B24-$I24</f>
        <v>-2.4696616253023294</v>
      </c>
      <c r="C55" s="9">
        <f t="shared" si="45"/>
        <v>-2.8525277452389446</v>
      </c>
      <c r="D55" s="257"/>
      <c r="E55" s="9">
        <f t="shared" si="45"/>
        <v>-2.5234826345717991</v>
      </c>
      <c r="F55" s="9">
        <f t="shared" si="45"/>
        <v>-2.5577722774405629</v>
      </c>
      <c r="G55" s="9">
        <f t="shared" si="45"/>
        <v>-2.7961362085454979</v>
      </c>
      <c r="H55" s="9"/>
      <c r="K55" s="9">
        <f t="shared" ref="K55:P55" si="46">K24-$Q24</f>
        <v>3.9438947822060406</v>
      </c>
      <c r="L55" s="9">
        <f t="shared" si="46"/>
        <v>0.76352561843680944</v>
      </c>
      <c r="M55" s="257"/>
      <c r="N55" s="9">
        <f t="shared" si="46"/>
        <v>2.8995074101983085</v>
      </c>
      <c r="O55" s="9">
        <f t="shared" si="46"/>
        <v>1.9947730737408089</v>
      </c>
      <c r="P55" s="9">
        <f t="shared" si="46"/>
        <v>2.325335364601075</v>
      </c>
      <c r="S55" s="9">
        <f t="shared" ref="S55:X55" si="47">S24-$Y24</f>
        <v>-77.45806109330988</v>
      </c>
      <c r="T55" s="9">
        <f t="shared" si="47"/>
        <v>-265.57004890114433</v>
      </c>
      <c r="U55" s="257"/>
      <c r="V55" s="9">
        <f t="shared" si="47"/>
        <v>-97.241976360224299</v>
      </c>
      <c r="W55" s="9">
        <f t="shared" si="47"/>
        <v>12.456363370356687</v>
      </c>
      <c r="X55" s="9">
        <f t="shared" si="47"/>
        <v>32.811948346876704</v>
      </c>
      <c r="AA55" s="32"/>
      <c r="BE55" s="42"/>
      <c r="CB55" s="42"/>
      <c r="CC55" s="42"/>
      <c r="CD55" s="42"/>
      <c r="CE55" s="42"/>
      <c r="CF55" s="42"/>
      <c r="CG55" s="42"/>
    </row>
    <row r="56" spans="1:85">
      <c r="B56" s="5"/>
      <c r="C56" s="5"/>
      <c r="D56" s="5"/>
      <c r="E56" s="5"/>
      <c r="F56" s="5"/>
      <c r="G56" s="5"/>
      <c r="H56" s="5"/>
      <c r="K56" s="5"/>
      <c r="L56" s="5"/>
      <c r="M56" s="5"/>
      <c r="N56" s="5"/>
      <c r="O56" s="5"/>
      <c r="P56" s="5"/>
      <c r="S56" s="5"/>
      <c r="T56" s="5"/>
      <c r="U56" s="5"/>
      <c r="V56" s="5"/>
      <c r="W56" s="5"/>
      <c r="X56" s="5"/>
      <c r="AA56" s="32"/>
      <c r="BE56" s="42"/>
      <c r="CB56" s="42"/>
      <c r="CC56" s="42"/>
      <c r="CD56" s="42"/>
      <c r="CE56" s="42"/>
      <c r="CF56" s="42"/>
      <c r="CG56" s="42"/>
    </row>
    <row r="57" spans="1:85">
      <c r="A57" s="2" t="s">
        <v>598</v>
      </c>
      <c r="B57" s="5">
        <f>SQRT(SUMSQ(B36:B47)/COUNTA(B36:B47))</f>
        <v>0.56503137715215279</v>
      </c>
      <c r="C57" s="5">
        <f t="shared" ref="C57:G57" si="48">SQRT(SUMSQ(C36:C47)/COUNTA(C36:C47))</f>
        <v>0.78557553893630572</v>
      </c>
      <c r="D57" s="5">
        <f t="shared" si="48"/>
        <v>0.61347658196699617</v>
      </c>
      <c r="E57" s="5">
        <f t="shared" si="48"/>
        <v>0.5435726591562311</v>
      </c>
      <c r="F57" s="5">
        <f t="shared" si="48"/>
        <v>0.53869059090757521</v>
      </c>
      <c r="G57" s="5">
        <f t="shared" si="48"/>
        <v>0.79619794368608876</v>
      </c>
      <c r="H57" s="5">
        <f t="shared" ref="H57" si="49">SQRT(SUMSQ(H36:H47)/COUNTA(H36:H47))</f>
        <v>1.0285507603743564</v>
      </c>
      <c r="J57" s="2" t="s">
        <v>597</v>
      </c>
      <c r="K57" s="5">
        <f>SQRT(SUMSQ(K36:K47)/COUNTA(K36:K47))</f>
        <v>1.0243374166954713</v>
      </c>
      <c r="L57" s="5">
        <f t="shared" ref="L57:P57" si="50">SQRT(SUMSQ(L36:L47)/COUNTA(L36:L47))</f>
        <v>0.67012602812153488</v>
      </c>
      <c r="M57" s="5">
        <f t="shared" si="50"/>
        <v>0.55758030861860064</v>
      </c>
      <c r="N57" s="5">
        <f t="shared" si="50"/>
        <v>0.67987842344255467</v>
      </c>
      <c r="O57" s="5">
        <f t="shared" si="50"/>
        <v>0.62824214803493272</v>
      </c>
      <c r="P57" s="5">
        <f t="shared" si="50"/>
        <v>0.69416405348455179</v>
      </c>
      <c r="R57" s="2" t="s">
        <v>597</v>
      </c>
      <c r="S57" s="5">
        <f>SQRT(SUMSQ(S36:S47)/COUNTA(S36:S47))</f>
        <v>174.4769249667211</v>
      </c>
      <c r="T57" s="5">
        <f t="shared" ref="T57:X57" si="51">SQRT(SUMSQ(T36:T47)/COUNTA(T36:T47))</f>
        <v>79.890098250673475</v>
      </c>
      <c r="U57" s="5">
        <f t="shared" si="51"/>
        <v>22.62350012791126</v>
      </c>
      <c r="V57" s="5">
        <f t="shared" si="51"/>
        <v>111.03522963492682</v>
      </c>
      <c r="W57" s="5">
        <f t="shared" si="51"/>
        <v>16.735159910456971</v>
      </c>
      <c r="X57" s="5">
        <f t="shared" si="51"/>
        <v>16.473369910029792</v>
      </c>
      <c r="AA57" s="33"/>
      <c r="BE57" s="42"/>
      <c r="CB57" s="42"/>
      <c r="CC57" s="42"/>
      <c r="CD57" s="42"/>
      <c r="CE57" s="42"/>
      <c r="CF57" s="42"/>
      <c r="CG57" s="42"/>
    </row>
    <row r="58" spans="1:85">
      <c r="A58" s="2" t="s">
        <v>599</v>
      </c>
      <c r="B58" s="5">
        <f>SQRT(SUMSQ(B48:B55)/COUNTA(B48:B55))</f>
        <v>1.5107147108043748</v>
      </c>
      <c r="C58" s="5">
        <f>SQRT(SUMSQ(C48:C55)/COUNTA(C48:C55))</f>
        <v>1.6321115367848855</v>
      </c>
      <c r="D58" s="5"/>
      <c r="E58" s="5">
        <f t="shared" ref="E58:G58" si="52">SQRT(SUMSQ(E48:E55)/COUNTA(E48:E55))</f>
        <v>1.5233530730100104</v>
      </c>
      <c r="F58" s="5">
        <f t="shared" si="52"/>
        <v>1.5138775409386545</v>
      </c>
      <c r="G58" s="5">
        <f t="shared" si="52"/>
        <v>1.6152923477945345</v>
      </c>
      <c r="H58" s="5"/>
      <c r="J58" s="2" t="s">
        <v>596</v>
      </c>
      <c r="K58" s="5">
        <f>SQRT(SUMSQ(K48:K55)/COUNTA(K48:K55))</f>
        <v>1.5065539173229989</v>
      </c>
      <c r="L58" s="5">
        <f>SQRT(SUMSQ(L48:L55)/COUNTA(L48:L55))</f>
        <v>2.3731992882850572</v>
      </c>
      <c r="M58" s="5"/>
      <c r="N58" s="5">
        <f t="shared" ref="N58:P58" si="53">SQRT(SUMSQ(N48:N55)/COUNTA(N48:N55))</f>
        <v>1.9451264256766139</v>
      </c>
      <c r="O58" s="5">
        <f t="shared" si="53"/>
        <v>1.2078957887646216</v>
      </c>
      <c r="P58" s="5">
        <f t="shared" si="53"/>
        <v>1.1653877821961705</v>
      </c>
      <c r="R58" s="2" t="s">
        <v>596</v>
      </c>
      <c r="S58" s="5">
        <f>SQRT(SUMSQ(S48:S55)/COUNTA(S48:S55))</f>
        <v>135.66703157007416</v>
      </c>
      <c r="T58" s="5">
        <f>SQRT(SUMSQ(T48:T55)/COUNTA(T48:T55))</f>
        <v>264.83686370542557</v>
      </c>
      <c r="U58" s="5"/>
      <c r="V58" s="5">
        <f t="shared" ref="V58:X58" si="54">SQRT(SUMSQ(V48:V55)/COUNTA(V48:V55))</f>
        <v>165.5578334848253</v>
      </c>
      <c r="W58" s="5">
        <f t="shared" si="54"/>
        <v>13.669180030069999</v>
      </c>
      <c r="X58" s="5">
        <f t="shared" si="54"/>
        <v>20.772286805685983</v>
      </c>
      <c r="AA58" s="33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CB58" s="42"/>
      <c r="CC58" s="42"/>
      <c r="CD58" s="42"/>
      <c r="CE58" s="42"/>
      <c r="CF58" s="42"/>
      <c r="CG58" s="42"/>
    </row>
    <row r="59" spans="1:85">
      <c r="A59" s="2" t="s">
        <v>600</v>
      </c>
      <c r="B59" s="5">
        <f>SQRT(SUMSQ(B36:B55)/COUNTA(B36:B55))</f>
        <v>1.0509328471772938</v>
      </c>
      <c r="C59" s="5">
        <f>SQRT(SUMSQ(C36:C55)/COUNTA(C36:C55))</f>
        <v>1.1982456275019611</v>
      </c>
      <c r="D59" s="5">
        <f t="shared" ref="D59:G59" si="55">SQRT(SUMSQ(D36:D55)/COUNTA(D36:D55))</f>
        <v>0.61347658196699617</v>
      </c>
      <c r="E59" s="5">
        <f t="shared" si="55"/>
        <v>1.0514392875905496</v>
      </c>
      <c r="F59" s="5">
        <f t="shared" si="55"/>
        <v>1.0444341124373517</v>
      </c>
      <c r="G59" s="5">
        <f t="shared" si="55"/>
        <v>1.1933257924202449</v>
      </c>
      <c r="H59" s="5">
        <f t="shared" ref="H59" si="56">SQRT(SUMSQ(H36:H55)/COUNTA(H36:H55))</f>
        <v>1.0285507603743564</v>
      </c>
      <c r="J59" s="2" t="s">
        <v>595</v>
      </c>
      <c r="K59" s="5">
        <f>SQRT(SUMSQ(K36:K55)/COUNTA(K36:K55))</f>
        <v>1.2399363565384798</v>
      </c>
      <c r="L59" s="5">
        <f>SQRT(SUMSQ(L36:L55)/COUNTA(L36:L55))</f>
        <v>1.5881660117589245</v>
      </c>
      <c r="M59" s="5">
        <f t="shared" ref="M59:P59" si="57">SQRT(SUMSQ(M36:M55)/COUNTA(M36:M55))</f>
        <v>0.55758030861860064</v>
      </c>
      <c r="N59" s="5">
        <f t="shared" si="57"/>
        <v>1.3381881508755906</v>
      </c>
      <c r="O59" s="5">
        <f t="shared" si="57"/>
        <v>0.90576918282013252</v>
      </c>
      <c r="P59" s="5">
        <f t="shared" si="57"/>
        <v>0.91234297994060631</v>
      </c>
      <c r="R59" s="2" t="s">
        <v>595</v>
      </c>
      <c r="S59" s="5">
        <f>SQRT(SUMSQ(S36:S55)/COUNTA(S36:S55))</f>
        <v>160.08602621565657</v>
      </c>
      <c r="T59" s="5">
        <f>SQRT(SUMSQ(T36:T55)/COUNTA(T36:T55))</f>
        <v>178.56338490864198</v>
      </c>
      <c r="U59" s="5">
        <f t="shared" ref="U59:X59" si="58">SQRT(SUMSQ(U36:U55)/COUNTA(U36:U55))</f>
        <v>22.62350012791126</v>
      </c>
      <c r="V59" s="5">
        <f t="shared" si="58"/>
        <v>135.50295872535116</v>
      </c>
      <c r="W59" s="5">
        <f t="shared" si="58"/>
        <v>15.581333043578958</v>
      </c>
      <c r="X59" s="5">
        <f t="shared" si="58"/>
        <v>18.314428993847322</v>
      </c>
      <c r="AA59" s="33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CB59" s="42"/>
      <c r="CC59" s="42"/>
      <c r="CD59" s="42"/>
      <c r="CE59" s="42"/>
      <c r="CF59" s="42"/>
      <c r="CG59" s="42"/>
    </row>
    <row r="60" spans="1:85">
      <c r="S60" s="5"/>
      <c r="T60" s="5"/>
      <c r="U60" s="5"/>
      <c r="V60" s="5"/>
      <c r="W60" s="5"/>
      <c r="X60" s="5"/>
      <c r="AA60" s="33"/>
      <c r="BN60" s="42"/>
      <c r="BO60" s="42"/>
      <c r="BP60" s="42"/>
      <c r="BQ60" s="42"/>
      <c r="BR60" s="42"/>
      <c r="BS60" s="42"/>
      <c r="BT60" s="42"/>
      <c r="BU60" s="42"/>
      <c r="BV60" s="42"/>
      <c r="BW60" s="42"/>
      <c r="CB60" s="42"/>
      <c r="CC60" s="42"/>
      <c r="CD60" s="42"/>
      <c r="CE60" s="42"/>
      <c r="CF60" s="42"/>
      <c r="CG60" s="42"/>
    </row>
    <row r="61" spans="1:85">
      <c r="S61" s="5"/>
      <c r="T61" s="5"/>
      <c r="U61" s="5"/>
      <c r="V61" s="5"/>
      <c r="W61" s="5"/>
      <c r="X61" s="5"/>
      <c r="AA61" s="33"/>
      <c r="BN61" s="42"/>
      <c r="BO61" s="42"/>
      <c r="BP61" s="42"/>
      <c r="BQ61" s="42"/>
      <c r="BR61" s="42"/>
      <c r="BS61" s="42"/>
      <c r="BT61" s="42"/>
      <c r="BU61" s="42"/>
      <c r="BV61" s="42"/>
      <c r="BW61" s="42"/>
      <c r="CB61" s="42"/>
      <c r="CC61" s="42"/>
      <c r="CD61" s="42"/>
      <c r="CE61" s="42"/>
      <c r="CF61" s="42"/>
      <c r="CG61" s="42"/>
    </row>
    <row r="62" spans="1:85">
      <c r="S62" s="5"/>
      <c r="T62" s="5"/>
      <c r="U62" s="5"/>
      <c r="V62" s="5"/>
      <c r="W62" s="5"/>
      <c r="X62" s="5"/>
      <c r="AA62" s="33"/>
      <c r="BN62" s="42"/>
      <c r="BO62" s="42"/>
      <c r="BP62" s="42"/>
      <c r="BQ62" s="42"/>
      <c r="BR62" s="42"/>
      <c r="BS62" s="42"/>
      <c r="BT62" s="42"/>
      <c r="BU62" s="42"/>
      <c r="BV62" s="42"/>
      <c r="BW62" s="42"/>
      <c r="CB62" s="42"/>
      <c r="CC62" s="42"/>
      <c r="CD62" s="42"/>
      <c r="CE62" s="42"/>
      <c r="CF62" s="42"/>
      <c r="CG62" s="42"/>
    </row>
    <row r="63" spans="1:8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8"/>
      <c r="T63" s="38"/>
      <c r="U63" s="5"/>
      <c r="V63" s="5"/>
      <c r="W63" s="5"/>
      <c r="X63" s="5"/>
      <c r="AA63" s="33"/>
    </row>
    <row r="64" spans="1:8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AA64" s="33"/>
    </row>
    <row r="65" spans="1:93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AA65" s="33"/>
    </row>
    <row r="66" spans="1:93" ht="16" thickBo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AA66" s="32"/>
      <c r="BZ66" s="42"/>
      <c r="CA66" s="42"/>
    </row>
    <row r="67" spans="1:93">
      <c r="A67" s="245" t="s">
        <v>525</v>
      </c>
      <c r="B67" s="246"/>
      <c r="C67" s="246"/>
      <c r="D67" s="246"/>
      <c r="E67" s="246"/>
      <c r="F67" s="246"/>
      <c r="G67" s="246"/>
      <c r="H67" s="246"/>
      <c r="I67" s="246"/>
      <c r="J67" s="246"/>
      <c r="K67" s="247"/>
      <c r="L67" s="37"/>
      <c r="O67" s="227" t="s">
        <v>38</v>
      </c>
      <c r="P67" s="288" t="s">
        <v>525</v>
      </c>
      <c r="Q67" s="289"/>
      <c r="R67" s="289"/>
      <c r="S67" s="289"/>
      <c r="T67" s="289"/>
      <c r="U67" s="289"/>
      <c r="V67" s="289"/>
      <c r="W67" s="289"/>
      <c r="X67" s="289"/>
      <c r="Y67" s="290"/>
      <c r="AA67" s="32"/>
    </row>
    <row r="68" spans="1:93">
      <c r="A68" s="248" t="s">
        <v>5</v>
      </c>
      <c r="B68" s="250" t="s">
        <v>535</v>
      </c>
      <c r="C68" s="250"/>
      <c r="D68" s="250"/>
      <c r="E68" s="250"/>
      <c r="F68" s="250"/>
      <c r="G68" s="250"/>
      <c r="H68" s="251" t="s">
        <v>540</v>
      </c>
      <c r="I68" s="253" t="s">
        <v>548</v>
      </c>
      <c r="J68" s="253"/>
      <c r="K68" s="254"/>
      <c r="L68" s="283" t="s">
        <v>614</v>
      </c>
      <c r="M68" s="274" t="s">
        <v>615</v>
      </c>
      <c r="O68" s="228"/>
      <c r="P68" s="224" t="s">
        <v>535</v>
      </c>
      <c r="Q68" s="225"/>
      <c r="R68" s="225"/>
      <c r="S68" s="225"/>
      <c r="T68" s="226"/>
      <c r="U68" s="222" t="s">
        <v>540</v>
      </c>
      <c r="V68" s="222" t="s">
        <v>541</v>
      </c>
      <c r="W68" s="222" t="s">
        <v>542</v>
      </c>
      <c r="X68" s="222" t="s">
        <v>543</v>
      </c>
      <c r="Y68" s="286" t="s">
        <v>544</v>
      </c>
    </row>
    <row r="69" spans="1:93">
      <c r="A69" s="249"/>
      <c r="B69" s="75" t="s">
        <v>593</v>
      </c>
      <c r="C69" s="75" t="s">
        <v>591</v>
      </c>
      <c r="D69" s="75" t="s">
        <v>592</v>
      </c>
      <c r="E69" s="163" t="s">
        <v>560</v>
      </c>
      <c r="F69" s="163" t="s">
        <v>562</v>
      </c>
      <c r="G69" s="49" t="s">
        <v>594</v>
      </c>
      <c r="H69" s="252"/>
      <c r="I69" s="255"/>
      <c r="J69" s="255"/>
      <c r="K69" s="256"/>
      <c r="L69" s="284"/>
      <c r="M69" s="285"/>
      <c r="O69" s="229"/>
      <c r="P69" s="17" t="s">
        <v>593</v>
      </c>
      <c r="Q69" s="17" t="s">
        <v>591</v>
      </c>
      <c r="R69" s="176" t="s">
        <v>611</v>
      </c>
      <c r="S69" s="176" t="s">
        <v>612</v>
      </c>
      <c r="T69" s="176" t="s">
        <v>607</v>
      </c>
      <c r="U69" s="223"/>
      <c r="V69" s="223"/>
      <c r="W69" s="223"/>
      <c r="X69" s="223"/>
      <c r="Y69" s="287"/>
    </row>
    <row r="70" spans="1:93">
      <c r="A70" s="159" t="s">
        <v>6</v>
      </c>
      <c r="B70" s="22">
        <f>VLOOKUP($A70,AllData!$A$47:$DM$559,26,FALSE)</f>
        <v>2.8737434749363917</v>
      </c>
      <c r="C70" s="157">
        <f>VLOOKUP($A70,AllData!$A$47:$DM$559,44,FALSE)</f>
        <v>4.532856038747795</v>
      </c>
      <c r="D70" s="157">
        <f>VLOOKUP($A70,AllData!$A$47:$DM$559,62,FALSE)</f>
        <v>4.5298767133757503</v>
      </c>
      <c r="E70" s="157">
        <f>VLOOKUP($A70,AllData!$A$47:$DM$559,80,FALSE)</f>
        <v>4.578701711264511</v>
      </c>
      <c r="F70" s="157">
        <f>VLOOKUP($A70,AllData!$A$47:$DM$559,98,FALSE)</f>
        <v>4.3720010919106764</v>
      </c>
      <c r="G70" s="157">
        <f>VLOOKUP($A70,AllData!$A$47:$DM$559,116,FALSE)</f>
        <v>4.5319337335783452</v>
      </c>
      <c r="H70" s="164">
        <v>5.3</v>
      </c>
      <c r="I70" s="242">
        <v>4.7</v>
      </c>
      <c r="J70" s="243"/>
      <c r="K70" s="244"/>
      <c r="L70" s="185">
        <f>VLOOKUP(A70,AllData!$A$47:$C$557,2,FALSE)</f>
        <v>158.381</v>
      </c>
      <c r="M70" s="186">
        <f>VLOOKUP(A70,AllData!$A$47:$C$557,3,FALSE)</f>
        <v>35.792000000000002</v>
      </c>
      <c r="O70" s="172" t="s">
        <v>39</v>
      </c>
      <c r="P70" s="59">
        <f t="shared" ref="P70:Q74" si="59">K17</f>
        <v>10.85598767631225</v>
      </c>
      <c r="Q70" s="179">
        <f t="shared" si="59"/>
        <v>16.459868498729783</v>
      </c>
      <c r="R70" s="59">
        <f t="shared" ref="R70:T74" si="60">N17</f>
        <v>11.399784683664175</v>
      </c>
      <c r="S70" s="179">
        <f t="shared" si="60"/>
        <v>12.460415336920672</v>
      </c>
      <c r="T70" s="179">
        <f t="shared" si="60"/>
        <v>12.205472838730229</v>
      </c>
      <c r="U70" s="47">
        <v>6.7</v>
      </c>
      <c r="V70" s="47">
        <v>7.6</v>
      </c>
      <c r="W70" s="47">
        <v>8.8000000000000007</v>
      </c>
      <c r="X70" s="47">
        <v>7.6</v>
      </c>
      <c r="Y70" s="177">
        <v>11.680688336520076</v>
      </c>
    </row>
    <row r="71" spans="1:93">
      <c r="A71" s="160" t="s">
        <v>7</v>
      </c>
      <c r="B71" s="22">
        <f>VLOOKUP($A71,AllData!$A$47:$DM$559,26,FALSE)</f>
        <v>4.1747638525919353</v>
      </c>
      <c r="C71" s="157">
        <f>VLOOKUP($A71,AllData!$A$47:$DM$559,44,FALSE)</f>
        <v>5.2528833435372233</v>
      </c>
      <c r="D71" s="157">
        <f>VLOOKUP($A71,AllData!$A$47:$DM$559,62,FALSE)</f>
        <v>5.2488066402299243</v>
      </c>
      <c r="E71" s="157">
        <f>VLOOKUP($A71,AllData!$A$47:$DM$559,80,FALSE)</f>
        <v>5.1923908095361844</v>
      </c>
      <c r="F71" s="157">
        <f>VLOOKUP($A71,AllData!$A$47:$DM$559,98,FALSE)</f>
        <v>5.0748593208535109</v>
      </c>
      <c r="G71" s="157">
        <f>VLOOKUP($A71,AllData!$A$47:$DM$559,116,FALSE)</f>
        <v>5.2522563132903244</v>
      </c>
      <c r="H71" s="164">
        <v>6.3</v>
      </c>
      <c r="I71" s="236">
        <v>5.9</v>
      </c>
      <c r="J71" s="237"/>
      <c r="K71" s="238"/>
      <c r="L71" s="187">
        <f>VLOOKUP(A71,AllData!$A$47:$C$557,2,FALSE)</f>
        <v>198.684</v>
      </c>
      <c r="M71" s="188">
        <f>VLOOKUP(A71,AllData!$A$47:$C$557,3,FALSE)</f>
        <v>57.584000000000003</v>
      </c>
      <c r="O71" s="172" t="s">
        <v>40</v>
      </c>
      <c r="P71" s="59">
        <f t="shared" si="59"/>
        <v>9.211850971005509</v>
      </c>
      <c r="Q71" s="59">
        <f t="shared" si="59"/>
        <v>7.3511818826465385</v>
      </c>
      <c r="R71" s="59">
        <f t="shared" si="60"/>
        <v>6.6680620966132471</v>
      </c>
      <c r="S71" s="59">
        <f t="shared" si="60"/>
        <v>7.6573790839814189</v>
      </c>
      <c r="T71" s="59">
        <f t="shared" si="60"/>
        <v>8.2072027285801301</v>
      </c>
      <c r="U71" s="47">
        <v>5.9</v>
      </c>
      <c r="V71" s="47">
        <v>5.8</v>
      </c>
      <c r="W71" s="47">
        <v>6.6</v>
      </c>
      <c r="X71" s="47">
        <v>5.2</v>
      </c>
      <c r="Y71" s="177">
        <v>9.4727533460803066</v>
      </c>
    </row>
    <row r="72" spans="1:93">
      <c r="A72" s="159" t="s">
        <v>8</v>
      </c>
      <c r="B72" s="22">
        <f>VLOOKUP($A72,AllData!$A$47:$DM$559,26,FALSE)</f>
        <v>5.2380915958782346</v>
      </c>
      <c r="C72" s="157">
        <f>VLOOKUP($A72,AllData!$A$47:$DM$559,44,FALSE)</f>
        <v>5.8439071440391812</v>
      </c>
      <c r="D72" s="157">
        <f>VLOOKUP($A72,AllData!$A$47:$DM$559,62,FALSE)</f>
        <v>5.8364518510393504</v>
      </c>
      <c r="E72" s="157">
        <f>VLOOKUP($A72,AllData!$A$47:$DM$559,80,FALSE)</f>
        <v>5.6959706957247151</v>
      </c>
      <c r="F72" s="157">
        <f>VLOOKUP($A72,AllData!$A$47:$DM$559,98,FALSE)</f>
        <v>5.6504599999485245</v>
      </c>
      <c r="G72" s="157">
        <f>VLOOKUP($A72,AllData!$A$47:$DM$559,116,FALSE)</f>
        <v>5.8417482941361945</v>
      </c>
      <c r="H72" s="164">
        <v>7</v>
      </c>
      <c r="I72" s="236">
        <v>6.4</v>
      </c>
      <c r="J72" s="237"/>
      <c r="K72" s="238"/>
      <c r="L72" s="187">
        <f>VLOOKUP(A72,AllData!$A$47:$C$557,2,FALSE)</f>
        <v>231.631</v>
      </c>
      <c r="M72" s="188">
        <f>VLOOKUP(A72,AllData!$A$47:$C$557,3,FALSE)</f>
        <v>79.578999999999994</v>
      </c>
      <c r="O72" s="172" t="s">
        <v>41</v>
      </c>
      <c r="P72" s="179">
        <f t="shared" si="59"/>
        <v>6.8993350462507861</v>
      </c>
      <c r="Q72" s="179">
        <f t="shared" si="59"/>
        <v>7.7944605826166242</v>
      </c>
      <c r="R72" s="179">
        <f t="shared" si="60"/>
        <v>7.2193447832504436</v>
      </c>
      <c r="S72" s="179">
        <f t="shared" si="60"/>
        <v>6.9629009703547107</v>
      </c>
      <c r="T72" s="179">
        <f t="shared" si="60"/>
        <v>7.0915301470265391</v>
      </c>
      <c r="U72" s="47">
        <v>5.0999999999999996</v>
      </c>
      <c r="V72" s="47">
        <v>3.3</v>
      </c>
      <c r="W72" s="47">
        <v>3.9</v>
      </c>
      <c r="X72" s="47">
        <v>2.8</v>
      </c>
      <c r="Y72" s="177">
        <v>6.8374760994263859</v>
      </c>
    </row>
    <row r="73" spans="1:93">
      <c r="A73" s="159" t="s">
        <v>9</v>
      </c>
      <c r="B73" s="22">
        <f>VLOOKUP($A73,AllData!$A$47:$DM$559,26,FALSE)</f>
        <v>6.2894758529384234</v>
      </c>
      <c r="C73" s="22">
        <f>VLOOKUP($A73,AllData!$A$47:$DM$559,44,FALSE)</f>
        <v>6.4269028638980581</v>
      </c>
      <c r="D73" s="22">
        <f>VLOOKUP($A73,AllData!$A$47:$DM$559,62,FALSE)</f>
        <v>6.4177586560766988</v>
      </c>
      <c r="E73" s="22">
        <f>VLOOKUP($A73,AllData!$A$47:$DM$559,80,FALSE)</f>
        <v>6.1927616116529709</v>
      </c>
      <c r="F73" s="22">
        <f>VLOOKUP($A73,AllData!$A$47:$DM$559,98,FALSE)</f>
        <v>6.2189985382996831</v>
      </c>
      <c r="G73" s="22">
        <f>VLOOKUP($A73,AllData!$A$47:$DM$559,116,FALSE)</f>
        <v>6.4242465101036537</v>
      </c>
      <c r="H73" s="164">
        <v>7.7</v>
      </c>
      <c r="I73" s="236">
        <v>7.7</v>
      </c>
      <c r="J73" s="237"/>
      <c r="K73" s="238"/>
      <c r="L73" s="187">
        <f>VLOOKUP(A73,AllData!$A$47:$C$557,2,FALSE)</f>
        <v>264.20499999999998</v>
      </c>
      <c r="M73" s="188">
        <f>VLOOKUP(A73,AllData!$A$47:$C$557,3,FALSE)</f>
        <v>101.497</v>
      </c>
      <c r="O73" s="172" t="s">
        <v>42</v>
      </c>
      <c r="P73" s="179">
        <f t="shared" si="59"/>
        <v>6.3596716465864853</v>
      </c>
      <c r="Q73" s="179">
        <f t="shared" si="59"/>
        <v>8.2659389418152713</v>
      </c>
      <c r="R73" s="179">
        <f t="shared" si="60"/>
        <v>7.6323166042310522</v>
      </c>
      <c r="S73" s="179">
        <f t="shared" si="60"/>
        <v>6.9853919352003011</v>
      </c>
      <c r="T73" s="179">
        <f t="shared" si="60"/>
        <v>6.9611037931909037</v>
      </c>
      <c r="U73" s="47">
        <v>4.8</v>
      </c>
      <c r="V73" s="47">
        <v>2.6</v>
      </c>
      <c r="W73" s="47">
        <v>3.3</v>
      </c>
      <c r="X73" s="47">
        <v>2</v>
      </c>
      <c r="Y73" s="177">
        <v>6.1964627151051621</v>
      </c>
    </row>
    <row r="74" spans="1:93">
      <c r="A74" s="160" t="s">
        <v>10</v>
      </c>
      <c r="B74" s="157">
        <f>VLOOKUP($A74,AllData!$A$47:$DM$559,26,FALSE)</f>
        <v>7.3392564141604675</v>
      </c>
      <c r="C74" s="157">
        <f>VLOOKUP($A74,AllData!$A$47:$DM$559,44,FALSE)</f>
        <v>7.0063410389824616</v>
      </c>
      <c r="D74" s="157">
        <f>VLOOKUP($A74,AllData!$A$47:$DM$559,62,FALSE)</f>
        <v>6.9974819649970357</v>
      </c>
      <c r="E74" s="157">
        <f>VLOOKUP($A74,AllData!$A$47:$DM$559,80,FALSE)</f>
        <v>6.6868663528996732</v>
      </c>
      <c r="F74" s="157">
        <f>VLOOKUP($A74,AllData!$A$47:$DM$559,98,FALSE)</f>
        <v>6.785346343047399</v>
      </c>
      <c r="G74" s="157">
        <f>VLOOKUP($A74,AllData!$A$47:$DM$559,116,FALSE)</f>
        <v>7.0048832392691134</v>
      </c>
      <c r="H74" s="164">
        <v>8.3000000000000007</v>
      </c>
      <c r="I74" s="236">
        <v>7.6</v>
      </c>
      <c r="J74" s="237"/>
      <c r="K74" s="238"/>
      <c r="L74" s="187">
        <f>VLOOKUP(A74,AllData!$A$47:$C$557,2,FALSE)</f>
        <v>296.72000000000003</v>
      </c>
      <c r="M74" s="188">
        <f>VLOOKUP(A74,AllData!$A$47:$C$557,3,FALSE)</f>
        <v>123.377</v>
      </c>
      <c r="O74" s="172" t="s">
        <v>43</v>
      </c>
      <c r="P74" s="157">
        <f t="shared" si="59"/>
        <v>5.7673127118838678</v>
      </c>
      <c r="Q74" s="179">
        <f t="shared" si="59"/>
        <v>8.9916099110219108</v>
      </c>
      <c r="R74" s="179">
        <f t="shared" si="60"/>
        <v>8.2626564464313326</v>
      </c>
      <c r="S74" s="179">
        <f t="shared" si="60"/>
        <v>7.1125081693121519</v>
      </c>
      <c r="T74" s="179">
        <f t="shared" si="60"/>
        <v>6.8863580952179282</v>
      </c>
      <c r="U74" s="47">
        <v>4.3</v>
      </c>
      <c r="V74" s="47">
        <v>2.1</v>
      </c>
      <c r="W74" s="47">
        <v>2.9</v>
      </c>
      <c r="X74" s="47">
        <v>1.8</v>
      </c>
      <c r="Y74" s="177">
        <v>5.7691204588910132</v>
      </c>
    </row>
    <row r="75" spans="1:93">
      <c r="A75" s="160" t="s">
        <v>11</v>
      </c>
      <c r="B75" s="22">
        <f>VLOOKUP($A75,AllData!$A$47:$DM$559,26,FALSE)</f>
        <v>8.387987562363298</v>
      </c>
      <c r="C75" s="22">
        <f>VLOOKUP($A75,AllData!$A$47:$DM$559,44,FALSE)</f>
        <v>7.5932519753721266</v>
      </c>
      <c r="D75" s="22">
        <f>VLOOKUP($A75,AllData!$A$47:$DM$559,62,FALSE)</f>
        <v>7.5779012026654549</v>
      </c>
      <c r="E75" s="48">
        <f>VLOOKUP($A75,AllData!$A$47:$DM$559,80,FALSE)</f>
        <v>7.1864391060576756</v>
      </c>
      <c r="F75" s="48">
        <f>VLOOKUP($A75,AllData!$A$47:$DM$559,98,FALSE)</f>
        <v>7.3550193908653423</v>
      </c>
      <c r="G75" s="22">
        <f>VLOOKUP($A75,AllData!$A$47:$DM$559,116,FALSE)</f>
        <v>7.5877296975511008</v>
      </c>
      <c r="H75" s="164">
        <v>9.1999999999999993</v>
      </c>
      <c r="I75" s="236">
        <v>9.4</v>
      </c>
      <c r="J75" s="237"/>
      <c r="K75" s="238"/>
      <c r="L75" s="187">
        <f>VLOOKUP(A75,AllData!$A$47:$C$557,2,FALSE)</f>
        <v>329.22800000000001</v>
      </c>
      <c r="M75" s="188">
        <f>VLOOKUP(A75,AllData!$A$47:$C$557,3,FALSE)</f>
        <v>145.244</v>
      </c>
      <c r="O75" s="172" t="s">
        <v>44</v>
      </c>
      <c r="P75" s="181">
        <v>2.4577793221591371</v>
      </c>
      <c r="Q75" s="182">
        <v>3.6949999999999998</v>
      </c>
      <c r="R75" s="183">
        <v>6.3778937165605774</v>
      </c>
      <c r="S75" s="181">
        <v>2.4674397369810639</v>
      </c>
      <c r="T75" s="60">
        <v>1.8788790645430775</v>
      </c>
      <c r="U75" s="47">
        <v>6.1</v>
      </c>
      <c r="V75" s="47">
        <v>7.9</v>
      </c>
      <c r="W75" s="47">
        <v>8.4</v>
      </c>
      <c r="X75" s="47">
        <v>8.3000000000000007</v>
      </c>
      <c r="Y75" s="177">
        <v>8.190726577437859</v>
      </c>
      <c r="AC75" s="78"/>
      <c r="AD75" s="78"/>
      <c r="AE75" s="33"/>
      <c r="AF75" s="33"/>
      <c r="AG75" s="33"/>
      <c r="AH75" s="33"/>
      <c r="AI75" s="33"/>
      <c r="AJ75" s="33"/>
      <c r="AK75" s="33"/>
      <c r="AL75" s="33"/>
      <c r="BP75" s="42"/>
      <c r="BQ75" s="42"/>
      <c r="BR75" s="42"/>
      <c r="BS75" s="42"/>
      <c r="BT75" s="42"/>
      <c r="BU75" s="42"/>
      <c r="BV75" s="42"/>
      <c r="BW75" s="42"/>
      <c r="BX75" s="42"/>
      <c r="BY75" s="42"/>
      <c r="BZ75" s="42"/>
      <c r="CA75" s="42"/>
      <c r="CB75" s="42"/>
      <c r="CC75" s="42"/>
      <c r="CD75" s="42"/>
      <c r="CE75" s="42"/>
      <c r="CF75" s="42"/>
      <c r="CG75" s="42"/>
      <c r="CH75" s="42"/>
      <c r="CI75" s="42"/>
      <c r="CJ75" s="42"/>
      <c r="CK75" s="42"/>
      <c r="CL75" s="42"/>
      <c r="CM75" s="42"/>
    </row>
    <row r="76" spans="1:93">
      <c r="A76" s="160" t="s">
        <v>12</v>
      </c>
      <c r="B76" s="22">
        <f>VLOOKUP($A76,AllData!$A$47:$DM$559,26,FALSE)</f>
        <v>7.1018163787322397</v>
      </c>
      <c r="C76" s="22">
        <f>VLOOKUP($A76,AllData!$A$47:$DM$559,44,FALSE)</f>
        <v>6.8772954098520653</v>
      </c>
      <c r="D76" s="22">
        <f>VLOOKUP($A76,AllData!$A$47:$DM$559,62,FALSE)</f>
        <v>6.8658850809307888</v>
      </c>
      <c r="E76" s="48">
        <f>VLOOKUP($A76,AllData!$A$47:$DM$559,80,FALSE)</f>
        <v>6.5766187081838918</v>
      </c>
      <c r="F76" s="22">
        <f>VLOOKUP($A76,AllData!$A$47:$DM$559,98,FALSE)</f>
        <v>6.6581655206197388</v>
      </c>
      <c r="G76" s="22">
        <f>VLOOKUP($A76,AllData!$A$47:$DM$559,116,FALSE)</f>
        <v>6.874165520268158</v>
      </c>
      <c r="H76" s="164">
        <v>8.1999999999999993</v>
      </c>
      <c r="I76" s="236">
        <v>8.6</v>
      </c>
      <c r="J76" s="237"/>
      <c r="K76" s="238"/>
      <c r="L76" s="187">
        <f>VLOOKUP(A76,AllData!$A$47:$C$557,2,FALSE)</f>
        <v>289.36900000000003</v>
      </c>
      <c r="M76" s="188">
        <f>VLOOKUP(A76,AllData!$A$47:$C$557,3,FALSE)</f>
        <v>129.81200000000001</v>
      </c>
      <c r="O76" s="172" t="s">
        <v>45</v>
      </c>
      <c r="P76" s="59">
        <f t="shared" ref="P76:Q78" si="61">K22</f>
        <v>3.3656814229749532</v>
      </c>
      <c r="Q76" s="59">
        <f t="shared" si="61"/>
        <v>2.5855627361308553</v>
      </c>
      <c r="R76" s="179">
        <f t="shared" ref="R76:T78" si="62">N22</f>
        <v>5.0302954696342068</v>
      </c>
      <c r="S76" s="59">
        <f t="shared" si="62"/>
        <v>2.6167421359808474</v>
      </c>
      <c r="T76" s="59">
        <f t="shared" si="62"/>
        <v>2.4800101113031547</v>
      </c>
      <c r="U76" s="47">
        <v>5</v>
      </c>
      <c r="V76" s="47">
        <v>3.7</v>
      </c>
      <c r="W76" s="47">
        <v>4</v>
      </c>
      <c r="X76" s="47">
        <v>4.2</v>
      </c>
      <c r="Y76" s="177">
        <v>3.7748565965583172</v>
      </c>
      <c r="AC76" s="61"/>
      <c r="AD76" s="61"/>
      <c r="AE76" s="33"/>
      <c r="AF76" s="33"/>
      <c r="AG76" s="33"/>
      <c r="AH76" s="33"/>
      <c r="AI76" s="33"/>
      <c r="AJ76" s="33"/>
      <c r="AK76" s="33"/>
      <c r="AL76" s="33"/>
    </row>
    <row r="77" spans="1:93">
      <c r="A77" s="160" t="s">
        <v>13</v>
      </c>
      <c r="B77" s="157">
        <f>VLOOKUP($A77,AllData!$A$47:$DM$559,26,FALSE)</f>
        <v>3.5824134038720725</v>
      </c>
      <c r="C77" s="157">
        <f>VLOOKUP($A77,AllData!$A$47:$DM$559,44,FALSE)</f>
        <v>4.9627646397391105</v>
      </c>
      <c r="D77" s="157">
        <f>VLOOKUP($A77,AllData!$A$47:$DM$559,62,FALSE)</f>
        <v>4.829802937740479</v>
      </c>
      <c r="E77" s="157">
        <f>VLOOKUP($A77,AllData!$A$47:$DM$559,80,FALSE)</f>
        <v>4.9767254821682467</v>
      </c>
      <c r="F77" s="157">
        <f>VLOOKUP($A77,AllData!$A$47:$DM$559,98,FALSE)</f>
        <v>4.7491630688862978</v>
      </c>
      <c r="G77" s="157">
        <f>VLOOKUP($A77,AllData!$A$47:$DM$559,116,FALSE)</f>
        <v>4.9013704442725636</v>
      </c>
      <c r="H77" s="165">
        <v>6.5</v>
      </c>
      <c r="I77" s="236">
        <v>4.3</v>
      </c>
      <c r="J77" s="237"/>
      <c r="K77" s="238"/>
      <c r="L77" s="187">
        <f>VLOOKUP(A77,AllData!$A$47:$C$557,2,FALSE)</f>
        <v>180.24100000000001</v>
      </c>
      <c r="M77" s="188">
        <f>VLOOKUP(A77,AllData!$A$47:$C$557,3,FALSE)</f>
        <v>47.07</v>
      </c>
      <c r="O77" s="172" t="s">
        <v>46</v>
      </c>
      <c r="P77" s="179">
        <f t="shared" si="61"/>
        <v>3.9226152324942904</v>
      </c>
      <c r="Q77" s="179">
        <f t="shared" si="61"/>
        <v>2.2684125325174036</v>
      </c>
      <c r="R77" s="179">
        <f t="shared" si="62"/>
        <v>4.6137723409899785</v>
      </c>
      <c r="S77" s="179">
        <f t="shared" si="62"/>
        <v>2.7084893554871363</v>
      </c>
      <c r="T77" s="179">
        <f t="shared" si="62"/>
        <v>2.7175023781908911</v>
      </c>
      <c r="U77" s="47">
        <v>4.5999999999999996</v>
      </c>
      <c r="V77" s="47">
        <v>2.5</v>
      </c>
      <c r="W77" s="47">
        <v>2.9</v>
      </c>
      <c r="X77" s="47">
        <v>3</v>
      </c>
      <c r="Y77" s="177">
        <v>2.6352772466539194</v>
      </c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BQ77" s="42"/>
      <c r="BW77" s="42"/>
      <c r="CC77" s="42"/>
      <c r="CI77" s="42"/>
      <c r="CO77" s="42"/>
    </row>
    <row r="78" spans="1:93" ht="16" thickBot="1">
      <c r="A78" s="160" t="s">
        <v>15</v>
      </c>
      <c r="B78" s="157">
        <f>VLOOKUP($A78,AllData!$A$47:$DM$559,26,FALSE)</f>
        <v>6.0790637921740327</v>
      </c>
      <c r="C78" s="157">
        <f>VLOOKUP($A78,AllData!$A$47:$DM$559,44,FALSE)</f>
        <v>6.5626761326483649</v>
      </c>
      <c r="D78" s="157">
        <f>VLOOKUP($A78,AllData!$A$47:$DM$559,62,FALSE)</f>
        <v>5.9700652266330128</v>
      </c>
      <c r="E78" s="157">
        <f>VLOOKUP($A78,AllData!$A$47:$DM$559,80,FALSE)</f>
        <v>6.4968587984803676</v>
      </c>
      <c r="F78" s="157">
        <f>VLOOKUP($A78,AllData!$A$47:$DM$559,98,FALSE)</f>
        <v>6.1014873821263453</v>
      </c>
      <c r="G78" s="157">
        <f>VLOOKUP($A78,AllData!$A$47:$DM$559,116,FALSE)</f>
        <v>6.2029065192918118</v>
      </c>
      <c r="H78" s="165">
        <v>8.1</v>
      </c>
      <c r="I78" s="236">
        <v>6.1</v>
      </c>
      <c r="J78" s="237"/>
      <c r="K78" s="238"/>
      <c r="L78" s="187">
        <f>VLOOKUP(A78,AllData!$A$47:$C$557,2,FALSE)</f>
        <v>258.24700000000001</v>
      </c>
      <c r="M78" s="188">
        <f>VLOOKUP(A78,AllData!$A$47:$C$557,3,FALSE)</f>
        <v>96.930999999999997</v>
      </c>
      <c r="O78" s="173" t="s">
        <v>47</v>
      </c>
      <c r="P78" s="180">
        <f t="shared" si="61"/>
        <v>4.9410267133723886</v>
      </c>
      <c r="Q78" s="180">
        <f t="shared" si="61"/>
        <v>1.7606575496031573</v>
      </c>
      <c r="R78" s="180">
        <f t="shared" si="62"/>
        <v>3.8966393413646565</v>
      </c>
      <c r="S78" s="180">
        <f t="shared" si="62"/>
        <v>2.9919050049071569</v>
      </c>
      <c r="T78" s="180">
        <f t="shared" si="62"/>
        <v>3.3224672957674231</v>
      </c>
      <c r="U78" s="174">
        <v>4.2</v>
      </c>
      <c r="V78" s="174">
        <v>1.2</v>
      </c>
      <c r="W78" s="174">
        <v>1.2</v>
      </c>
      <c r="X78" s="174">
        <v>1.5</v>
      </c>
      <c r="Y78" s="178">
        <v>0.99713193116634791</v>
      </c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BQ78" s="42"/>
      <c r="BW78" s="42"/>
      <c r="CC78" s="42"/>
      <c r="CI78" s="42"/>
      <c r="CO78" s="42"/>
    </row>
    <row r="79" spans="1:93" ht="16" thickBot="1">
      <c r="A79" s="160" t="s">
        <v>16</v>
      </c>
      <c r="B79" s="157">
        <f>VLOOKUP($A79,AllData!$A$47:$DM$559,26,FALSE)</f>
        <v>8.2994045901340812</v>
      </c>
      <c r="C79" s="157">
        <f>VLOOKUP($A79,AllData!$A$47:$DM$559,44,FALSE)</f>
        <v>7.8863695558306421</v>
      </c>
      <c r="D79" s="22">
        <f>VLOOKUP($A79,AllData!$A$47:$DM$559,62,FALSE)</f>
        <v>6.8801017298620923</v>
      </c>
      <c r="E79" s="157">
        <f>VLOOKUP($A79,AllData!$A$47:$DM$559,80,FALSE)</f>
        <v>7.7148002707040204</v>
      </c>
      <c r="F79" s="157">
        <f>VLOOKUP($A79,AllData!$A$47:$DM$559,98,FALSE)</f>
        <v>7.2772108912761011</v>
      </c>
      <c r="G79" s="157">
        <f>VLOOKUP($A79,AllData!$A$47:$DM$559,116,FALSE)</f>
        <v>7.3607660773957653</v>
      </c>
      <c r="H79" s="56">
        <v>9.3000000000000007</v>
      </c>
      <c r="I79" s="236">
        <v>8.1999999999999993</v>
      </c>
      <c r="J79" s="237"/>
      <c r="K79" s="238"/>
      <c r="L79" s="187">
        <f>VLOOKUP(A79,AllData!$A$47:$C$557,2,FALSE)</f>
        <v>326.423</v>
      </c>
      <c r="M79" s="188">
        <f>VLOOKUP(A79,AllData!$A$47:$C$557,3,FALSE)</f>
        <v>146.73500000000001</v>
      </c>
      <c r="V79" s="32"/>
      <c r="W79" s="23"/>
      <c r="X79" s="23"/>
      <c r="Y79" s="23"/>
      <c r="AA79" s="32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BQ79" s="42"/>
      <c r="BW79" s="42"/>
      <c r="CC79" s="42"/>
      <c r="CI79" s="42"/>
      <c r="CO79" s="42"/>
    </row>
    <row r="80" spans="1:93">
      <c r="A80" s="159" t="s">
        <v>17</v>
      </c>
      <c r="B80" s="22">
        <f>VLOOKUP($A80,AllData!$A$47:$DM$559,26,FALSE)</f>
        <v>3.5617433879563052</v>
      </c>
      <c r="C80" s="157">
        <f>VLOOKUP($A80,AllData!$A$47:$DM$559,44,FALSE)</f>
        <v>5.5350036187644882</v>
      </c>
      <c r="D80" s="157">
        <f>VLOOKUP($A80,AllData!$A$47:$DM$559,62,FALSE)</f>
        <v>5.5253912079474246</v>
      </c>
      <c r="E80" s="157">
        <f>VLOOKUP($A80,AllData!$A$47:$DM$559,80,FALSE)</f>
        <v>5.6303580367880075</v>
      </c>
      <c r="F80" s="157">
        <f>VLOOKUP($A80,AllData!$A$47:$DM$559,98,FALSE)</f>
        <v>4.81634251631779</v>
      </c>
      <c r="G80" s="157">
        <f>VLOOKUP($A80,AllData!$A$47:$DM$559,116,FALSE)</f>
        <v>4.7840304103327913</v>
      </c>
      <c r="H80" s="164">
        <v>5.2</v>
      </c>
      <c r="I80" s="236">
        <v>5</v>
      </c>
      <c r="J80" s="237"/>
      <c r="K80" s="238"/>
      <c r="L80" s="187">
        <f>VLOOKUP(A80,AllData!$A$47:$C$557,2,FALSE)</f>
        <v>164.251</v>
      </c>
      <c r="M80" s="188">
        <f>VLOOKUP(A80,AllData!$A$47:$C$557,3,FALSE)</f>
        <v>38.590000000000003</v>
      </c>
      <c r="O80" s="210" t="s">
        <v>48</v>
      </c>
      <c r="P80" s="211"/>
      <c r="Q80" s="211"/>
      <c r="R80" s="211"/>
      <c r="S80" s="211"/>
      <c r="T80" s="211"/>
      <c r="U80" s="212"/>
      <c r="V80" s="32"/>
      <c r="W80" s="23"/>
      <c r="X80" s="23"/>
      <c r="Y80" s="23"/>
      <c r="AA80" s="32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BQ80" s="42"/>
      <c r="BW80" s="42"/>
      <c r="CC80" s="42"/>
      <c r="CI80" s="42"/>
      <c r="CO80" s="42"/>
    </row>
    <row r="81" spans="1:93">
      <c r="A81" s="159" t="s">
        <v>18</v>
      </c>
      <c r="B81" s="48">
        <f>VLOOKUP($A81,AllData!$A$47:$DM$559,26,FALSE)</f>
        <v>4.835116452986413</v>
      </c>
      <c r="C81" s="157">
        <f>VLOOKUP($A81,AllData!$A$47:$DM$559,44,FALSE)</f>
        <v>6.4163353081167411</v>
      </c>
      <c r="D81" s="157">
        <f>VLOOKUP($A81,AllData!$A$47:$DM$559,62,FALSE)</f>
        <v>6.1717086182301015</v>
      </c>
      <c r="E81" s="157">
        <f>VLOOKUP($A81,AllData!$A$47:$DM$559,80,FALSE)</f>
        <v>6.2891378009634735</v>
      </c>
      <c r="F81" s="22">
        <f>VLOOKUP($A81,AllData!$A$47:$DM$559,98,FALSE)</f>
        <v>5.5846952591986874</v>
      </c>
      <c r="G81" s="22">
        <f>VLOOKUP($A81,AllData!$A$47:$DM$559,116,FALSE)</f>
        <v>5.5552198556718073</v>
      </c>
      <c r="H81" s="164">
        <v>6.3</v>
      </c>
      <c r="I81" s="236">
        <v>6.9</v>
      </c>
      <c r="J81" s="237"/>
      <c r="K81" s="238"/>
      <c r="L81" s="187">
        <f>VLOOKUP(A81,AllData!$A$47:$C$557,2,FALSE)</f>
        <v>205.14599999999999</v>
      </c>
      <c r="M81" s="188">
        <f>VLOOKUP(A81,AllData!$A$47:$C$557,3,FALSE)</f>
        <v>61.454999999999998</v>
      </c>
      <c r="O81" s="213" t="s">
        <v>49</v>
      </c>
      <c r="P81" s="214"/>
      <c r="Q81" s="214"/>
      <c r="R81" s="214"/>
      <c r="S81" s="214"/>
      <c r="T81" s="214"/>
      <c r="U81" s="215"/>
      <c r="V81" s="32"/>
      <c r="W81" s="23"/>
      <c r="X81" s="23"/>
      <c r="Y81" s="23"/>
      <c r="AA81" s="32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BQ81" s="42"/>
      <c r="BW81" s="42"/>
      <c r="CC81" s="42"/>
      <c r="CI81" s="42"/>
      <c r="CO81" s="42"/>
    </row>
    <row r="82" spans="1:93">
      <c r="A82" s="160" t="s">
        <v>19</v>
      </c>
      <c r="B82" s="48">
        <f>VLOOKUP($A82,AllData!$A$47:$DM$559,26,FALSE)</f>
        <v>5.724936166977332</v>
      </c>
      <c r="C82" s="22">
        <f>VLOOKUP($A82,AllData!$A$47:$DM$559,44,FALSE)</f>
        <v>6.4069481928546619</v>
      </c>
      <c r="D82" s="22">
        <f>VLOOKUP($A82,AllData!$A$47:$DM$559,62,FALSE)</f>
        <v>6.5497956694806625</v>
      </c>
      <c r="E82" s="22">
        <f>VLOOKUP($A82,AllData!$A$47:$DM$559,80,FALSE)</f>
        <v>6.5388114665385162</v>
      </c>
      <c r="F82" s="48">
        <f>VLOOKUP($A82,AllData!$A$47:$DM$559,98,FALSE)</f>
        <v>5.8073443870489383</v>
      </c>
      <c r="G82" s="48">
        <f>VLOOKUP($A82,AllData!$A$47:$DM$559,116,FALSE)</f>
        <v>5.8348304570319565</v>
      </c>
      <c r="H82" s="56">
        <v>7.1</v>
      </c>
      <c r="I82" s="236">
        <v>8.3000000000000007</v>
      </c>
      <c r="J82" s="237"/>
      <c r="K82" s="238"/>
      <c r="L82" s="187">
        <f>VLOOKUP(A82,AllData!$A$47:$C$557,2,FALSE)</f>
        <v>238.88</v>
      </c>
      <c r="M82" s="188">
        <f>VLOOKUP(A82,AllData!$A$47:$C$557,3,FALSE)</f>
        <v>83.584999999999994</v>
      </c>
      <c r="O82" s="213"/>
      <c r="P82" s="214"/>
      <c r="Q82" s="214"/>
      <c r="R82" s="214"/>
      <c r="S82" s="214"/>
      <c r="T82" s="214"/>
      <c r="U82" s="215"/>
      <c r="V82" s="32"/>
      <c r="W82" s="23"/>
      <c r="X82" s="23"/>
      <c r="Y82" s="23"/>
      <c r="AA82" s="32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BQ82" s="42"/>
      <c r="BW82" s="42"/>
      <c r="CC82" s="42"/>
      <c r="CI82" s="42"/>
      <c r="CO82" s="42"/>
    </row>
    <row r="83" spans="1:93">
      <c r="A83" s="160" t="s">
        <v>20</v>
      </c>
      <c r="B83" s="48">
        <f>VLOOKUP($A83,AllData!$A$47:$DM$559,26,FALSE)</f>
        <v>6.7830235366746647</v>
      </c>
      <c r="C83" s="48">
        <f>VLOOKUP($A83,AllData!$A$47:$DM$559,44,FALSE)</f>
        <v>7.2217807858670637</v>
      </c>
      <c r="D83" s="48">
        <f>VLOOKUP($A83,AllData!$A$47:$DM$559,62,FALSE)</f>
        <v>7.0234860984065284</v>
      </c>
      <c r="E83" s="48">
        <f>VLOOKUP($A83,AllData!$A$47:$DM$559,80,FALSE)</f>
        <v>7.1627876454327222</v>
      </c>
      <c r="F83" s="48">
        <f>VLOOKUP($A83,AllData!$A$47:$DM$559,98,FALSE)</f>
        <v>6.4985679533265444</v>
      </c>
      <c r="G83" s="48">
        <f>VLOOKUP($A83,AllData!$A$47:$DM$559,116,FALSE)</f>
        <v>6.5137557708489204</v>
      </c>
      <c r="H83" s="56">
        <v>7.7</v>
      </c>
      <c r="I83" s="236">
        <v>9.3000000000000007</v>
      </c>
      <c r="J83" s="237"/>
      <c r="K83" s="238"/>
      <c r="L83" s="187">
        <f>VLOOKUP(A83,AllData!$A$47:$C$557,2,FALSE)</f>
        <v>271.39499999999998</v>
      </c>
      <c r="M83" s="188">
        <f>VLOOKUP(A83,AllData!$A$47:$C$557,3,FALSE)</f>
        <v>105.47499999999999</v>
      </c>
      <c r="O83" s="216" t="s">
        <v>50</v>
      </c>
      <c r="P83" s="217"/>
      <c r="Q83" s="217"/>
      <c r="R83" s="217"/>
      <c r="S83" s="217"/>
      <c r="T83" s="217"/>
      <c r="U83" s="218"/>
      <c r="V83" s="32"/>
      <c r="W83" s="23"/>
      <c r="X83" s="23"/>
      <c r="Y83" s="23"/>
      <c r="AA83" s="32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BQ83" s="42"/>
      <c r="BW83" s="42"/>
      <c r="CC83" s="42"/>
      <c r="CI83" s="42"/>
      <c r="CO83" s="42"/>
    </row>
    <row r="84" spans="1:93" ht="16" thickBot="1">
      <c r="A84" s="160" t="s">
        <v>21</v>
      </c>
      <c r="B84" s="22">
        <f>VLOOKUP($A84,AllData!$A$47:$DM$559,26,FALSE)</f>
        <v>5.5011861149962673</v>
      </c>
      <c r="C84" s="157">
        <f>VLOOKUP($A84,AllData!$A$47:$DM$559,44,FALSE)</f>
        <v>7.6703582459912738</v>
      </c>
      <c r="D84" s="157">
        <f>VLOOKUP($A84,AllData!$A$47:$DM$559,62,FALSE)</f>
        <v>7.0586983198969637</v>
      </c>
      <c r="E84" s="157">
        <f>VLOOKUP($A84,AllData!$A$47:$DM$559,80,FALSE)</f>
        <v>7.5137462446209726</v>
      </c>
      <c r="F84" s="157">
        <f>VLOOKUP($A84,AllData!$A$47:$DM$559,98,FALSE)</f>
        <v>6.1284356618250504</v>
      </c>
      <c r="G84" s="22">
        <f>VLOOKUP($A84,AllData!$A$47:$DM$559,116,FALSE)</f>
        <v>5.861829729578691</v>
      </c>
      <c r="H84" s="164">
        <v>6.2</v>
      </c>
      <c r="I84" s="236">
        <v>7.1</v>
      </c>
      <c r="J84" s="237"/>
      <c r="K84" s="238"/>
      <c r="L84" s="187">
        <f>VLOOKUP(A84,AllData!$A$47:$C$557,2,FALSE)</f>
        <v>211.19300000000001</v>
      </c>
      <c r="M84" s="188">
        <f>VLOOKUP(A84,AllData!$A$47:$C$557,3,FALSE)</f>
        <v>65.376000000000005</v>
      </c>
      <c r="O84" s="219" t="s">
        <v>51</v>
      </c>
      <c r="P84" s="220"/>
      <c r="Q84" s="220"/>
      <c r="R84" s="220"/>
      <c r="S84" s="220"/>
      <c r="T84" s="220"/>
      <c r="U84" s="221"/>
      <c r="V84" s="43"/>
      <c r="W84" s="23"/>
      <c r="X84" s="23"/>
      <c r="Y84" s="23"/>
      <c r="AA84" s="32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BQ84" s="42"/>
      <c r="BW84" s="42"/>
      <c r="CC84" s="42"/>
      <c r="CI84" s="42"/>
      <c r="CO84" s="42"/>
    </row>
    <row r="85" spans="1:93">
      <c r="A85" s="160" t="s">
        <v>22</v>
      </c>
      <c r="B85" s="22">
        <f>VLOOKUP($A85,AllData!$A$47:$DM$559,26,FALSE)</f>
        <v>5.552405687193315</v>
      </c>
      <c r="C85" s="157">
        <f>VLOOKUP($A85,AllData!$A$47:$DM$559,44,FALSE)</f>
        <v>6.7036011041224768</v>
      </c>
      <c r="D85" s="22">
        <f>VLOOKUP($A85,AllData!$A$47:$DM$559,62,FALSE)</f>
        <v>6.2005068177118936</v>
      </c>
      <c r="E85" s="157">
        <f>VLOOKUP($A85,AllData!$A$47:$DM$559,80,FALSE)</f>
        <v>6.7320945350368442</v>
      </c>
      <c r="F85" s="22">
        <f>VLOOKUP($A85,AllData!$A$47:$DM$559,98,FALSE)</f>
        <v>5.9490095784350672</v>
      </c>
      <c r="G85" s="22">
        <f>VLOOKUP($A85,AllData!$A$47:$DM$559,116,FALSE)</f>
        <v>5.9334195196442883</v>
      </c>
      <c r="H85" s="164">
        <v>6.7</v>
      </c>
      <c r="I85" s="236">
        <v>7.2</v>
      </c>
      <c r="J85" s="237"/>
      <c r="K85" s="238"/>
      <c r="L85" s="187">
        <f>VLOOKUP(A85,AllData!$A$47:$C$557,2,FALSE)</f>
        <v>246.887</v>
      </c>
      <c r="M85" s="188">
        <f>VLOOKUP(A85,AllData!$A$47:$C$557,3,FALSE)</f>
        <v>91.62</v>
      </c>
      <c r="N85" s="13"/>
      <c r="O85" s="13"/>
      <c r="P85" s="13"/>
      <c r="Q85" s="13"/>
      <c r="R85" s="13"/>
      <c r="S85" s="37"/>
      <c r="T85" s="43"/>
      <c r="U85" s="23"/>
      <c r="V85" s="23"/>
      <c r="W85" s="23"/>
      <c r="AA85" s="32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BQ85" s="42"/>
      <c r="BW85" s="42"/>
      <c r="CC85" s="42"/>
      <c r="CI85" s="42"/>
      <c r="CO85" s="42"/>
    </row>
    <row r="86" spans="1:93">
      <c r="A86" s="160" t="s">
        <v>23</v>
      </c>
      <c r="B86" s="157">
        <f>VLOOKUP($A86,AllData!$A$47:$DM$559,26,FALSE)</f>
        <v>5.7170877595859722</v>
      </c>
      <c r="C86" s="22">
        <f>VLOOKUP($A86,AllData!$A$47:$DM$559,44,FALSE)</f>
        <v>7.0505293040855168</v>
      </c>
      <c r="D86" s="157">
        <f>VLOOKUP($A86,AllData!$A$47:$DM$559,62,FALSE)</f>
        <v>6.0539678369412231</v>
      </c>
      <c r="E86" s="22">
        <f>VLOOKUP($A86,AllData!$A$47:$DM$559,80,FALSE)</f>
        <v>7.1763242971527781</v>
      </c>
      <c r="F86" s="157">
        <f>VLOOKUP($A86,AllData!$A$47:$DM$559,98,FALSE)</f>
        <v>6.0592452032428303</v>
      </c>
      <c r="G86" s="157">
        <f>VLOOKUP($A86,AllData!$A$47:$DM$559,116,FALSE)</f>
        <v>5.9549802508369689</v>
      </c>
      <c r="H86" s="56">
        <v>7.3</v>
      </c>
      <c r="I86" s="236">
        <v>5.4</v>
      </c>
      <c r="J86" s="237"/>
      <c r="K86" s="238"/>
      <c r="L86" s="187">
        <f>VLOOKUP(A86,AllData!$A$47:$C$557,2,FALSE)</f>
        <v>253.03</v>
      </c>
      <c r="M86" s="188">
        <f>VLOOKUP(A86,AllData!$A$47:$C$557,3,FALSE)</f>
        <v>96.388999999999996</v>
      </c>
      <c r="N86" s="13"/>
      <c r="O86" s="13"/>
      <c r="P86" s="13"/>
      <c r="Q86" s="13"/>
      <c r="R86" s="13"/>
      <c r="S86" s="37"/>
      <c r="T86" s="43"/>
      <c r="U86" s="23"/>
      <c r="V86" s="23"/>
      <c r="W86" s="23"/>
      <c r="AA86" s="32"/>
      <c r="AC86" s="33"/>
      <c r="AD86" s="33"/>
      <c r="AE86" s="33"/>
      <c r="AF86" s="33"/>
      <c r="AG86" s="33"/>
      <c r="AH86" s="33"/>
      <c r="AI86" s="33"/>
      <c r="AJ86" s="33"/>
      <c r="AK86" s="33"/>
      <c r="AL86" s="33"/>
    </row>
    <row r="87" spans="1:93">
      <c r="A87" s="160" t="s">
        <v>24</v>
      </c>
      <c r="B87" s="22">
        <f>VLOOKUP($A87,AllData!$A$47:$DM$559,26,FALSE)</f>
        <v>4.253341071904293</v>
      </c>
      <c r="C87" s="157">
        <f>VLOOKUP($A87,AllData!$A$47:$DM$559,44,FALSE)</f>
        <v>5.8789099036241268</v>
      </c>
      <c r="D87" s="157">
        <f>VLOOKUP($A87,AllData!$A$47:$DM$559,62,FALSE)</f>
        <v>5.3757048496495434</v>
      </c>
      <c r="E87" s="157">
        <f>VLOOKUP($A87,AllData!$A$47:$DM$559,80,FALSE)</f>
        <v>5.9949790309705531</v>
      </c>
      <c r="F87" s="157">
        <f>VLOOKUP($A87,AllData!$A$47:$DM$559,98,FALSE)</f>
        <v>5.2186236453459074</v>
      </c>
      <c r="G87" s="157">
        <f>VLOOKUP($A87,AllData!$A$47:$DM$559,116,FALSE)</f>
        <v>5.2141843228708291</v>
      </c>
      <c r="H87" s="164">
        <v>6</v>
      </c>
      <c r="I87" s="236">
        <v>5.8</v>
      </c>
      <c r="J87" s="237"/>
      <c r="K87" s="238"/>
      <c r="L87" s="187">
        <f>VLOOKUP(A87,AllData!$A$47:$C$557,2,FALSE)</f>
        <v>205.55099999999999</v>
      </c>
      <c r="M87" s="188">
        <f>VLOOKUP(A87,AllData!$A$47:$C$557,3,FALSE)</f>
        <v>60.487000000000002</v>
      </c>
      <c r="N87" s="13"/>
      <c r="O87" s="13"/>
      <c r="P87" s="13"/>
      <c r="Q87" s="13"/>
      <c r="R87" s="13"/>
      <c r="S87" s="37"/>
      <c r="T87" s="43"/>
      <c r="U87" s="23"/>
      <c r="V87" s="23"/>
      <c r="W87" s="23"/>
      <c r="AA87" s="32"/>
      <c r="AC87" s="33"/>
      <c r="AD87" s="33"/>
      <c r="AE87" s="33"/>
      <c r="AF87" s="33"/>
      <c r="AG87" s="33"/>
      <c r="AH87" s="33"/>
      <c r="AI87" s="33"/>
      <c r="AJ87" s="33"/>
      <c r="AK87" s="33"/>
      <c r="AL87" s="33"/>
    </row>
    <row r="88" spans="1:93">
      <c r="A88" s="160" t="s">
        <v>26</v>
      </c>
      <c r="B88" s="22">
        <f>VLOOKUP($A88,AllData!$A$47:$DM$559,26,FALSE)</f>
        <v>7.0310453798318333</v>
      </c>
      <c r="C88" s="157">
        <f>VLOOKUP($A88,AllData!$A$47:$DM$559,44,FALSE)</f>
        <v>6.8948674894815634</v>
      </c>
      <c r="D88" s="157">
        <f>VLOOKUP($A88,AllData!$A$47:$DM$559,62,FALSE)</f>
        <v>6.6500382738053023</v>
      </c>
      <c r="E88" s="157">
        <f>VLOOKUP($A88,AllData!$A$47:$DM$559,80,FALSE)</f>
        <v>6.8807089324312054</v>
      </c>
      <c r="F88" s="157">
        <f>VLOOKUP($A88,AllData!$A$47:$DM$559,98,FALSE)</f>
        <v>6.4189505316567823</v>
      </c>
      <c r="G88" s="157">
        <f>VLOOKUP($A88,AllData!$A$47:$DM$559,116,FALSE)</f>
        <v>6.517040590924303</v>
      </c>
      <c r="H88" s="165">
        <v>7.9</v>
      </c>
      <c r="I88" s="236">
        <v>5.9</v>
      </c>
      <c r="J88" s="237"/>
      <c r="K88" s="238"/>
      <c r="L88" s="187">
        <f>VLOOKUP(A88,AllData!$A$47:$C$557,2,FALSE)</f>
        <v>267.327</v>
      </c>
      <c r="M88" s="188">
        <f>VLOOKUP(A88,AllData!$A$47:$C$557,3,FALSE)</f>
        <v>102.855</v>
      </c>
      <c r="N88" s="13"/>
      <c r="O88" s="13"/>
      <c r="P88" s="13"/>
      <c r="Q88" s="13"/>
      <c r="R88" s="13"/>
      <c r="S88" s="37"/>
      <c r="T88" s="43"/>
      <c r="U88" s="23"/>
      <c r="V88" s="23"/>
      <c r="W88" s="23"/>
      <c r="AA88" s="32"/>
      <c r="AC88" s="33"/>
      <c r="AD88" s="33"/>
      <c r="AE88" s="33"/>
      <c r="AF88" s="33"/>
      <c r="AG88" s="33"/>
      <c r="AH88" s="33"/>
      <c r="AI88" s="33"/>
      <c r="AJ88" s="33"/>
      <c r="AK88" s="33"/>
      <c r="AL88" s="33"/>
    </row>
    <row r="89" spans="1:93">
      <c r="A89" s="160" t="s">
        <v>27</v>
      </c>
      <c r="B89" s="157">
        <f>VLOOKUP($A89,AllData!$A$47:$DM$559,26,FALSE)</f>
        <v>5.055249817125314</v>
      </c>
      <c r="C89" s="22">
        <f>VLOOKUP($A89,AllData!$A$47:$DM$559,44,FALSE)</f>
        <v>7.1623182584153708</v>
      </c>
      <c r="D89" s="22">
        <f>VLOOKUP($A89,AllData!$A$47:$DM$559,62,FALSE)</f>
        <v>6.5004014040308302</v>
      </c>
      <c r="E89" s="22">
        <f>VLOOKUP($A89,AllData!$A$47:$DM$559,80,FALSE)</f>
        <v>6.920023092353965</v>
      </c>
      <c r="F89" s="157">
        <f>VLOOKUP($A89,AllData!$A$47:$DM$559,98,FALSE)</f>
        <v>5.8390222002018302</v>
      </c>
      <c r="G89" s="157">
        <f>VLOOKUP($A89,AllData!$A$47:$DM$559,116,FALSE)</f>
        <v>5.6653120411300701</v>
      </c>
      <c r="H89" s="164">
        <v>6.1</v>
      </c>
      <c r="I89" s="236">
        <v>5.3</v>
      </c>
      <c r="J89" s="237"/>
      <c r="K89" s="238"/>
      <c r="L89" s="187">
        <f>VLOOKUP(A89,AllData!$A$47:$C$557,2,FALSE)</f>
        <v>206.97399999999999</v>
      </c>
      <c r="M89" s="188">
        <f>VLOOKUP(A89,AllData!$A$47:$C$557,3,FALSE)</f>
        <v>62.286999999999999</v>
      </c>
      <c r="N89" s="13"/>
      <c r="O89" s="13"/>
      <c r="P89" s="13"/>
      <c r="Q89" s="13"/>
      <c r="R89" s="13"/>
      <c r="S89" s="170"/>
      <c r="T89" s="43"/>
      <c r="U89" s="23"/>
      <c r="V89" s="23"/>
      <c r="W89" s="23"/>
      <c r="Y89" s="32"/>
      <c r="Z89" s="32"/>
      <c r="AA89" s="32"/>
    </row>
    <row r="90" spans="1:93">
      <c r="A90" s="160" t="s">
        <v>29</v>
      </c>
      <c r="B90" s="48">
        <f>VLOOKUP($A90,AllData!$A$47:$DM$559,26,FALSE)</f>
        <v>3.4849221593339013</v>
      </c>
      <c r="C90" s="157">
        <f>VLOOKUP($A90,AllData!$A$47:$DM$559,44,FALSE)</f>
        <v>5.5042784861989009</v>
      </c>
      <c r="D90" s="157">
        <f>VLOOKUP($A90,AllData!$A$47:$DM$559,62,FALSE)</f>
        <v>5.4952205334802855</v>
      </c>
      <c r="E90" s="157">
        <f>VLOOKUP($A90,AllData!$A$47:$DM$559,80,FALSE)</f>
        <v>5.8859869952825647</v>
      </c>
      <c r="F90" s="157">
        <f>VLOOKUP($A90,AllData!$A$47:$DM$559,98,FALSE)</f>
        <v>4.7189089794700232</v>
      </c>
      <c r="G90" s="22">
        <f>VLOOKUP($A90,AllData!$A$47:$DM$559,116,FALSE)</f>
        <v>4.6333998581610567</v>
      </c>
      <c r="H90" s="164">
        <v>5.6</v>
      </c>
      <c r="I90" s="236">
        <v>5.7</v>
      </c>
      <c r="J90" s="237"/>
      <c r="K90" s="238"/>
      <c r="L90" s="187">
        <f>VLOOKUP(A90,AllData!$A$47:$C$557,2,FALSE)</f>
        <v>168.40899999999999</v>
      </c>
      <c r="M90" s="188">
        <f>VLOOKUP(A90,AllData!$A$47:$C$557,3,FALSE)</f>
        <v>41.061999999999998</v>
      </c>
      <c r="N90" s="13"/>
      <c r="O90" s="13"/>
      <c r="AA90" s="32"/>
    </row>
    <row r="91" spans="1:93">
      <c r="A91" s="160" t="s">
        <v>30</v>
      </c>
      <c r="B91" s="158">
        <f>VLOOKUP($A91,AllData!$A$47:$DM$559,26,FALSE)</f>
        <v>4.6720662666182298</v>
      </c>
      <c r="C91" s="22">
        <f>VLOOKUP($A91,AllData!$A$47:$DM$559,44,FALSE)</f>
        <v>6.2836430857490031</v>
      </c>
      <c r="D91" s="22">
        <f>VLOOKUP($A91,AllData!$A$47:$DM$559,62,FALSE)</f>
        <v>6.0870680337772995</v>
      </c>
      <c r="E91" s="22">
        <f>VLOOKUP($A91,AllData!$A$47:$DM$559,80,FALSE)</f>
        <v>6.5525645415374845</v>
      </c>
      <c r="F91" s="48">
        <f>VLOOKUP($A91,AllData!$A$47:$DM$559,98,FALSE)</f>
        <v>5.4170138373567376</v>
      </c>
      <c r="G91" s="48">
        <f>VLOOKUP($A91,AllData!$A$47:$DM$559,116,FALSE)</f>
        <v>5.3276963398423005</v>
      </c>
      <c r="H91" s="56">
        <v>6.3</v>
      </c>
      <c r="I91" s="236">
        <v>7.8</v>
      </c>
      <c r="J91" s="237"/>
      <c r="K91" s="238"/>
      <c r="L91" s="187">
        <f>VLOOKUP(A91,AllData!$A$47:$C$557,2,FALSE)</f>
        <v>208.92400000000001</v>
      </c>
      <c r="M91" s="188">
        <f>VLOOKUP(A91,AllData!$A$47:$C$557,3,FALSE)</f>
        <v>64.031999999999996</v>
      </c>
      <c r="N91" s="13"/>
      <c r="O91" s="13"/>
      <c r="AA91" s="32"/>
    </row>
    <row r="92" spans="1:93">
      <c r="A92" s="160" t="s">
        <v>31</v>
      </c>
      <c r="B92" s="158">
        <f>VLOOKUP($A92,AllData!$A$47:$DM$559,26,FALSE)</f>
        <v>4.5657307644762506</v>
      </c>
      <c r="C92" s="22">
        <f>VLOOKUP($A92,AllData!$A$47:$DM$559,44,FALSE)</f>
        <v>6.4975892572065996</v>
      </c>
      <c r="D92" s="22">
        <f>VLOOKUP($A92,AllData!$A$47:$DM$559,62,FALSE)</f>
        <v>6.105003829234394</v>
      </c>
      <c r="E92" s="22">
        <f>VLOOKUP($A92,AllData!$A$47:$DM$559,80,FALSE)</f>
        <v>6.6770025759721729</v>
      </c>
      <c r="F92" s="48">
        <f>VLOOKUP($A92,AllData!$A$47:$DM$559,98,FALSE)</f>
        <v>5.5001299007234721</v>
      </c>
      <c r="G92" s="48">
        <f>VLOOKUP($A92,AllData!$A$47:$DM$559,116,FALSE)</f>
        <v>5.3759382125117074</v>
      </c>
      <c r="H92" s="56">
        <v>6.5</v>
      </c>
      <c r="I92" s="236">
        <v>7.8</v>
      </c>
      <c r="J92" s="237"/>
      <c r="K92" s="238"/>
      <c r="L92" s="187">
        <f>VLOOKUP(A92,AllData!$A$47:$C$557,2,FALSE)</f>
        <v>208.333</v>
      </c>
      <c r="M92" s="188">
        <f>VLOOKUP(A92,AllData!$A$47:$C$557,3,FALSE)</f>
        <v>62.716000000000001</v>
      </c>
      <c r="N92" s="13"/>
      <c r="O92" s="13"/>
      <c r="AA92" s="32"/>
    </row>
    <row r="93" spans="1:93">
      <c r="A93" s="160" t="s">
        <v>32</v>
      </c>
      <c r="B93" s="158">
        <f>VLOOKUP($A93,AllData!$A$47:$DM$559,26,FALSE)</f>
        <v>5.1593367760782485</v>
      </c>
      <c r="C93" s="22">
        <f>VLOOKUP($A93,AllData!$A$47:$DM$559,44,FALSE)</f>
        <v>6.9544715791277136</v>
      </c>
      <c r="D93" s="48">
        <f>VLOOKUP($A93,AllData!$A$47:$DM$559,62,FALSE)</f>
        <v>6.1900294919200567</v>
      </c>
      <c r="E93" s="22">
        <f>VLOOKUP($A93,AllData!$A$47:$DM$559,80,FALSE)</f>
        <v>7.230666771278381</v>
      </c>
      <c r="F93" s="48">
        <f>VLOOKUP($A93,AllData!$A$47:$DM$559,98,FALSE)</f>
        <v>5.8729865820417997</v>
      </c>
      <c r="G93" s="158">
        <f>VLOOKUP($A93,AllData!$A$47:$DM$559,116,FALSE)</f>
        <v>5.7190175146530029</v>
      </c>
      <c r="H93" s="56">
        <v>7.3</v>
      </c>
      <c r="I93" s="236">
        <v>8.8000000000000007</v>
      </c>
      <c r="J93" s="237"/>
      <c r="K93" s="238"/>
      <c r="L93" s="187">
        <f>VLOOKUP(A93,AllData!$A$47:$C$557,2,FALSE)</f>
        <v>239.35499999999999</v>
      </c>
      <c r="M93" s="188">
        <f>VLOOKUP(A93,AllData!$A$47:$C$557,3,FALSE)</f>
        <v>85.587999999999994</v>
      </c>
      <c r="N93" s="13"/>
      <c r="O93" s="13"/>
      <c r="AA93" s="32"/>
    </row>
    <row r="94" spans="1:93">
      <c r="A94" s="160" t="s">
        <v>37</v>
      </c>
      <c r="B94" s="22">
        <f>VLOOKUP($A94,AllData!$A$47:$DM$559,26,FALSE)</f>
        <v>5.5879207801711956</v>
      </c>
      <c r="C94" s="22">
        <f>VLOOKUP($A94,AllData!$A$47:$DM$559,44,FALSE)</f>
        <v>6.8741930990725608</v>
      </c>
      <c r="D94" s="22">
        <f>VLOOKUP($A94,AllData!$A$47:$DM$559,62,FALSE)</f>
        <v>5.8992541854186076</v>
      </c>
      <c r="E94" s="22">
        <f>VLOOKUP($A94,AllData!$A$47:$DM$559,80,FALSE)</f>
        <v>6.965031047180835</v>
      </c>
      <c r="F94" s="22">
        <f>VLOOKUP($A94,AllData!$A$47:$DM$559,98,FALSE)</f>
        <v>5.9621178153208954</v>
      </c>
      <c r="G94" s="22">
        <f>VLOOKUP($A94,AllData!$A$47:$DM$559,116,FALSE)</f>
        <v>5.8864984710725619</v>
      </c>
      <c r="H94" s="56">
        <v>7.1</v>
      </c>
      <c r="I94" s="239">
        <v>6.6</v>
      </c>
      <c r="J94" s="240"/>
      <c r="K94" s="241"/>
      <c r="L94" s="189">
        <f>VLOOKUP(A94,AllData!$A$47:$C$557,2,FALSE)</f>
        <v>247.869</v>
      </c>
      <c r="M94" s="190">
        <f>VLOOKUP(A94,AllData!$A$47:$C$557,3,FALSE)</f>
        <v>90.552000000000007</v>
      </c>
      <c r="N94" s="13"/>
      <c r="O94" s="13"/>
      <c r="AA94" s="32"/>
    </row>
    <row r="95" spans="1:93">
      <c r="A95" s="160" t="s">
        <v>14</v>
      </c>
      <c r="B95" s="59">
        <f>VLOOKUP($A95,AllData!$A$47:$DM$559,26,FALSE)</f>
        <v>6.0603425645776374</v>
      </c>
      <c r="C95" s="59">
        <f>VLOOKUP($A95,AllData!$A$47:$DM$559,44,FALSE)</f>
        <v>6.360765948457983</v>
      </c>
      <c r="D95" s="59">
        <f>VLOOKUP($A95,AllData!$A$47:$DM$559,62,FALSE)</f>
        <v>6.1755073227293238</v>
      </c>
      <c r="E95" s="59">
        <f>VLOOKUP($A95,AllData!$A$47:$DM$559,80,FALSE)</f>
        <v>6.1855192162707784</v>
      </c>
      <c r="F95" s="59">
        <f>VLOOKUP($A95,AllData!$A$47:$DM$559,98,FALSE)</f>
        <v>6.0904689286030118</v>
      </c>
      <c r="G95" s="59">
        <f>VLOOKUP($A95,AllData!$A$47:$DM$559,116,FALSE)</f>
        <v>6.2668576429154612</v>
      </c>
      <c r="H95" s="166">
        <v>7.8</v>
      </c>
      <c r="I95" s="47"/>
      <c r="J95" s="32"/>
      <c r="L95" s="13"/>
      <c r="M95" s="13"/>
      <c r="N95" s="13"/>
      <c r="O95" s="13"/>
      <c r="AA95" s="32"/>
    </row>
    <row r="96" spans="1:93">
      <c r="A96" s="160" t="s">
        <v>25</v>
      </c>
      <c r="B96" s="59">
        <f>VLOOKUP($A96,AllData!$A$47:$DM$559,26,FALSE)</f>
        <v>6.8690617042803632</v>
      </c>
      <c r="C96" s="59">
        <f>VLOOKUP($A96,AllData!$A$47:$DM$559,44,FALSE)</f>
        <v>7.2762941900787501</v>
      </c>
      <c r="D96" s="59">
        <f>VLOOKUP($A96,AllData!$A$47:$DM$559,62,FALSE)</f>
        <v>6.8211900359659898</v>
      </c>
      <c r="E96" s="59">
        <f>VLOOKUP($A96,AllData!$A$47:$DM$559,80,FALSE)</f>
        <v>7.2091874195098988</v>
      </c>
      <c r="F96" s="59">
        <f>VLOOKUP($A96,AllData!$A$47:$DM$559,98,FALSE)</f>
        <v>6.6310335030618681</v>
      </c>
      <c r="G96" s="59">
        <f>VLOOKUP($A96,AllData!$A$47:$DM$559,116,FALSE)</f>
        <v>6.6771242643810922</v>
      </c>
      <c r="H96" s="166">
        <v>7.8</v>
      </c>
      <c r="I96" s="47"/>
      <c r="J96" s="32"/>
      <c r="L96" s="13"/>
      <c r="M96" s="13"/>
      <c r="N96" s="13"/>
      <c r="O96" s="13"/>
      <c r="AA96" s="32"/>
    </row>
    <row r="97" spans="1:27">
      <c r="A97" s="160" t="s">
        <v>28</v>
      </c>
      <c r="B97" s="59">
        <f>VLOOKUP($A97,AllData!$A$47:$DM$559,26,FALSE)</f>
        <v>3.9633221242841015</v>
      </c>
      <c r="C97" s="59">
        <f>VLOOKUP($A97,AllData!$A$47:$DM$559,44,FALSE)</f>
        <v>6.0042568438900208</v>
      </c>
      <c r="D97" s="59">
        <f>VLOOKUP($A97,AllData!$A$47:$DM$559,62,FALSE)</f>
        <v>4.947605441635857</v>
      </c>
      <c r="E97" s="59">
        <f>VLOOKUP($A97,AllData!$A$47:$DM$559,80,FALSE)</f>
        <v>6.2074541273099602</v>
      </c>
      <c r="F97" s="59">
        <f>VLOOKUP($A97,AllData!$A$47:$DM$559,98,FALSE)</f>
        <v>5.0787415354627461</v>
      </c>
      <c r="G97" s="59">
        <f>VLOOKUP($A97,AllData!$A$47:$DM$559,116,FALSE)</f>
        <v>4.9698915582663137</v>
      </c>
      <c r="H97" s="166">
        <v>5.0999999999999996</v>
      </c>
      <c r="I97" s="47"/>
      <c r="J97" s="32"/>
      <c r="L97" s="13"/>
      <c r="M97" s="13"/>
      <c r="N97" s="13"/>
      <c r="O97" s="13"/>
      <c r="AA97" s="32"/>
    </row>
    <row r="98" spans="1:27">
      <c r="A98" s="160" t="s">
        <v>33</v>
      </c>
      <c r="B98" s="59">
        <f>VLOOKUP($A98,AllData!$A$47:$DM$559,26,FALSE)</f>
        <v>4.9010570630834707</v>
      </c>
      <c r="C98" s="59">
        <f>VLOOKUP($A98,AllData!$A$47:$DM$559,44,FALSE)</f>
        <v>6.3713076615133142</v>
      </c>
      <c r="D98" s="59">
        <f>VLOOKUP($A98,AllData!$A$47:$DM$559,62,FALSE)</f>
        <v>5.9171223724695343</v>
      </c>
      <c r="E98" s="59">
        <f>VLOOKUP($A98,AllData!$A$47:$DM$559,80,FALSE)</f>
        <v>6.6690395866980179</v>
      </c>
      <c r="F98" s="59">
        <f>VLOOKUP($A98,AllData!$A$47:$DM$559,98,FALSE)</f>
        <v>5.4240756183598204</v>
      </c>
      <c r="G98" s="59">
        <f>VLOOKUP($A98,AllData!$A$47:$DM$559,116,FALSE)</f>
        <v>5.3086693987897968</v>
      </c>
      <c r="H98" s="166">
        <v>5.7</v>
      </c>
      <c r="I98" s="47"/>
      <c r="J98" s="230" t="s">
        <v>552</v>
      </c>
      <c r="K98" s="230"/>
      <c r="L98" s="13"/>
      <c r="M98" s="13"/>
      <c r="N98" s="13"/>
      <c r="O98" s="13"/>
      <c r="AA98" s="32"/>
    </row>
    <row r="99" spans="1:27">
      <c r="A99" s="160" t="s">
        <v>34</v>
      </c>
      <c r="B99" s="59">
        <f>VLOOKUP($A99,AllData!$A$47:$DM$559,26,FALSE)</f>
        <v>7.206591336611984</v>
      </c>
      <c r="C99" s="59">
        <f>VLOOKUP($A99,AllData!$A$47:$DM$559,44,FALSE)</f>
        <v>7.0865696347014273</v>
      </c>
      <c r="D99" s="59">
        <f>VLOOKUP($A99,AllData!$A$47:$DM$559,62,FALSE)</f>
        <v>7.0138404454843792</v>
      </c>
      <c r="E99" s="59">
        <f>VLOOKUP($A99,AllData!$A$47:$DM$559,80,FALSE)</f>
        <v>7.0362348885289041</v>
      </c>
      <c r="F99" s="59">
        <f>VLOOKUP($A99,AllData!$A$47:$DM$559,98,FALSE)</f>
        <v>6.5625617845641226</v>
      </c>
      <c r="G99" s="59">
        <f>VLOOKUP($A99,AllData!$A$47:$DM$559,116,FALSE)</f>
        <v>6.6495864595423821</v>
      </c>
      <c r="H99" s="166">
        <v>8.1</v>
      </c>
      <c r="I99" s="47"/>
      <c r="J99" s="231" t="s">
        <v>553</v>
      </c>
      <c r="K99" s="231"/>
      <c r="L99" s="13"/>
      <c r="M99" s="13"/>
      <c r="N99" s="13"/>
      <c r="O99" s="13"/>
      <c r="AA99" s="32"/>
    </row>
    <row r="100" spans="1:27">
      <c r="A100" s="160" t="s">
        <v>35</v>
      </c>
      <c r="B100" s="59">
        <f>VLOOKUP($A100,AllData!$A$47:$DM$559,26,FALSE)</f>
        <v>7.1482049162525119</v>
      </c>
      <c r="C100" s="59">
        <f>VLOOKUP($A100,AllData!$A$47:$DM$559,44,FALSE)</f>
        <v>6.8635258097282161</v>
      </c>
      <c r="D100" s="59">
        <f>VLOOKUP($A100,AllData!$A$47:$DM$559,62,FALSE)</f>
        <v>6.2662916189973128</v>
      </c>
      <c r="E100" s="59">
        <f>VLOOKUP($A100,AllData!$A$47:$DM$559,80,FALSE)</f>
        <v>6.7454193655850831</v>
      </c>
      <c r="F100" s="59">
        <f>VLOOKUP($A100,AllData!$A$47:$DM$559,98,FALSE)</f>
        <v>6.5303231491363061</v>
      </c>
      <c r="G100" s="59">
        <f>VLOOKUP($A100,AllData!$A$47:$DM$559,116,FALSE)</f>
        <v>6.6909313197081897</v>
      </c>
      <c r="H100" s="166">
        <v>8.4</v>
      </c>
      <c r="I100" s="47"/>
      <c r="J100" s="232" t="s">
        <v>554</v>
      </c>
      <c r="K100" s="232"/>
      <c r="L100" s="13"/>
      <c r="M100" s="13"/>
      <c r="N100" s="13"/>
      <c r="O100" s="13"/>
      <c r="AA100" s="32"/>
    </row>
    <row r="101" spans="1:27">
      <c r="A101" s="159" t="s">
        <v>36</v>
      </c>
      <c r="B101" s="59">
        <f>VLOOKUP($A101,AllData!$A$47:$DM$559,26,FALSE)</f>
        <v>4.7124180687849533</v>
      </c>
      <c r="C101" s="59">
        <f>VLOOKUP($A101,AllData!$A$47:$DM$559,44,FALSE)</f>
        <v>6.9341523669079344</v>
      </c>
      <c r="D101" s="59">
        <f>VLOOKUP($A101,AllData!$A$47:$DM$559,62,FALSE)</f>
        <v>6.2601769788326962</v>
      </c>
      <c r="E101" s="59">
        <f>VLOOKUP($A101,AllData!$A$47:$DM$559,80,FALSE)</f>
        <v>7.3045587034663875</v>
      </c>
      <c r="F101" s="59">
        <f>VLOOKUP($A101,AllData!$A$47:$DM$559,98,FALSE)</f>
        <v>5.4734778110365383</v>
      </c>
      <c r="G101" s="59">
        <f>VLOOKUP($A101,AllData!$A$47:$DM$559,116,FALSE)</f>
        <v>5.1727395998429211</v>
      </c>
      <c r="H101" s="166">
        <v>5.0999999999999996</v>
      </c>
      <c r="I101" s="47"/>
      <c r="J101" s="233" t="s">
        <v>601</v>
      </c>
      <c r="K101" s="233"/>
      <c r="L101" s="13"/>
      <c r="M101" s="13"/>
      <c r="N101" s="13"/>
      <c r="O101" s="13"/>
      <c r="AA101" s="32"/>
    </row>
    <row r="102" spans="1:27">
      <c r="A102" s="160" t="s">
        <v>329</v>
      </c>
      <c r="B102" s="59">
        <f>VLOOKUP($A102,AllData!$A$47:$DM$559,26,FALSE)</f>
        <v>5.0841839646795242</v>
      </c>
      <c r="C102" s="59">
        <f>VLOOKUP($A102,AllData!$A$47:$DM$559,44,FALSE)</f>
        <v>5.7617447696420747</v>
      </c>
      <c r="D102" s="59">
        <f>VLOOKUP($A102,AllData!$A$47:$DM$559,62,FALSE)</f>
        <v>5.7032325758843498</v>
      </c>
      <c r="E102" s="59">
        <f>VLOOKUP($A102,AllData!$A$47:$DM$559,80,FALSE)</f>
        <v>5.7523928096298222</v>
      </c>
      <c r="F102" s="59">
        <f>VLOOKUP($A102,AllData!$A$47:$DM$559,98,FALSE)</f>
        <v>5.4705435277780898</v>
      </c>
      <c r="G102" s="59">
        <f>VLOOKUP($A102,AllData!$A$47:$DM$559,116,FALSE)</f>
        <v>5.6125665229460653</v>
      </c>
      <c r="H102" s="166">
        <v>6.3</v>
      </c>
      <c r="I102" s="33"/>
      <c r="J102" s="234" t="s">
        <v>602</v>
      </c>
      <c r="K102" s="235"/>
      <c r="L102" s="13"/>
      <c r="M102" s="13"/>
      <c r="N102" s="13"/>
      <c r="O102" s="13"/>
      <c r="AA102" s="32"/>
    </row>
    <row r="103" spans="1:27">
      <c r="A103" s="159" t="s">
        <v>380</v>
      </c>
      <c r="B103" s="59">
        <f>VLOOKUP($A103,AllData!$A$47:$DM$559,26,FALSE)</f>
        <v>3.8478467060973038</v>
      </c>
      <c r="C103" s="59">
        <f>VLOOKUP($A103,AllData!$A$47:$DM$559,44,FALSE)</f>
        <v>5.0256561673091413</v>
      </c>
      <c r="D103" s="59">
        <f>VLOOKUP($A103,AllData!$A$47:$DM$559,62,FALSE)</f>
        <v>4.955543428330361</v>
      </c>
      <c r="E103" s="59">
        <f>VLOOKUP($A103,AllData!$A$47:$DM$559,80,FALSE)</f>
        <v>5.1086297573835182</v>
      </c>
      <c r="F103" s="59">
        <f>VLOOKUP($A103,AllData!$A$47:$DM$559,98,FALSE)</f>
        <v>4.7881088762163992</v>
      </c>
      <c r="G103" s="59">
        <f>VLOOKUP($A103,AllData!$A$47:$DM$559,116,FALSE)</f>
        <v>4.9275538102925589</v>
      </c>
      <c r="H103" s="166">
        <v>5.6</v>
      </c>
      <c r="I103" s="33"/>
      <c r="J103" s="32"/>
      <c r="L103" s="13"/>
      <c r="M103" s="13"/>
      <c r="N103" s="13"/>
      <c r="O103" s="13"/>
      <c r="AA103" s="32"/>
    </row>
    <row r="104" spans="1:27">
      <c r="A104" s="161" t="s">
        <v>341</v>
      </c>
      <c r="B104" s="59">
        <f>VLOOKUP($A104,AllData!$A$47:$DM$559,26,FALSE)</f>
        <v>3.0650590595839553</v>
      </c>
      <c r="C104" s="59">
        <f>VLOOKUP($A104,AllData!$A$47:$DM$559,44,FALSE)</f>
        <v>4.7422800061261094</v>
      </c>
      <c r="D104" s="59">
        <f>VLOOKUP($A104,AllData!$A$47:$DM$559,62,FALSE)</f>
        <v>4.3525364261380917</v>
      </c>
      <c r="E104" s="59">
        <f>VLOOKUP($A104,AllData!$A$47:$DM$559,80,FALSE)</f>
        <v>4.8387447408600464</v>
      </c>
      <c r="F104" s="59">
        <f>VLOOKUP($A104,AllData!$A$47:$DM$559,98,FALSE)</f>
        <v>4.4577240512975962</v>
      </c>
      <c r="G104" s="59">
        <f>VLOOKUP($A104,AllData!$A$47:$DM$559,116,FALSE)</f>
        <v>4.5715859833272381</v>
      </c>
      <c r="H104" s="166">
        <v>4.5</v>
      </c>
      <c r="I104" s="33"/>
      <c r="J104" s="32"/>
      <c r="L104" s="13"/>
      <c r="M104" s="13"/>
      <c r="N104" s="13"/>
      <c r="O104" s="13"/>
      <c r="AA104" s="32"/>
    </row>
    <row r="105" spans="1:27">
      <c r="A105" s="162" t="s">
        <v>360</v>
      </c>
      <c r="B105" s="59">
        <f>VLOOKUP($A105,AllData!$A$47:$DM$559,26,FALSE)</f>
        <v>2.6007831879674472</v>
      </c>
      <c r="C105" s="59">
        <f>VLOOKUP($A105,AllData!$A$47:$DM$559,44,FALSE)</f>
        <v>4.0260454029391592</v>
      </c>
      <c r="D105" s="59">
        <f>VLOOKUP($A105,AllData!$A$47:$DM$559,62,FALSE)</f>
        <v>4.3366880724260941</v>
      </c>
      <c r="E105" s="59">
        <f>VLOOKUP($A105,AllData!$A$47:$DM$559,80,FALSE)</f>
        <v>4.2495756802065729</v>
      </c>
      <c r="F105" s="59">
        <f>VLOOKUP($A105,AllData!$A$47:$DM$559,98,FALSE)</f>
        <v>3.9638413835776993</v>
      </c>
      <c r="G105" s="59">
        <f>VLOOKUP($A105,AllData!$A$47:$DM$559,116,FALSE)</f>
        <v>4.1364692259924603</v>
      </c>
      <c r="H105" s="166">
        <v>5.0999999999999996</v>
      </c>
      <c r="I105" s="33"/>
      <c r="J105" s="32"/>
      <c r="L105" s="13"/>
      <c r="M105" s="13"/>
      <c r="N105" s="13"/>
      <c r="O105" s="13"/>
      <c r="AA105" s="32"/>
    </row>
    <row r="106" spans="1:27">
      <c r="A106" s="167" t="s">
        <v>603</v>
      </c>
      <c r="B106" s="168">
        <v>1.8038190676889108</v>
      </c>
      <c r="C106" s="168">
        <v>1.1560440258727154</v>
      </c>
      <c r="D106" s="168">
        <v>1.2159081927274527</v>
      </c>
      <c r="E106" s="168">
        <v>1.1835374000321661</v>
      </c>
      <c r="F106" s="168">
        <v>1.4667594333197695</v>
      </c>
      <c r="G106" s="168">
        <v>1.4588495120553266</v>
      </c>
      <c r="H106" s="169">
        <v>1.1281843820936366</v>
      </c>
      <c r="L106" s="13"/>
      <c r="M106" s="13"/>
      <c r="N106" s="13"/>
      <c r="O106" s="13"/>
      <c r="AA106" s="32"/>
    </row>
    <row r="107" spans="1:27">
      <c r="L107" s="38"/>
      <c r="M107" s="38"/>
      <c r="N107" s="38"/>
      <c r="O107" s="38"/>
      <c r="AA107" s="32"/>
    </row>
    <row r="108" spans="1:27">
      <c r="A108" s="37"/>
      <c r="B108" s="37"/>
      <c r="C108" s="37"/>
      <c r="D108" s="37"/>
      <c r="E108" s="37"/>
      <c r="F108" s="37"/>
      <c r="G108" s="37"/>
      <c r="H108" s="37"/>
      <c r="I108" s="37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2"/>
      <c r="V108" s="32"/>
      <c r="W108" s="32"/>
      <c r="X108" s="32"/>
      <c r="Y108" s="32"/>
      <c r="Z108" s="32"/>
      <c r="AA108" s="32"/>
    </row>
    <row r="109" spans="1:27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2"/>
      <c r="V109" s="32"/>
      <c r="W109" s="32"/>
      <c r="X109" s="32"/>
      <c r="Y109" s="32"/>
      <c r="Z109" s="32"/>
      <c r="AA109" s="32"/>
    </row>
    <row r="110" spans="1:27">
      <c r="A110" s="37"/>
      <c r="B110" s="37"/>
      <c r="C110" s="37"/>
      <c r="D110" s="37"/>
      <c r="E110" s="37"/>
      <c r="F110" s="37"/>
      <c r="G110" s="37"/>
      <c r="H110" s="37"/>
      <c r="I110" s="37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2"/>
      <c r="V110" s="32"/>
      <c r="W110" s="32"/>
      <c r="X110" s="32"/>
      <c r="Y110" s="32"/>
      <c r="Z110" s="32"/>
      <c r="AA110" s="32"/>
    </row>
    <row r="111" spans="1:27"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2"/>
      <c r="V111" s="32"/>
      <c r="W111" s="32"/>
      <c r="X111" s="32"/>
      <c r="Y111" s="32"/>
      <c r="Z111" s="32"/>
      <c r="AA111" s="32"/>
    </row>
    <row r="112" spans="1:27">
      <c r="A112" s="154"/>
      <c r="D112" s="37"/>
      <c r="E112" s="37"/>
      <c r="F112" s="37"/>
      <c r="G112" s="37"/>
      <c r="H112" s="37"/>
      <c r="I112" s="37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2"/>
      <c r="V112" s="32"/>
      <c r="W112" s="32"/>
      <c r="X112" s="32"/>
      <c r="Y112" s="32"/>
      <c r="Z112" s="32"/>
      <c r="AA112" s="32"/>
    </row>
    <row r="113" spans="1:27">
      <c r="A113" s="4"/>
      <c r="B113" s="13"/>
      <c r="C113" s="13"/>
      <c r="D113" s="155"/>
      <c r="E113" s="47"/>
      <c r="F113" s="47"/>
      <c r="G113" s="54"/>
      <c r="H113" s="45"/>
      <c r="I113" s="38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2"/>
      <c r="V113" s="32"/>
      <c r="W113" s="32"/>
      <c r="X113" s="32"/>
      <c r="Y113" s="32"/>
      <c r="Z113" s="32"/>
      <c r="AA113" s="32"/>
    </row>
    <row r="114" spans="1:27">
      <c r="A114" s="37"/>
      <c r="B114" s="37"/>
      <c r="C114" s="37"/>
      <c r="D114" s="37"/>
      <c r="E114" s="37"/>
      <c r="F114" s="37"/>
      <c r="G114" s="37"/>
      <c r="H114" s="37"/>
      <c r="I114" s="37"/>
      <c r="J114" s="43" t="s">
        <v>614</v>
      </c>
      <c r="K114" s="43" t="s">
        <v>615</v>
      </c>
      <c r="L114" s="23" t="s">
        <v>616</v>
      </c>
      <c r="M114" s="38"/>
      <c r="N114" s="33"/>
      <c r="O114" s="33"/>
      <c r="P114" s="33"/>
      <c r="Q114" s="33"/>
      <c r="R114" s="33"/>
      <c r="S114" s="33"/>
      <c r="T114" s="33"/>
      <c r="U114" s="32"/>
      <c r="V114" s="32"/>
      <c r="W114" s="32"/>
      <c r="X114" s="32"/>
      <c r="Y114" s="32"/>
      <c r="Z114" s="32"/>
      <c r="AA114" s="32"/>
    </row>
    <row r="115" spans="1:27">
      <c r="A115" s="160" t="s">
        <v>21</v>
      </c>
      <c r="B115" s="22">
        <f>VLOOKUP($A115,AllData!$A$47:$DM$559,26,FALSE)</f>
        <v>5.5011861149962673</v>
      </c>
      <c r="C115" s="157">
        <f>VLOOKUP($A115,AllData!$A$47:$DM$559,44,FALSE)</f>
        <v>7.6703582459912738</v>
      </c>
      <c r="D115" s="157">
        <f>VLOOKUP($A115,AllData!$A$47:$DM$559,62,FALSE)</f>
        <v>7.0586983198969637</v>
      </c>
      <c r="E115" s="157">
        <f>VLOOKUP($A115,AllData!$A$47:$DM$559,80,FALSE)</f>
        <v>7.5137462446209726</v>
      </c>
      <c r="F115" s="157">
        <f>VLOOKUP($A115,AllData!$A$47:$DM$559,98,FALSE)</f>
        <v>6.1284356618250504</v>
      </c>
      <c r="G115" s="22">
        <f>VLOOKUP($A115,AllData!$A$47:$DM$559,116,FALSE)</f>
        <v>5.861829729578691</v>
      </c>
      <c r="H115" s="164">
        <v>6.2</v>
      </c>
      <c r="I115" s="193">
        <v>7.1</v>
      </c>
      <c r="J115" s="185">
        <f>VLOOKUP(A115,AllData!$A$47:$C$557,2,FALSE)</f>
        <v>211.19300000000001</v>
      </c>
      <c r="K115" s="195">
        <f>VLOOKUP(A115,AllData!$A$47:$C$557,3,FALSE)</f>
        <v>65.376000000000005</v>
      </c>
      <c r="L115" s="197">
        <f>VLOOKUP(A115,AllData!$A$47:$E$548,5,FALSE)</f>
        <v>0.72</v>
      </c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7">
      <c r="A116" s="160" t="s">
        <v>37</v>
      </c>
      <c r="B116" s="22">
        <f>VLOOKUP($A116,AllData!$A$47:$DM$559,26,FALSE)</f>
        <v>5.5879207801711956</v>
      </c>
      <c r="C116" s="22">
        <f>VLOOKUP($A116,AllData!$A$47:$DM$559,44,FALSE)</f>
        <v>6.8741930990725608</v>
      </c>
      <c r="D116" s="22">
        <f>VLOOKUP($A116,AllData!$A$47:$DM$559,62,FALSE)</f>
        <v>5.8992541854186076</v>
      </c>
      <c r="E116" s="22">
        <f>VLOOKUP($A116,AllData!$A$47:$DM$559,80,FALSE)</f>
        <v>6.965031047180835</v>
      </c>
      <c r="F116" s="22">
        <f>VLOOKUP($A116,AllData!$A$47:$DM$559,98,FALSE)</f>
        <v>5.9621178153208954</v>
      </c>
      <c r="G116" s="22">
        <f>VLOOKUP($A116,AllData!$A$47:$DM$559,116,FALSE)</f>
        <v>5.8864984710725619</v>
      </c>
      <c r="H116" s="56">
        <v>7.1</v>
      </c>
      <c r="I116" s="191">
        <v>6.6</v>
      </c>
      <c r="J116" s="187">
        <f>VLOOKUP(A116,AllData!$A$47:$C$557,2,FALSE)</f>
        <v>247.869</v>
      </c>
      <c r="K116" s="68">
        <f>VLOOKUP(A116,AllData!$A$47:$C$557,3,FALSE)</f>
        <v>90.552000000000007</v>
      </c>
      <c r="L116" s="198">
        <f>VLOOKUP(A116,AllData!$A$47:$E$548,5,FALSE)</f>
        <v>0.55000000000000004</v>
      </c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7">
      <c r="A117" s="160" t="s">
        <v>19</v>
      </c>
      <c r="B117" s="48">
        <f>VLOOKUP($A117,AllData!$A$47:$DM$559,26,FALSE)</f>
        <v>5.724936166977332</v>
      </c>
      <c r="C117" s="22">
        <f>VLOOKUP($A117,AllData!$A$47:$DM$559,44,FALSE)</f>
        <v>6.4069481928546619</v>
      </c>
      <c r="D117" s="22">
        <f>VLOOKUP($A117,AllData!$A$47:$DM$559,62,FALSE)</f>
        <v>6.5497956694806625</v>
      </c>
      <c r="E117" s="22">
        <f>VLOOKUP($A117,AllData!$A$47:$DM$559,80,FALSE)</f>
        <v>6.5388114665385162</v>
      </c>
      <c r="F117" s="48">
        <f>VLOOKUP($A117,AllData!$A$47:$DM$559,98,FALSE)</f>
        <v>5.8073443870489383</v>
      </c>
      <c r="G117" s="48">
        <f>VLOOKUP($A117,AllData!$A$47:$DM$559,116,FALSE)</f>
        <v>5.8348304570319565</v>
      </c>
      <c r="H117" s="56">
        <v>7.1</v>
      </c>
      <c r="I117" s="191">
        <v>8.3000000000000007</v>
      </c>
      <c r="J117" s="187">
        <f>VLOOKUP(A117,AllData!$A$47:$C$557,2,FALSE)</f>
        <v>238.88</v>
      </c>
      <c r="K117" s="68">
        <f>VLOOKUP(A117,AllData!$A$47:$C$557,3,FALSE)</f>
        <v>83.584999999999994</v>
      </c>
      <c r="L117" s="198">
        <f>VLOOKUP(A117,AllData!$A$47:$E$548,5,FALSE)</f>
        <v>0.45</v>
      </c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7">
      <c r="A118" s="160" t="s">
        <v>20</v>
      </c>
      <c r="B118" s="48">
        <f>VLOOKUP($A118,AllData!$A$47:$DM$559,26,FALSE)</f>
        <v>6.7830235366746647</v>
      </c>
      <c r="C118" s="48">
        <f>VLOOKUP($A118,AllData!$A$47:$DM$559,44,FALSE)</f>
        <v>7.2217807858670637</v>
      </c>
      <c r="D118" s="48">
        <f>VLOOKUP($A118,AllData!$A$47:$DM$559,62,FALSE)</f>
        <v>7.0234860984065284</v>
      </c>
      <c r="E118" s="48">
        <f>VLOOKUP($A118,AllData!$A$47:$DM$559,80,FALSE)</f>
        <v>7.1627876454327222</v>
      </c>
      <c r="F118" s="48">
        <f>VLOOKUP($A118,AllData!$A$47:$DM$559,98,FALSE)</f>
        <v>6.4985679533265444</v>
      </c>
      <c r="G118" s="48">
        <f>VLOOKUP($A118,AllData!$A$47:$DM$559,116,FALSE)</f>
        <v>6.5137557708489204</v>
      </c>
      <c r="H118" s="56">
        <v>7.7</v>
      </c>
      <c r="I118" s="191">
        <v>9.3000000000000007</v>
      </c>
      <c r="J118" s="187">
        <f>VLOOKUP(A118,AllData!$A$47:$C$557,2,FALSE)</f>
        <v>271.39499999999998</v>
      </c>
      <c r="K118" s="68">
        <f>VLOOKUP(A118,AllData!$A$47:$C$557,3,FALSE)</f>
        <v>105.47499999999999</v>
      </c>
      <c r="L118" s="198">
        <f>VLOOKUP(A118,AllData!$A$47:$E$548,5,FALSE)</f>
        <v>0.44</v>
      </c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7">
      <c r="A119" s="159" t="s">
        <v>18</v>
      </c>
      <c r="B119" s="48">
        <f>VLOOKUP($A119,AllData!$A$47:$DM$559,26,FALSE)</f>
        <v>4.835116452986413</v>
      </c>
      <c r="C119" s="157">
        <f>VLOOKUP($A119,AllData!$A$47:$DM$559,44,FALSE)</f>
        <v>6.4163353081167411</v>
      </c>
      <c r="D119" s="157">
        <f>VLOOKUP($A119,AllData!$A$47:$DM$559,62,FALSE)</f>
        <v>6.1717086182301015</v>
      </c>
      <c r="E119" s="157">
        <f>VLOOKUP($A119,AllData!$A$47:$DM$559,80,FALSE)</f>
        <v>6.2891378009634735</v>
      </c>
      <c r="F119" s="22">
        <f>VLOOKUP($A119,AllData!$A$47:$DM$559,98,FALSE)</f>
        <v>5.5846952591986874</v>
      </c>
      <c r="G119" s="22">
        <f>VLOOKUP($A119,AllData!$A$47:$DM$559,116,FALSE)</f>
        <v>5.5552198556718073</v>
      </c>
      <c r="H119" s="164">
        <v>6.3</v>
      </c>
      <c r="I119" s="191">
        <v>6.9</v>
      </c>
      <c r="J119" s="187">
        <f>VLOOKUP(A119,AllData!$A$47:$C$557,2,FALSE)</f>
        <v>205.14599999999999</v>
      </c>
      <c r="K119" s="68">
        <f>VLOOKUP(A119,AllData!$A$47:$C$557,3,FALSE)</f>
        <v>61.454999999999998</v>
      </c>
      <c r="L119" s="198">
        <f>VLOOKUP(A119,AllData!$A$47:$E$548,5,FALSE)</f>
        <v>0.43</v>
      </c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7">
      <c r="A120" s="159" t="s">
        <v>17</v>
      </c>
      <c r="B120" s="22">
        <f>VLOOKUP($A120,AllData!$A$47:$DM$559,26,FALSE)</f>
        <v>3.5617433879563052</v>
      </c>
      <c r="C120" s="157">
        <f>VLOOKUP($A120,AllData!$A$47:$DM$559,44,FALSE)</f>
        <v>5.5350036187644882</v>
      </c>
      <c r="D120" s="157">
        <f>VLOOKUP($A120,AllData!$A$47:$DM$559,62,FALSE)</f>
        <v>5.5253912079474246</v>
      </c>
      <c r="E120" s="157">
        <f>VLOOKUP($A120,AllData!$A$47:$DM$559,80,FALSE)</f>
        <v>5.6303580367880075</v>
      </c>
      <c r="F120" s="157">
        <f>VLOOKUP($A120,AllData!$A$47:$DM$559,98,FALSE)</f>
        <v>4.81634251631779</v>
      </c>
      <c r="G120" s="157">
        <f>VLOOKUP($A120,AllData!$A$47:$DM$559,116,FALSE)</f>
        <v>4.7840304103327913</v>
      </c>
      <c r="H120" s="164">
        <v>5.2</v>
      </c>
      <c r="I120" s="191">
        <v>5</v>
      </c>
      <c r="J120" s="187">
        <f>VLOOKUP(A120,AllData!$A$47:$C$557,2,FALSE)</f>
        <v>164.251</v>
      </c>
      <c r="K120" s="68">
        <f>VLOOKUP(A120,AllData!$A$47:$C$557,3,FALSE)</f>
        <v>38.590000000000003</v>
      </c>
      <c r="L120" s="198">
        <f>VLOOKUP(A120,AllData!$A$47:$E$548,5,FALSE)</f>
        <v>0.42</v>
      </c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7">
      <c r="A121" s="160" t="s">
        <v>27</v>
      </c>
      <c r="B121" s="157">
        <f>VLOOKUP($A121,AllData!$A$47:$DM$559,26,FALSE)</f>
        <v>5.055249817125314</v>
      </c>
      <c r="C121" s="22">
        <f>VLOOKUP($A121,AllData!$A$47:$DM$559,44,FALSE)</f>
        <v>7.1623182584153708</v>
      </c>
      <c r="D121" s="22">
        <f>VLOOKUP($A121,AllData!$A$47:$DM$559,62,FALSE)</f>
        <v>6.5004014040308302</v>
      </c>
      <c r="E121" s="22">
        <f>VLOOKUP($A121,AllData!$A$47:$DM$559,80,FALSE)</f>
        <v>6.920023092353965</v>
      </c>
      <c r="F121" s="157">
        <f>VLOOKUP($A121,AllData!$A$47:$DM$559,98,FALSE)</f>
        <v>5.8390222002018302</v>
      </c>
      <c r="G121" s="157">
        <f>VLOOKUP($A121,AllData!$A$47:$DM$559,116,FALSE)</f>
        <v>5.6653120411300701</v>
      </c>
      <c r="H121" s="164">
        <v>6.1</v>
      </c>
      <c r="I121" s="191">
        <v>5.3</v>
      </c>
      <c r="J121" s="187">
        <f>VLOOKUP(A121,AllData!$A$47:$C$557,2,FALSE)</f>
        <v>206.97399999999999</v>
      </c>
      <c r="K121" s="68">
        <f>VLOOKUP(A121,AllData!$A$47:$C$557,3,FALSE)</f>
        <v>62.286999999999999</v>
      </c>
      <c r="L121" s="198">
        <f>VLOOKUP(A121,AllData!$A$47:$E$548,5,FALSE)</f>
        <v>0.42</v>
      </c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7">
      <c r="A122" s="160" t="s">
        <v>22</v>
      </c>
      <c r="B122" s="22">
        <f>VLOOKUP($A122,AllData!$A$47:$DM$559,26,FALSE)</f>
        <v>5.552405687193315</v>
      </c>
      <c r="C122" s="157">
        <f>VLOOKUP($A122,AllData!$A$47:$DM$559,44,FALSE)</f>
        <v>6.7036011041224768</v>
      </c>
      <c r="D122" s="22">
        <f>VLOOKUP($A122,AllData!$A$47:$DM$559,62,FALSE)</f>
        <v>6.2005068177118936</v>
      </c>
      <c r="E122" s="157">
        <f>VLOOKUP($A122,AllData!$A$47:$DM$559,80,FALSE)</f>
        <v>6.7320945350368442</v>
      </c>
      <c r="F122" s="22">
        <f>VLOOKUP($A122,AllData!$A$47:$DM$559,98,FALSE)</f>
        <v>5.9490095784350672</v>
      </c>
      <c r="G122" s="22">
        <f>VLOOKUP($A122,AllData!$A$47:$DM$559,116,FALSE)</f>
        <v>5.9334195196442883</v>
      </c>
      <c r="H122" s="164">
        <v>6.7</v>
      </c>
      <c r="I122" s="191">
        <v>7.2</v>
      </c>
      <c r="J122" s="187">
        <f>VLOOKUP(A122,AllData!$A$47:$C$557,2,FALSE)</f>
        <v>246.887</v>
      </c>
      <c r="K122" s="68">
        <f>VLOOKUP(A122,AllData!$A$47:$C$557,3,FALSE)</f>
        <v>91.62</v>
      </c>
      <c r="L122" s="198">
        <f>VLOOKUP(A122,AllData!$A$47:$E$548,5,FALSE)</f>
        <v>0.42</v>
      </c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7">
      <c r="A123" s="160" t="s">
        <v>26</v>
      </c>
      <c r="B123" s="22">
        <f>VLOOKUP($A123,AllData!$A$47:$DM$559,26,FALSE)</f>
        <v>7.0310453798318333</v>
      </c>
      <c r="C123" s="157">
        <f>VLOOKUP($A123,AllData!$A$47:$DM$559,44,FALSE)</f>
        <v>6.8948674894815634</v>
      </c>
      <c r="D123" s="157">
        <f>VLOOKUP($A123,AllData!$A$47:$DM$559,62,FALSE)</f>
        <v>6.6500382738053023</v>
      </c>
      <c r="E123" s="157">
        <f>VLOOKUP($A123,AllData!$A$47:$DM$559,80,FALSE)</f>
        <v>6.8807089324312054</v>
      </c>
      <c r="F123" s="157">
        <f>VLOOKUP($A123,AllData!$A$47:$DM$559,98,FALSE)</f>
        <v>6.4189505316567823</v>
      </c>
      <c r="G123" s="157">
        <f>VLOOKUP($A123,AllData!$A$47:$DM$559,116,FALSE)</f>
        <v>6.517040590924303</v>
      </c>
      <c r="H123" s="165">
        <v>7.9</v>
      </c>
      <c r="I123" s="191">
        <v>5.9</v>
      </c>
      <c r="J123" s="187">
        <f>VLOOKUP(A123,AllData!$A$47:$C$557,2,FALSE)</f>
        <v>267.327</v>
      </c>
      <c r="K123" s="68">
        <f>VLOOKUP(A123,AllData!$A$47:$C$557,3,FALSE)</f>
        <v>102.855</v>
      </c>
      <c r="L123" s="198">
        <f>VLOOKUP(A123,AllData!$A$47:$E$548,5,FALSE)</f>
        <v>0.41</v>
      </c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7">
      <c r="A124" s="160" t="s">
        <v>24</v>
      </c>
      <c r="B124" s="22">
        <f>VLOOKUP($A124,AllData!$A$47:$DM$559,26,FALSE)</f>
        <v>4.253341071904293</v>
      </c>
      <c r="C124" s="157">
        <f>VLOOKUP($A124,AllData!$A$47:$DM$559,44,FALSE)</f>
        <v>5.8789099036241268</v>
      </c>
      <c r="D124" s="157">
        <f>VLOOKUP($A124,AllData!$A$47:$DM$559,62,FALSE)</f>
        <v>5.3757048496495434</v>
      </c>
      <c r="E124" s="157">
        <f>VLOOKUP($A124,AllData!$A$47:$DM$559,80,FALSE)</f>
        <v>5.9949790309705531</v>
      </c>
      <c r="F124" s="157">
        <f>VLOOKUP($A124,AllData!$A$47:$DM$559,98,FALSE)</f>
        <v>5.2186236453459074</v>
      </c>
      <c r="G124" s="157">
        <f>VLOOKUP($A124,AllData!$A$47:$DM$559,116,FALSE)</f>
        <v>5.2141843228708291</v>
      </c>
      <c r="H124" s="164">
        <v>6</v>
      </c>
      <c r="I124" s="191">
        <v>5.8</v>
      </c>
      <c r="J124" s="187">
        <f>VLOOKUP(A124,AllData!$A$47:$C$557,2,FALSE)</f>
        <v>205.55099999999999</v>
      </c>
      <c r="K124" s="68">
        <f>VLOOKUP(A124,AllData!$A$47:$C$557,3,FALSE)</f>
        <v>60.487000000000002</v>
      </c>
      <c r="L124" s="198">
        <f>VLOOKUP(A124,AllData!$A$47:$E$548,5,FALSE)</f>
        <v>0.37</v>
      </c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7">
      <c r="A125" s="160" t="s">
        <v>29</v>
      </c>
      <c r="B125" s="48">
        <f>VLOOKUP($A125,AllData!$A$47:$DM$559,26,FALSE)</f>
        <v>3.4849221593339013</v>
      </c>
      <c r="C125" s="157">
        <f>VLOOKUP($A125,AllData!$A$47:$DM$559,44,FALSE)</f>
        <v>5.5042784861989009</v>
      </c>
      <c r="D125" s="157">
        <f>VLOOKUP($A125,AllData!$A$47:$DM$559,62,FALSE)</f>
        <v>5.4952205334802855</v>
      </c>
      <c r="E125" s="157">
        <f>VLOOKUP($A125,AllData!$A$47:$DM$559,80,FALSE)</f>
        <v>5.8859869952825647</v>
      </c>
      <c r="F125" s="157">
        <f>VLOOKUP($A125,AllData!$A$47:$DM$559,98,FALSE)</f>
        <v>4.7189089794700232</v>
      </c>
      <c r="G125" s="22">
        <f>VLOOKUP($A125,AllData!$A$47:$DM$559,116,FALSE)</f>
        <v>4.6333998581610567</v>
      </c>
      <c r="H125" s="164">
        <v>5.6</v>
      </c>
      <c r="I125" s="191">
        <v>5.7</v>
      </c>
      <c r="J125" s="187">
        <f>VLOOKUP(A125,AllData!$A$47:$C$557,2,FALSE)</f>
        <v>168.40899999999999</v>
      </c>
      <c r="K125" s="68">
        <f>VLOOKUP(A125,AllData!$A$47:$C$557,3,FALSE)</f>
        <v>41.061999999999998</v>
      </c>
      <c r="L125" s="198">
        <f>VLOOKUP(A125,AllData!$A$47:$E$548,5,FALSE)</f>
        <v>0.37</v>
      </c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7">
      <c r="A126" s="160" t="s">
        <v>31</v>
      </c>
      <c r="B126" s="158">
        <f>VLOOKUP($A126,AllData!$A$47:$DM$559,26,FALSE)</f>
        <v>4.5657307644762506</v>
      </c>
      <c r="C126" s="22">
        <f>VLOOKUP($A126,AllData!$A$47:$DM$559,44,FALSE)</f>
        <v>6.4975892572065996</v>
      </c>
      <c r="D126" s="22">
        <f>VLOOKUP($A126,AllData!$A$47:$DM$559,62,FALSE)</f>
        <v>6.105003829234394</v>
      </c>
      <c r="E126" s="22">
        <f>VLOOKUP($A126,AllData!$A$47:$DM$559,80,FALSE)</f>
        <v>6.6770025759721729</v>
      </c>
      <c r="F126" s="48">
        <f>VLOOKUP($A126,AllData!$A$47:$DM$559,98,FALSE)</f>
        <v>5.5001299007234721</v>
      </c>
      <c r="G126" s="48">
        <f>VLOOKUP($A126,AllData!$A$47:$DM$559,116,FALSE)</f>
        <v>5.3759382125117074</v>
      </c>
      <c r="H126" s="56">
        <v>6.5</v>
      </c>
      <c r="I126" s="191">
        <v>7.8</v>
      </c>
      <c r="J126" s="187">
        <f>VLOOKUP(A126,AllData!$A$47:$C$557,2,FALSE)</f>
        <v>208.333</v>
      </c>
      <c r="K126" s="68">
        <f>VLOOKUP(A126,AllData!$A$47:$C$557,3,FALSE)</f>
        <v>62.716000000000001</v>
      </c>
      <c r="L126" s="198">
        <f>VLOOKUP(A126,AllData!$A$47:$E$548,5,FALSE)</f>
        <v>0.37</v>
      </c>
      <c r="N126" s="32"/>
      <c r="O126" s="32"/>
      <c r="P126" s="32"/>
      <c r="Q126" s="32"/>
      <c r="R126" s="32"/>
      <c r="S126" s="32"/>
      <c r="T126" s="32"/>
      <c r="U126" s="32"/>
      <c r="V126" s="32"/>
    </row>
    <row r="127" spans="1:27">
      <c r="A127" s="160" t="s">
        <v>32</v>
      </c>
      <c r="B127" s="158">
        <f>VLOOKUP($A127,AllData!$A$47:$DM$559,26,FALSE)</f>
        <v>5.1593367760782485</v>
      </c>
      <c r="C127" s="22">
        <f>VLOOKUP($A127,AllData!$A$47:$DM$559,44,FALSE)</f>
        <v>6.9544715791277136</v>
      </c>
      <c r="D127" s="48">
        <f>VLOOKUP($A127,AllData!$A$47:$DM$559,62,FALSE)</f>
        <v>6.1900294919200567</v>
      </c>
      <c r="E127" s="22">
        <f>VLOOKUP($A127,AllData!$A$47:$DM$559,80,FALSE)</f>
        <v>7.230666771278381</v>
      </c>
      <c r="F127" s="48">
        <f>VLOOKUP($A127,AllData!$A$47:$DM$559,98,FALSE)</f>
        <v>5.8729865820417997</v>
      </c>
      <c r="G127" s="158">
        <f>VLOOKUP($A127,AllData!$A$47:$DM$559,116,FALSE)</f>
        <v>5.7190175146530029</v>
      </c>
      <c r="H127" s="56">
        <v>7.3</v>
      </c>
      <c r="I127" s="191">
        <v>8.8000000000000007</v>
      </c>
      <c r="J127" s="187">
        <f>VLOOKUP(A127,AllData!$A$47:$C$557,2,FALSE)</f>
        <v>239.35499999999999</v>
      </c>
      <c r="K127" s="68">
        <f>VLOOKUP(A127,AllData!$A$47:$C$557,3,FALSE)</f>
        <v>85.587999999999994</v>
      </c>
      <c r="L127" s="198">
        <f>VLOOKUP(A127,AllData!$A$47:$E$548,5,FALSE)</f>
        <v>0.36</v>
      </c>
      <c r="N127" s="32"/>
      <c r="O127" s="32"/>
      <c r="P127" s="32"/>
      <c r="Q127" s="32"/>
      <c r="R127" s="32"/>
      <c r="S127" s="32"/>
      <c r="T127" s="32"/>
      <c r="U127" s="32"/>
      <c r="V127" s="32"/>
    </row>
    <row r="128" spans="1:27">
      <c r="A128" s="160" t="s">
        <v>30</v>
      </c>
      <c r="B128" s="158">
        <f>VLOOKUP($A128,AllData!$A$47:$DM$559,26,FALSE)</f>
        <v>4.6720662666182298</v>
      </c>
      <c r="C128" s="22">
        <f>VLOOKUP($A128,AllData!$A$47:$DM$559,44,FALSE)</f>
        <v>6.2836430857490031</v>
      </c>
      <c r="D128" s="22">
        <f>VLOOKUP($A128,AllData!$A$47:$DM$559,62,FALSE)</f>
        <v>6.0870680337772995</v>
      </c>
      <c r="E128" s="22">
        <f>VLOOKUP($A128,AllData!$A$47:$DM$559,80,FALSE)</f>
        <v>6.5525645415374845</v>
      </c>
      <c r="F128" s="48">
        <f>VLOOKUP($A128,AllData!$A$47:$DM$559,98,FALSE)</f>
        <v>5.4170138373567376</v>
      </c>
      <c r="G128" s="48">
        <f>VLOOKUP($A128,AllData!$A$47:$DM$559,116,FALSE)</f>
        <v>5.3276963398423005</v>
      </c>
      <c r="H128" s="56">
        <v>6.3</v>
      </c>
      <c r="I128" s="191">
        <v>7.8</v>
      </c>
      <c r="J128" s="187">
        <f>VLOOKUP(A128,AllData!$A$47:$C$557,2,FALSE)</f>
        <v>208.92400000000001</v>
      </c>
      <c r="K128" s="68">
        <f>VLOOKUP(A128,AllData!$A$47:$C$557,3,FALSE)</f>
        <v>64.031999999999996</v>
      </c>
      <c r="L128" s="198">
        <f>VLOOKUP(A128,AllData!$A$47:$E$548,5,FALSE)</f>
        <v>0.33</v>
      </c>
      <c r="N128" s="32"/>
      <c r="O128" s="32"/>
      <c r="P128" s="32"/>
      <c r="Q128" s="32"/>
      <c r="R128" s="32"/>
      <c r="S128" s="32"/>
      <c r="T128" s="32"/>
      <c r="U128" s="32"/>
      <c r="V128" s="32"/>
    </row>
    <row r="129" spans="1:22">
      <c r="A129" s="160" t="s">
        <v>10</v>
      </c>
      <c r="B129" s="157">
        <f>VLOOKUP($A129,AllData!$A$47:$DM$559,26,FALSE)</f>
        <v>7.3392564141604675</v>
      </c>
      <c r="C129" s="157">
        <f>VLOOKUP($A129,AllData!$A$47:$DM$559,44,FALSE)</f>
        <v>7.0063410389824616</v>
      </c>
      <c r="D129" s="157">
        <f>VLOOKUP($A129,AllData!$A$47:$DM$559,62,FALSE)</f>
        <v>6.9974819649970357</v>
      </c>
      <c r="E129" s="157">
        <f>VLOOKUP($A129,AllData!$A$47:$DM$559,80,FALSE)</f>
        <v>6.6868663528996732</v>
      </c>
      <c r="F129" s="157">
        <f>VLOOKUP($A129,AllData!$A$47:$DM$559,98,FALSE)</f>
        <v>6.785346343047399</v>
      </c>
      <c r="G129" s="157">
        <f>VLOOKUP($A129,AllData!$A$47:$DM$559,116,FALSE)</f>
        <v>7.0048832392691134</v>
      </c>
      <c r="H129" s="164">
        <v>8.3000000000000007</v>
      </c>
      <c r="I129" s="191">
        <v>7.6</v>
      </c>
      <c r="J129" s="187">
        <f>VLOOKUP(A129,AllData!$A$47:$C$557,2,FALSE)</f>
        <v>296.72000000000003</v>
      </c>
      <c r="K129" s="68">
        <f>VLOOKUP(A129,AllData!$A$47:$C$557,3,FALSE)</f>
        <v>123.377</v>
      </c>
      <c r="L129" s="198">
        <f>VLOOKUP(A129,AllData!$A$47:$E$548,5,FALSE)</f>
        <v>0</v>
      </c>
      <c r="N129" s="32"/>
      <c r="O129" s="32"/>
      <c r="P129" s="32"/>
      <c r="Q129" s="32"/>
      <c r="R129" s="32"/>
      <c r="S129" s="32"/>
      <c r="T129" s="32"/>
      <c r="U129" s="32"/>
      <c r="V129" s="32"/>
    </row>
    <row r="130" spans="1:22">
      <c r="A130" s="160" t="s">
        <v>11</v>
      </c>
      <c r="B130" s="22">
        <f>VLOOKUP($A130,AllData!$A$47:$DM$559,26,FALSE)</f>
        <v>8.387987562363298</v>
      </c>
      <c r="C130" s="22">
        <f>VLOOKUP($A130,AllData!$A$47:$DM$559,44,FALSE)</f>
        <v>7.5932519753721266</v>
      </c>
      <c r="D130" s="22">
        <f>VLOOKUP($A130,AllData!$A$47:$DM$559,62,FALSE)</f>
        <v>7.5779012026654549</v>
      </c>
      <c r="E130" s="48">
        <f>VLOOKUP($A130,AllData!$A$47:$DM$559,80,FALSE)</f>
        <v>7.1864391060576756</v>
      </c>
      <c r="F130" s="48">
        <f>VLOOKUP($A130,AllData!$A$47:$DM$559,98,FALSE)</f>
        <v>7.3550193908653423</v>
      </c>
      <c r="G130" s="22">
        <f>VLOOKUP($A130,AllData!$A$47:$DM$559,116,FALSE)</f>
        <v>7.5877296975511008</v>
      </c>
      <c r="H130" s="164">
        <v>9.1999999999999993</v>
      </c>
      <c r="I130" s="191">
        <v>9.4</v>
      </c>
      <c r="J130" s="187">
        <f>VLOOKUP(A130,AllData!$A$47:$C$557,2,FALSE)</f>
        <v>329.22800000000001</v>
      </c>
      <c r="K130" s="68">
        <f>VLOOKUP(A130,AllData!$A$47:$C$557,3,FALSE)</f>
        <v>145.244</v>
      </c>
      <c r="L130" s="198">
        <f>VLOOKUP(A130,AllData!$A$47:$E$548,5,FALSE)</f>
        <v>0</v>
      </c>
      <c r="N130" s="32"/>
      <c r="O130" s="32"/>
      <c r="P130" s="32"/>
      <c r="Q130" s="32"/>
      <c r="R130" s="32"/>
      <c r="S130" s="32"/>
      <c r="T130" s="32"/>
      <c r="U130" s="32"/>
      <c r="V130" s="32"/>
    </row>
    <row r="131" spans="1:22">
      <c r="A131" s="160" t="s">
        <v>16</v>
      </c>
      <c r="B131" s="157">
        <f>VLOOKUP($A131,AllData!$A$47:$DM$559,26,FALSE)</f>
        <v>8.2994045901340812</v>
      </c>
      <c r="C131" s="157">
        <f>VLOOKUP($A131,AllData!$A$47:$DM$559,44,FALSE)</f>
        <v>7.8863695558306421</v>
      </c>
      <c r="D131" s="22">
        <f>VLOOKUP($A131,AllData!$A$47:$DM$559,62,FALSE)</f>
        <v>6.8801017298620923</v>
      </c>
      <c r="E131" s="157">
        <f>VLOOKUP($A131,AllData!$A$47:$DM$559,80,FALSE)</f>
        <v>7.7148002707040204</v>
      </c>
      <c r="F131" s="157">
        <f>VLOOKUP($A131,AllData!$A$47:$DM$559,98,FALSE)</f>
        <v>7.2772108912761011</v>
      </c>
      <c r="G131" s="157">
        <f>VLOOKUP($A131,AllData!$A$47:$DM$559,116,FALSE)</f>
        <v>7.3607660773957653</v>
      </c>
      <c r="H131" s="56">
        <v>9.3000000000000007</v>
      </c>
      <c r="I131" s="191">
        <v>8.1999999999999993</v>
      </c>
      <c r="J131" s="187">
        <f>VLOOKUP(A131,AllData!$A$47:$C$557,2,FALSE)</f>
        <v>326.423</v>
      </c>
      <c r="K131" s="68">
        <f>VLOOKUP(A131,AllData!$A$47:$C$557,3,FALSE)</f>
        <v>146.73500000000001</v>
      </c>
      <c r="L131" s="198">
        <f>VLOOKUP(A131,AllData!$A$47:$E$548,5,FALSE)</f>
        <v>0</v>
      </c>
      <c r="N131" s="32"/>
      <c r="O131" s="32"/>
      <c r="P131" s="32"/>
      <c r="Q131" s="32"/>
      <c r="R131" s="32"/>
      <c r="S131" s="32"/>
      <c r="T131" s="32"/>
      <c r="U131" s="32"/>
      <c r="V131" s="32"/>
    </row>
    <row r="132" spans="1:22">
      <c r="A132" s="160" t="s">
        <v>23</v>
      </c>
      <c r="B132" s="157">
        <f>VLOOKUP($A132,AllData!$A$47:$DM$559,26,FALSE)</f>
        <v>5.7170877595859722</v>
      </c>
      <c r="C132" s="22">
        <f>VLOOKUP($A132,AllData!$A$47:$DM$559,44,FALSE)</f>
        <v>7.0505293040855168</v>
      </c>
      <c r="D132" s="157">
        <f>VLOOKUP($A132,AllData!$A$47:$DM$559,62,FALSE)</f>
        <v>6.0539678369412231</v>
      </c>
      <c r="E132" s="22">
        <f>VLOOKUP($A132,AllData!$A$47:$DM$559,80,FALSE)</f>
        <v>7.1763242971527781</v>
      </c>
      <c r="F132" s="157">
        <f>VLOOKUP($A132,AllData!$A$47:$DM$559,98,FALSE)</f>
        <v>6.0592452032428303</v>
      </c>
      <c r="G132" s="157">
        <f>VLOOKUP($A132,AllData!$A$47:$DM$559,116,FALSE)</f>
        <v>5.9549802508369689</v>
      </c>
      <c r="H132" s="56">
        <v>7.3</v>
      </c>
      <c r="I132" s="191">
        <v>5.4</v>
      </c>
      <c r="J132" s="187">
        <f>VLOOKUP(A132,AllData!$A$47:$C$557,2,FALSE)</f>
        <v>253.03</v>
      </c>
      <c r="K132" s="68">
        <f>VLOOKUP(A132,AllData!$A$47:$C$557,3,FALSE)</f>
        <v>96.388999999999996</v>
      </c>
      <c r="L132" s="198">
        <f>VLOOKUP(A132,AllData!$A$47:$E$548,5,FALSE)</f>
        <v>0</v>
      </c>
      <c r="N132" s="32"/>
      <c r="O132" s="32"/>
      <c r="P132" s="32"/>
      <c r="Q132" s="32"/>
      <c r="R132" s="32"/>
      <c r="S132" s="32"/>
      <c r="T132" s="32"/>
      <c r="U132" s="32"/>
      <c r="V132" s="32"/>
    </row>
    <row r="133" spans="1:22">
      <c r="A133" s="159" t="s">
        <v>8</v>
      </c>
      <c r="B133" s="22">
        <f>VLOOKUP($A133,AllData!$A$47:$DM$559,26,FALSE)</f>
        <v>5.2380915958782346</v>
      </c>
      <c r="C133" s="157">
        <f>VLOOKUP($A133,AllData!$A$47:$DM$559,44,FALSE)</f>
        <v>5.8439071440391812</v>
      </c>
      <c r="D133" s="157">
        <f>VLOOKUP($A133,AllData!$A$47:$DM$559,62,FALSE)</f>
        <v>5.8364518510393504</v>
      </c>
      <c r="E133" s="157">
        <f>VLOOKUP($A133,AllData!$A$47:$DM$559,80,FALSE)</f>
        <v>5.6959706957247151</v>
      </c>
      <c r="F133" s="157">
        <f>VLOOKUP($A133,AllData!$A$47:$DM$559,98,FALSE)</f>
        <v>5.6504599999485245</v>
      </c>
      <c r="G133" s="157">
        <f>VLOOKUP($A133,AllData!$A$47:$DM$559,116,FALSE)</f>
        <v>5.8417482941361945</v>
      </c>
      <c r="H133" s="164">
        <v>7</v>
      </c>
      <c r="I133" s="191">
        <v>6.4</v>
      </c>
      <c r="J133" s="187">
        <f>VLOOKUP(A133,AllData!$A$47:$C$557,2,FALSE)</f>
        <v>231.631</v>
      </c>
      <c r="K133" s="68">
        <f>VLOOKUP(A133,AllData!$A$47:$C$557,3,FALSE)</f>
        <v>79.578999999999994</v>
      </c>
      <c r="L133" s="198">
        <f>VLOOKUP(A133,AllData!$A$47:$E$548,5,FALSE)</f>
        <v>0</v>
      </c>
      <c r="N133" s="32"/>
      <c r="O133" s="32"/>
      <c r="P133" s="32"/>
      <c r="Q133" s="32"/>
      <c r="R133" s="32"/>
      <c r="S133" s="32"/>
      <c r="T133" s="32"/>
      <c r="U133" s="32"/>
      <c r="V133" s="32"/>
    </row>
    <row r="134" spans="1:22">
      <c r="A134" s="160" t="s">
        <v>7</v>
      </c>
      <c r="B134" s="22">
        <f>VLOOKUP($A134,AllData!$A$47:$DM$559,26,FALSE)</f>
        <v>4.1747638525919353</v>
      </c>
      <c r="C134" s="157">
        <f>VLOOKUP($A134,AllData!$A$47:$DM$559,44,FALSE)</f>
        <v>5.2528833435372233</v>
      </c>
      <c r="D134" s="157">
        <f>VLOOKUP($A134,AllData!$A$47:$DM$559,62,FALSE)</f>
        <v>5.2488066402299243</v>
      </c>
      <c r="E134" s="157">
        <f>VLOOKUP($A134,AllData!$A$47:$DM$559,80,FALSE)</f>
        <v>5.1923908095361844</v>
      </c>
      <c r="F134" s="157">
        <f>VLOOKUP($A134,AllData!$A$47:$DM$559,98,FALSE)</f>
        <v>5.0748593208535109</v>
      </c>
      <c r="G134" s="157">
        <f>VLOOKUP($A134,AllData!$A$47:$DM$559,116,FALSE)</f>
        <v>5.2522563132903244</v>
      </c>
      <c r="H134" s="164">
        <v>6.3</v>
      </c>
      <c r="I134" s="191">
        <v>5.9</v>
      </c>
      <c r="J134" s="187">
        <f>VLOOKUP(A134,AllData!$A$47:$C$557,2,FALSE)</f>
        <v>198.684</v>
      </c>
      <c r="K134" s="68">
        <f>VLOOKUP(A134,AllData!$A$47:$C$557,3,FALSE)</f>
        <v>57.584000000000003</v>
      </c>
      <c r="L134" s="198">
        <f>VLOOKUP(A134,AllData!$A$47:$E$548,5,FALSE)</f>
        <v>0</v>
      </c>
      <c r="N134" s="32"/>
      <c r="O134" s="32"/>
      <c r="P134" s="32"/>
      <c r="Q134" s="32"/>
      <c r="R134" s="32"/>
      <c r="S134" s="32"/>
      <c r="T134" s="32"/>
      <c r="U134" s="32"/>
      <c r="V134" s="32"/>
    </row>
    <row r="135" spans="1:22">
      <c r="A135" s="160" t="s">
        <v>12</v>
      </c>
      <c r="B135" s="22">
        <f>VLOOKUP($A135,AllData!$A$47:$DM$559,26,FALSE)</f>
        <v>7.1018163787322397</v>
      </c>
      <c r="C135" s="22">
        <f>VLOOKUP($A135,AllData!$A$47:$DM$559,44,FALSE)</f>
        <v>6.8772954098520653</v>
      </c>
      <c r="D135" s="22">
        <f>VLOOKUP($A135,AllData!$A$47:$DM$559,62,FALSE)</f>
        <v>6.8658850809307888</v>
      </c>
      <c r="E135" s="48">
        <f>VLOOKUP($A135,AllData!$A$47:$DM$559,80,FALSE)</f>
        <v>6.5766187081838918</v>
      </c>
      <c r="F135" s="22">
        <f>VLOOKUP($A135,AllData!$A$47:$DM$559,98,FALSE)</f>
        <v>6.6581655206197388</v>
      </c>
      <c r="G135" s="22">
        <f>VLOOKUP($A135,AllData!$A$47:$DM$559,116,FALSE)</f>
        <v>6.874165520268158</v>
      </c>
      <c r="H135" s="164">
        <v>8.1999999999999993</v>
      </c>
      <c r="I135" s="191">
        <v>8.6</v>
      </c>
      <c r="J135" s="187">
        <f>VLOOKUP(A135,AllData!$A$47:$C$557,2,FALSE)</f>
        <v>289.36900000000003</v>
      </c>
      <c r="K135" s="68">
        <f>VLOOKUP(A135,AllData!$A$47:$C$557,3,FALSE)</f>
        <v>129.81200000000001</v>
      </c>
      <c r="L135" s="198">
        <f>VLOOKUP(A135,AllData!$A$47:$E$548,5,FALSE)</f>
        <v>0</v>
      </c>
      <c r="N135" s="32"/>
      <c r="O135" s="32"/>
      <c r="P135" s="32"/>
      <c r="Q135" s="32"/>
      <c r="R135" s="32"/>
      <c r="S135" s="32"/>
      <c r="T135" s="32"/>
      <c r="U135" s="32"/>
      <c r="V135" s="32"/>
    </row>
    <row r="136" spans="1:22">
      <c r="A136" s="160" t="s">
        <v>13</v>
      </c>
      <c r="B136" s="157">
        <f>VLOOKUP($A136,AllData!$A$47:$DM$559,26,FALSE)</f>
        <v>3.5824134038720725</v>
      </c>
      <c r="C136" s="157">
        <f>VLOOKUP($A136,AllData!$A$47:$DM$559,44,FALSE)</f>
        <v>4.9627646397391105</v>
      </c>
      <c r="D136" s="157">
        <f>VLOOKUP($A136,AllData!$A$47:$DM$559,62,FALSE)</f>
        <v>4.829802937740479</v>
      </c>
      <c r="E136" s="157">
        <f>VLOOKUP($A136,AllData!$A$47:$DM$559,80,FALSE)</f>
        <v>4.9767254821682467</v>
      </c>
      <c r="F136" s="157">
        <f>VLOOKUP($A136,AllData!$A$47:$DM$559,98,FALSE)</f>
        <v>4.7491630688862978</v>
      </c>
      <c r="G136" s="157">
        <f>VLOOKUP($A136,AllData!$A$47:$DM$559,116,FALSE)</f>
        <v>4.9013704442725636</v>
      </c>
      <c r="H136" s="165">
        <v>6.5</v>
      </c>
      <c r="I136" s="191">
        <v>4.3</v>
      </c>
      <c r="J136" s="187">
        <f>VLOOKUP(A136,AllData!$A$47:$C$557,2,FALSE)</f>
        <v>180.24100000000001</v>
      </c>
      <c r="K136" s="68">
        <f>VLOOKUP(A136,AllData!$A$47:$C$557,3,FALSE)</f>
        <v>47.07</v>
      </c>
      <c r="L136" s="198">
        <f>VLOOKUP(A136,AllData!$A$47:$E$548,5,FALSE)</f>
        <v>0</v>
      </c>
      <c r="N136" s="32"/>
      <c r="O136" s="32"/>
      <c r="P136" s="32"/>
      <c r="Q136" s="32"/>
      <c r="R136" s="32"/>
      <c r="S136" s="32"/>
      <c r="T136" s="32"/>
      <c r="U136" s="32"/>
      <c r="V136" s="32"/>
    </row>
    <row r="137" spans="1:22">
      <c r="A137" s="160" t="s">
        <v>15</v>
      </c>
      <c r="B137" s="157">
        <f>VLOOKUP($A137,AllData!$A$47:$DM$559,26,FALSE)</f>
        <v>6.0790637921740327</v>
      </c>
      <c r="C137" s="157">
        <f>VLOOKUP($A137,AllData!$A$47:$DM$559,44,FALSE)</f>
        <v>6.5626761326483649</v>
      </c>
      <c r="D137" s="157">
        <f>VLOOKUP($A137,AllData!$A$47:$DM$559,62,FALSE)</f>
        <v>5.9700652266330128</v>
      </c>
      <c r="E137" s="157">
        <f>VLOOKUP($A137,AllData!$A$47:$DM$559,80,FALSE)</f>
        <v>6.4968587984803676</v>
      </c>
      <c r="F137" s="157">
        <f>VLOOKUP($A137,AllData!$A$47:$DM$559,98,FALSE)</f>
        <v>6.1014873821263453</v>
      </c>
      <c r="G137" s="157">
        <f>VLOOKUP($A137,AllData!$A$47:$DM$559,116,FALSE)</f>
        <v>6.2029065192918118</v>
      </c>
      <c r="H137" s="165">
        <v>8.1</v>
      </c>
      <c r="I137" s="191">
        <v>6.1</v>
      </c>
      <c r="J137" s="187">
        <f>VLOOKUP(A137,AllData!$A$47:$C$557,2,FALSE)</f>
        <v>258.24700000000001</v>
      </c>
      <c r="K137" s="68">
        <f>VLOOKUP(A137,AllData!$A$47:$C$557,3,FALSE)</f>
        <v>96.930999999999997</v>
      </c>
      <c r="L137" s="198">
        <f>VLOOKUP(A137,AllData!$A$47:$E$548,5,FALSE)</f>
        <v>0</v>
      </c>
      <c r="N137" s="32"/>
      <c r="O137" s="32"/>
      <c r="P137" s="32"/>
      <c r="Q137" s="32"/>
      <c r="R137" s="32"/>
      <c r="S137" s="32"/>
      <c r="T137" s="32"/>
      <c r="U137" s="32"/>
      <c r="V137" s="32"/>
    </row>
    <row r="138" spans="1:22">
      <c r="A138" s="159" t="s">
        <v>6</v>
      </c>
      <c r="B138" s="22">
        <f>VLOOKUP($A138,AllData!$A$47:$DM$559,26,FALSE)</f>
        <v>2.8737434749363917</v>
      </c>
      <c r="C138" s="157">
        <f>VLOOKUP($A138,AllData!$A$47:$DM$559,44,FALSE)</f>
        <v>4.532856038747795</v>
      </c>
      <c r="D138" s="157">
        <f>VLOOKUP($A138,AllData!$A$47:$DM$559,62,FALSE)</f>
        <v>4.5298767133757503</v>
      </c>
      <c r="E138" s="157">
        <f>VLOOKUP($A138,AllData!$A$47:$DM$559,80,FALSE)</f>
        <v>4.578701711264511</v>
      </c>
      <c r="F138" s="157">
        <f>VLOOKUP($A138,AllData!$A$47:$DM$559,98,FALSE)</f>
        <v>4.3720010919106764</v>
      </c>
      <c r="G138" s="157">
        <f>VLOOKUP($A138,AllData!$A$47:$DM$559,116,FALSE)</f>
        <v>4.5319337335783452</v>
      </c>
      <c r="H138" s="164">
        <v>5.3</v>
      </c>
      <c r="I138" s="191">
        <v>4.7</v>
      </c>
      <c r="J138" s="187">
        <f>VLOOKUP(A138,AllData!$A$47:$C$557,2,FALSE)</f>
        <v>158.381</v>
      </c>
      <c r="K138" s="68">
        <f>VLOOKUP(A138,AllData!$A$47:$C$557,3,FALSE)</f>
        <v>35.792000000000002</v>
      </c>
      <c r="L138" s="198">
        <f>VLOOKUP(A138,AllData!$A$47:$E$548,5,FALSE)</f>
        <v>0</v>
      </c>
      <c r="N138" s="32"/>
      <c r="O138" s="32"/>
      <c r="P138" s="32"/>
      <c r="Q138" s="32"/>
      <c r="R138" s="32"/>
      <c r="S138" s="32"/>
      <c r="T138" s="32"/>
      <c r="U138" s="32"/>
      <c r="V138" s="32"/>
    </row>
    <row r="139" spans="1:22">
      <c r="A139" s="159" t="s">
        <v>9</v>
      </c>
      <c r="B139" s="22">
        <f>VLOOKUP($A139,AllData!$A$47:$DM$559,26,FALSE)</f>
        <v>6.2894758529384234</v>
      </c>
      <c r="C139" s="22">
        <f>VLOOKUP($A139,AllData!$A$47:$DM$559,44,FALSE)</f>
        <v>6.4269028638980581</v>
      </c>
      <c r="D139" s="22">
        <f>VLOOKUP($A139,AllData!$A$47:$DM$559,62,FALSE)</f>
        <v>6.4177586560766988</v>
      </c>
      <c r="E139" s="22">
        <f>VLOOKUP($A139,AllData!$A$47:$DM$559,80,FALSE)</f>
        <v>6.1927616116529709</v>
      </c>
      <c r="F139" s="22">
        <f>VLOOKUP($A139,AllData!$A$47:$DM$559,98,FALSE)</f>
        <v>6.2189985382996831</v>
      </c>
      <c r="G139" s="22">
        <f>VLOOKUP($A139,AllData!$A$47:$DM$559,116,FALSE)</f>
        <v>6.4242465101036537</v>
      </c>
      <c r="H139" s="164">
        <v>7.7</v>
      </c>
      <c r="I139" s="192">
        <v>7.7</v>
      </c>
      <c r="J139" s="189">
        <f>VLOOKUP(A139,AllData!$A$47:$C$557,2,FALSE)</f>
        <v>264.20499999999998</v>
      </c>
      <c r="K139" s="196">
        <f>VLOOKUP(A139,AllData!$A$47:$C$557,3,FALSE)</f>
        <v>101.497</v>
      </c>
      <c r="L139" s="199">
        <f>VLOOKUP(A139,AllData!$A$47:$E$548,5,FALSE)</f>
        <v>0</v>
      </c>
      <c r="N139" s="32"/>
      <c r="O139" s="32"/>
      <c r="P139" s="32"/>
      <c r="Q139" s="32"/>
      <c r="R139" s="32"/>
      <c r="S139" s="32"/>
      <c r="T139" s="32"/>
      <c r="U139" s="32"/>
      <c r="V139" s="32"/>
    </row>
    <row r="140" spans="1:22">
      <c r="A140" s="4"/>
      <c r="B140" s="13"/>
      <c r="C140" s="13"/>
      <c r="D140" s="13"/>
      <c r="E140" s="13"/>
      <c r="F140" s="13"/>
      <c r="G140" s="13"/>
      <c r="H140" s="13"/>
      <c r="I140" s="171"/>
      <c r="J140" s="171"/>
      <c r="K140" s="171"/>
      <c r="L140" s="37"/>
      <c r="M140" s="37"/>
    </row>
    <row r="141" spans="1:22">
      <c r="A141" s="4"/>
      <c r="B141" s="13"/>
      <c r="C141" s="13"/>
      <c r="D141" s="13"/>
      <c r="E141" s="13"/>
      <c r="F141" s="13"/>
      <c r="G141" s="13"/>
      <c r="H141" s="13"/>
      <c r="I141" s="171"/>
      <c r="J141" s="171"/>
      <c r="K141" s="171"/>
      <c r="L141" s="37"/>
      <c r="M141" s="37"/>
    </row>
    <row r="142" spans="1:22">
      <c r="A142" s="4"/>
      <c r="B142" s="13"/>
      <c r="C142" s="13"/>
      <c r="D142" s="13"/>
      <c r="E142" s="13"/>
      <c r="F142" s="13"/>
      <c r="G142" s="13"/>
      <c r="H142" s="13"/>
      <c r="I142" s="171"/>
      <c r="J142" s="171"/>
      <c r="K142" s="171"/>
      <c r="L142" s="37"/>
      <c r="M142" s="37"/>
    </row>
    <row r="143" spans="1:22">
      <c r="A143" s="4"/>
      <c r="B143" s="13"/>
      <c r="C143" s="13"/>
      <c r="D143" s="13"/>
      <c r="E143" s="13"/>
      <c r="F143" s="13"/>
      <c r="G143" s="13"/>
      <c r="H143" s="13"/>
      <c r="I143" s="171"/>
      <c r="J143" s="171"/>
      <c r="K143" s="171"/>
      <c r="L143" s="37"/>
      <c r="M143" s="37"/>
    </row>
    <row r="144" spans="1:22">
      <c r="A144" s="4"/>
      <c r="B144" s="13"/>
      <c r="C144" s="13"/>
      <c r="D144" s="13"/>
      <c r="E144" s="13"/>
      <c r="F144" s="13"/>
      <c r="G144" s="13"/>
      <c r="H144" s="13"/>
      <c r="I144" s="171"/>
      <c r="J144" s="45"/>
      <c r="K144" s="45"/>
      <c r="L144" s="37"/>
      <c r="M144" s="37"/>
    </row>
    <row r="145" spans="1:13">
      <c r="A145" s="4"/>
      <c r="B145" s="13"/>
      <c r="C145" s="13"/>
      <c r="D145" s="13"/>
      <c r="E145" s="13"/>
      <c r="F145" s="13"/>
      <c r="G145" s="13"/>
      <c r="H145" s="13"/>
      <c r="I145" s="171"/>
      <c r="J145" s="45"/>
      <c r="K145" s="45"/>
      <c r="L145" s="37"/>
      <c r="M145" s="37"/>
    </row>
    <row r="146" spans="1:13">
      <c r="A146" s="4"/>
      <c r="B146" s="13"/>
      <c r="C146" s="13"/>
      <c r="D146" s="13"/>
      <c r="E146" s="13"/>
      <c r="F146" s="13"/>
      <c r="G146" s="13"/>
      <c r="H146" s="13"/>
      <c r="I146" s="171"/>
      <c r="J146" s="45"/>
      <c r="K146" s="45"/>
      <c r="L146" s="37"/>
      <c r="M146" s="37"/>
    </row>
    <row r="147" spans="1:13">
      <c r="A147" s="4"/>
      <c r="B147" s="13"/>
      <c r="C147" s="13"/>
      <c r="D147" s="13"/>
      <c r="E147" s="13"/>
      <c r="F147" s="13"/>
      <c r="G147" s="13"/>
      <c r="H147" s="13"/>
      <c r="I147" s="171"/>
      <c r="J147" s="156"/>
      <c r="K147" s="156"/>
      <c r="L147" s="37"/>
      <c r="M147" s="37"/>
    </row>
    <row r="148" spans="1:13">
      <c r="A148" s="4"/>
      <c r="B148" s="13"/>
      <c r="C148" s="13"/>
      <c r="D148" s="13"/>
      <c r="E148" s="13"/>
      <c r="F148" s="13"/>
      <c r="G148" s="13"/>
      <c r="H148" s="13"/>
      <c r="I148" s="171"/>
      <c r="J148" s="156"/>
      <c r="K148" s="156"/>
      <c r="L148" s="37"/>
      <c r="M148" s="37"/>
    </row>
    <row r="149" spans="1:13">
      <c r="A149" s="4"/>
      <c r="B149" s="13"/>
      <c r="C149" s="13"/>
      <c r="D149" s="13"/>
      <c r="E149" s="13"/>
      <c r="F149" s="13"/>
      <c r="G149" s="13"/>
      <c r="H149" s="13"/>
      <c r="I149" s="171"/>
      <c r="J149" s="156"/>
      <c r="K149" s="156"/>
      <c r="L149" s="37"/>
      <c r="M149" s="37"/>
    </row>
    <row r="150" spans="1:13">
      <c r="A150" s="4"/>
      <c r="B150" s="13"/>
      <c r="C150" s="13"/>
      <c r="D150" s="13"/>
      <c r="E150" s="13"/>
      <c r="F150" s="13"/>
      <c r="G150" s="13"/>
      <c r="H150" s="13"/>
      <c r="I150" s="171"/>
      <c r="J150" s="156"/>
      <c r="K150" s="156"/>
      <c r="L150" s="37"/>
      <c r="M150" s="37"/>
    </row>
    <row r="151" spans="1:13">
      <c r="A151" s="4"/>
      <c r="B151" s="13"/>
      <c r="C151" s="13"/>
      <c r="D151" s="13"/>
      <c r="E151" s="13"/>
      <c r="F151" s="13"/>
      <c r="G151" s="13"/>
      <c r="H151" s="13"/>
      <c r="I151" s="24"/>
      <c r="J151" s="156"/>
      <c r="K151" s="45"/>
      <c r="L151" s="37"/>
      <c r="M151" s="37"/>
    </row>
    <row r="152" spans="1:13">
      <c r="A152" s="4"/>
      <c r="B152" s="13"/>
      <c r="C152" s="13"/>
      <c r="D152" s="13"/>
      <c r="E152" s="13"/>
      <c r="F152" s="13"/>
      <c r="G152" s="13"/>
      <c r="H152" s="13"/>
      <c r="I152" s="24"/>
      <c r="J152" s="45"/>
      <c r="K152" s="45"/>
      <c r="L152" s="37"/>
      <c r="M152" s="37"/>
    </row>
    <row r="153" spans="1:13">
      <c r="A153" s="44"/>
      <c r="B153" s="13"/>
      <c r="C153" s="13"/>
      <c r="D153" s="13"/>
      <c r="E153" s="13"/>
      <c r="F153" s="13"/>
      <c r="G153" s="13"/>
      <c r="H153" s="13"/>
      <c r="I153" s="24"/>
      <c r="J153" s="45"/>
      <c r="K153" s="45"/>
      <c r="L153" s="37"/>
      <c r="M153" s="37"/>
    </row>
    <row r="154" spans="1:13">
      <c r="A154" s="43"/>
      <c r="B154" s="13"/>
      <c r="C154" s="13"/>
      <c r="D154" s="13"/>
      <c r="E154" s="13"/>
      <c r="F154" s="13"/>
      <c r="G154" s="13"/>
      <c r="H154" s="13"/>
      <c r="I154" s="24"/>
      <c r="J154" s="45"/>
      <c r="K154" s="45"/>
      <c r="L154" s="37"/>
      <c r="M154" s="37"/>
    </row>
    <row r="155" spans="1:13">
      <c r="A155" s="43"/>
      <c r="B155" s="13"/>
      <c r="C155" s="13"/>
      <c r="D155" s="13"/>
      <c r="E155" s="13"/>
      <c r="F155" s="13"/>
      <c r="G155" s="13"/>
      <c r="H155" s="13"/>
      <c r="I155" s="37"/>
      <c r="J155" s="37"/>
      <c r="K155" s="37"/>
      <c r="L155" s="37"/>
      <c r="M155" s="37"/>
    </row>
    <row r="156" spans="1:13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</row>
    <row r="157" spans="1:13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</row>
    <row r="158" spans="1:13">
      <c r="M158" s="32"/>
    </row>
    <row r="159" spans="1:13">
      <c r="M159" s="32"/>
    </row>
    <row r="160" spans="1:13">
      <c r="M160" s="32"/>
    </row>
    <row r="161" spans="13:13">
      <c r="M161" s="32"/>
    </row>
    <row r="162" spans="13:13">
      <c r="M162" s="4"/>
    </row>
    <row r="163" spans="13:13">
      <c r="M163" s="4"/>
    </row>
    <row r="164" spans="13:13">
      <c r="M164" s="4"/>
    </row>
    <row r="165" spans="13:13">
      <c r="M165" s="4"/>
    </row>
    <row r="166" spans="13:13">
      <c r="M166" s="4"/>
    </row>
    <row r="167" spans="13:13">
      <c r="M167" s="4"/>
    </row>
    <row r="168" spans="13:13">
      <c r="M168" s="4"/>
    </row>
    <row r="169" spans="13:13">
      <c r="M169" s="4"/>
    </row>
    <row r="170" spans="13:13">
      <c r="M170" s="4"/>
    </row>
    <row r="171" spans="13:13">
      <c r="M171" s="4"/>
    </row>
    <row r="172" spans="13:13">
      <c r="M172" s="4"/>
    </row>
    <row r="173" spans="13:13">
      <c r="M173" s="4"/>
    </row>
    <row r="174" spans="13:13">
      <c r="M174" s="4"/>
    </row>
    <row r="175" spans="13:13">
      <c r="M175" s="4"/>
    </row>
    <row r="176" spans="13:13">
      <c r="M176" s="4"/>
    </row>
    <row r="177" spans="13:13">
      <c r="M177" s="4"/>
    </row>
    <row r="178" spans="13:13">
      <c r="M178" s="4"/>
    </row>
    <row r="179" spans="13:13">
      <c r="M179" s="4"/>
    </row>
    <row r="180" spans="13:13">
      <c r="M180" s="4"/>
    </row>
    <row r="181" spans="13:13">
      <c r="M181" s="4"/>
    </row>
    <row r="182" spans="13:13">
      <c r="M182" s="4"/>
    </row>
    <row r="183" spans="13:13">
      <c r="M183" s="4"/>
    </row>
    <row r="184" spans="13:13">
      <c r="M184" s="4"/>
    </row>
    <row r="185" spans="13:13">
      <c r="M185" s="4"/>
    </row>
    <row r="186" spans="13:13">
      <c r="M186" s="4"/>
    </row>
    <row r="187" spans="13:13">
      <c r="M187" s="4"/>
    </row>
    <row r="188" spans="13:13">
      <c r="M188" s="4"/>
    </row>
    <row r="189" spans="13:13">
      <c r="M189" s="4"/>
    </row>
    <row r="190" spans="13:13">
      <c r="M190" s="4"/>
    </row>
    <row r="191" spans="13:13">
      <c r="M191" s="4"/>
    </row>
    <row r="192" spans="13:13">
      <c r="M192" s="4"/>
    </row>
    <row r="193" spans="13:13">
      <c r="M193" s="4"/>
    </row>
    <row r="194" spans="13:13">
      <c r="M194" s="4"/>
    </row>
    <row r="195" spans="13:13">
      <c r="M195" s="68"/>
    </row>
    <row r="196" spans="13:13">
      <c r="M196" s="67"/>
    </row>
    <row r="197" spans="13:13">
      <c r="M197" s="4"/>
    </row>
    <row r="198" spans="13:13">
      <c r="M198" s="32"/>
    </row>
    <row r="199" spans="13:13">
      <c r="M199" s="32"/>
    </row>
    <row r="200" spans="13:13">
      <c r="M200" s="32"/>
    </row>
    <row r="201" spans="13:13">
      <c r="M201" s="32"/>
    </row>
  </sheetData>
  <sortState xmlns:xlrd2="http://schemas.microsoft.com/office/spreadsheetml/2017/richdata2" ref="A114:L139">
    <sortCondition descending="1" ref="L115"/>
  </sortState>
  <mergeCells count="80">
    <mergeCell ref="Y15:AA15"/>
    <mergeCell ref="Y16:AA16"/>
    <mergeCell ref="M17:M24"/>
    <mergeCell ref="U17:U24"/>
    <mergeCell ref="L68:L69"/>
    <mergeCell ref="M68:M69"/>
    <mergeCell ref="X68:X69"/>
    <mergeCell ref="Y68:Y69"/>
    <mergeCell ref="U68:U69"/>
    <mergeCell ref="V68:V69"/>
    <mergeCell ref="P67:Y67"/>
    <mergeCell ref="Y10:AA10"/>
    <mergeCell ref="Y11:AA11"/>
    <mergeCell ref="Y12:AA12"/>
    <mergeCell ref="Y13:AA13"/>
    <mergeCell ref="Y14:AA14"/>
    <mergeCell ref="Y9:AA9"/>
    <mergeCell ref="A2:A4"/>
    <mergeCell ref="B2:J2"/>
    <mergeCell ref="K2:R2"/>
    <mergeCell ref="S2:AA2"/>
    <mergeCell ref="H3:H4"/>
    <mergeCell ref="I3:J4"/>
    <mergeCell ref="Q3:R4"/>
    <mergeCell ref="Y3:AA4"/>
    <mergeCell ref="Y5:AA5"/>
    <mergeCell ref="Y6:AA6"/>
    <mergeCell ref="Y7:AA7"/>
    <mergeCell ref="Y8:AA8"/>
    <mergeCell ref="D17:D24"/>
    <mergeCell ref="D48:D55"/>
    <mergeCell ref="B3:G3"/>
    <mergeCell ref="K3:P3"/>
    <mergeCell ref="S3:X3"/>
    <mergeCell ref="M48:M55"/>
    <mergeCell ref="U48:U55"/>
    <mergeCell ref="H25:J27"/>
    <mergeCell ref="A29:J29"/>
    <mergeCell ref="A67:K67"/>
    <mergeCell ref="A68:A69"/>
    <mergeCell ref="B68:G68"/>
    <mergeCell ref="H68:H69"/>
    <mergeCell ref="I68:K69"/>
    <mergeCell ref="I70:K70"/>
    <mergeCell ref="I71:K71"/>
    <mergeCell ref="I72:K72"/>
    <mergeCell ref="I73:K73"/>
    <mergeCell ref="I74:K74"/>
    <mergeCell ref="I75:K75"/>
    <mergeCell ref="I76:K76"/>
    <mergeCell ref="I77:K77"/>
    <mergeCell ref="I78:K78"/>
    <mergeCell ref="I79:K79"/>
    <mergeCell ref="I80:K80"/>
    <mergeCell ref="I81:K81"/>
    <mergeCell ref="I82:K82"/>
    <mergeCell ref="I83:K83"/>
    <mergeCell ref="I84:K84"/>
    <mergeCell ref="I85:K85"/>
    <mergeCell ref="I86:K86"/>
    <mergeCell ref="I87:K87"/>
    <mergeCell ref="I88:K88"/>
    <mergeCell ref="I89:K89"/>
    <mergeCell ref="I90:K90"/>
    <mergeCell ref="I91:K91"/>
    <mergeCell ref="I92:K92"/>
    <mergeCell ref="I93:K93"/>
    <mergeCell ref="I94:K94"/>
    <mergeCell ref="J98:K98"/>
    <mergeCell ref="J99:K99"/>
    <mergeCell ref="J100:K100"/>
    <mergeCell ref="J101:K101"/>
    <mergeCell ref="J102:K102"/>
    <mergeCell ref="O80:U80"/>
    <mergeCell ref="O81:U82"/>
    <mergeCell ref="O83:U83"/>
    <mergeCell ref="O84:U84"/>
    <mergeCell ref="W68:W69"/>
    <mergeCell ref="P68:T68"/>
    <mergeCell ref="O67:O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U557"/>
  <sheetViews>
    <sheetView topLeftCell="A71" zoomScale="43" zoomScaleNormal="100" workbookViewId="0">
      <selection activeCell="A150" sqref="A150"/>
    </sheetView>
  </sheetViews>
  <sheetFormatPr baseColWidth="10" defaultRowHeight="15"/>
  <cols>
    <col min="1" max="1" width="31.33203125" style="51" customWidth="1"/>
    <col min="2" max="7" width="10.83203125" style="51"/>
    <col min="8" max="10" width="10.83203125" style="57"/>
    <col min="11" max="16384" width="10.83203125" style="51"/>
  </cols>
  <sheetData>
    <row r="1" spans="1:125">
      <c r="T1" s="46"/>
      <c r="U1" s="46"/>
      <c r="V1" s="46"/>
      <c r="W1" s="46"/>
      <c r="X1" s="46"/>
      <c r="Y1" s="46"/>
      <c r="Z1" s="46"/>
      <c r="AA1" s="46"/>
      <c r="AL1" s="46"/>
      <c r="AM1" s="46"/>
      <c r="AN1" s="46"/>
      <c r="AO1" s="46"/>
      <c r="AP1" s="46"/>
      <c r="AQ1" s="46"/>
      <c r="AR1" s="46"/>
      <c r="AS1" s="46"/>
      <c r="BD1" s="46"/>
      <c r="BE1" s="46"/>
      <c r="BF1" s="46"/>
      <c r="BG1" s="46"/>
      <c r="BH1" s="46"/>
      <c r="BI1" s="46"/>
      <c r="BJ1" s="46"/>
      <c r="BK1" s="46"/>
      <c r="BV1" s="46"/>
      <c r="BW1" s="46"/>
      <c r="BX1" s="46"/>
      <c r="BY1" s="46"/>
      <c r="BZ1" s="46"/>
      <c r="CA1" s="46"/>
      <c r="CB1" s="46"/>
      <c r="CC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E1" s="46"/>
      <c r="DF1" s="46"/>
      <c r="DG1" s="46"/>
      <c r="DH1" s="46"/>
      <c r="DI1" s="46"/>
      <c r="DJ1" s="46"/>
      <c r="DK1" s="46"/>
      <c r="DL1" s="46"/>
    </row>
    <row r="2" spans="1:125" ht="16" thickBot="1">
      <c r="W2" s="46"/>
      <c r="X2" s="46"/>
      <c r="Y2" s="46"/>
      <c r="Z2" s="46"/>
      <c r="AA2" s="46"/>
      <c r="AO2" s="46"/>
      <c r="AP2" s="46"/>
      <c r="AQ2" s="46"/>
      <c r="AR2" s="46"/>
      <c r="AS2" s="46"/>
      <c r="BG2" s="46"/>
      <c r="BH2" s="46"/>
      <c r="BI2" s="46"/>
      <c r="BJ2" s="46"/>
      <c r="BK2" s="46"/>
      <c r="BY2" s="46"/>
      <c r="BZ2" s="46"/>
      <c r="CA2" s="46"/>
      <c r="CB2" s="46"/>
      <c r="CC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E2" s="46"/>
      <c r="DF2" s="46"/>
      <c r="DG2" s="46"/>
      <c r="DH2" s="46"/>
      <c r="DI2" s="46"/>
      <c r="DJ2" s="46"/>
      <c r="DK2" s="46"/>
      <c r="DL2" s="46"/>
    </row>
    <row r="3" spans="1:125">
      <c r="P3" s="46"/>
      <c r="Q3" s="110" t="s">
        <v>556</v>
      </c>
      <c r="R3" s="113">
        <v>278</v>
      </c>
      <c r="S3" s="113">
        <v>288</v>
      </c>
      <c r="T3" s="113">
        <v>298</v>
      </c>
      <c r="U3" s="113">
        <v>308</v>
      </c>
      <c r="V3" s="114">
        <v>318</v>
      </c>
      <c r="W3" s="55"/>
      <c r="X3" s="66"/>
      <c r="Y3" s="66"/>
      <c r="Z3" s="106"/>
      <c r="AA3" s="46"/>
      <c r="AH3" s="46"/>
      <c r="AI3" s="110" t="s">
        <v>556</v>
      </c>
      <c r="AJ3" s="113">
        <v>278</v>
      </c>
      <c r="AK3" s="113">
        <v>288</v>
      </c>
      <c r="AL3" s="113">
        <v>298</v>
      </c>
      <c r="AM3" s="113">
        <v>308</v>
      </c>
      <c r="AN3" s="114">
        <v>318</v>
      </c>
      <c r="AO3" s="55"/>
      <c r="AP3" s="66"/>
      <c r="AQ3" s="66"/>
      <c r="AR3" s="106"/>
      <c r="AS3" s="46"/>
      <c r="AZ3" s="46"/>
      <c r="BA3" s="110" t="s">
        <v>556</v>
      </c>
      <c r="BB3" s="113">
        <v>278</v>
      </c>
      <c r="BC3" s="113">
        <v>288</v>
      </c>
      <c r="BD3" s="113">
        <v>298</v>
      </c>
      <c r="BE3" s="113">
        <v>308</v>
      </c>
      <c r="BF3" s="114">
        <v>318</v>
      </c>
      <c r="BG3" s="55"/>
      <c r="BH3" s="66"/>
      <c r="BI3" s="66"/>
      <c r="BJ3" s="106"/>
      <c r="BK3" s="46"/>
      <c r="BR3" s="46"/>
      <c r="BS3" s="110" t="s">
        <v>556</v>
      </c>
      <c r="BT3" s="113">
        <v>278</v>
      </c>
      <c r="BU3" s="113">
        <v>288</v>
      </c>
      <c r="BV3" s="113">
        <v>298</v>
      </c>
      <c r="BW3" s="113">
        <v>308</v>
      </c>
      <c r="BX3" s="114">
        <v>318</v>
      </c>
      <c r="BY3" s="55"/>
      <c r="BZ3" s="66"/>
      <c r="CA3" s="66"/>
      <c r="CB3" s="106"/>
      <c r="CC3" s="46"/>
      <c r="CJ3" s="46"/>
      <c r="CK3" s="110" t="s">
        <v>556</v>
      </c>
      <c r="CL3" s="113">
        <v>278</v>
      </c>
      <c r="CM3" s="113">
        <v>288</v>
      </c>
      <c r="CN3" s="113">
        <v>298</v>
      </c>
      <c r="CO3" s="113">
        <v>308</v>
      </c>
      <c r="CP3" s="114">
        <v>318</v>
      </c>
      <c r="CQ3" s="55"/>
      <c r="CR3" s="66"/>
      <c r="CS3" s="66"/>
      <c r="CT3" s="106"/>
      <c r="CU3" s="46"/>
      <c r="DB3" s="46"/>
      <c r="DC3" s="110" t="s">
        <v>556</v>
      </c>
      <c r="DD3" s="113">
        <v>278</v>
      </c>
      <c r="DE3" s="113">
        <v>288</v>
      </c>
      <c r="DF3" s="113">
        <v>298</v>
      </c>
      <c r="DG3" s="113">
        <v>308</v>
      </c>
      <c r="DH3" s="114">
        <v>318</v>
      </c>
      <c r="DI3" s="55"/>
      <c r="DJ3" s="66"/>
      <c r="DK3" s="66"/>
      <c r="DL3" s="106"/>
      <c r="DM3" s="46"/>
      <c r="DN3" s="46"/>
      <c r="DO3" s="46"/>
      <c r="DP3" s="46"/>
      <c r="DQ3" s="46"/>
      <c r="DR3" s="46"/>
      <c r="DS3" s="46"/>
      <c r="DT3" s="46"/>
      <c r="DU3" s="46"/>
    </row>
    <row r="4" spans="1:125">
      <c r="P4" s="101"/>
      <c r="Q4" s="111" t="s">
        <v>1</v>
      </c>
      <c r="R4" s="8">
        <v>0.88590124836498196</v>
      </c>
      <c r="S4" s="8">
        <v>1.08203418243467</v>
      </c>
      <c r="T4" s="8">
        <v>0.93959566617090995</v>
      </c>
      <c r="U4" s="8">
        <v>1.0528916892726801</v>
      </c>
      <c r="V4" s="81">
        <v>0.75550582901504504</v>
      </c>
      <c r="W4" s="8"/>
      <c r="X4" s="106">
        <f>R4-R7</f>
        <v>0.70176388494588793</v>
      </c>
      <c r="Y4" s="106">
        <f t="shared" ref="Y4:AB4" si="0">S4-S7</f>
        <v>0.71124329502210992</v>
      </c>
      <c r="Z4" s="106">
        <f t="shared" si="0"/>
        <v>0.70896732756812497</v>
      </c>
      <c r="AA4" s="106">
        <f t="shared" si="0"/>
        <v>0.73422294851034309</v>
      </c>
      <c r="AB4" s="106">
        <f t="shared" si="0"/>
        <v>0.7139607954313959</v>
      </c>
      <c r="AH4" s="101"/>
      <c r="AI4" s="111" t="s">
        <v>1</v>
      </c>
      <c r="AJ4" s="66">
        <v>0.80546934698170802</v>
      </c>
      <c r="AK4" s="66">
        <v>0.78745166482564199</v>
      </c>
      <c r="AL4" s="66">
        <v>0.78329569481194505</v>
      </c>
      <c r="AM4" s="66">
        <v>0.80825303184344499</v>
      </c>
      <c r="AN4" s="118">
        <v>0.79816864008706001</v>
      </c>
      <c r="AO4" s="8"/>
      <c r="AP4" s="106">
        <f>AJ4-AJ7</f>
        <v>0.72178188902310181</v>
      </c>
      <c r="AQ4" s="106">
        <f t="shared" ref="AQ4:AT4" si="1">AK4-AK7</f>
        <v>0.81522802865213617</v>
      </c>
      <c r="AR4" s="106">
        <f t="shared" si="1"/>
        <v>0.82269104120821201</v>
      </c>
      <c r="AS4" s="106">
        <f t="shared" si="1"/>
        <v>0.8366285219708034</v>
      </c>
      <c r="AT4" s="106">
        <f t="shared" si="1"/>
        <v>0.8440595994268375</v>
      </c>
      <c r="AZ4" s="101"/>
      <c r="BA4" s="111" t="s">
        <v>1</v>
      </c>
      <c r="BB4" s="66">
        <v>0.45764391375084901</v>
      </c>
      <c r="BC4" s="8">
        <v>0.46765225807107502</v>
      </c>
      <c r="BD4" s="8">
        <v>0.47551178233192698</v>
      </c>
      <c r="BE4" s="8">
        <v>0.48097004671878002</v>
      </c>
      <c r="BF4" s="81">
        <v>0.47673805339354602</v>
      </c>
      <c r="BG4" s="8"/>
      <c r="BH4" s="80"/>
      <c r="BI4" s="80"/>
      <c r="BJ4" s="80"/>
      <c r="BK4" s="80"/>
      <c r="BR4" s="101"/>
      <c r="BS4" s="111" t="s">
        <v>1</v>
      </c>
      <c r="BT4" s="66">
        <v>1.07019220833026</v>
      </c>
      <c r="BU4" s="66">
        <v>0.77246536516326603</v>
      </c>
      <c r="BV4" s="8">
        <v>0.91435966340457597</v>
      </c>
      <c r="BW4" s="8">
        <v>0.97724874651803295</v>
      </c>
      <c r="BX4" s="81">
        <v>0.93136323031439805</v>
      </c>
      <c r="BY4" s="8"/>
      <c r="BZ4" s="106"/>
      <c r="CA4" s="106"/>
      <c r="CB4" s="106"/>
      <c r="CC4" s="106"/>
      <c r="CD4" s="106"/>
      <c r="CJ4" s="101"/>
      <c r="CK4" s="111" t="s">
        <v>1</v>
      </c>
      <c r="CL4" s="66">
        <v>1.1554482724141399</v>
      </c>
      <c r="CM4" s="66">
        <v>1.1624066240151001</v>
      </c>
      <c r="CN4" s="66">
        <v>1.22958942378864</v>
      </c>
      <c r="CO4" s="66">
        <v>1.22304843437983</v>
      </c>
      <c r="CP4" s="118">
        <v>1.3545282673771299</v>
      </c>
      <c r="CQ4" s="8"/>
      <c r="CR4" s="106"/>
      <c r="CS4" s="106"/>
      <c r="CT4" s="106"/>
      <c r="CU4" s="106"/>
      <c r="CV4" s="106"/>
      <c r="DB4" s="101"/>
      <c r="DC4" s="111" t="s">
        <v>1</v>
      </c>
      <c r="DD4" s="8">
        <v>1.39822568905558</v>
      </c>
      <c r="DE4" s="8">
        <v>1.6629349140102001</v>
      </c>
      <c r="DF4" s="8">
        <v>1.6397221792818</v>
      </c>
      <c r="DG4" s="8">
        <v>1.51261953695771</v>
      </c>
      <c r="DH4" s="81">
        <v>1.70491438691731</v>
      </c>
      <c r="DI4" s="8"/>
      <c r="DJ4" s="106"/>
      <c r="DK4" s="106"/>
      <c r="DL4" s="106"/>
      <c r="DM4" s="106"/>
      <c r="DN4" s="106"/>
      <c r="DO4" s="46"/>
      <c r="DP4" s="46"/>
      <c r="DQ4" s="46"/>
      <c r="DR4" s="46"/>
      <c r="DS4" s="46"/>
      <c r="DT4" s="46"/>
      <c r="DU4" s="46"/>
    </row>
    <row r="5" spans="1:125">
      <c r="P5" s="101"/>
      <c r="Q5" s="83" t="s">
        <v>2</v>
      </c>
      <c r="R5" s="66">
        <v>-18.1620965862997</v>
      </c>
      <c r="S5" s="8">
        <v>-17.021575067498102</v>
      </c>
      <c r="T5" s="8">
        <v>-18.722625463438401</v>
      </c>
      <c r="U5" s="8">
        <v>-15.811235278416801</v>
      </c>
      <c r="V5" s="81">
        <v>-21.850449430278399</v>
      </c>
      <c r="W5" s="106"/>
      <c r="X5" s="106"/>
      <c r="Y5" s="106"/>
      <c r="Z5" s="106"/>
      <c r="AA5" s="46"/>
      <c r="AH5" s="101"/>
      <c r="AI5" s="83" t="s">
        <v>2</v>
      </c>
      <c r="AJ5" s="66">
        <v>-16.052641755075701</v>
      </c>
      <c r="AK5" s="66">
        <v>-11.630833284956999</v>
      </c>
      <c r="AL5" s="66">
        <v>-11.664118678619699</v>
      </c>
      <c r="AM5" s="66">
        <v>-11.378412121258201</v>
      </c>
      <c r="AN5" s="118">
        <v>-11.408259164007401</v>
      </c>
      <c r="AO5" s="106"/>
      <c r="AP5" s="106"/>
      <c r="AQ5" s="106"/>
      <c r="AR5" s="106"/>
      <c r="AS5" s="46"/>
      <c r="AZ5" s="101"/>
      <c r="BA5" s="83" t="s">
        <v>2</v>
      </c>
      <c r="BB5" s="66">
        <v>-107.24418408487099</v>
      </c>
      <c r="BC5" s="66">
        <v>-115.35866474177899</v>
      </c>
      <c r="BD5" s="66">
        <v>-121.417161678639</v>
      </c>
      <c r="BE5" s="66">
        <v>-132.81586678836001</v>
      </c>
      <c r="BF5" s="118">
        <v>-142.62633670529499</v>
      </c>
      <c r="BG5" s="106"/>
      <c r="BH5" s="106"/>
      <c r="BI5" s="106"/>
      <c r="BJ5" s="106"/>
      <c r="BK5" s="46"/>
      <c r="BR5" s="101"/>
      <c r="BS5" s="83" t="s">
        <v>2</v>
      </c>
      <c r="BT5" s="66">
        <v>-16.7199846217813</v>
      </c>
      <c r="BU5" s="66">
        <v>-22.708156919310198</v>
      </c>
      <c r="BV5" s="8">
        <v>-17.440337437014598</v>
      </c>
      <c r="BW5" s="8">
        <v>-15.9892457857779</v>
      </c>
      <c r="BX5" s="81">
        <v>-16.639455676555102</v>
      </c>
      <c r="BY5" s="106"/>
      <c r="BZ5" s="106"/>
      <c r="CA5" s="106"/>
      <c r="CB5" s="106"/>
      <c r="CC5" s="46"/>
      <c r="CJ5" s="101"/>
      <c r="CK5" s="83" t="s">
        <v>2</v>
      </c>
      <c r="CL5" s="66">
        <v>-15.992236813484601</v>
      </c>
      <c r="CM5" s="66">
        <v>-15.781783751509501</v>
      </c>
      <c r="CN5" s="66">
        <v>-15.344466786107599</v>
      </c>
      <c r="CO5" s="66">
        <v>-14.8593014607901</v>
      </c>
      <c r="CP5" s="118">
        <v>-14.2849306916745</v>
      </c>
      <c r="CQ5" s="106"/>
      <c r="CR5" s="106"/>
      <c r="CS5" s="106"/>
      <c r="CT5" s="106"/>
      <c r="CU5" s="46"/>
      <c r="DB5" s="101"/>
      <c r="DC5" s="83" t="s">
        <v>2</v>
      </c>
      <c r="DD5" s="8">
        <v>-9.71534860637205</v>
      </c>
      <c r="DE5" s="8">
        <v>-9.4013612108994504</v>
      </c>
      <c r="DF5" s="8">
        <v>-9.3118886512448</v>
      </c>
      <c r="DG5" s="8">
        <v>-9.4171495059868793</v>
      </c>
      <c r="DH5" s="81">
        <v>-9.0308510544567397</v>
      </c>
      <c r="DI5" s="106"/>
      <c r="DJ5" s="106"/>
      <c r="DK5" s="106"/>
      <c r="DL5" s="106"/>
      <c r="DM5" s="46"/>
      <c r="DN5" s="46"/>
      <c r="DO5" s="46"/>
      <c r="DP5" s="46"/>
      <c r="DQ5" s="46"/>
      <c r="DR5" s="46"/>
      <c r="DS5" s="46"/>
      <c r="DT5" s="46"/>
      <c r="DU5" s="46"/>
    </row>
    <row r="6" spans="1:125">
      <c r="P6" s="101"/>
      <c r="Q6" s="83" t="s">
        <v>3</v>
      </c>
      <c r="R6" s="66">
        <v>0.45820867026373302</v>
      </c>
      <c r="S6" s="8">
        <v>0.57442575165899001</v>
      </c>
      <c r="T6" s="8">
        <v>0.47488139598518903</v>
      </c>
      <c r="U6" s="8">
        <v>0.537413815007041</v>
      </c>
      <c r="V6" s="81">
        <v>0.31890036430256702</v>
      </c>
      <c r="W6" s="106"/>
      <c r="X6" s="106"/>
      <c r="Y6" s="106"/>
      <c r="Z6" s="106"/>
      <c r="AA6" s="46"/>
      <c r="AH6" s="101"/>
      <c r="AI6" s="83" t="s">
        <v>3</v>
      </c>
      <c r="AJ6" s="66">
        <v>0.44575787817371099</v>
      </c>
      <c r="AK6" s="66">
        <v>0.301842799043256</v>
      </c>
      <c r="AL6" s="66">
        <v>0.28509468749033801</v>
      </c>
      <c r="AM6" s="66">
        <v>0.291054921537658</v>
      </c>
      <c r="AN6" s="118">
        <v>0.270282744463893</v>
      </c>
      <c r="AO6" s="106"/>
      <c r="AP6" s="106"/>
      <c r="AQ6" s="106"/>
      <c r="AR6" s="106"/>
      <c r="AS6" s="46"/>
      <c r="AZ6" s="101"/>
      <c r="BA6" s="83" t="s">
        <v>3</v>
      </c>
      <c r="BB6" s="66">
        <v>-1.2921486926577099</v>
      </c>
      <c r="BC6" s="66">
        <v>-1.3267896341486201</v>
      </c>
      <c r="BD6" s="66">
        <v>-1.39235420248722</v>
      </c>
      <c r="BE6" s="66">
        <v>-1.51754522533655</v>
      </c>
      <c r="BF6" s="118">
        <v>-1.86700139260163</v>
      </c>
      <c r="BG6" s="106"/>
      <c r="BH6" s="106"/>
      <c r="BI6" s="106"/>
      <c r="BJ6" s="106"/>
      <c r="BK6" s="46"/>
      <c r="BR6" s="101"/>
      <c r="BS6" s="83" t="s">
        <v>3</v>
      </c>
      <c r="BT6" s="66">
        <v>0.57679055793506995</v>
      </c>
      <c r="BU6" s="8">
        <v>0.36267345182756</v>
      </c>
      <c r="BV6" s="8">
        <v>0.457065728797931</v>
      </c>
      <c r="BW6" s="8">
        <v>0.48326094394927899</v>
      </c>
      <c r="BX6" s="81">
        <v>0.46574838226993298</v>
      </c>
      <c r="BY6" s="106"/>
      <c r="BZ6" s="106"/>
      <c r="CA6" s="106"/>
      <c r="CB6" s="106"/>
      <c r="CC6" s="46"/>
      <c r="CJ6" s="101"/>
      <c r="CK6" s="83" t="s">
        <v>3</v>
      </c>
      <c r="CL6" s="66">
        <v>0.61940268013455102</v>
      </c>
      <c r="CM6" s="66">
        <v>0.61167534225295594</v>
      </c>
      <c r="CN6" s="66">
        <v>0.63385396113243997</v>
      </c>
      <c r="CO6" s="66">
        <v>0.61775289843351799</v>
      </c>
      <c r="CP6" s="118">
        <v>0.66905879789779599</v>
      </c>
      <c r="CQ6" s="106"/>
      <c r="CR6" s="106"/>
      <c r="CS6" s="106"/>
      <c r="CT6" s="106"/>
      <c r="CU6" s="46"/>
      <c r="DB6" s="101"/>
      <c r="DC6" s="83" t="s">
        <v>3</v>
      </c>
      <c r="DD6" s="8">
        <v>0.67319157268545804</v>
      </c>
      <c r="DE6" s="8">
        <v>0.76435896300931705</v>
      </c>
      <c r="DF6" s="8">
        <v>0.74254035799455398</v>
      </c>
      <c r="DG6" s="8">
        <v>0.68334809448621903</v>
      </c>
      <c r="DH6" s="81">
        <v>0.74003301657945397</v>
      </c>
      <c r="DI6" s="106"/>
      <c r="DJ6" s="106"/>
      <c r="DK6" s="106"/>
      <c r="DL6" s="106"/>
      <c r="DM6" s="46"/>
      <c r="DN6" s="46"/>
      <c r="DO6" s="46"/>
      <c r="DP6" s="46"/>
      <c r="DQ6" s="46"/>
      <c r="DR6" s="46"/>
      <c r="DS6" s="46"/>
      <c r="DT6" s="46"/>
      <c r="DU6" s="46"/>
    </row>
    <row r="7" spans="1:125">
      <c r="P7" s="101"/>
      <c r="Q7" s="83" t="s">
        <v>4</v>
      </c>
      <c r="R7" s="66">
        <v>0.18413736341909401</v>
      </c>
      <c r="S7" s="8">
        <v>0.37079088741256</v>
      </c>
      <c r="T7" s="8">
        <v>0.230628338602785</v>
      </c>
      <c r="U7" s="8">
        <v>0.31866874076233698</v>
      </c>
      <c r="V7" s="81">
        <v>4.1545033583649103E-2</v>
      </c>
      <c r="W7" s="106"/>
      <c r="X7" s="106"/>
      <c r="Y7" s="106"/>
      <c r="Z7" s="106"/>
      <c r="AA7" s="46"/>
      <c r="AH7" s="101"/>
      <c r="AI7" s="83" t="s">
        <v>4</v>
      </c>
      <c r="AJ7" s="66">
        <v>8.3687457958606201E-2</v>
      </c>
      <c r="AK7" s="66">
        <v>-2.7776363826494201E-2</v>
      </c>
      <c r="AL7" s="66">
        <v>-3.9395346396267003E-2</v>
      </c>
      <c r="AM7" s="66">
        <v>-2.8375490127358401E-2</v>
      </c>
      <c r="AN7" s="118">
        <v>-4.58909593397775E-2</v>
      </c>
      <c r="AO7" s="106"/>
      <c r="AP7" s="106"/>
      <c r="AQ7" s="106"/>
      <c r="AR7" s="106"/>
      <c r="AS7" s="46"/>
      <c r="AZ7" s="101"/>
      <c r="BA7" s="83" t="s">
        <v>4</v>
      </c>
      <c r="BB7" s="66">
        <v>-0.57508919171206796</v>
      </c>
      <c r="BC7" s="66">
        <v>-0.58133831987481899</v>
      </c>
      <c r="BD7" s="66">
        <v>-0.58961396455666004</v>
      </c>
      <c r="BE7" s="66">
        <v>-0.59834145710592102</v>
      </c>
      <c r="BF7" s="118">
        <v>-0.61124677047436504</v>
      </c>
      <c r="BG7" s="106"/>
      <c r="BH7" s="106"/>
      <c r="BI7" s="106"/>
      <c r="BJ7" s="106"/>
      <c r="BK7" s="46"/>
      <c r="BR7" s="101"/>
      <c r="BS7" s="83" t="s">
        <v>4</v>
      </c>
      <c r="BT7" s="66">
        <v>0.36347929778692001</v>
      </c>
      <c r="BU7" s="66">
        <v>7.8259561942011502E-2</v>
      </c>
      <c r="BV7" s="66">
        <v>0.19868329371556601</v>
      </c>
      <c r="BW7" s="66">
        <v>0.24429158724385899</v>
      </c>
      <c r="BX7" s="118">
        <v>0.20716929375995899</v>
      </c>
      <c r="BY7" s="106"/>
      <c r="BZ7" s="106"/>
      <c r="CA7" s="106"/>
      <c r="CB7" s="106"/>
      <c r="CC7" s="46"/>
      <c r="CJ7" s="101"/>
      <c r="CK7" s="83" t="s">
        <v>4</v>
      </c>
      <c r="CL7" s="66">
        <v>0.440816488508537</v>
      </c>
      <c r="CM7" s="66">
        <v>0.44009239244638998</v>
      </c>
      <c r="CN7" s="66">
        <v>0.49829882340158399</v>
      </c>
      <c r="CO7" s="66">
        <v>0.479992865374332</v>
      </c>
      <c r="CP7" s="118">
        <v>0.59976998889342503</v>
      </c>
      <c r="CQ7" s="106"/>
      <c r="CR7" s="106"/>
      <c r="CS7" s="106"/>
      <c r="CT7" s="106"/>
      <c r="CU7" s="46"/>
      <c r="DB7" s="101"/>
      <c r="DC7" s="83" t="s">
        <v>4</v>
      </c>
      <c r="DD7" s="8">
        <v>0.56073421775179899</v>
      </c>
      <c r="DE7" s="8">
        <v>0.81216112469800505</v>
      </c>
      <c r="DF7" s="8">
        <v>0.77757363686345304</v>
      </c>
      <c r="DG7" s="8">
        <v>0.64339159227807896</v>
      </c>
      <c r="DH7" s="81">
        <v>0.81845005981317898</v>
      </c>
      <c r="DI7" s="106"/>
      <c r="DJ7" s="106"/>
      <c r="DK7" s="106"/>
      <c r="DL7" s="106"/>
      <c r="DM7" s="46"/>
      <c r="DN7" s="46"/>
      <c r="DO7" s="46"/>
      <c r="DP7" s="46"/>
      <c r="DQ7" s="46"/>
      <c r="DR7" s="46"/>
      <c r="DS7" s="46"/>
      <c r="DT7" s="46"/>
      <c r="DU7" s="46"/>
    </row>
    <row r="8" spans="1:125">
      <c r="P8" s="101"/>
      <c r="Q8" s="83" t="s">
        <v>564</v>
      </c>
      <c r="R8" s="66">
        <v>2.5850401921117401</v>
      </c>
      <c r="S8" s="8">
        <v>2.5809954159323398</v>
      </c>
      <c r="T8" s="8">
        <v>2.46962202482695</v>
      </c>
      <c r="U8" s="8">
        <v>2.9050444031270599</v>
      </c>
      <c r="V8" s="81">
        <v>2.3247338814298399</v>
      </c>
      <c r="W8" s="106"/>
      <c r="X8" s="46"/>
      <c r="Y8" s="106"/>
      <c r="Z8" s="106"/>
      <c r="AA8" s="46"/>
      <c r="AH8" s="101"/>
      <c r="AI8" s="83" t="s">
        <v>564</v>
      </c>
      <c r="AJ8" s="66">
        <v>3.0872680956597001</v>
      </c>
      <c r="AK8" s="66">
        <v>3.9227604460365999</v>
      </c>
      <c r="AL8" s="66">
        <v>3.9905030947641</v>
      </c>
      <c r="AM8" s="66">
        <v>4.0593838364505599</v>
      </c>
      <c r="AN8" s="118">
        <v>4.1317311857810504</v>
      </c>
      <c r="AO8" s="106"/>
      <c r="AP8" s="46"/>
      <c r="AQ8" s="106"/>
      <c r="AR8" s="106"/>
      <c r="AS8" s="46"/>
      <c r="AZ8" s="101"/>
      <c r="BA8" s="83" t="s">
        <v>564</v>
      </c>
      <c r="BB8" s="66">
        <v>9.99999922354919E-2</v>
      </c>
      <c r="BC8" s="66">
        <v>9.9999129696387301E-2</v>
      </c>
      <c r="BD8" s="66">
        <v>9.9999112416489802E-2</v>
      </c>
      <c r="BE8" s="66">
        <v>9.9999193936173805E-2</v>
      </c>
      <c r="BF8" s="118">
        <v>9.9999957708962597E-2</v>
      </c>
      <c r="BG8" s="106"/>
      <c r="BH8" s="46"/>
      <c r="BI8" s="106"/>
      <c r="BJ8" s="106"/>
      <c r="BK8" s="46"/>
      <c r="BR8" s="101"/>
      <c r="BS8" s="83" t="s">
        <v>564</v>
      </c>
      <c r="BT8" s="66">
        <v>2.59706893551206</v>
      </c>
      <c r="BU8" s="66">
        <v>1.9936933426021901</v>
      </c>
      <c r="BV8" s="66">
        <v>2.7759974743799498</v>
      </c>
      <c r="BW8" s="66">
        <v>3.0007357362465101</v>
      </c>
      <c r="BX8" s="118">
        <v>2.9231410902719901</v>
      </c>
      <c r="BY8" s="106"/>
      <c r="BZ8" s="46"/>
      <c r="CA8" s="106"/>
      <c r="CB8" s="106"/>
      <c r="CC8" s="46"/>
      <c r="CJ8" s="101"/>
      <c r="CK8" s="83" t="s">
        <v>564</v>
      </c>
      <c r="CL8" s="66">
        <v>2.6739854687148199</v>
      </c>
      <c r="CM8" s="66">
        <v>2.7494062251940798</v>
      </c>
      <c r="CN8" s="66">
        <v>2.8204331614464699</v>
      </c>
      <c r="CO8" s="66">
        <v>2.97415595542151</v>
      </c>
      <c r="CP8" s="118">
        <v>3.03676214399121</v>
      </c>
      <c r="CQ8" s="106"/>
      <c r="CR8" s="46"/>
      <c r="CS8" s="106"/>
      <c r="CT8" s="106"/>
      <c r="CU8" s="46"/>
      <c r="DB8" s="101"/>
      <c r="DC8" s="83" t="s">
        <v>564</v>
      </c>
      <c r="DD8" s="8">
        <v>3.7168950420775899</v>
      </c>
      <c r="DE8" s="8">
        <v>3.7417003945560201</v>
      </c>
      <c r="DF8" s="8">
        <v>3.81510185513855</v>
      </c>
      <c r="DG8" s="8">
        <v>3.89086833576892</v>
      </c>
      <c r="DH8" s="81">
        <v>3.9481090290588501</v>
      </c>
      <c r="DI8" s="106"/>
      <c r="DJ8" s="46"/>
      <c r="DK8" s="106"/>
      <c r="DL8" s="106"/>
      <c r="DM8" s="46"/>
      <c r="DN8" s="46"/>
      <c r="DO8" s="46"/>
      <c r="DP8" s="46"/>
      <c r="DQ8" s="46"/>
      <c r="DR8" s="46"/>
      <c r="DS8" s="46"/>
      <c r="DT8" s="46"/>
      <c r="DU8" s="46"/>
    </row>
    <row r="9" spans="1:125">
      <c r="P9" s="101"/>
      <c r="Q9" s="83" t="s">
        <v>568</v>
      </c>
      <c r="R9" s="66">
        <v>1.89011194475483E-3</v>
      </c>
      <c r="S9" s="8">
        <v>1.9927094205310302E-3</v>
      </c>
      <c r="T9" s="8">
        <v>2.72810330292935E-3</v>
      </c>
      <c r="U9" s="8">
        <v>3.3272305588037598E-3</v>
      </c>
      <c r="V9" s="81">
        <v>6.55504078969746E-3</v>
      </c>
      <c r="W9" s="106"/>
      <c r="X9" s="46"/>
      <c r="Y9" s="106"/>
      <c r="Z9" s="106"/>
      <c r="AA9" s="46"/>
      <c r="AH9" s="101"/>
      <c r="AI9" s="83" t="s">
        <v>568</v>
      </c>
      <c r="AJ9" s="66">
        <v>3.7808113945183601E-3</v>
      </c>
      <c r="AK9" s="66">
        <v>4.5282598099264798E-3</v>
      </c>
      <c r="AL9" s="66">
        <v>5.1768524158524896E-3</v>
      </c>
      <c r="AM9" s="66">
        <v>5.7299219651856803E-3</v>
      </c>
      <c r="AN9" s="118">
        <v>6.1905709877080901E-3</v>
      </c>
      <c r="AO9" s="106"/>
      <c r="AP9" s="46"/>
      <c r="AQ9" s="106"/>
      <c r="AR9" s="106"/>
      <c r="AS9" s="46"/>
      <c r="AZ9" s="101"/>
      <c r="BA9" s="83" t="s">
        <v>568</v>
      </c>
      <c r="BB9" s="66">
        <v>3.7808263912032301E-3</v>
      </c>
      <c r="BC9" s="66">
        <v>4.5282598071585802E-3</v>
      </c>
      <c r="BD9" s="66">
        <v>5.1768522453601203E-3</v>
      </c>
      <c r="BE9" s="66">
        <v>5.7299218483332602E-3</v>
      </c>
      <c r="BF9" s="118">
        <v>6.1905709873488002E-3</v>
      </c>
      <c r="BG9" s="106"/>
      <c r="BH9" s="46"/>
      <c r="BI9" s="106"/>
      <c r="BJ9" s="106"/>
      <c r="BK9" s="46"/>
      <c r="BR9" s="101"/>
      <c r="BS9" s="83" t="s">
        <v>568</v>
      </c>
      <c r="BT9" s="66">
        <v>9.5873238322804902E-4</v>
      </c>
      <c r="BU9" s="66">
        <v>4.1762476588989399E-3</v>
      </c>
      <c r="BV9" s="66">
        <v>3.3217026735209202E-3</v>
      </c>
      <c r="BW9" s="66">
        <v>3.5761887008614402E-3</v>
      </c>
      <c r="BX9" s="118">
        <v>3.8797216228655899E-3</v>
      </c>
      <c r="BY9" s="106"/>
      <c r="BZ9" s="46"/>
      <c r="CA9" s="106"/>
      <c r="CB9" s="106"/>
      <c r="CC9" s="46"/>
      <c r="CJ9" s="101"/>
      <c r="CK9" s="83" t="s">
        <v>568</v>
      </c>
      <c r="CL9" s="66">
        <v>1.37717729463707E-3</v>
      </c>
      <c r="CM9" s="66">
        <v>2.02168842062069E-3</v>
      </c>
      <c r="CN9" s="66">
        <v>2.5315214533786802E-3</v>
      </c>
      <c r="CO9" s="66">
        <v>3.39239611565931E-3</v>
      </c>
      <c r="CP9" s="118">
        <v>3.6269548835807801E-3</v>
      </c>
      <c r="CQ9" s="106"/>
      <c r="CR9" s="46"/>
      <c r="CS9" s="106"/>
      <c r="CT9" s="106"/>
      <c r="CU9" s="46"/>
      <c r="DB9" s="101"/>
      <c r="DC9" s="83" t="s">
        <v>568</v>
      </c>
      <c r="DD9" s="8">
        <v>3.78082578328315E-3</v>
      </c>
      <c r="DE9" s="8">
        <v>4.52825981326954E-3</v>
      </c>
      <c r="DF9" s="8">
        <v>5.17685241509897E-3</v>
      </c>
      <c r="DG9" s="8">
        <v>5.7299213196667998E-3</v>
      </c>
      <c r="DH9" s="81">
        <v>6.1905702001644703E-3</v>
      </c>
      <c r="DI9" s="106"/>
      <c r="DJ9" s="46"/>
      <c r="DK9" s="106"/>
      <c r="DL9" s="106"/>
      <c r="DM9" s="46"/>
      <c r="DN9" s="46"/>
      <c r="DO9" s="46"/>
      <c r="DP9" s="46"/>
      <c r="DQ9" s="46"/>
      <c r="DR9" s="46"/>
      <c r="DS9" s="46"/>
      <c r="DT9" s="46"/>
      <c r="DU9" s="46"/>
    </row>
    <row r="10" spans="1:125" ht="16" thickBot="1">
      <c r="P10" s="101"/>
      <c r="Q10" s="84" t="s">
        <v>569</v>
      </c>
      <c r="R10" s="112">
        <v>1.3654347271066301</v>
      </c>
      <c r="S10" s="105">
        <v>1.5819888448004</v>
      </c>
      <c r="T10" s="105">
        <v>1.64508206090567</v>
      </c>
      <c r="U10" s="105">
        <v>1.6413503095817801</v>
      </c>
      <c r="V10" s="85">
        <v>0.98481417081291001</v>
      </c>
      <c r="W10" s="106"/>
      <c r="X10" s="46"/>
      <c r="Y10" s="46"/>
      <c r="Z10" s="46"/>
      <c r="AA10" s="46"/>
      <c r="AH10" s="101"/>
      <c r="AI10" s="84" t="s">
        <v>569</v>
      </c>
      <c r="AJ10" s="112">
        <v>-5.9159393316132597E-2</v>
      </c>
      <c r="AK10" s="120">
        <v>-1.37784487769517E-2</v>
      </c>
      <c r="AL10" s="120">
        <v>3.9418176131320197E-2</v>
      </c>
      <c r="AM10" s="120">
        <v>0.10016841802643001</v>
      </c>
      <c r="AN10" s="121">
        <v>0.1682269927501</v>
      </c>
      <c r="AO10" s="106"/>
      <c r="AP10" s="46"/>
      <c r="AQ10" s="46"/>
      <c r="AR10" s="46"/>
      <c r="AS10" s="46"/>
      <c r="AZ10" s="101"/>
      <c r="BA10" s="84" t="s">
        <v>569</v>
      </c>
      <c r="BB10" s="112">
        <v>-1.9159005255140998E-2</v>
      </c>
      <c r="BC10" s="112">
        <v>2.6221607766327901E-2</v>
      </c>
      <c r="BD10" s="112">
        <v>7.94181757895739E-2</v>
      </c>
      <c r="BE10" s="112">
        <v>0.14016841852016901</v>
      </c>
      <c r="BF10" s="119">
        <v>0.208226992754561</v>
      </c>
      <c r="BG10" s="106"/>
      <c r="BH10" s="46"/>
      <c r="BI10" s="46"/>
      <c r="BJ10" s="46"/>
      <c r="BK10" s="46"/>
      <c r="BR10" s="101"/>
      <c r="BS10" s="84" t="s">
        <v>569</v>
      </c>
      <c r="BT10" s="112">
        <v>1.6017393597570999</v>
      </c>
      <c r="BU10" s="112">
        <v>1.0182679645693899</v>
      </c>
      <c r="BV10" s="112">
        <v>1.44266392303729</v>
      </c>
      <c r="BW10" s="112">
        <v>1.56378275312689</v>
      </c>
      <c r="BX10" s="119">
        <v>1.67721391080406</v>
      </c>
      <c r="BY10" s="106"/>
      <c r="BZ10" s="46"/>
      <c r="CA10" s="46"/>
      <c r="CB10" s="46"/>
      <c r="CC10" s="46"/>
      <c r="CJ10" s="101"/>
      <c r="CK10" s="84" t="s">
        <v>569</v>
      </c>
      <c r="CL10" s="112">
        <v>1.48789839701013</v>
      </c>
      <c r="CM10" s="112">
        <v>1.5597009827064501</v>
      </c>
      <c r="CN10" s="112">
        <v>1.64367422038238</v>
      </c>
      <c r="CO10" s="112">
        <v>1.60713856461783</v>
      </c>
      <c r="CP10" s="119">
        <v>1.7340508310537599</v>
      </c>
      <c r="CQ10" s="106"/>
      <c r="CR10" s="46"/>
      <c r="CS10" s="46"/>
      <c r="CT10" s="46"/>
      <c r="CU10" s="46"/>
      <c r="DB10" s="101"/>
      <c r="DC10" s="84" t="s">
        <v>569</v>
      </c>
      <c r="DD10" s="105">
        <v>-5.9159175746085403E-2</v>
      </c>
      <c r="DE10" s="105">
        <v>-1.37783922372993E-2</v>
      </c>
      <c r="DF10" s="105">
        <v>3.9418175989045401E-2</v>
      </c>
      <c r="DG10" s="105">
        <v>0.100168239858618</v>
      </c>
      <c r="DH10" s="85">
        <v>0.16822677254691401</v>
      </c>
      <c r="DI10" s="10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</row>
    <row r="11" spans="1:125" ht="16" thickBot="1">
      <c r="J11" s="66"/>
      <c r="W11" s="46"/>
      <c r="AO11" s="46"/>
      <c r="BG11" s="46"/>
      <c r="BY11" s="46"/>
      <c r="CQ11" s="46"/>
      <c r="DI11" s="46"/>
    </row>
    <row r="12" spans="1:125" ht="16" thickBot="1">
      <c r="A12" s="309" t="s">
        <v>0</v>
      </c>
      <c r="B12" s="319" t="s">
        <v>565</v>
      </c>
      <c r="C12" s="319" t="s">
        <v>566</v>
      </c>
      <c r="D12" s="297" t="s">
        <v>533</v>
      </c>
      <c r="E12" s="295"/>
      <c r="F12" s="296"/>
      <c r="G12" s="297" t="s">
        <v>557</v>
      </c>
      <c r="H12" s="295"/>
      <c r="I12" s="296"/>
      <c r="J12" s="88"/>
      <c r="K12" s="297" t="s">
        <v>570</v>
      </c>
      <c r="L12" s="295"/>
      <c r="M12" s="295"/>
      <c r="N12" s="295"/>
      <c r="O12" s="295"/>
      <c r="P12" s="295"/>
      <c r="Q12" s="295"/>
      <c r="R12" s="295"/>
      <c r="S12" s="295"/>
      <c r="T12" s="295"/>
      <c r="U12" s="295"/>
      <c r="V12" s="295"/>
      <c r="W12" s="295"/>
      <c r="X12" s="295"/>
      <c r="Y12" s="295"/>
      <c r="Z12" s="295"/>
      <c r="AA12" s="296"/>
      <c r="AC12" s="297" t="s">
        <v>577</v>
      </c>
      <c r="AD12" s="298"/>
      <c r="AE12" s="298"/>
      <c r="AF12" s="298"/>
      <c r="AG12" s="298"/>
      <c r="AH12" s="298"/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9"/>
      <c r="AU12" s="297" t="s">
        <v>585</v>
      </c>
      <c r="AV12" s="298"/>
      <c r="AW12" s="298"/>
      <c r="AX12" s="298"/>
      <c r="AY12" s="298"/>
      <c r="AZ12" s="298"/>
      <c r="BA12" s="298"/>
      <c r="BB12" s="298"/>
      <c r="BC12" s="298"/>
      <c r="BD12" s="298"/>
      <c r="BE12" s="298"/>
      <c r="BF12" s="298"/>
      <c r="BG12" s="298"/>
      <c r="BH12" s="298"/>
      <c r="BI12" s="298"/>
      <c r="BJ12" s="298"/>
      <c r="BK12" s="299"/>
      <c r="BM12" s="297" t="s">
        <v>586</v>
      </c>
      <c r="BN12" s="298"/>
      <c r="BO12" s="298"/>
      <c r="BP12" s="298"/>
      <c r="BQ12" s="298"/>
      <c r="BR12" s="298"/>
      <c r="BS12" s="298"/>
      <c r="BT12" s="298"/>
      <c r="BU12" s="298"/>
      <c r="BV12" s="298"/>
      <c r="BW12" s="298"/>
      <c r="BX12" s="298"/>
      <c r="BY12" s="298"/>
      <c r="BZ12" s="298"/>
      <c r="CA12" s="298"/>
      <c r="CB12" s="298"/>
      <c r="CC12" s="299"/>
      <c r="CE12" s="297" t="s">
        <v>587</v>
      </c>
      <c r="CF12" s="298"/>
      <c r="CG12" s="298"/>
      <c r="CH12" s="298"/>
      <c r="CI12" s="298"/>
      <c r="CJ12" s="298"/>
      <c r="CK12" s="298"/>
      <c r="CL12" s="298"/>
      <c r="CM12" s="298"/>
      <c r="CN12" s="298"/>
      <c r="CO12" s="298"/>
      <c r="CP12" s="298"/>
      <c r="CQ12" s="298"/>
      <c r="CR12" s="298"/>
      <c r="CS12" s="298"/>
      <c r="CT12" s="298"/>
      <c r="CU12" s="299"/>
      <c r="CW12" s="297" t="s">
        <v>590</v>
      </c>
      <c r="CX12" s="298"/>
      <c r="CY12" s="298"/>
      <c r="CZ12" s="298"/>
      <c r="DA12" s="298"/>
      <c r="DB12" s="298"/>
      <c r="DC12" s="298"/>
      <c r="DD12" s="298"/>
      <c r="DE12" s="298"/>
      <c r="DF12" s="298"/>
      <c r="DG12" s="298"/>
      <c r="DH12" s="298"/>
      <c r="DI12" s="298"/>
      <c r="DJ12" s="298"/>
      <c r="DK12" s="298"/>
      <c r="DL12" s="298"/>
      <c r="DM12" s="299"/>
      <c r="DN12" s="8"/>
      <c r="DO12" s="297" t="s">
        <v>604</v>
      </c>
      <c r="DP12" s="298"/>
      <c r="DQ12" s="298"/>
      <c r="DR12" s="298"/>
      <c r="DS12" s="299"/>
      <c r="DT12" s="8"/>
      <c r="DU12" s="8"/>
    </row>
    <row r="13" spans="1:125" ht="16" thickBot="1">
      <c r="A13" s="310"/>
      <c r="B13" s="320"/>
      <c r="C13" s="320"/>
      <c r="D13" s="297" t="s">
        <v>576</v>
      </c>
      <c r="E13" s="295"/>
      <c r="F13" s="295"/>
      <c r="G13" s="295"/>
      <c r="H13" s="295"/>
      <c r="I13" s="296"/>
      <c r="J13" s="101"/>
      <c r="K13" s="297" t="s">
        <v>576</v>
      </c>
      <c r="L13" s="295"/>
      <c r="M13" s="295"/>
      <c r="N13" s="295"/>
      <c r="O13" s="295"/>
      <c r="P13" s="295"/>
      <c r="Q13" s="295"/>
      <c r="R13" s="295"/>
      <c r="S13" s="295"/>
      <c r="T13" s="295"/>
      <c r="U13" s="295"/>
      <c r="V13" s="295"/>
      <c r="W13" s="295"/>
      <c r="X13" s="295"/>
      <c r="Y13" s="295"/>
      <c r="Z13" s="295"/>
      <c r="AA13" s="296"/>
      <c r="AC13" s="293" t="s">
        <v>576</v>
      </c>
      <c r="AD13" s="294"/>
      <c r="AE13" s="294"/>
      <c r="AF13" s="294"/>
      <c r="AG13" s="294"/>
      <c r="AH13" s="294"/>
      <c r="AI13" s="294"/>
      <c r="AJ13" s="294"/>
      <c r="AK13" s="294"/>
      <c r="AL13" s="294"/>
      <c r="AM13" s="294"/>
      <c r="AN13" s="294"/>
      <c r="AO13" s="294"/>
      <c r="AP13" s="294"/>
      <c r="AQ13" s="294"/>
      <c r="AR13" s="295"/>
      <c r="AS13" s="296"/>
      <c r="AU13" s="293" t="s">
        <v>576</v>
      </c>
      <c r="AV13" s="294"/>
      <c r="AW13" s="294"/>
      <c r="AX13" s="294"/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5"/>
      <c r="BK13" s="296"/>
      <c r="BM13" s="293" t="s">
        <v>576</v>
      </c>
      <c r="BN13" s="294"/>
      <c r="BO13" s="294"/>
      <c r="BP13" s="294"/>
      <c r="BQ13" s="294"/>
      <c r="BR13" s="294"/>
      <c r="BS13" s="294"/>
      <c r="BT13" s="294"/>
      <c r="BU13" s="294"/>
      <c r="BV13" s="294"/>
      <c r="BW13" s="294"/>
      <c r="BX13" s="294"/>
      <c r="BY13" s="294"/>
      <c r="BZ13" s="294"/>
      <c r="CA13" s="294"/>
      <c r="CB13" s="295"/>
      <c r="CC13" s="296"/>
      <c r="CE13" s="293" t="s">
        <v>576</v>
      </c>
      <c r="CF13" s="294"/>
      <c r="CG13" s="294"/>
      <c r="CH13" s="294"/>
      <c r="CI13" s="294"/>
      <c r="CJ13" s="294"/>
      <c r="CK13" s="294"/>
      <c r="CL13" s="294"/>
      <c r="CM13" s="294"/>
      <c r="CN13" s="294"/>
      <c r="CO13" s="294"/>
      <c r="CP13" s="294"/>
      <c r="CQ13" s="294"/>
      <c r="CR13" s="294"/>
      <c r="CS13" s="294"/>
      <c r="CT13" s="295"/>
      <c r="CU13" s="296"/>
      <c r="CW13" s="293" t="s">
        <v>576</v>
      </c>
      <c r="CX13" s="294"/>
      <c r="CY13" s="294"/>
      <c r="CZ13" s="294"/>
      <c r="DA13" s="294"/>
      <c r="DB13" s="294"/>
      <c r="DC13" s="294"/>
      <c r="DD13" s="294"/>
      <c r="DE13" s="294"/>
      <c r="DF13" s="294"/>
      <c r="DG13" s="294"/>
      <c r="DH13" s="294"/>
      <c r="DI13" s="294"/>
      <c r="DJ13" s="294"/>
      <c r="DK13" s="294"/>
      <c r="DL13" s="295"/>
      <c r="DM13" s="296"/>
      <c r="DN13" s="88"/>
      <c r="DO13" s="306" t="s">
        <v>576</v>
      </c>
      <c r="DP13" s="307"/>
      <c r="DQ13" s="307"/>
      <c r="DR13" s="307"/>
      <c r="DS13" s="308"/>
      <c r="DT13" s="88"/>
      <c r="DU13" s="88"/>
    </row>
    <row r="14" spans="1:125" ht="16" thickBot="1">
      <c r="A14" s="310"/>
      <c r="B14" s="320"/>
      <c r="C14" s="320"/>
      <c r="D14" s="102">
        <v>298</v>
      </c>
      <c r="E14" s="103"/>
      <c r="F14" s="103"/>
      <c r="G14" s="103"/>
      <c r="H14" s="103"/>
      <c r="I14" s="123"/>
      <c r="J14" s="100"/>
      <c r="K14" s="115">
        <v>278</v>
      </c>
      <c r="L14" s="116">
        <v>288</v>
      </c>
      <c r="M14" s="116">
        <v>298</v>
      </c>
      <c r="N14" s="116">
        <v>308</v>
      </c>
      <c r="O14" s="117">
        <v>318</v>
      </c>
      <c r="P14" s="115">
        <v>278</v>
      </c>
      <c r="Q14" s="116">
        <v>288</v>
      </c>
      <c r="R14" s="116">
        <v>298</v>
      </c>
      <c r="S14" s="116">
        <v>308</v>
      </c>
      <c r="T14" s="117">
        <v>318</v>
      </c>
      <c r="U14" s="115">
        <v>278</v>
      </c>
      <c r="V14" s="116">
        <v>288</v>
      </c>
      <c r="W14" s="116">
        <v>298</v>
      </c>
      <c r="X14" s="116">
        <v>308</v>
      </c>
      <c r="Y14" s="117">
        <v>318</v>
      </c>
      <c r="Z14" s="291">
        <v>298</v>
      </c>
      <c r="AA14" s="292"/>
      <c r="AC14" s="115">
        <v>278</v>
      </c>
      <c r="AD14" s="116">
        <v>288</v>
      </c>
      <c r="AE14" s="116">
        <v>298</v>
      </c>
      <c r="AF14" s="116">
        <v>308</v>
      </c>
      <c r="AG14" s="117">
        <v>318</v>
      </c>
      <c r="AH14" s="115">
        <v>278</v>
      </c>
      <c r="AI14" s="116">
        <v>288</v>
      </c>
      <c r="AJ14" s="116">
        <v>298</v>
      </c>
      <c r="AK14" s="116">
        <v>308</v>
      </c>
      <c r="AL14" s="117">
        <v>318</v>
      </c>
      <c r="AM14" s="115">
        <v>278</v>
      </c>
      <c r="AN14" s="116">
        <v>288</v>
      </c>
      <c r="AO14" s="116">
        <v>298</v>
      </c>
      <c r="AP14" s="116">
        <v>308</v>
      </c>
      <c r="AQ14" s="117">
        <v>318</v>
      </c>
      <c r="AR14" s="291">
        <v>298</v>
      </c>
      <c r="AS14" s="292"/>
      <c r="AU14" s="115">
        <v>278</v>
      </c>
      <c r="AV14" s="116">
        <v>288</v>
      </c>
      <c r="AW14" s="116">
        <v>298</v>
      </c>
      <c r="AX14" s="116">
        <v>308</v>
      </c>
      <c r="AY14" s="117">
        <v>318</v>
      </c>
      <c r="AZ14" s="115">
        <v>278</v>
      </c>
      <c r="BA14" s="116">
        <v>288</v>
      </c>
      <c r="BB14" s="116">
        <v>298</v>
      </c>
      <c r="BC14" s="116">
        <v>308</v>
      </c>
      <c r="BD14" s="117">
        <v>318</v>
      </c>
      <c r="BE14" s="115">
        <v>278</v>
      </c>
      <c r="BF14" s="116">
        <v>288</v>
      </c>
      <c r="BG14" s="116">
        <v>298</v>
      </c>
      <c r="BH14" s="116">
        <v>308</v>
      </c>
      <c r="BI14" s="117">
        <v>318</v>
      </c>
      <c r="BJ14" s="291">
        <v>298</v>
      </c>
      <c r="BK14" s="292"/>
      <c r="BM14" s="115">
        <v>278</v>
      </c>
      <c r="BN14" s="116">
        <v>288</v>
      </c>
      <c r="BO14" s="116">
        <v>298</v>
      </c>
      <c r="BP14" s="116">
        <v>308</v>
      </c>
      <c r="BQ14" s="117">
        <v>318</v>
      </c>
      <c r="BR14" s="115">
        <v>278</v>
      </c>
      <c r="BS14" s="116">
        <v>288</v>
      </c>
      <c r="BT14" s="116">
        <v>298</v>
      </c>
      <c r="BU14" s="116">
        <v>308</v>
      </c>
      <c r="BV14" s="117">
        <v>318</v>
      </c>
      <c r="BW14" s="115">
        <v>278</v>
      </c>
      <c r="BX14" s="116">
        <v>288</v>
      </c>
      <c r="BY14" s="116">
        <v>298</v>
      </c>
      <c r="BZ14" s="116">
        <v>308</v>
      </c>
      <c r="CA14" s="117">
        <v>318</v>
      </c>
      <c r="CB14" s="291">
        <v>298</v>
      </c>
      <c r="CC14" s="292"/>
      <c r="CE14" s="115">
        <v>278</v>
      </c>
      <c r="CF14" s="116">
        <v>288</v>
      </c>
      <c r="CG14" s="116">
        <v>298</v>
      </c>
      <c r="CH14" s="116">
        <v>308</v>
      </c>
      <c r="CI14" s="117">
        <v>318</v>
      </c>
      <c r="CJ14" s="115">
        <v>278</v>
      </c>
      <c r="CK14" s="116">
        <v>288</v>
      </c>
      <c r="CL14" s="116">
        <v>298</v>
      </c>
      <c r="CM14" s="116">
        <v>308</v>
      </c>
      <c r="CN14" s="117">
        <v>318</v>
      </c>
      <c r="CO14" s="115">
        <v>278</v>
      </c>
      <c r="CP14" s="116">
        <v>288</v>
      </c>
      <c r="CQ14" s="116">
        <v>298</v>
      </c>
      <c r="CR14" s="116">
        <v>308</v>
      </c>
      <c r="CS14" s="117">
        <v>318</v>
      </c>
      <c r="CT14" s="291">
        <v>298</v>
      </c>
      <c r="CU14" s="292"/>
      <c r="CW14" s="115">
        <v>278</v>
      </c>
      <c r="CX14" s="116">
        <v>288</v>
      </c>
      <c r="CY14" s="116">
        <v>298</v>
      </c>
      <c r="CZ14" s="116">
        <v>308</v>
      </c>
      <c r="DA14" s="117">
        <v>318</v>
      </c>
      <c r="DB14" s="115">
        <v>278</v>
      </c>
      <c r="DC14" s="116">
        <v>288</v>
      </c>
      <c r="DD14" s="116">
        <v>298</v>
      </c>
      <c r="DE14" s="116">
        <v>308</v>
      </c>
      <c r="DF14" s="117">
        <v>318</v>
      </c>
      <c r="DG14" s="115">
        <v>278</v>
      </c>
      <c r="DH14" s="116">
        <v>288</v>
      </c>
      <c r="DI14" s="116">
        <v>298</v>
      </c>
      <c r="DJ14" s="116">
        <v>308</v>
      </c>
      <c r="DK14" s="117">
        <v>318</v>
      </c>
      <c r="DL14" s="291">
        <v>298</v>
      </c>
      <c r="DM14" s="292"/>
      <c r="DN14" s="122"/>
      <c r="DO14" s="115">
        <v>278</v>
      </c>
      <c r="DP14" s="116">
        <v>288</v>
      </c>
      <c r="DQ14" s="116">
        <v>298</v>
      </c>
      <c r="DR14" s="116">
        <v>308</v>
      </c>
      <c r="DS14" s="117">
        <v>318</v>
      </c>
      <c r="DT14" s="122"/>
      <c r="DU14" s="122"/>
    </row>
    <row r="15" spans="1:125">
      <c r="A15" s="310"/>
      <c r="B15" s="320"/>
      <c r="C15" s="320"/>
      <c r="D15" s="309" t="s">
        <v>558</v>
      </c>
      <c r="E15" s="329" t="s">
        <v>525</v>
      </c>
      <c r="F15" s="319" t="s">
        <v>555</v>
      </c>
      <c r="G15" s="301" t="s">
        <v>558</v>
      </c>
      <c r="H15" s="309" t="s">
        <v>549</v>
      </c>
      <c r="I15" s="302" t="s">
        <v>550</v>
      </c>
      <c r="J15" s="8"/>
      <c r="K15" s="316" t="s">
        <v>558</v>
      </c>
      <c r="L15" s="317"/>
      <c r="M15" s="317"/>
      <c r="N15" s="317"/>
      <c r="O15" s="318"/>
      <c r="P15" s="315" t="s">
        <v>549</v>
      </c>
      <c r="Q15" s="301"/>
      <c r="R15" s="301"/>
      <c r="S15" s="301"/>
      <c r="T15" s="302"/>
      <c r="U15" s="315" t="s">
        <v>550</v>
      </c>
      <c r="V15" s="301"/>
      <c r="W15" s="301"/>
      <c r="X15" s="301"/>
      <c r="Y15" s="302"/>
      <c r="Z15" s="312" t="s">
        <v>525</v>
      </c>
      <c r="AA15" s="309" t="s">
        <v>555</v>
      </c>
      <c r="AC15" s="300" t="s">
        <v>558</v>
      </c>
      <c r="AD15" s="301"/>
      <c r="AE15" s="301"/>
      <c r="AF15" s="301"/>
      <c r="AG15" s="302"/>
      <c r="AH15" s="315" t="s">
        <v>549</v>
      </c>
      <c r="AI15" s="301"/>
      <c r="AJ15" s="301"/>
      <c r="AK15" s="301"/>
      <c r="AL15" s="302"/>
      <c r="AM15" s="315" t="s">
        <v>550</v>
      </c>
      <c r="AN15" s="301"/>
      <c r="AO15" s="301"/>
      <c r="AP15" s="301"/>
      <c r="AQ15" s="302"/>
      <c r="AR15" s="312" t="s">
        <v>525</v>
      </c>
      <c r="AS15" s="309" t="s">
        <v>555</v>
      </c>
      <c r="AU15" s="300" t="s">
        <v>558</v>
      </c>
      <c r="AV15" s="301"/>
      <c r="AW15" s="301"/>
      <c r="AX15" s="301"/>
      <c r="AY15" s="302"/>
      <c r="AZ15" s="315" t="s">
        <v>549</v>
      </c>
      <c r="BA15" s="301"/>
      <c r="BB15" s="301"/>
      <c r="BC15" s="301"/>
      <c r="BD15" s="302"/>
      <c r="BE15" s="315" t="s">
        <v>550</v>
      </c>
      <c r="BF15" s="301"/>
      <c r="BG15" s="301"/>
      <c r="BH15" s="301"/>
      <c r="BI15" s="302"/>
      <c r="BJ15" s="312" t="s">
        <v>525</v>
      </c>
      <c r="BK15" s="309" t="s">
        <v>555</v>
      </c>
      <c r="BM15" s="300" t="s">
        <v>558</v>
      </c>
      <c r="BN15" s="301"/>
      <c r="BO15" s="301"/>
      <c r="BP15" s="301"/>
      <c r="BQ15" s="302"/>
      <c r="BR15" s="315" t="s">
        <v>549</v>
      </c>
      <c r="BS15" s="301"/>
      <c r="BT15" s="301"/>
      <c r="BU15" s="301"/>
      <c r="BV15" s="302"/>
      <c r="BW15" s="315" t="s">
        <v>550</v>
      </c>
      <c r="BX15" s="301"/>
      <c r="BY15" s="301"/>
      <c r="BZ15" s="301"/>
      <c r="CA15" s="302"/>
      <c r="CB15" s="312" t="s">
        <v>525</v>
      </c>
      <c r="CC15" s="309" t="s">
        <v>555</v>
      </c>
      <c r="CE15" s="300" t="s">
        <v>558</v>
      </c>
      <c r="CF15" s="301"/>
      <c r="CG15" s="301"/>
      <c r="CH15" s="301"/>
      <c r="CI15" s="302"/>
      <c r="CJ15" s="315" t="s">
        <v>549</v>
      </c>
      <c r="CK15" s="301"/>
      <c r="CL15" s="301"/>
      <c r="CM15" s="301"/>
      <c r="CN15" s="302"/>
      <c r="CO15" s="315" t="s">
        <v>550</v>
      </c>
      <c r="CP15" s="301"/>
      <c r="CQ15" s="301"/>
      <c r="CR15" s="301"/>
      <c r="CS15" s="302"/>
      <c r="CT15" s="312" t="s">
        <v>525</v>
      </c>
      <c r="CU15" s="309" t="s">
        <v>555</v>
      </c>
      <c r="CW15" s="300" t="s">
        <v>558</v>
      </c>
      <c r="CX15" s="301"/>
      <c r="CY15" s="301"/>
      <c r="CZ15" s="301"/>
      <c r="DA15" s="302"/>
      <c r="DB15" s="315" t="s">
        <v>549</v>
      </c>
      <c r="DC15" s="301"/>
      <c r="DD15" s="301"/>
      <c r="DE15" s="301"/>
      <c r="DF15" s="302"/>
      <c r="DG15" s="315" t="s">
        <v>550</v>
      </c>
      <c r="DH15" s="301"/>
      <c r="DI15" s="301"/>
      <c r="DJ15" s="301"/>
      <c r="DK15" s="302"/>
      <c r="DL15" s="312" t="s">
        <v>525</v>
      </c>
      <c r="DM15" s="309" t="s">
        <v>555</v>
      </c>
      <c r="DN15" s="8"/>
      <c r="DO15" s="300" t="s">
        <v>558</v>
      </c>
      <c r="DP15" s="301"/>
      <c r="DQ15" s="301"/>
      <c r="DR15" s="301"/>
      <c r="DS15" s="302"/>
      <c r="DT15" s="8"/>
      <c r="DU15" s="8"/>
    </row>
    <row r="16" spans="1:125">
      <c r="A16" s="310"/>
      <c r="B16" s="320"/>
      <c r="C16" s="320"/>
      <c r="D16" s="310"/>
      <c r="E16" s="330"/>
      <c r="F16" s="320"/>
      <c r="G16" s="301"/>
      <c r="H16" s="310"/>
      <c r="I16" s="302"/>
      <c r="J16" s="8"/>
      <c r="K16" s="300"/>
      <c r="L16" s="301"/>
      <c r="M16" s="301"/>
      <c r="N16" s="301"/>
      <c r="O16" s="302"/>
      <c r="P16" s="300"/>
      <c r="Q16" s="301"/>
      <c r="R16" s="301"/>
      <c r="S16" s="301"/>
      <c r="T16" s="302"/>
      <c r="U16" s="300"/>
      <c r="V16" s="301"/>
      <c r="W16" s="301"/>
      <c r="X16" s="301"/>
      <c r="Y16" s="302"/>
      <c r="Z16" s="313"/>
      <c r="AA16" s="310"/>
      <c r="AC16" s="300"/>
      <c r="AD16" s="301"/>
      <c r="AE16" s="301"/>
      <c r="AF16" s="301"/>
      <c r="AG16" s="302"/>
      <c r="AH16" s="300"/>
      <c r="AI16" s="301"/>
      <c r="AJ16" s="301"/>
      <c r="AK16" s="301"/>
      <c r="AL16" s="302"/>
      <c r="AM16" s="300"/>
      <c r="AN16" s="301"/>
      <c r="AO16" s="301"/>
      <c r="AP16" s="301"/>
      <c r="AQ16" s="302"/>
      <c r="AR16" s="313"/>
      <c r="AS16" s="310"/>
      <c r="AU16" s="300"/>
      <c r="AV16" s="301"/>
      <c r="AW16" s="301"/>
      <c r="AX16" s="301"/>
      <c r="AY16" s="302"/>
      <c r="AZ16" s="300"/>
      <c r="BA16" s="301"/>
      <c r="BB16" s="301"/>
      <c r="BC16" s="301"/>
      <c r="BD16" s="302"/>
      <c r="BE16" s="300"/>
      <c r="BF16" s="301"/>
      <c r="BG16" s="301"/>
      <c r="BH16" s="301"/>
      <c r="BI16" s="302"/>
      <c r="BJ16" s="313"/>
      <c r="BK16" s="310"/>
      <c r="BM16" s="300"/>
      <c r="BN16" s="301"/>
      <c r="BO16" s="301"/>
      <c r="BP16" s="301"/>
      <c r="BQ16" s="302"/>
      <c r="BR16" s="300"/>
      <c r="BS16" s="301"/>
      <c r="BT16" s="301"/>
      <c r="BU16" s="301"/>
      <c r="BV16" s="302"/>
      <c r="BW16" s="300"/>
      <c r="BX16" s="301"/>
      <c r="BY16" s="301"/>
      <c r="BZ16" s="301"/>
      <c r="CA16" s="302"/>
      <c r="CB16" s="313"/>
      <c r="CC16" s="310"/>
      <c r="CE16" s="300"/>
      <c r="CF16" s="301"/>
      <c r="CG16" s="301"/>
      <c r="CH16" s="301"/>
      <c r="CI16" s="302"/>
      <c r="CJ16" s="300"/>
      <c r="CK16" s="301"/>
      <c r="CL16" s="301"/>
      <c r="CM16" s="301"/>
      <c r="CN16" s="302"/>
      <c r="CO16" s="300"/>
      <c r="CP16" s="301"/>
      <c r="CQ16" s="301"/>
      <c r="CR16" s="301"/>
      <c r="CS16" s="302"/>
      <c r="CT16" s="313"/>
      <c r="CU16" s="310"/>
      <c r="CW16" s="300"/>
      <c r="CX16" s="301"/>
      <c r="CY16" s="301"/>
      <c r="CZ16" s="301"/>
      <c r="DA16" s="302"/>
      <c r="DB16" s="300"/>
      <c r="DC16" s="301"/>
      <c r="DD16" s="301"/>
      <c r="DE16" s="301"/>
      <c r="DF16" s="302"/>
      <c r="DG16" s="300"/>
      <c r="DH16" s="301"/>
      <c r="DI16" s="301"/>
      <c r="DJ16" s="301"/>
      <c r="DK16" s="302"/>
      <c r="DL16" s="313"/>
      <c r="DM16" s="310"/>
      <c r="DN16" s="8"/>
      <c r="DO16" s="300"/>
      <c r="DP16" s="301"/>
      <c r="DQ16" s="301"/>
      <c r="DR16" s="301"/>
      <c r="DS16" s="302"/>
      <c r="DT16" s="8"/>
      <c r="DU16" s="8"/>
    </row>
    <row r="17" spans="1:125">
      <c r="A17" s="310"/>
      <c r="B17" s="320"/>
      <c r="C17" s="320"/>
      <c r="D17" s="310"/>
      <c r="E17" s="330"/>
      <c r="F17" s="320"/>
      <c r="G17" s="301"/>
      <c r="H17" s="310"/>
      <c r="I17" s="302"/>
      <c r="J17" s="8"/>
      <c r="K17" s="300"/>
      <c r="L17" s="301"/>
      <c r="M17" s="301"/>
      <c r="N17" s="301"/>
      <c r="O17" s="302"/>
      <c r="P17" s="300"/>
      <c r="Q17" s="301"/>
      <c r="R17" s="301"/>
      <c r="S17" s="301"/>
      <c r="T17" s="302"/>
      <c r="U17" s="300"/>
      <c r="V17" s="301"/>
      <c r="W17" s="301"/>
      <c r="X17" s="301"/>
      <c r="Y17" s="302"/>
      <c r="Z17" s="313"/>
      <c r="AA17" s="310"/>
      <c r="AC17" s="300"/>
      <c r="AD17" s="301"/>
      <c r="AE17" s="301"/>
      <c r="AF17" s="301"/>
      <c r="AG17" s="302"/>
      <c r="AH17" s="300"/>
      <c r="AI17" s="301"/>
      <c r="AJ17" s="301"/>
      <c r="AK17" s="301"/>
      <c r="AL17" s="302"/>
      <c r="AM17" s="300"/>
      <c r="AN17" s="301"/>
      <c r="AO17" s="301"/>
      <c r="AP17" s="301"/>
      <c r="AQ17" s="302"/>
      <c r="AR17" s="313"/>
      <c r="AS17" s="310"/>
      <c r="AU17" s="300"/>
      <c r="AV17" s="301"/>
      <c r="AW17" s="301"/>
      <c r="AX17" s="301"/>
      <c r="AY17" s="302"/>
      <c r="AZ17" s="300"/>
      <c r="BA17" s="301"/>
      <c r="BB17" s="301"/>
      <c r="BC17" s="301"/>
      <c r="BD17" s="302"/>
      <c r="BE17" s="300"/>
      <c r="BF17" s="301"/>
      <c r="BG17" s="301"/>
      <c r="BH17" s="301"/>
      <c r="BI17" s="302"/>
      <c r="BJ17" s="313"/>
      <c r="BK17" s="310"/>
      <c r="BM17" s="300"/>
      <c r="BN17" s="301"/>
      <c r="BO17" s="301"/>
      <c r="BP17" s="301"/>
      <c r="BQ17" s="302"/>
      <c r="BR17" s="300"/>
      <c r="BS17" s="301"/>
      <c r="BT17" s="301"/>
      <c r="BU17" s="301"/>
      <c r="BV17" s="302"/>
      <c r="BW17" s="300"/>
      <c r="BX17" s="301"/>
      <c r="BY17" s="301"/>
      <c r="BZ17" s="301"/>
      <c r="CA17" s="302"/>
      <c r="CB17" s="313"/>
      <c r="CC17" s="310"/>
      <c r="CE17" s="300"/>
      <c r="CF17" s="301"/>
      <c r="CG17" s="301"/>
      <c r="CH17" s="301"/>
      <c r="CI17" s="302"/>
      <c r="CJ17" s="300"/>
      <c r="CK17" s="301"/>
      <c r="CL17" s="301"/>
      <c r="CM17" s="301"/>
      <c r="CN17" s="302"/>
      <c r="CO17" s="300"/>
      <c r="CP17" s="301"/>
      <c r="CQ17" s="301"/>
      <c r="CR17" s="301"/>
      <c r="CS17" s="302"/>
      <c r="CT17" s="313"/>
      <c r="CU17" s="310"/>
      <c r="CW17" s="300"/>
      <c r="CX17" s="301"/>
      <c r="CY17" s="301"/>
      <c r="CZ17" s="301"/>
      <c r="DA17" s="302"/>
      <c r="DB17" s="300"/>
      <c r="DC17" s="301"/>
      <c r="DD17" s="301"/>
      <c r="DE17" s="301"/>
      <c r="DF17" s="302"/>
      <c r="DG17" s="300"/>
      <c r="DH17" s="301"/>
      <c r="DI17" s="301"/>
      <c r="DJ17" s="301"/>
      <c r="DK17" s="302"/>
      <c r="DL17" s="313"/>
      <c r="DM17" s="310"/>
      <c r="DN17" s="8"/>
      <c r="DO17" s="300"/>
      <c r="DP17" s="301"/>
      <c r="DQ17" s="301"/>
      <c r="DR17" s="301"/>
      <c r="DS17" s="302"/>
      <c r="DT17" s="8"/>
      <c r="DU17" s="8"/>
    </row>
    <row r="18" spans="1:125">
      <c r="A18" s="310"/>
      <c r="B18" s="320"/>
      <c r="C18" s="320"/>
      <c r="D18" s="310"/>
      <c r="E18" s="330"/>
      <c r="F18" s="320"/>
      <c r="G18" s="301"/>
      <c r="H18" s="310"/>
      <c r="I18" s="302"/>
      <c r="J18" s="8"/>
      <c r="K18" s="300"/>
      <c r="L18" s="301"/>
      <c r="M18" s="301"/>
      <c r="N18" s="301"/>
      <c r="O18" s="302"/>
      <c r="P18" s="300"/>
      <c r="Q18" s="301"/>
      <c r="R18" s="301"/>
      <c r="S18" s="301"/>
      <c r="T18" s="302"/>
      <c r="U18" s="300"/>
      <c r="V18" s="301"/>
      <c r="W18" s="301"/>
      <c r="X18" s="301"/>
      <c r="Y18" s="302"/>
      <c r="Z18" s="313"/>
      <c r="AA18" s="310"/>
      <c r="AC18" s="300"/>
      <c r="AD18" s="301"/>
      <c r="AE18" s="301"/>
      <c r="AF18" s="301"/>
      <c r="AG18" s="302"/>
      <c r="AH18" s="300"/>
      <c r="AI18" s="301"/>
      <c r="AJ18" s="301"/>
      <c r="AK18" s="301"/>
      <c r="AL18" s="302"/>
      <c r="AM18" s="300"/>
      <c r="AN18" s="301"/>
      <c r="AO18" s="301"/>
      <c r="AP18" s="301"/>
      <c r="AQ18" s="302"/>
      <c r="AR18" s="313"/>
      <c r="AS18" s="310"/>
      <c r="AU18" s="300"/>
      <c r="AV18" s="301"/>
      <c r="AW18" s="301"/>
      <c r="AX18" s="301"/>
      <c r="AY18" s="302"/>
      <c r="AZ18" s="300"/>
      <c r="BA18" s="301"/>
      <c r="BB18" s="301"/>
      <c r="BC18" s="301"/>
      <c r="BD18" s="302"/>
      <c r="BE18" s="300"/>
      <c r="BF18" s="301"/>
      <c r="BG18" s="301"/>
      <c r="BH18" s="301"/>
      <c r="BI18" s="302"/>
      <c r="BJ18" s="313"/>
      <c r="BK18" s="310"/>
      <c r="BM18" s="300"/>
      <c r="BN18" s="301"/>
      <c r="BO18" s="301"/>
      <c r="BP18" s="301"/>
      <c r="BQ18" s="302"/>
      <c r="BR18" s="300"/>
      <c r="BS18" s="301"/>
      <c r="BT18" s="301"/>
      <c r="BU18" s="301"/>
      <c r="BV18" s="302"/>
      <c r="BW18" s="300"/>
      <c r="BX18" s="301"/>
      <c r="BY18" s="301"/>
      <c r="BZ18" s="301"/>
      <c r="CA18" s="302"/>
      <c r="CB18" s="313"/>
      <c r="CC18" s="310"/>
      <c r="CE18" s="300"/>
      <c r="CF18" s="301"/>
      <c r="CG18" s="301"/>
      <c r="CH18" s="301"/>
      <c r="CI18" s="302"/>
      <c r="CJ18" s="300"/>
      <c r="CK18" s="301"/>
      <c r="CL18" s="301"/>
      <c r="CM18" s="301"/>
      <c r="CN18" s="302"/>
      <c r="CO18" s="300"/>
      <c r="CP18" s="301"/>
      <c r="CQ18" s="301"/>
      <c r="CR18" s="301"/>
      <c r="CS18" s="302"/>
      <c r="CT18" s="313"/>
      <c r="CU18" s="310"/>
      <c r="CW18" s="300"/>
      <c r="CX18" s="301"/>
      <c r="CY18" s="301"/>
      <c r="CZ18" s="301"/>
      <c r="DA18" s="302"/>
      <c r="DB18" s="300"/>
      <c r="DC18" s="301"/>
      <c r="DD18" s="301"/>
      <c r="DE18" s="301"/>
      <c r="DF18" s="302"/>
      <c r="DG18" s="300"/>
      <c r="DH18" s="301"/>
      <c r="DI18" s="301"/>
      <c r="DJ18" s="301"/>
      <c r="DK18" s="302"/>
      <c r="DL18" s="313"/>
      <c r="DM18" s="310"/>
      <c r="DN18" s="8"/>
      <c r="DO18" s="300"/>
      <c r="DP18" s="301"/>
      <c r="DQ18" s="301"/>
      <c r="DR18" s="301"/>
      <c r="DS18" s="302"/>
      <c r="DT18" s="8"/>
      <c r="DU18" s="8"/>
    </row>
    <row r="19" spans="1:125">
      <c r="A19" s="310"/>
      <c r="B19" s="320"/>
      <c r="C19" s="320"/>
      <c r="D19" s="322" t="s">
        <v>557</v>
      </c>
      <c r="E19" s="331" t="s">
        <v>573</v>
      </c>
      <c r="F19" s="327" t="s">
        <v>574</v>
      </c>
      <c r="G19" s="301"/>
      <c r="H19" s="310"/>
      <c r="I19" s="302"/>
      <c r="J19" s="8"/>
      <c r="K19" s="300"/>
      <c r="L19" s="301"/>
      <c r="M19" s="301"/>
      <c r="N19" s="301"/>
      <c r="O19" s="302"/>
      <c r="P19" s="300"/>
      <c r="Q19" s="301"/>
      <c r="R19" s="301"/>
      <c r="S19" s="301"/>
      <c r="T19" s="302"/>
      <c r="U19" s="300"/>
      <c r="V19" s="301"/>
      <c r="W19" s="301"/>
      <c r="X19" s="301"/>
      <c r="Y19" s="302"/>
      <c r="Z19" s="313"/>
      <c r="AA19" s="310"/>
      <c r="AC19" s="300"/>
      <c r="AD19" s="301"/>
      <c r="AE19" s="301"/>
      <c r="AF19" s="301"/>
      <c r="AG19" s="302"/>
      <c r="AH19" s="300"/>
      <c r="AI19" s="301"/>
      <c r="AJ19" s="301"/>
      <c r="AK19" s="301"/>
      <c r="AL19" s="302"/>
      <c r="AM19" s="300"/>
      <c r="AN19" s="301"/>
      <c r="AO19" s="301"/>
      <c r="AP19" s="301"/>
      <c r="AQ19" s="302"/>
      <c r="AR19" s="313"/>
      <c r="AS19" s="310"/>
      <c r="AU19" s="300"/>
      <c r="AV19" s="301"/>
      <c r="AW19" s="301"/>
      <c r="AX19" s="301"/>
      <c r="AY19" s="302"/>
      <c r="AZ19" s="300"/>
      <c r="BA19" s="301"/>
      <c r="BB19" s="301"/>
      <c r="BC19" s="301"/>
      <c r="BD19" s="302"/>
      <c r="BE19" s="300"/>
      <c r="BF19" s="301"/>
      <c r="BG19" s="301"/>
      <c r="BH19" s="301"/>
      <c r="BI19" s="302"/>
      <c r="BJ19" s="313"/>
      <c r="BK19" s="310"/>
      <c r="BM19" s="300"/>
      <c r="BN19" s="301"/>
      <c r="BO19" s="301"/>
      <c r="BP19" s="301"/>
      <c r="BQ19" s="302"/>
      <c r="BR19" s="300"/>
      <c r="BS19" s="301"/>
      <c r="BT19" s="301"/>
      <c r="BU19" s="301"/>
      <c r="BV19" s="302"/>
      <c r="BW19" s="300"/>
      <c r="BX19" s="301"/>
      <c r="BY19" s="301"/>
      <c r="BZ19" s="301"/>
      <c r="CA19" s="302"/>
      <c r="CB19" s="313"/>
      <c r="CC19" s="310"/>
      <c r="CE19" s="300"/>
      <c r="CF19" s="301"/>
      <c r="CG19" s="301"/>
      <c r="CH19" s="301"/>
      <c r="CI19" s="302"/>
      <c r="CJ19" s="300"/>
      <c r="CK19" s="301"/>
      <c r="CL19" s="301"/>
      <c r="CM19" s="301"/>
      <c r="CN19" s="302"/>
      <c r="CO19" s="300"/>
      <c r="CP19" s="301"/>
      <c r="CQ19" s="301"/>
      <c r="CR19" s="301"/>
      <c r="CS19" s="302"/>
      <c r="CT19" s="313"/>
      <c r="CU19" s="310"/>
      <c r="CW19" s="300"/>
      <c r="CX19" s="301"/>
      <c r="CY19" s="301"/>
      <c r="CZ19" s="301"/>
      <c r="DA19" s="302"/>
      <c r="DB19" s="300"/>
      <c r="DC19" s="301"/>
      <c r="DD19" s="301"/>
      <c r="DE19" s="301"/>
      <c r="DF19" s="302"/>
      <c r="DG19" s="300"/>
      <c r="DH19" s="301"/>
      <c r="DI19" s="301"/>
      <c r="DJ19" s="301"/>
      <c r="DK19" s="302"/>
      <c r="DL19" s="313"/>
      <c r="DM19" s="310"/>
      <c r="DN19" s="8"/>
      <c r="DO19" s="300"/>
      <c r="DP19" s="301"/>
      <c r="DQ19" s="301"/>
      <c r="DR19" s="301"/>
      <c r="DS19" s="302"/>
      <c r="DT19" s="8"/>
      <c r="DU19" s="8"/>
    </row>
    <row r="20" spans="1:125">
      <c r="A20" s="310"/>
      <c r="B20" s="320"/>
      <c r="C20" s="320"/>
      <c r="D20" s="322"/>
      <c r="E20" s="332"/>
      <c r="F20" s="328"/>
      <c r="G20" s="301"/>
      <c r="H20" s="310"/>
      <c r="I20" s="302"/>
      <c r="J20" s="8"/>
      <c r="K20" s="300"/>
      <c r="L20" s="301"/>
      <c r="M20" s="301"/>
      <c r="N20" s="301"/>
      <c r="O20" s="302"/>
      <c r="P20" s="300"/>
      <c r="Q20" s="301"/>
      <c r="R20" s="301"/>
      <c r="S20" s="301"/>
      <c r="T20" s="302"/>
      <c r="U20" s="300"/>
      <c r="V20" s="301"/>
      <c r="W20" s="301"/>
      <c r="X20" s="301"/>
      <c r="Y20" s="302"/>
      <c r="Z20" s="313"/>
      <c r="AA20" s="310"/>
      <c r="AC20" s="300"/>
      <c r="AD20" s="301"/>
      <c r="AE20" s="301"/>
      <c r="AF20" s="301"/>
      <c r="AG20" s="302"/>
      <c r="AH20" s="300"/>
      <c r="AI20" s="301"/>
      <c r="AJ20" s="301"/>
      <c r="AK20" s="301"/>
      <c r="AL20" s="302"/>
      <c r="AM20" s="300"/>
      <c r="AN20" s="301"/>
      <c r="AO20" s="301"/>
      <c r="AP20" s="301"/>
      <c r="AQ20" s="302"/>
      <c r="AR20" s="313"/>
      <c r="AS20" s="310"/>
      <c r="AU20" s="300"/>
      <c r="AV20" s="301"/>
      <c r="AW20" s="301"/>
      <c r="AX20" s="301"/>
      <c r="AY20" s="302"/>
      <c r="AZ20" s="300"/>
      <c r="BA20" s="301"/>
      <c r="BB20" s="301"/>
      <c r="BC20" s="301"/>
      <c r="BD20" s="302"/>
      <c r="BE20" s="300"/>
      <c r="BF20" s="301"/>
      <c r="BG20" s="301"/>
      <c r="BH20" s="301"/>
      <c r="BI20" s="302"/>
      <c r="BJ20" s="313"/>
      <c r="BK20" s="310"/>
      <c r="BM20" s="300"/>
      <c r="BN20" s="301"/>
      <c r="BO20" s="301"/>
      <c r="BP20" s="301"/>
      <c r="BQ20" s="302"/>
      <c r="BR20" s="300"/>
      <c r="BS20" s="301"/>
      <c r="BT20" s="301"/>
      <c r="BU20" s="301"/>
      <c r="BV20" s="302"/>
      <c r="BW20" s="300"/>
      <c r="BX20" s="301"/>
      <c r="BY20" s="301"/>
      <c r="BZ20" s="301"/>
      <c r="CA20" s="302"/>
      <c r="CB20" s="313"/>
      <c r="CC20" s="310"/>
      <c r="CE20" s="300"/>
      <c r="CF20" s="301"/>
      <c r="CG20" s="301"/>
      <c r="CH20" s="301"/>
      <c r="CI20" s="302"/>
      <c r="CJ20" s="300"/>
      <c r="CK20" s="301"/>
      <c r="CL20" s="301"/>
      <c r="CM20" s="301"/>
      <c r="CN20" s="302"/>
      <c r="CO20" s="300"/>
      <c r="CP20" s="301"/>
      <c r="CQ20" s="301"/>
      <c r="CR20" s="301"/>
      <c r="CS20" s="302"/>
      <c r="CT20" s="313"/>
      <c r="CU20" s="310"/>
      <c r="CW20" s="300"/>
      <c r="CX20" s="301"/>
      <c r="CY20" s="301"/>
      <c r="CZ20" s="301"/>
      <c r="DA20" s="302"/>
      <c r="DB20" s="300"/>
      <c r="DC20" s="301"/>
      <c r="DD20" s="301"/>
      <c r="DE20" s="301"/>
      <c r="DF20" s="302"/>
      <c r="DG20" s="300"/>
      <c r="DH20" s="301"/>
      <c r="DI20" s="301"/>
      <c r="DJ20" s="301"/>
      <c r="DK20" s="302"/>
      <c r="DL20" s="313"/>
      <c r="DM20" s="310"/>
      <c r="DN20" s="8"/>
      <c r="DO20" s="300"/>
      <c r="DP20" s="301"/>
      <c r="DQ20" s="301"/>
      <c r="DR20" s="301"/>
      <c r="DS20" s="302"/>
      <c r="DT20" s="8"/>
      <c r="DU20" s="8"/>
    </row>
    <row r="21" spans="1:125">
      <c r="A21" s="310"/>
      <c r="B21" s="320"/>
      <c r="C21" s="320"/>
      <c r="D21" s="323" t="s">
        <v>526</v>
      </c>
      <c r="E21" s="323" t="s">
        <v>526</v>
      </c>
      <c r="F21" s="325" t="s">
        <v>575</v>
      </c>
      <c r="G21" s="301"/>
      <c r="H21" s="310"/>
      <c r="I21" s="302"/>
      <c r="J21" s="8"/>
      <c r="K21" s="300"/>
      <c r="L21" s="301"/>
      <c r="M21" s="301"/>
      <c r="N21" s="301"/>
      <c r="O21" s="302"/>
      <c r="P21" s="300"/>
      <c r="Q21" s="301"/>
      <c r="R21" s="301"/>
      <c r="S21" s="301"/>
      <c r="T21" s="302"/>
      <c r="U21" s="300"/>
      <c r="V21" s="301"/>
      <c r="W21" s="301"/>
      <c r="X21" s="301"/>
      <c r="Y21" s="302"/>
      <c r="Z21" s="313"/>
      <c r="AA21" s="310"/>
      <c r="AC21" s="300"/>
      <c r="AD21" s="301"/>
      <c r="AE21" s="301"/>
      <c r="AF21" s="301"/>
      <c r="AG21" s="302"/>
      <c r="AH21" s="300"/>
      <c r="AI21" s="301"/>
      <c r="AJ21" s="301"/>
      <c r="AK21" s="301"/>
      <c r="AL21" s="302"/>
      <c r="AM21" s="300"/>
      <c r="AN21" s="301"/>
      <c r="AO21" s="301"/>
      <c r="AP21" s="301"/>
      <c r="AQ21" s="302"/>
      <c r="AR21" s="313"/>
      <c r="AS21" s="310"/>
      <c r="AU21" s="300"/>
      <c r="AV21" s="301"/>
      <c r="AW21" s="301"/>
      <c r="AX21" s="301"/>
      <c r="AY21" s="302"/>
      <c r="AZ21" s="300"/>
      <c r="BA21" s="301"/>
      <c r="BB21" s="301"/>
      <c r="BC21" s="301"/>
      <c r="BD21" s="302"/>
      <c r="BE21" s="300"/>
      <c r="BF21" s="301"/>
      <c r="BG21" s="301"/>
      <c r="BH21" s="301"/>
      <c r="BI21" s="302"/>
      <c r="BJ21" s="313"/>
      <c r="BK21" s="310"/>
      <c r="BM21" s="300"/>
      <c r="BN21" s="301"/>
      <c r="BO21" s="301"/>
      <c r="BP21" s="301"/>
      <c r="BQ21" s="302"/>
      <c r="BR21" s="300"/>
      <c r="BS21" s="301"/>
      <c r="BT21" s="301"/>
      <c r="BU21" s="301"/>
      <c r="BV21" s="302"/>
      <c r="BW21" s="300"/>
      <c r="BX21" s="301"/>
      <c r="BY21" s="301"/>
      <c r="BZ21" s="301"/>
      <c r="CA21" s="302"/>
      <c r="CB21" s="313"/>
      <c r="CC21" s="310"/>
      <c r="CE21" s="300"/>
      <c r="CF21" s="301"/>
      <c r="CG21" s="301"/>
      <c r="CH21" s="301"/>
      <c r="CI21" s="302"/>
      <c r="CJ21" s="300"/>
      <c r="CK21" s="301"/>
      <c r="CL21" s="301"/>
      <c r="CM21" s="301"/>
      <c r="CN21" s="302"/>
      <c r="CO21" s="300"/>
      <c r="CP21" s="301"/>
      <c r="CQ21" s="301"/>
      <c r="CR21" s="301"/>
      <c r="CS21" s="302"/>
      <c r="CT21" s="313"/>
      <c r="CU21" s="310"/>
      <c r="CW21" s="300"/>
      <c r="CX21" s="301"/>
      <c r="CY21" s="301"/>
      <c r="CZ21" s="301"/>
      <c r="DA21" s="302"/>
      <c r="DB21" s="300"/>
      <c r="DC21" s="301"/>
      <c r="DD21" s="301"/>
      <c r="DE21" s="301"/>
      <c r="DF21" s="302"/>
      <c r="DG21" s="300"/>
      <c r="DH21" s="301"/>
      <c r="DI21" s="301"/>
      <c r="DJ21" s="301"/>
      <c r="DK21" s="302"/>
      <c r="DL21" s="313"/>
      <c r="DM21" s="310"/>
      <c r="DN21" s="8"/>
      <c r="DO21" s="300"/>
      <c r="DP21" s="301"/>
      <c r="DQ21" s="301"/>
      <c r="DR21" s="301"/>
      <c r="DS21" s="302"/>
      <c r="DT21" s="8"/>
      <c r="DU21" s="8"/>
    </row>
    <row r="22" spans="1:125" ht="16" thickBot="1">
      <c r="A22" s="311"/>
      <c r="B22" s="321"/>
      <c r="C22" s="321"/>
      <c r="D22" s="324"/>
      <c r="E22" s="324"/>
      <c r="F22" s="326"/>
      <c r="G22" s="304"/>
      <c r="H22" s="311"/>
      <c r="I22" s="305"/>
      <c r="J22" s="8"/>
      <c r="K22" s="303"/>
      <c r="L22" s="304"/>
      <c r="M22" s="304"/>
      <c r="N22" s="304"/>
      <c r="O22" s="305"/>
      <c r="P22" s="303"/>
      <c r="Q22" s="304"/>
      <c r="R22" s="304"/>
      <c r="S22" s="304"/>
      <c r="T22" s="305"/>
      <c r="U22" s="303"/>
      <c r="V22" s="304"/>
      <c r="W22" s="304"/>
      <c r="X22" s="304"/>
      <c r="Y22" s="305"/>
      <c r="Z22" s="314"/>
      <c r="AA22" s="311"/>
      <c r="AC22" s="303"/>
      <c r="AD22" s="304"/>
      <c r="AE22" s="304"/>
      <c r="AF22" s="304"/>
      <c r="AG22" s="305"/>
      <c r="AH22" s="303"/>
      <c r="AI22" s="304"/>
      <c r="AJ22" s="304"/>
      <c r="AK22" s="304"/>
      <c r="AL22" s="305"/>
      <c r="AM22" s="303"/>
      <c r="AN22" s="304"/>
      <c r="AO22" s="304"/>
      <c r="AP22" s="304"/>
      <c r="AQ22" s="305"/>
      <c r="AR22" s="314"/>
      <c r="AS22" s="311"/>
      <c r="AU22" s="303"/>
      <c r="AV22" s="304"/>
      <c r="AW22" s="304"/>
      <c r="AX22" s="304"/>
      <c r="AY22" s="305"/>
      <c r="AZ22" s="303"/>
      <c r="BA22" s="304"/>
      <c r="BB22" s="304"/>
      <c r="BC22" s="304"/>
      <c r="BD22" s="305"/>
      <c r="BE22" s="303"/>
      <c r="BF22" s="304"/>
      <c r="BG22" s="304"/>
      <c r="BH22" s="304"/>
      <c r="BI22" s="305"/>
      <c r="BJ22" s="314"/>
      <c r="BK22" s="311"/>
      <c r="BM22" s="303"/>
      <c r="BN22" s="304"/>
      <c r="BO22" s="304"/>
      <c r="BP22" s="304"/>
      <c r="BQ22" s="305"/>
      <c r="BR22" s="303"/>
      <c r="BS22" s="304"/>
      <c r="BT22" s="304"/>
      <c r="BU22" s="304"/>
      <c r="BV22" s="305"/>
      <c r="BW22" s="303"/>
      <c r="BX22" s="304"/>
      <c r="BY22" s="304"/>
      <c r="BZ22" s="304"/>
      <c r="CA22" s="305"/>
      <c r="CB22" s="314"/>
      <c r="CC22" s="311"/>
      <c r="CE22" s="303"/>
      <c r="CF22" s="304"/>
      <c r="CG22" s="304"/>
      <c r="CH22" s="304"/>
      <c r="CI22" s="305"/>
      <c r="CJ22" s="303"/>
      <c r="CK22" s="304"/>
      <c r="CL22" s="304"/>
      <c r="CM22" s="304"/>
      <c r="CN22" s="305"/>
      <c r="CO22" s="303"/>
      <c r="CP22" s="304"/>
      <c r="CQ22" s="304"/>
      <c r="CR22" s="304"/>
      <c r="CS22" s="305"/>
      <c r="CT22" s="314"/>
      <c r="CU22" s="311"/>
      <c r="CW22" s="303"/>
      <c r="CX22" s="304"/>
      <c r="CY22" s="304"/>
      <c r="CZ22" s="304"/>
      <c r="DA22" s="305"/>
      <c r="DB22" s="303"/>
      <c r="DC22" s="304"/>
      <c r="DD22" s="304"/>
      <c r="DE22" s="304"/>
      <c r="DF22" s="305"/>
      <c r="DG22" s="303"/>
      <c r="DH22" s="304"/>
      <c r="DI22" s="304"/>
      <c r="DJ22" s="304"/>
      <c r="DK22" s="305"/>
      <c r="DL22" s="314"/>
      <c r="DM22" s="311"/>
      <c r="DN22" s="8"/>
      <c r="DO22" s="303"/>
      <c r="DP22" s="304"/>
      <c r="DQ22" s="304"/>
      <c r="DR22" s="304"/>
      <c r="DS22" s="305"/>
      <c r="DT22" s="8"/>
      <c r="DU22" s="8"/>
    </row>
    <row r="23" spans="1:125" ht="16" thickBot="1">
      <c r="A23" s="8"/>
      <c r="B23" s="88"/>
      <c r="C23" s="8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6"/>
      <c r="AA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6"/>
      <c r="AS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6"/>
      <c r="BK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6"/>
      <c r="CC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6"/>
      <c r="CU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6"/>
      <c r="DM23" s="8"/>
      <c r="DN23" s="8"/>
      <c r="DO23" s="8"/>
      <c r="DP23" s="8"/>
      <c r="DQ23" s="8"/>
      <c r="DR23" s="8"/>
      <c r="DS23" s="8"/>
      <c r="DT23" s="8"/>
      <c r="DU23" s="8"/>
    </row>
    <row r="24" spans="1:125" ht="16" thickBot="1">
      <c r="A24" s="89" t="s">
        <v>571</v>
      </c>
      <c r="B24" s="88"/>
      <c r="C24" s="8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6"/>
      <c r="AA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6"/>
      <c r="AS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6"/>
      <c r="BK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6"/>
      <c r="CC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6"/>
      <c r="CU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6"/>
      <c r="DM24" s="8"/>
      <c r="DN24" s="8"/>
      <c r="DO24" s="8"/>
      <c r="DP24" s="8"/>
      <c r="DQ24" s="8"/>
      <c r="DR24" s="8"/>
      <c r="DS24" s="8"/>
      <c r="DT24" s="8"/>
      <c r="DU24" s="8"/>
    </row>
    <row r="25" spans="1:125">
      <c r="A25" s="87" t="s">
        <v>6</v>
      </c>
      <c r="B25" s="88">
        <f>VLOOKUP(A25,A$46:CU$557,2,FALSE)</f>
        <v>158.381</v>
      </c>
      <c r="C25" s="88">
        <f t="shared" ref="C25:C44" si="2">VLOOKUP(B25,B$46:DM$557,2,FALSE)</f>
        <v>35.792000000000002</v>
      </c>
      <c r="D25" s="90">
        <f t="shared" ref="D25:D44" si="3">VLOOKUP(C25,C$46:DU$557,2,FALSE)</f>
        <v>1.99</v>
      </c>
      <c r="E25" s="91">
        <v>3.9187000000000003</v>
      </c>
      <c r="F25" s="92">
        <v>33.94</v>
      </c>
      <c r="G25" s="88">
        <f>VLOOKUP(A25,A$47:DX$557,COLUMN(),FALSE)</f>
        <v>2.54</v>
      </c>
      <c r="H25" s="88">
        <f t="shared" ref="H25:H36" si="4">VLOOKUP(A25,A$47:DX$557,COLUMN(),FALSE)</f>
        <v>0</v>
      </c>
      <c r="I25" s="88">
        <f>VLOOKUP(A25,A$47:DX$557,COLUMN(),FALSE)</f>
        <v>2.54</v>
      </c>
      <c r="J25" s="88"/>
      <c r="K25" s="88">
        <f t="shared" ref="K25:K44" si="5">VLOOKUP(A25,A$47:DX$557,COLUMN(),FALSE)</f>
        <v>1.6533910958605664</v>
      </c>
      <c r="L25" s="88">
        <f t="shared" ref="L25:L44" si="6">VLOOKUP(A25,A$47:DX$557,COLUMN(),FALSE)</f>
        <v>1.8861183181766787</v>
      </c>
      <c r="M25" s="88">
        <f t="shared" ref="M25:M44" si="7">VLOOKUP(A25,A$47:DX$557,COLUMN(),FALSE)</f>
        <v>2.0655987181489071</v>
      </c>
      <c r="N25" s="88">
        <f t="shared" ref="N25:N44" si="8">VLOOKUP(A25,A$47:DX$557,COLUMN(),FALSE)</f>
        <v>2.1569929901156764</v>
      </c>
      <c r="O25" s="88">
        <f t="shared" ref="O25:O44" si="9">VLOOKUP(A25,A$47:DX$557,COLUMN(),FALSE)</f>
        <v>2.0115649916086822</v>
      </c>
      <c r="P25" s="88">
        <f t="shared" ref="P25:P44" si="10">VLOOKUP(A25,A$47:DX$557,COLUMN(),FALSE)</f>
        <v>-1.14014511682737E-2</v>
      </c>
      <c r="Q25" s="88">
        <f t="shared" ref="Q25:Q44" si="11">VLOOKUP(A25,A$47:DX$557,COLUMN(),FALSE)</f>
        <v>-1.14778373568412E-2</v>
      </c>
      <c r="R25" s="88">
        <f t="shared" ref="R25:R44" si="12">VLOOKUP(A25,A$47:DX$557,COLUMN(),FALSE)</f>
        <v>-1.1563071978012899E-2</v>
      </c>
      <c r="S25" s="88">
        <f t="shared" ref="S25:S44" si="13">VLOOKUP(A25,A$47:DX$557,COLUMN(),FALSE)</f>
        <v>-1.1327422600003301E-2</v>
      </c>
      <c r="T25" s="88">
        <f t="shared" ref="T25:T44" si="14">VLOOKUP(A25,A$47:DX$557,COLUMN(),FALSE)</f>
        <v>-1.14430945172979E-2</v>
      </c>
      <c r="U25" s="88">
        <f t="shared" ref="U25:U44" si="15">VLOOKUP(A25,A$47:DX$557,COLUMN(),FALSE)</f>
        <v>1.6647925470288401</v>
      </c>
      <c r="V25" s="88">
        <f t="shared" ref="V25:V44" si="16">VLOOKUP(A25,A$47:DX$557,COLUMN(),FALSE)</f>
        <v>1.8975961555335199</v>
      </c>
      <c r="W25" s="88">
        <f t="shared" ref="W25:W44" si="17">VLOOKUP(A25,A$47:DX$557,COLUMN(),FALSE)</f>
        <v>2.0771617901269201</v>
      </c>
      <c r="X25" s="88">
        <f t="shared" ref="X25:X44" si="18">VLOOKUP(A25,A$47:DX$557,COLUMN(),FALSE)</f>
        <v>2.1683204127156799</v>
      </c>
      <c r="Y25" s="88">
        <f t="shared" ref="Y25:Y44" si="19">VLOOKUP(A25,A$47:DX$557,COLUMN(),FALSE)</f>
        <v>2.02300808612598</v>
      </c>
      <c r="Z25" s="98">
        <f t="shared" ref="Z25:Z44" si="20">VLOOKUP(A25,A$47:DX$557,COLUMN(),FALSE)</f>
        <v>2.8737434749363917</v>
      </c>
      <c r="AA25" s="88">
        <f t="shared" ref="AA25:AA44" si="21">VLOOKUP(A25,A$47:DX$557,COLUMN(),FALSE)</f>
        <v>358.08046461017602</v>
      </c>
      <c r="AC25" s="8">
        <f t="shared" ref="AC25:AC44" si="22">VLOOKUP(A25,A$47:DX$557,COLUMN(),FALSE)</f>
        <v>0.52910250776777012</v>
      </c>
      <c r="AD25" s="8">
        <f t="shared" ref="AD25:AD44" si="23">VLOOKUP(A25,A$47:DX$557,COLUMN(),FALSE)</f>
        <v>0.69295828007453963</v>
      </c>
      <c r="AE25" s="8">
        <f t="shared" ref="AE25:AE44" si="24">VLOOKUP(A25,A$47:DX$557,COLUMN(),FALSE)</f>
        <v>0.84886515734999324</v>
      </c>
      <c r="AF25" s="8">
        <f t="shared" ref="AF25:AF44" si="25">VLOOKUP(A25,A$47:DX$557,COLUMN(),FALSE)</f>
        <v>0.99722351301564671</v>
      </c>
      <c r="AG25" s="8">
        <f t="shared" ref="AG25:AG44" si="26">VLOOKUP(A25,A$47:DX$557,COLUMN(),FALSE)</f>
        <v>1.1382395215894261</v>
      </c>
      <c r="AH25" s="8">
        <f t="shared" ref="AH25:AH44" si="27">VLOOKUP(A25,A$47:DX$557,COLUMN(),FALSE)</f>
        <v>-1.05467883913098E-2</v>
      </c>
      <c r="AI25" s="8">
        <f t="shared" ref="AI25:AI44" si="28">VLOOKUP(A25,A$47:DX$557,COLUMN(),FALSE)</f>
        <v>-1.0453588104474399E-2</v>
      </c>
      <c r="AJ25" s="8">
        <f t="shared" ref="AJ25:AJ44" si="29">VLOOKUP(A25,A$47:DX$557,COLUMN(),FALSE)</f>
        <v>-1.04680812564598E-2</v>
      </c>
      <c r="AK25" s="8">
        <f t="shared" ref="AK25:AK44" si="30">VLOOKUP(A25,A$47:DX$557,COLUMN(),FALSE)</f>
        <v>-1.0455675778853301E-2</v>
      </c>
      <c r="AL25" s="8">
        <f t="shared" ref="AL25:AL44" si="31">VLOOKUP(A25,A$47:DX$557,COLUMN(),FALSE)</f>
        <v>-1.0456294764863899E-2</v>
      </c>
      <c r="AM25" s="8">
        <f t="shared" ref="AM25:AM44" si="32">VLOOKUP(A25,A$47:DX$557,COLUMN(),FALSE)</f>
        <v>0.53964929615907997</v>
      </c>
      <c r="AN25" s="8">
        <f t="shared" ref="AN25:AN44" si="33">VLOOKUP(A25,A$47:DX$557,COLUMN(),FALSE)</f>
        <v>0.70341186817901402</v>
      </c>
      <c r="AO25" s="8">
        <f t="shared" ref="AO25:AO44" si="34">VLOOKUP(A25,A$47:DX$557,COLUMN(),FALSE)</f>
        <v>0.85933323860645305</v>
      </c>
      <c r="AP25" s="8">
        <f t="shared" ref="AP25:AP44" si="35">VLOOKUP(A25,A$47:DX$557,COLUMN(),FALSE)</f>
        <v>1.0076791887945</v>
      </c>
      <c r="AQ25" s="8">
        <f t="shared" ref="AQ25:AQ44" si="36">VLOOKUP(A25,A$47:DX$557,COLUMN(),FALSE)</f>
        <v>1.14869581635429</v>
      </c>
      <c r="AR25" s="86">
        <f t="shared" ref="AR25:AR44" si="37">VLOOKUP(A25,A$47:DX$557,COLUMN(),FALSE)</f>
        <v>4.532856038747795</v>
      </c>
      <c r="AS25" s="8">
        <f t="shared" ref="AS25:AS44" si="38">VLOOKUP(A25,A$47:DX$557,COLUMN(),FALSE)</f>
        <v>22.641549013120098</v>
      </c>
      <c r="AU25" s="8">
        <f t="shared" ref="AU25:AU36" si="39">VLOOKUP(A25,A$47:DX$557,COLUMN(),FALSE)</f>
        <v>0.56804595731362451</v>
      </c>
      <c r="AV25" s="8">
        <f t="shared" ref="AV25:AV36" si="40">VLOOKUP(A25,A$47:DX$557,COLUMN(),FALSE)</f>
        <v>0.73170712461438181</v>
      </c>
      <c r="AW25" s="8">
        <f t="shared" ref="AW25:AW36" si="41">VLOOKUP(A25,A$47:DX$557,COLUMN(),FALSE)</f>
        <v>0.88754814665800763</v>
      </c>
      <c r="AX25" s="8">
        <f t="shared" ref="AX25:AX36" si="42">VLOOKUP(A25,A$47:DX$557,COLUMN(),FALSE)</f>
        <v>1.0357847942649947</v>
      </c>
      <c r="AY25" s="8">
        <f t="shared" ref="AY25:AY36" si="43">VLOOKUP(A25,A$47:DX$557,COLUMN(),FALSE)</f>
        <v>1.1767730827898917</v>
      </c>
      <c r="AZ25" s="8">
        <f t="shared" ref="AZ25:AZ36" si="44">VLOOKUP(A25,A$47:DX$557,COLUMN(),FALSE)</f>
        <v>-1.16061020963925E-2</v>
      </c>
      <c r="BA25" s="8">
        <f t="shared" ref="BA25:BA36" si="45">VLOOKUP(A25,A$47:DX$557,COLUMN(),FALSE)</f>
        <v>-1.17047996695292E-2</v>
      </c>
      <c r="BB25" s="8">
        <f t="shared" ref="BB25:BB36" si="46">VLOOKUP(A25,A$47:DX$557,COLUMN(),FALSE)</f>
        <v>-1.1785064603946301E-2</v>
      </c>
      <c r="BC25" s="8">
        <f t="shared" ref="BC25:BC36" si="47">VLOOKUP(A25,A$47:DX$557,COLUMN(),FALSE)</f>
        <v>-1.18943765160452E-2</v>
      </c>
      <c r="BD25" s="8">
        <f t="shared" ref="BD25:BD36" si="48">VLOOKUP(A25,A$47:DX$557,COLUMN(),FALSE)</f>
        <v>-1.1922733511958199E-2</v>
      </c>
      <c r="BE25" s="8">
        <f t="shared" ref="BE25:BE36" si="49">VLOOKUP(A25,A$47:DX$557,COLUMN(),FALSE)</f>
        <v>0.57965205941001696</v>
      </c>
      <c r="BF25" s="8">
        <f t="shared" ref="BF25:BF36" si="50">VLOOKUP(A25,A$47:DX$557,COLUMN(),FALSE)</f>
        <v>0.74341192428391101</v>
      </c>
      <c r="BG25" s="8">
        <f t="shared" ref="BG25:BG36" si="51">VLOOKUP(A25,A$47:DX$557,COLUMN(),FALSE)</f>
        <v>0.89933321126195398</v>
      </c>
      <c r="BH25" s="8">
        <f t="shared" ref="BH25:BH36" si="52">VLOOKUP(A25,A$47:DX$557,COLUMN(),FALSE)</f>
        <v>1.04767917078104</v>
      </c>
      <c r="BI25" s="8">
        <f t="shared" ref="BI25:BI36" si="53">VLOOKUP(A25,A$47:DX$557,COLUMN(),FALSE)</f>
        <v>1.18869581630185</v>
      </c>
      <c r="BJ25" s="86">
        <f t="shared" ref="BJ25:BJ36" si="54">VLOOKUP(A25,A$47:DX$557,COLUMN(),FALSE)</f>
        <v>4.5298767133757503</v>
      </c>
      <c r="BK25" s="8">
        <f t="shared" ref="BK25:BK36" si="55">VLOOKUP(A25,A$47:DX$557,COLUMN(),FALSE)</f>
        <v>22.523127581245799</v>
      </c>
      <c r="BM25" s="8">
        <f t="shared" ref="BM25:BM44" si="56">VLOOKUP(A25,A$47:DX$557,COLUMN(),FALSE)</f>
        <v>1.7421489740245168</v>
      </c>
      <c r="BN25" s="8">
        <f t="shared" ref="BN25:BN44" si="57">VLOOKUP(A25,A$47:DX$557,COLUMN(),FALSE)</f>
        <v>1.6682090733909367</v>
      </c>
      <c r="BO25" s="8">
        <f t="shared" ref="BO25:BO44" si="58">VLOOKUP(A25,A$47:DX$557,COLUMN(),FALSE)</f>
        <v>1.957325742929185</v>
      </c>
      <c r="BP25" s="8">
        <f t="shared" ref="BP25:BP44" si="59">VLOOKUP(A25,A$47:DX$557,COLUMN(),FALSE)</f>
        <v>2.1187954576706902</v>
      </c>
      <c r="BQ25" s="8">
        <f t="shared" ref="BQ25:BQ44" si="60">VLOOKUP(A25,A$47:DX$557,COLUMN(),FALSE)</f>
        <v>2.2803621545120745</v>
      </c>
      <c r="BR25" s="8">
        <f t="shared" ref="BR25:BR44" si="61">VLOOKUP(A25,A$47:DX$557,COLUMN(),FALSE)</f>
        <v>-1.1435379320623201E-2</v>
      </c>
      <c r="BS25" s="8">
        <f t="shared" ref="BS25:BS44" si="62">VLOOKUP(A25,A$47:DX$557,COLUMN(),FALSE)</f>
        <v>-1.1497171642523301E-2</v>
      </c>
      <c r="BT25" s="8">
        <f t="shared" ref="BT25:BT44" si="63">VLOOKUP(A25,A$47:DX$557,COLUMN(),FALSE)</f>
        <v>-1.14327712430249E-2</v>
      </c>
      <c r="BU25" s="8">
        <f t="shared" ref="BU25:BU44" si="64">VLOOKUP(A25,A$47:DX$557,COLUMN(),FALSE)</f>
        <v>-1.138763808734E-2</v>
      </c>
      <c r="BV25" s="8">
        <f t="shared" ref="BV25:BV44" si="65">VLOOKUP(A25,A$47:DX$557,COLUMN(),FALSE)</f>
        <v>-1.13259466430558E-2</v>
      </c>
      <c r="BW25" s="8">
        <f t="shared" ref="BW25:BW44" si="66">VLOOKUP(A25,A$47:DX$557,COLUMN(),FALSE)</f>
        <v>1.7535843533451401</v>
      </c>
      <c r="BX25" s="8">
        <f t="shared" ref="BX25:BX44" si="67">VLOOKUP(A25,A$47:DX$557,COLUMN(),FALSE)</f>
        <v>1.6797062450334601</v>
      </c>
      <c r="BY25" s="8">
        <f t="shared" ref="BY25:BY44" si="68">VLOOKUP(A25,A$47:DX$557,COLUMN(),FALSE)</f>
        <v>1.9687585141722099</v>
      </c>
      <c r="BZ25" s="8">
        <f t="shared" ref="BZ25:BZ44" si="69">VLOOKUP(A25,A$47:DX$557,COLUMN(),FALSE)</f>
        <v>2.1301830957580301</v>
      </c>
      <c r="CA25" s="8">
        <f t="shared" ref="CA25:CA44" si="70">VLOOKUP(A25,A$47:DX$557,COLUMN(),FALSE)</f>
        <v>2.2916881011551302</v>
      </c>
      <c r="CB25" s="86">
        <f t="shared" ref="CB25:CB44" si="71">VLOOKUP(A25,A$47:DX$557,COLUMN(),FALSE)</f>
        <v>4.578701711264511</v>
      </c>
      <c r="CC25" s="8">
        <f t="shared" ref="CC25:CC44" si="72">VLOOKUP(A25,A$47:DX$557,COLUMN(),FALSE)</f>
        <v>-148.12636211449399</v>
      </c>
      <c r="CE25" s="8">
        <f t="shared" ref="CE25:CE44" si="73">VLOOKUP(A25,A$47:DX$557,COLUMN(),FALSE)</f>
        <v>1.6946165752569129</v>
      </c>
      <c r="CF25" s="8">
        <f t="shared" ref="CF25:CF44" si="74">VLOOKUP(A25,A$47:DX$557,COLUMN(),FALSE)</f>
        <v>1.8684790512920797</v>
      </c>
      <c r="CG25" s="8">
        <f t="shared" ref="CG25:CG44" si="75">VLOOKUP(A25,A$47:DX$557,COLUMN(),FALSE)</f>
        <v>2.0331674281813021</v>
      </c>
      <c r="CH25" s="8">
        <f t="shared" ref="CH25:CH44" si="76">VLOOKUP(A25,A$47:DX$557,COLUMN(),FALSE)</f>
        <v>2.1330057178428623</v>
      </c>
      <c r="CI25" s="8">
        <f t="shared" ref="CI25:CI44" si="77">VLOOKUP(A25,A$47:DX$557,COLUMN(),FALSE)</f>
        <v>2.297071053199101</v>
      </c>
      <c r="CJ25" s="8">
        <f t="shared" ref="CJ25:CJ44" si="78">VLOOKUP(A25,A$47:DX$557,COLUMN(),FALSE)</f>
        <v>-1.14005388551371E-2</v>
      </c>
      <c r="CK25" s="8">
        <f t="shared" ref="CK25:CK44" si="79">VLOOKUP(A25,A$47:DX$557,COLUMN(),FALSE)</f>
        <v>-1.1418965160700499E-2</v>
      </c>
      <c r="CL25" s="8">
        <f t="shared" ref="CL25:CL44" si="80">VLOOKUP(A25,A$47:DX$557,COLUMN(),FALSE)</f>
        <v>-1.14516915086477E-2</v>
      </c>
      <c r="CM25" s="8">
        <f t="shared" ref="CM25:CM44" si="81">VLOOKUP(A25,A$47:DX$557,COLUMN(),FALSE)</f>
        <v>-1.14239359691979E-2</v>
      </c>
      <c r="CN25" s="8">
        <f t="shared" ref="CN25:CN44" si="82">VLOOKUP(A25,A$47:DX$557,COLUMN(),FALSE)</f>
        <v>-1.14205192710589E-2</v>
      </c>
      <c r="CO25" s="8">
        <f t="shared" ref="CO25:CO44" si="83">VLOOKUP(A25,A$47:DX$557,COLUMN(),FALSE)</f>
        <v>1.7060171141120499</v>
      </c>
      <c r="CP25" s="8">
        <f t="shared" ref="CP25:CP44" si="84">VLOOKUP(A25,A$47:DX$557,COLUMN(),FALSE)</f>
        <v>1.8798980164527801</v>
      </c>
      <c r="CQ25" s="8">
        <f t="shared" ref="CQ25:CQ44" si="85">VLOOKUP(A25,A$47:DX$557,COLUMN(),FALSE)</f>
        <v>2.0446191196899499</v>
      </c>
      <c r="CR25" s="8">
        <f t="shared" ref="CR25:CR44" si="86">VLOOKUP(A25,A$47:DX$557,COLUMN(),FALSE)</f>
        <v>2.1444296538120602</v>
      </c>
      <c r="CS25" s="8">
        <f t="shared" ref="CS25:CS44" si="87">VLOOKUP(A25,A$47:DX$557,COLUMN(),FALSE)</f>
        <v>2.3084915724701598</v>
      </c>
      <c r="CT25" s="86">
        <f t="shared" ref="CT25:CT44" si="88">VLOOKUP(A25,A$47:DX$557,COLUMN(),FALSE)</f>
        <v>4.3720010919106764</v>
      </c>
      <c r="CU25" s="8">
        <f t="shared" ref="CU25:CU44" si="89">VLOOKUP(A25,A$47:DX$557,COLUMN(),FALSE)</f>
        <v>36.328874886827101</v>
      </c>
      <c r="CV25" s="8"/>
      <c r="CW25" s="8">
        <f>VLOOKUP(A25,A$47:DX$557,COLUMN(),FALSE)</f>
        <v>0.52920832016567398</v>
      </c>
      <c r="CX25" s="8">
        <f>VLOOKUP(A25,A$47:DX$557,COLUMN(),FALSE)</f>
        <v>0.69294803566893604</v>
      </c>
      <c r="CY25" s="8">
        <f>VLOOKUP(A25,A$47:DX$557,COLUMN(),FALSE)</f>
        <v>0.84885558850437504</v>
      </c>
      <c r="CZ25" s="8">
        <f>VLOOKUP(A25,A$47:DX$557,COLUMN(),FALSE)</f>
        <v>0.997183650415009</v>
      </c>
      <c r="DA25" s="8">
        <f>VLOOKUP(A25,A$47:DX$557,COLUMN(),FALSE)</f>
        <v>1.1382025662531601</v>
      </c>
      <c r="DB25" s="8">
        <f>VLOOKUP(A25,A$47:DX$557,COLUMN(),FALSE)</f>
        <v>0.52920832016567398</v>
      </c>
      <c r="DC25" s="8">
        <f>VLOOKUP(A25,A$47:DX$557,COLUMN(),FALSE)</f>
        <v>0.69294803566893604</v>
      </c>
      <c r="DD25" s="8">
        <f>VLOOKUP(A25,A$47:DX$557,COLUMN(),FALSE)</f>
        <v>0.84885558850437504</v>
      </c>
      <c r="DE25" s="8">
        <f>VLOOKUP(A25,A$47:DX$557,COLUMN(),FALSE)</f>
        <v>0.997183650415009</v>
      </c>
      <c r="DF25" s="8">
        <f>VLOOKUP(A25,A$47:DX$557,COLUMN(),FALSE)</f>
        <v>1.1382025662531601</v>
      </c>
      <c r="DG25" s="8">
        <f>VLOOKUP(A25,A$47:DX$557,COLUMN(),FALSE)</f>
        <v>0.53965179263608298</v>
      </c>
      <c r="DH25" s="8">
        <f>VLOOKUP(A25,A$47:DX$557,COLUMN(),FALSE)</f>
        <v>0.703411925248144</v>
      </c>
      <c r="DI25" s="8">
        <f>VLOOKUP(A25,A$47:DX$557,COLUMN(),FALSE)</f>
        <v>0.85933323834483499</v>
      </c>
      <c r="DJ25" s="8">
        <f>VLOOKUP(A25,A$47:DX$557,COLUMN(),FALSE)</f>
        <v>1.0076789083887601</v>
      </c>
      <c r="DK25" s="8">
        <f>VLOOKUP(A25,A$47:DX$557,COLUMN(),FALSE)</f>
        <v>1.14869547141916</v>
      </c>
      <c r="DL25" s="8">
        <f>VLOOKUP(A25,A$47:DX$557,COLUMN(),FALSE)</f>
        <v>4.5319337335783452</v>
      </c>
      <c r="DM25" s="8">
        <f>VLOOKUP(A25,A$47:DX$557,COLUMN(),FALSE)</f>
        <v>22.553037985605702</v>
      </c>
      <c r="DN25" s="8"/>
      <c r="DO25" s="57">
        <v>1.64957462913388</v>
      </c>
      <c r="DP25" s="57">
        <v>1.79865388575898</v>
      </c>
      <c r="DQ25" s="57">
        <v>1.93594646271511</v>
      </c>
      <c r="DR25" s="57">
        <v>2.0618480373178598</v>
      </c>
      <c r="DS25" s="57">
        <v>2.17672857953059</v>
      </c>
    </row>
    <row r="26" spans="1:125">
      <c r="A26" s="93" t="s">
        <v>36</v>
      </c>
      <c r="B26" s="88">
        <f t="shared" ref="B26:B44" si="90">VLOOKUP(A26,A$46:CU$557,2,FALSE)</f>
        <v>210.57499999999999</v>
      </c>
      <c r="C26" s="88">
        <f t="shared" si="2"/>
        <v>64.587000000000003</v>
      </c>
      <c r="D26" s="90">
        <f t="shared" si="3"/>
        <v>-9.7100000000000009</v>
      </c>
      <c r="E26" s="91">
        <v>6.3324999999999996</v>
      </c>
      <c r="F26" s="92">
        <v>5.98</v>
      </c>
      <c r="G26" s="88">
        <f t="shared" ref="G26:G36" si="91">VLOOKUP(A26,A$47:DX$557,7,FALSE)</f>
        <v>-8.6199999999999992</v>
      </c>
      <c r="H26" s="88">
        <f t="shared" si="4"/>
        <v>-9.94</v>
      </c>
      <c r="I26" s="88">
        <f t="shared" ref="I26:I36" si="92">VLOOKUP(H26,H$46:DX$557,2,FALSE)</f>
        <v>1.32</v>
      </c>
      <c r="J26" s="88"/>
      <c r="K26" s="88">
        <f t="shared" si="5"/>
        <v>-10.94112213911923</v>
      </c>
      <c r="L26" s="88">
        <f t="shared" si="6"/>
        <v>-10.821123517343279</v>
      </c>
      <c r="M26" s="88">
        <f t="shared" si="7"/>
        <v>-10.692670685952679</v>
      </c>
      <c r="N26" s="88">
        <f t="shared" si="8"/>
        <v>-10.264276387534519</v>
      </c>
      <c r="O26" s="88">
        <f t="shared" si="9"/>
        <v>-10.425415290222851</v>
      </c>
      <c r="P26" s="88">
        <f t="shared" si="10"/>
        <v>-12.7045671889926</v>
      </c>
      <c r="Q26" s="88">
        <f t="shared" si="11"/>
        <v>-12.822727148372</v>
      </c>
      <c r="R26" s="88">
        <f t="shared" si="12"/>
        <v>-12.912223099872699</v>
      </c>
      <c r="S26" s="88">
        <f t="shared" si="13"/>
        <v>-12.606258272036399</v>
      </c>
      <c r="T26" s="88">
        <f t="shared" si="14"/>
        <v>-12.790557175326301</v>
      </c>
      <c r="U26" s="88">
        <f t="shared" si="15"/>
        <v>1.76344504987337</v>
      </c>
      <c r="V26" s="88">
        <f t="shared" si="16"/>
        <v>2.0016036310287202</v>
      </c>
      <c r="W26" s="88">
        <f t="shared" si="17"/>
        <v>2.2195524139200198</v>
      </c>
      <c r="X26" s="88">
        <f t="shared" si="18"/>
        <v>2.3419818845018798</v>
      </c>
      <c r="Y26" s="88">
        <f t="shared" si="19"/>
        <v>2.36514188510345</v>
      </c>
      <c r="Z26" s="98">
        <f t="shared" si="20"/>
        <v>4.7124180687849533</v>
      </c>
      <c r="AA26" s="88">
        <f t="shared" si="21"/>
        <v>108.187504210041</v>
      </c>
      <c r="AC26" s="8">
        <f t="shared" si="22"/>
        <v>-11.08655006508803</v>
      </c>
      <c r="AD26" s="8">
        <f t="shared" si="23"/>
        <v>-10.646043608689983</v>
      </c>
      <c r="AE26" s="8">
        <f t="shared" si="24"/>
        <v>-10.463686236032339</v>
      </c>
      <c r="AF26" s="8">
        <f t="shared" si="25"/>
        <v>-10.273366435551701</v>
      </c>
      <c r="AG26" s="8">
        <f t="shared" si="26"/>
        <v>-10.102185840055069</v>
      </c>
      <c r="AH26" s="8">
        <f t="shared" si="27"/>
        <v>-11.8235350311726</v>
      </c>
      <c r="AI26" s="8">
        <f t="shared" si="28"/>
        <v>-11.585803469388299</v>
      </c>
      <c r="AJ26" s="8">
        <f t="shared" si="29"/>
        <v>-11.593220109631799</v>
      </c>
      <c r="AK26" s="8">
        <f t="shared" si="30"/>
        <v>-11.5801131713971</v>
      </c>
      <c r="AL26" s="8">
        <f t="shared" si="31"/>
        <v>-11.5739923185418</v>
      </c>
      <c r="AM26" s="8">
        <f t="shared" si="32"/>
        <v>0.73698496608457098</v>
      </c>
      <c r="AN26" s="8">
        <f t="shared" si="33"/>
        <v>0.93975986069831596</v>
      </c>
      <c r="AO26" s="8">
        <f t="shared" si="34"/>
        <v>1.12953387359946</v>
      </c>
      <c r="AP26" s="8">
        <f t="shared" si="35"/>
        <v>1.3067467358453999</v>
      </c>
      <c r="AQ26" s="8">
        <f t="shared" si="36"/>
        <v>1.47180647848673</v>
      </c>
      <c r="AR26" s="86">
        <f t="shared" si="37"/>
        <v>6.9341523669079344</v>
      </c>
      <c r="AS26" s="8">
        <f t="shared" si="38"/>
        <v>227.078611121759</v>
      </c>
      <c r="AU26" s="8">
        <f t="shared" si="39"/>
        <v>-10.089236348334222</v>
      </c>
      <c r="AV26" s="8">
        <f t="shared" si="40"/>
        <v>-9.8732122816675538</v>
      </c>
      <c r="AW26" s="8">
        <f t="shared" si="41"/>
        <v>-9.6618709769585198</v>
      </c>
      <c r="AX26" s="8">
        <f t="shared" si="42"/>
        <v>-9.4494205451861593</v>
      </c>
      <c r="AY26" s="8">
        <f t="shared" si="43"/>
        <v>-9.2503236044127704</v>
      </c>
      <c r="AZ26" s="8">
        <f t="shared" si="44"/>
        <v>-10.8662248604067</v>
      </c>
      <c r="BA26" s="8">
        <f t="shared" si="45"/>
        <v>-10.852972198326301</v>
      </c>
      <c r="BB26" s="8">
        <f t="shared" si="46"/>
        <v>-10.8314048143148</v>
      </c>
      <c r="BC26" s="8">
        <f t="shared" si="47"/>
        <v>-10.7961672569191</v>
      </c>
      <c r="BD26" s="8">
        <f t="shared" si="48"/>
        <v>-10.7621300828283</v>
      </c>
      <c r="BE26" s="8">
        <f t="shared" si="49"/>
        <v>0.77698851207247799</v>
      </c>
      <c r="BF26" s="8">
        <f t="shared" si="50"/>
        <v>0.97975991665874596</v>
      </c>
      <c r="BG26" s="8">
        <f t="shared" si="51"/>
        <v>1.16953383735628</v>
      </c>
      <c r="BH26" s="8">
        <f t="shared" si="52"/>
        <v>1.3467467117329399</v>
      </c>
      <c r="BI26" s="8">
        <f t="shared" si="53"/>
        <v>1.5118064784155301</v>
      </c>
      <c r="BJ26" s="86">
        <f t="shared" si="54"/>
        <v>6.2601769788326962</v>
      </c>
      <c r="BK26" s="8">
        <f t="shared" si="55"/>
        <v>13.877686968854899</v>
      </c>
      <c r="BM26" s="8">
        <f t="shared" si="56"/>
        <v>-10.958044448792648</v>
      </c>
      <c r="BN26" s="8">
        <f t="shared" si="57"/>
        <v>-11.021526064842561</v>
      </c>
      <c r="BO26" s="8">
        <f t="shared" si="58"/>
        <v>-10.567461344403439</v>
      </c>
      <c r="BP26" s="8">
        <f t="shared" si="59"/>
        <v>-10.31350068094301</v>
      </c>
      <c r="BQ26" s="8">
        <f t="shared" si="60"/>
        <v>-10.091597422115219</v>
      </c>
      <c r="BR26" s="8">
        <f t="shared" si="61"/>
        <v>-12.761668880147999</v>
      </c>
      <c r="BS26" s="8">
        <f t="shared" si="62"/>
        <v>-12.9192073801846</v>
      </c>
      <c r="BT26" s="8">
        <f t="shared" si="63"/>
        <v>-12.709592807917399</v>
      </c>
      <c r="BU26" s="8">
        <f t="shared" si="64"/>
        <v>-12.6303393697538</v>
      </c>
      <c r="BV26" s="8">
        <f t="shared" si="65"/>
        <v>-12.5857837136542</v>
      </c>
      <c r="BW26" s="8">
        <f t="shared" si="66"/>
        <v>1.80362443135535</v>
      </c>
      <c r="BX26" s="8">
        <f t="shared" si="67"/>
        <v>1.89768131534204</v>
      </c>
      <c r="BY26" s="8">
        <f t="shared" si="68"/>
        <v>2.1421314635139601</v>
      </c>
      <c r="BZ26" s="8">
        <f t="shared" si="69"/>
        <v>2.3168386888107899</v>
      </c>
      <c r="CA26" s="8">
        <f t="shared" si="70"/>
        <v>2.4941862915389801</v>
      </c>
      <c r="CB26" s="86">
        <f t="shared" si="71"/>
        <v>7.3045587034663875</v>
      </c>
      <c r="CC26" s="8">
        <f t="shared" si="72"/>
        <v>-160.81060652046801</v>
      </c>
      <c r="CE26" s="8">
        <f t="shared" si="73"/>
        <v>-10.946796311923171</v>
      </c>
      <c r="CF26" s="8">
        <f t="shared" si="74"/>
        <v>-10.746174487914351</v>
      </c>
      <c r="CG26" s="8">
        <f t="shared" si="75"/>
        <v>-10.58264584297361</v>
      </c>
      <c r="CH26" s="8">
        <f t="shared" si="76"/>
        <v>-10.382697576102721</v>
      </c>
      <c r="CI26" s="8">
        <f t="shared" si="77"/>
        <v>-10.20990273366402</v>
      </c>
      <c r="CJ26" s="8">
        <f t="shared" si="78"/>
        <v>-12.724693817751501</v>
      </c>
      <c r="CK26" s="8">
        <f t="shared" si="79"/>
        <v>-12.731592509793</v>
      </c>
      <c r="CL26" s="8">
        <f t="shared" si="80"/>
        <v>-12.7593951934012</v>
      </c>
      <c r="CM26" s="8">
        <f t="shared" si="81"/>
        <v>-12.704189952775501</v>
      </c>
      <c r="CN26" s="8">
        <f t="shared" si="82"/>
        <v>-12.707699589327801</v>
      </c>
      <c r="CO26" s="8">
        <f t="shared" si="83"/>
        <v>1.7778975058283299</v>
      </c>
      <c r="CP26" s="8">
        <f t="shared" si="84"/>
        <v>1.9854180218786499</v>
      </c>
      <c r="CQ26" s="8">
        <f t="shared" si="85"/>
        <v>2.1767493504275901</v>
      </c>
      <c r="CR26" s="8">
        <f t="shared" si="86"/>
        <v>2.3214923766727802</v>
      </c>
      <c r="CS26" s="8">
        <f t="shared" si="87"/>
        <v>2.49779685566378</v>
      </c>
      <c r="CT26" s="86">
        <f t="shared" si="88"/>
        <v>5.4734778110365383</v>
      </c>
      <c r="CU26" s="8">
        <f t="shared" si="89"/>
        <v>8.2410188496866503</v>
      </c>
      <c r="CV26" s="8"/>
      <c r="CW26" s="8">
        <f t="shared" ref="CW26:CW44" si="93">VLOOKUP(A26,A$47:DX$557,COLUMN(),FALSE)</f>
        <v>-10.9050357954569</v>
      </c>
      <c r="CX26" s="8">
        <f t="shared" ref="CX26:CX44" si="94">VLOOKUP(A26,A$47:DX$557,COLUMN(),FALSE)</f>
        <v>-10.732364318605001</v>
      </c>
      <c r="CY26" s="8">
        <f t="shared" ref="CY26:CY44" si="95">VLOOKUP(A26,A$47:DX$557,COLUMN(),FALSE)</f>
        <v>-10.548924563830401</v>
      </c>
      <c r="CZ26" s="8">
        <f t="shared" ref="CZ26:CZ44" si="96">VLOOKUP(A26,A$47:DX$557,COLUMN(),FALSE)</f>
        <v>-10.378651671263199</v>
      </c>
      <c r="DA26" s="8">
        <f t="shared" ref="DA26:DA44" si="97">VLOOKUP(A26,A$47:DX$557,COLUMN(),FALSE)</f>
        <v>-10.2135997803599</v>
      </c>
      <c r="DB26" s="8">
        <f t="shared" ref="DB26:DB44" si="98">VLOOKUP(A26,A$47:DX$557,COLUMN(),FALSE)</f>
        <v>-10.9050357954569</v>
      </c>
      <c r="DC26" s="8">
        <f t="shared" ref="DC26:DC44" si="99">VLOOKUP(A26,A$47:DX$557,COLUMN(),FALSE)</f>
        <v>-10.732364318605001</v>
      </c>
      <c r="DD26" s="8">
        <f t="shared" ref="DD26:DD44" si="100">VLOOKUP(A26,A$47:DX$557,COLUMN(),FALSE)</f>
        <v>-10.548924563830401</v>
      </c>
      <c r="DE26" s="8">
        <f t="shared" ref="DE26:DE44" si="101">VLOOKUP(A26,A$47:DX$557,COLUMN(),FALSE)</f>
        <v>-10.378651671263199</v>
      </c>
      <c r="DF26" s="8">
        <f t="shared" ref="DF26:DF44" si="102">VLOOKUP(A26,A$47:DX$557,COLUMN(),FALSE)</f>
        <v>-10.2135997803599</v>
      </c>
      <c r="DG26" s="8">
        <f t="shared" ref="DG26:DG44" si="103">VLOOKUP(A26,A$47:DX$557,COLUMN(),FALSE)</f>
        <v>0.73698821356876398</v>
      </c>
      <c r="DH26" s="8">
        <f t="shared" ref="DH26:DH44" si="104">VLOOKUP(A26,A$47:DX$557,COLUMN(),FALSE)</f>
        <v>0.93975991794193403</v>
      </c>
      <c r="DI26" s="8">
        <f t="shared" ref="DI26:DI44" si="105">VLOOKUP(A26,A$47:DX$557,COLUMN(),FALSE)</f>
        <v>1.1295338732985101</v>
      </c>
      <c r="DJ26" s="8">
        <f t="shared" ref="DJ26:DJ44" si="106">VLOOKUP(A26,A$47:DX$557,COLUMN(),FALSE)</f>
        <v>1.30674642174745</v>
      </c>
      <c r="DK26" s="8">
        <f t="shared" ref="DK26:DK44" si="107">VLOOKUP(A26,A$47:DX$557,COLUMN(),FALSE)</f>
        <v>1.4718060924465499</v>
      </c>
      <c r="DL26" s="8">
        <f t="shared" ref="DL26:DL44" si="108">VLOOKUP(A26,A$47:DX$557,COLUMN(),FALSE)</f>
        <v>5.1727395998429211</v>
      </c>
      <c r="DM26" s="8">
        <f t="shared" ref="DM26:DM44" si="109">VLOOKUP(A26,A$47:DX$557,COLUMN(),FALSE)</f>
        <v>11.9890038744308</v>
      </c>
      <c r="DN26" s="8"/>
      <c r="DO26" s="57">
        <v>-10.108912643133401</v>
      </c>
      <c r="DP26" s="57">
        <v>-9.8932849185244596</v>
      </c>
      <c r="DQ26" s="57">
        <v>-9.6797323135755295</v>
      </c>
      <c r="DR26" s="57">
        <v>-9.4681851667874</v>
      </c>
      <c r="DS26" s="57">
        <v>-9.2585783426031405</v>
      </c>
    </row>
    <row r="27" spans="1:125">
      <c r="A27" s="93" t="s">
        <v>380</v>
      </c>
      <c r="B27" s="88">
        <f t="shared" si="90"/>
        <v>181.99700000000001</v>
      </c>
      <c r="C27" s="88">
        <f t="shared" si="2"/>
        <v>48.604999999999997</v>
      </c>
      <c r="D27" s="90">
        <f t="shared" si="3"/>
        <v>-1.24</v>
      </c>
      <c r="E27" s="91">
        <v>4.47</v>
      </c>
      <c r="F27" s="92">
        <v>50.91</v>
      </c>
      <c r="G27" s="88">
        <f t="shared" si="91"/>
        <v>-0.26</v>
      </c>
      <c r="H27" s="88">
        <f t="shared" si="4"/>
        <v>-2.25</v>
      </c>
      <c r="I27" s="88">
        <f t="shared" si="92"/>
        <v>2.0299999999999998</v>
      </c>
      <c r="J27" s="88"/>
      <c r="K27" s="88">
        <f t="shared" si="5"/>
        <v>-1.83257727491273</v>
      </c>
      <c r="L27" s="88">
        <f t="shared" si="6"/>
        <v>-1.6146630489379801</v>
      </c>
      <c r="M27" s="88">
        <f t="shared" si="7"/>
        <v>-1.4262875881761898</v>
      </c>
      <c r="N27" s="88">
        <f t="shared" si="8"/>
        <v>-1.2803880383894</v>
      </c>
      <c r="O27" s="88">
        <f t="shared" si="9"/>
        <v>-1.3458580967740801</v>
      </c>
      <c r="P27" s="88">
        <f t="shared" si="10"/>
        <v>-3.5420067056289</v>
      </c>
      <c r="Q27" s="88">
        <f t="shared" si="11"/>
        <v>-3.5593190301467601</v>
      </c>
      <c r="R27" s="88">
        <f t="shared" si="12"/>
        <v>-3.56787626590509</v>
      </c>
      <c r="S27" s="88">
        <f t="shared" si="13"/>
        <v>-3.52728432798179</v>
      </c>
      <c r="T27" s="88">
        <f t="shared" si="14"/>
        <v>-3.5236700261895599</v>
      </c>
      <c r="U27" s="88">
        <f t="shared" si="15"/>
        <v>1.7094294307161699</v>
      </c>
      <c r="V27" s="88">
        <f t="shared" si="16"/>
        <v>1.94465598120878</v>
      </c>
      <c r="W27" s="88">
        <f t="shared" si="17"/>
        <v>2.1415886777289002</v>
      </c>
      <c r="X27" s="88">
        <f t="shared" si="18"/>
        <v>2.2468962895923901</v>
      </c>
      <c r="Y27" s="88">
        <f t="shared" si="19"/>
        <v>2.1778119294154799</v>
      </c>
      <c r="Z27" s="98">
        <f t="shared" si="20"/>
        <v>3.8478467060973038</v>
      </c>
      <c r="AA27" s="88">
        <f t="shared" si="21"/>
        <v>258.08015373542202</v>
      </c>
      <c r="AC27" s="8">
        <f t="shared" si="22"/>
        <v>-2.7365430700684952</v>
      </c>
      <c r="AD27" s="8">
        <f t="shared" si="23"/>
        <v>-2.5494245831285518</v>
      </c>
      <c r="AE27" s="8">
        <f t="shared" si="24"/>
        <v>-2.3794026248831051</v>
      </c>
      <c r="AF27" s="8">
        <f t="shared" si="25"/>
        <v>-2.2136343196946697</v>
      </c>
      <c r="AG27" s="8">
        <f t="shared" si="26"/>
        <v>-2.0602324139361299</v>
      </c>
      <c r="AH27" s="8">
        <f t="shared" si="27"/>
        <v>-3.3654800081205201</v>
      </c>
      <c r="AI27" s="8">
        <f t="shared" si="28"/>
        <v>-3.3597758349787901</v>
      </c>
      <c r="AJ27" s="8">
        <f t="shared" si="29"/>
        <v>-3.3609924101423299</v>
      </c>
      <c r="AK27" s="8">
        <f t="shared" si="30"/>
        <v>-3.3566313456189998</v>
      </c>
      <c r="AL27" s="8">
        <f t="shared" si="31"/>
        <v>-3.3551247547361398</v>
      </c>
      <c r="AM27" s="8">
        <f t="shared" si="32"/>
        <v>0.628936938052025</v>
      </c>
      <c r="AN27" s="8">
        <f t="shared" si="33"/>
        <v>0.81035125185023804</v>
      </c>
      <c r="AO27" s="8">
        <f t="shared" si="34"/>
        <v>0.98158978525922502</v>
      </c>
      <c r="AP27" s="8">
        <f t="shared" si="35"/>
        <v>1.1429970259243301</v>
      </c>
      <c r="AQ27" s="8">
        <f t="shared" si="36"/>
        <v>1.2948923408000099</v>
      </c>
      <c r="AR27" s="86">
        <f t="shared" si="37"/>
        <v>5.0256561673091413</v>
      </c>
      <c r="AS27" s="8">
        <f t="shared" si="38"/>
        <v>30.516278216292999</v>
      </c>
      <c r="AU27" s="8">
        <f t="shared" si="39"/>
        <v>-2.4945657835906072</v>
      </c>
      <c r="AV27" s="8">
        <f t="shared" si="40"/>
        <v>-2.3077589394788021</v>
      </c>
      <c r="AW27" s="8">
        <f t="shared" si="41"/>
        <v>-2.1340952368164796</v>
      </c>
      <c r="AX27" s="8">
        <f t="shared" si="42"/>
        <v>-1.97097700472547</v>
      </c>
      <c r="AY27" s="8">
        <f t="shared" si="43"/>
        <v>-1.8300999893331698</v>
      </c>
      <c r="AZ27" s="8">
        <f t="shared" si="44"/>
        <v>-3.1635058390552802</v>
      </c>
      <c r="BA27" s="8">
        <f t="shared" si="45"/>
        <v>-3.1581102473685698</v>
      </c>
      <c r="BB27" s="8">
        <f t="shared" si="46"/>
        <v>-3.1556849907048599</v>
      </c>
      <c r="BC27" s="8">
        <f t="shared" si="47"/>
        <v>-3.1539740098767499</v>
      </c>
      <c r="BD27" s="8">
        <f t="shared" si="48"/>
        <v>-3.1649923300722498</v>
      </c>
      <c r="BE27" s="8">
        <f t="shared" si="49"/>
        <v>0.66894005546467294</v>
      </c>
      <c r="BF27" s="8">
        <f t="shared" si="50"/>
        <v>0.85035130788976798</v>
      </c>
      <c r="BG27" s="8">
        <f t="shared" si="51"/>
        <v>1.02158975388838</v>
      </c>
      <c r="BH27" s="8">
        <f t="shared" si="52"/>
        <v>1.1829970051512799</v>
      </c>
      <c r="BI27" s="8">
        <f t="shared" si="53"/>
        <v>1.33489234073908</v>
      </c>
      <c r="BJ27" s="86">
        <f t="shared" si="54"/>
        <v>4.955543428330361</v>
      </c>
      <c r="BK27" s="8">
        <f t="shared" si="55"/>
        <v>43.501847271072599</v>
      </c>
      <c r="BM27" s="8">
        <f t="shared" si="56"/>
        <v>-1.7786327521081502</v>
      </c>
      <c r="BN27" s="8">
        <f t="shared" si="57"/>
        <v>-1.76204272511681</v>
      </c>
      <c r="BO27" s="8">
        <f t="shared" si="58"/>
        <v>-1.4998118123530499</v>
      </c>
      <c r="BP27" s="8">
        <f t="shared" si="59"/>
        <v>-1.32602748849567</v>
      </c>
      <c r="BQ27" s="8">
        <f t="shared" si="60"/>
        <v>-1.1428562290534501</v>
      </c>
      <c r="BR27" s="8">
        <f t="shared" si="61"/>
        <v>-3.5548585294156001</v>
      </c>
      <c r="BS27" s="8">
        <f t="shared" si="62"/>
        <v>-3.5403752348628301</v>
      </c>
      <c r="BT27" s="8">
        <f t="shared" si="63"/>
        <v>-3.5470156568631301</v>
      </c>
      <c r="BU27" s="8">
        <f t="shared" si="64"/>
        <v>-3.5406658566132401</v>
      </c>
      <c r="BV27" s="8">
        <f t="shared" si="65"/>
        <v>-3.5261678360541802</v>
      </c>
      <c r="BW27" s="8">
        <f t="shared" si="66"/>
        <v>1.7762257773074499</v>
      </c>
      <c r="BX27" s="8">
        <f t="shared" si="67"/>
        <v>1.7783325097460201</v>
      </c>
      <c r="BY27" s="8">
        <f t="shared" si="68"/>
        <v>2.0472038445100802</v>
      </c>
      <c r="BZ27" s="8">
        <f t="shared" si="69"/>
        <v>2.2146383681175701</v>
      </c>
      <c r="CA27" s="8">
        <f t="shared" si="70"/>
        <v>2.3833116070007301</v>
      </c>
      <c r="CB27" s="86">
        <f t="shared" si="71"/>
        <v>5.1086297573835182</v>
      </c>
      <c r="CC27" s="8">
        <f t="shared" si="72"/>
        <v>-105.44077337364</v>
      </c>
      <c r="CE27" s="8">
        <f t="shared" si="73"/>
        <v>-1.8101655853765699</v>
      </c>
      <c r="CF27" s="8">
        <f t="shared" si="74"/>
        <v>-1.6232110392884402</v>
      </c>
      <c r="CG27" s="8">
        <f t="shared" si="75"/>
        <v>-1.45242894365883</v>
      </c>
      <c r="CH27" s="8">
        <f t="shared" si="76"/>
        <v>-1.32583085361098</v>
      </c>
      <c r="CI27" s="8">
        <f t="shared" si="77"/>
        <v>-1.15444718851314</v>
      </c>
      <c r="CJ27" s="8">
        <f t="shared" si="78"/>
        <v>-3.5487061184787598</v>
      </c>
      <c r="CK27" s="8">
        <f t="shared" si="79"/>
        <v>-3.5508532494825902</v>
      </c>
      <c r="CL27" s="8">
        <f t="shared" si="80"/>
        <v>-3.5568324739917698</v>
      </c>
      <c r="CM27" s="8">
        <f t="shared" si="81"/>
        <v>-3.5503753340904498</v>
      </c>
      <c r="CN27" s="8">
        <f t="shared" si="82"/>
        <v>-3.5485929275139498</v>
      </c>
      <c r="CO27" s="8">
        <f t="shared" si="83"/>
        <v>1.7385405331021899</v>
      </c>
      <c r="CP27" s="8">
        <f t="shared" si="84"/>
        <v>1.9276422101941499</v>
      </c>
      <c r="CQ27" s="8">
        <f t="shared" si="85"/>
        <v>2.1044035303329398</v>
      </c>
      <c r="CR27" s="8">
        <f t="shared" si="86"/>
        <v>2.2245444804794698</v>
      </c>
      <c r="CS27" s="8">
        <f t="shared" si="87"/>
        <v>2.3941457390008098</v>
      </c>
      <c r="CT27" s="86">
        <f t="shared" si="88"/>
        <v>4.7881088762163992</v>
      </c>
      <c r="CU27" s="8">
        <f t="shared" si="89"/>
        <v>32.381478435261897</v>
      </c>
      <c r="CV27" s="8"/>
      <c r="CW27" s="8">
        <f t="shared" si="93"/>
        <v>-2.7285202585792399</v>
      </c>
      <c r="CX27" s="8">
        <f t="shared" si="94"/>
        <v>-2.5486641588267598</v>
      </c>
      <c r="CY27" s="8">
        <f t="shared" si="95"/>
        <v>-2.3788244535160099</v>
      </c>
      <c r="CZ27" s="8">
        <f t="shared" si="96"/>
        <v>-2.2195382076374601</v>
      </c>
      <c r="DA27" s="8">
        <f t="shared" si="97"/>
        <v>-2.0654675115476802</v>
      </c>
      <c r="DB27" s="8">
        <f t="shared" si="98"/>
        <v>-2.7285202585792399</v>
      </c>
      <c r="DC27" s="8">
        <f t="shared" si="99"/>
        <v>-2.5486641588267598</v>
      </c>
      <c r="DD27" s="8">
        <f t="shared" si="100"/>
        <v>-2.3788244535160099</v>
      </c>
      <c r="DE27" s="8">
        <f t="shared" si="101"/>
        <v>-2.2195382076374601</v>
      </c>
      <c r="DF27" s="8">
        <f t="shared" si="102"/>
        <v>-2.0654675115476802</v>
      </c>
      <c r="DG27" s="8">
        <f t="shared" si="103"/>
        <v>0.62893977433409798</v>
      </c>
      <c r="DH27" s="8">
        <f t="shared" si="104"/>
        <v>0.81035130899831698</v>
      </c>
      <c r="DI27" s="8">
        <f t="shared" si="105"/>
        <v>0.98158978497981197</v>
      </c>
      <c r="DJ27" s="8">
        <f t="shared" si="106"/>
        <v>1.14299673027402</v>
      </c>
      <c r="DK27" s="8">
        <f t="shared" si="107"/>
        <v>1.2948919772662499</v>
      </c>
      <c r="DL27" s="8">
        <f t="shared" si="108"/>
        <v>4.9275538102925589</v>
      </c>
      <c r="DM27" s="8">
        <f t="shared" si="109"/>
        <v>26.448944550574002</v>
      </c>
      <c r="DN27" s="8"/>
      <c r="DO27" s="57">
        <v>-1.5777477230385599</v>
      </c>
      <c r="DP27" s="57">
        <v>-1.4014487657254899</v>
      </c>
      <c r="DQ27" s="57">
        <v>-1.24282982791587</v>
      </c>
      <c r="DR27" s="57">
        <v>-1.10129739363631</v>
      </c>
      <c r="DS27" s="57">
        <v>-0.97629650794179001</v>
      </c>
    </row>
    <row r="28" spans="1:125">
      <c r="A28" s="93" t="s">
        <v>9</v>
      </c>
      <c r="B28" s="88">
        <f t="shared" si="90"/>
        <v>264.20499999999998</v>
      </c>
      <c r="C28" s="88">
        <f t="shared" si="2"/>
        <v>101.497</v>
      </c>
      <c r="D28" s="90">
        <f t="shared" si="3"/>
        <v>2.0699999999999998</v>
      </c>
      <c r="E28" s="91">
        <v>6.2371400000000001</v>
      </c>
      <c r="F28" s="92">
        <v>74.09</v>
      </c>
      <c r="G28" s="88">
        <f t="shared" si="91"/>
        <v>2.5399999999999996</v>
      </c>
      <c r="H28" s="88">
        <f t="shared" si="4"/>
        <v>0.01</v>
      </c>
      <c r="I28" s="88">
        <f t="shared" si="92"/>
        <v>2.5099999999999998</v>
      </c>
      <c r="J28" s="88"/>
      <c r="K28" s="88">
        <f t="shared" si="5"/>
        <v>1.8297626216944844</v>
      </c>
      <c r="L28" s="88">
        <f t="shared" si="6"/>
        <v>2.0731971017015969</v>
      </c>
      <c r="M28" s="88">
        <f t="shared" si="7"/>
        <v>2.3303344609900947</v>
      </c>
      <c r="N28" s="88">
        <f t="shared" si="8"/>
        <v>2.485590560974889</v>
      </c>
      <c r="O28" s="88">
        <f t="shared" si="9"/>
        <v>2.6815267663084459</v>
      </c>
      <c r="P28" s="88">
        <f t="shared" si="10"/>
        <v>-3.5049131776095498E-2</v>
      </c>
      <c r="Q28" s="88">
        <f t="shared" si="11"/>
        <v>-3.5275535550203303E-2</v>
      </c>
      <c r="R28" s="88">
        <f t="shared" si="12"/>
        <v>-3.5526133066025402E-2</v>
      </c>
      <c r="S28" s="88">
        <f t="shared" si="13"/>
        <v>-3.4830698395641103E-2</v>
      </c>
      <c r="T28" s="88">
        <f t="shared" si="14"/>
        <v>-3.5161956346484301E-2</v>
      </c>
      <c r="U28" s="88">
        <f t="shared" si="15"/>
        <v>1.8648117534705799</v>
      </c>
      <c r="V28" s="88">
        <f t="shared" si="16"/>
        <v>2.1084726372518001</v>
      </c>
      <c r="W28" s="88">
        <f t="shared" si="17"/>
        <v>2.3658605940561199</v>
      </c>
      <c r="X28" s="88">
        <f t="shared" si="18"/>
        <v>2.5204212593705302</v>
      </c>
      <c r="Y28" s="88">
        <f t="shared" si="19"/>
        <v>2.7166887226549301</v>
      </c>
      <c r="Z28" s="98">
        <f t="shared" si="20"/>
        <v>6.2894758529384234</v>
      </c>
      <c r="AA28" s="88">
        <f t="shared" si="21"/>
        <v>83.8801436349559</v>
      </c>
      <c r="AC28" s="8">
        <f t="shared" si="22"/>
        <v>0.9072466959675457</v>
      </c>
      <c r="AD28" s="8">
        <f t="shared" si="23"/>
        <v>1.1503738157337902</v>
      </c>
      <c r="AE28" s="8">
        <f t="shared" si="24"/>
        <v>1.3748886702640308</v>
      </c>
      <c r="AF28" s="8">
        <f t="shared" si="25"/>
        <v>1.5818000309886515</v>
      </c>
      <c r="AG28" s="8">
        <f t="shared" si="26"/>
        <v>1.7715625750479536</v>
      </c>
      <c r="AH28" s="8">
        <f t="shared" si="27"/>
        <v>-3.2503185205044298E-2</v>
      </c>
      <c r="AI28" s="8">
        <f t="shared" si="28"/>
        <v>-3.2236618570879803E-2</v>
      </c>
      <c r="AJ28" s="8">
        <f t="shared" si="29"/>
        <v>-3.2279798397599098E-2</v>
      </c>
      <c r="AK28" s="8">
        <f t="shared" si="30"/>
        <v>-3.2242419849658401E-2</v>
      </c>
      <c r="AL28" s="8">
        <f t="shared" si="31"/>
        <v>-3.22442255095566E-2</v>
      </c>
      <c r="AM28" s="8">
        <f t="shared" si="32"/>
        <v>0.93974988117258995</v>
      </c>
      <c r="AN28" s="8">
        <f t="shared" si="33"/>
        <v>1.1826104343046699</v>
      </c>
      <c r="AO28" s="8">
        <f t="shared" si="34"/>
        <v>1.4071684686616299</v>
      </c>
      <c r="AP28" s="8">
        <f t="shared" si="35"/>
        <v>1.61404245083831</v>
      </c>
      <c r="AQ28" s="8">
        <f t="shared" si="36"/>
        <v>1.8038068005575101</v>
      </c>
      <c r="AR28" s="86">
        <f t="shared" si="37"/>
        <v>6.4269028638980581</v>
      </c>
      <c r="AS28" s="8">
        <f t="shared" si="38"/>
        <v>52.887633248849802</v>
      </c>
      <c r="AU28" s="8">
        <f t="shared" si="39"/>
        <v>0.94407855387070427</v>
      </c>
      <c r="AV28" s="8">
        <f t="shared" si="40"/>
        <v>1.1866409257305</v>
      </c>
      <c r="AW28" s="8">
        <f t="shared" si="41"/>
        <v>1.4109539386651009</v>
      </c>
      <c r="AX28" s="8">
        <f t="shared" si="42"/>
        <v>1.617490159623113</v>
      </c>
      <c r="AY28" s="8">
        <f t="shared" si="43"/>
        <v>1.8071387458638486</v>
      </c>
      <c r="AZ28" s="8">
        <f t="shared" si="44"/>
        <v>-3.5675677562002697E-2</v>
      </c>
      <c r="BA28" s="8">
        <f t="shared" si="45"/>
        <v>-3.5969564386159898E-2</v>
      </c>
      <c r="BB28" s="8">
        <f t="shared" si="46"/>
        <v>-3.6214484609839198E-2</v>
      </c>
      <c r="BC28" s="8">
        <f t="shared" si="47"/>
        <v>-3.6552260835947002E-2</v>
      </c>
      <c r="BD28" s="8">
        <f t="shared" si="48"/>
        <v>-3.6668054603201397E-2</v>
      </c>
      <c r="BE28" s="8">
        <f t="shared" si="49"/>
        <v>0.97975423143270701</v>
      </c>
      <c r="BF28" s="8">
        <f t="shared" si="50"/>
        <v>1.2226104901166599</v>
      </c>
      <c r="BG28" s="8">
        <f t="shared" si="51"/>
        <v>1.44716842327494</v>
      </c>
      <c r="BH28" s="8">
        <f t="shared" si="52"/>
        <v>1.65404242045906</v>
      </c>
      <c r="BI28" s="8">
        <f t="shared" si="53"/>
        <v>1.84380680046705</v>
      </c>
      <c r="BJ28" s="86">
        <f t="shared" si="54"/>
        <v>6.4177586560766988</v>
      </c>
      <c r="BK28" s="8">
        <f t="shared" si="55"/>
        <v>52.577282358954697</v>
      </c>
      <c r="BM28" s="8">
        <f t="shared" si="56"/>
        <v>1.819890064018745</v>
      </c>
      <c r="BN28" s="8">
        <f t="shared" si="57"/>
        <v>2.0863331458502139</v>
      </c>
      <c r="BO28" s="8">
        <f t="shared" si="58"/>
        <v>2.2851307143611335</v>
      </c>
      <c r="BP28" s="8">
        <f t="shared" si="59"/>
        <v>2.4736175122502631</v>
      </c>
      <c r="BQ28" s="8">
        <f t="shared" si="60"/>
        <v>2.6674289904329886</v>
      </c>
      <c r="BR28" s="8">
        <f t="shared" si="61"/>
        <v>-3.5151185049124997E-2</v>
      </c>
      <c r="BS28" s="8">
        <f t="shared" si="62"/>
        <v>-3.5320331438566097E-2</v>
      </c>
      <c r="BT28" s="8">
        <f t="shared" si="63"/>
        <v>-3.51436635337464E-2</v>
      </c>
      <c r="BU28" s="8">
        <f t="shared" si="64"/>
        <v>-3.5012176587727199E-2</v>
      </c>
      <c r="BV28" s="8">
        <f t="shared" si="65"/>
        <v>-3.48267717402716E-2</v>
      </c>
      <c r="BW28" s="8">
        <f t="shared" si="66"/>
        <v>1.85504124906787</v>
      </c>
      <c r="BX28" s="8">
        <f t="shared" si="67"/>
        <v>2.1216534772887798</v>
      </c>
      <c r="BY28" s="8">
        <f t="shared" si="68"/>
        <v>2.3202743778948798</v>
      </c>
      <c r="BZ28" s="8">
        <f t="shared" si="69"/>
        <v>2.5086296888379902</v>
      </c>
      <c r="CA28" s="8">
        <f t="shared" si="70"/>
        <v>2.7022557621732601</v>
      </c>
      <c r="CB28" s="86">
        <f t="shared" si="71"/>
        <v>6.1927616116529709</v>
      </c>
      <c r="CC28" s="8">
        <f t="shared" si="72"/>
        <v>66.584410744209606</v>
      </c>
      <c r="CE28" s="8">
        <f t="shared" si="73"/>
        <v>1.8167075347561907</v>
      </c>
      <c r="CF28" s="8">
        <f t="shared" si="74"/>
        <v>2.0587380743075361</v>
      </c>
      <c r="CG28" s="8">
        <f t="shared" si="75"/>
        <v>2.2773140396262903</v>
      </c>
      <c r="CH28" s="8">
        <f t="shared" si="76"/>
        <v>2.4683071749165388</v>
      </c>
      <c r="CI28" s="8">
        <f t="shared" si="77"/>
        <v>2.6572016791728861</v>
      </c>
      <c r="CJ28" s="8">
        <f t="shared" si="78"/>
        <v>-3.50479893835293E-2</v>
      </c>
      <c r="CK28" s="8">
        <f t="shared" si="79"/>
        <v>-3.5103097569004003E-2</v>
      </c>
      <c r="CL28" s="8">
        <f t="shared" si="80"/>
        <v>-3.5200806346000001E-2</v>
      </c>
      <c r="CM28" s="8">
        <f t="shared" si="81"/>
        <v>-3.51194054390511E-2</v>
      </c>
      <c r="CN28" s="8">
        <f t="shared" si="82"/>
        <v>-3.5108766897323798E-2</v>
      </c>
      <c r="CO28" s="8">
        <f t="shared" si="83"/>
        <v>1.8517555241397201</v>
      </c>
      <c r="CP28" s="8">
        <f t="shared" si="84"/>
        <v>2.09384117187654</v>
      </c>
      <c r="CQ28" s="8">
        <f t="shared" si="85"/>
        <v>2.3125148459722902</v>
      </c>
      <c r="CR28" s="8">
        <f t="shared" si="86"/>
        <v>2.50342658035559</v>
      </c>
      <c r="CS28" s="8">
        <f t="shared" si="87"/>
        <v>2.6923104460702101</v>
      </c>
      <c r="CT28" s="86">
        <f t="shared" si="88"/>
        <v>6.2189985382996831</v>
      </c>
      <c r="CU28" s="8">
        <f t="shared" si="89"/>
        <v>57.050310288374</v>
      </c>
      <c r="CV28" s="8"/>
      <c r="CW28" s="8">
        <f t="shared" si="93"/>
        <v>0.90755074185804396</v>
      </c>
      <c r="CX28" s="8">
        <f t="shared" si="94"/>
        <v>1.1503475001183601</v>
      </c>
      <c r="CY28" s="8">
        <f t="shared" si="95"/>
        <v>1.3748643911135701</v>
      </c>
      <c r="CZ28" s="8">
        <f t="shared" si="96"/>
        <v>1.58168533134742</v>
      </c>
      <c r="DA28" s="8">
        <f t="shared" si="97"/>
        <v>1.7714571011704401</v>
      </c>
      <c r="DB28" s="8">
        <f t="shared" si="98"/>
        <v>0.90755074185804396</v>
      </c>
      <c r="DC28" s="8">
        <f t="shared" si="99"/>
        <v>1.1503475001183601</v>
      </c>
      <c r="DD28" s="8">
        <f t="shared" si="100"/>
        <v>1.3748643911135701</v>
      </c>
      <c r="DE28" s="8">
        <f t="shared" si="101"/>
        <v>1.58168533134742</v>
      </c>
      <c r="DF28" s="8">
        <f t="shared" si="102"/>
        <v>1.7714571011704401</v>
      </c>
      <c r="DG28" s="8">
        <f t="shared" si="103"/>
        <v>0.93975390032623995</v>
      </c>
      <c r="DH28" s="8">
        <f t="shared" si="104"/>
        <v>1.1826104917275799</v>
      </c>
      <c r="DI28" s="8">
        <f t="shared" si="105"/>
        <v>1.4071684683202701</v>
      </c>
      <c r="DJ28" s="8">
        <f t="shared" si="106"/>
        <v>1.6140421021211799</v>
      </c>
      <c r="DK28" s="8">
        <f t="shared" si="107"/>
        <v>1.80380637228137</v>
      </c>
      <c r="DL28" s="8">
        <f t="shared" si="108"/>
        <v>6.4242465101036537</v>
      </c>
      <c r="DM28" s="8">
        <f t="shared" si="109"/>
        <v>52.636752378843603</v>
      </c>
      <c r="DN28" s="8"/>
      <c r="DO28" s="57">
        <v>1.68151320191866</v>
      </c>
      <c r="DP28" s="57">
        <v>1.9291481554710199</v>
      </c>
      <c r="DQ28" s="57">
        <v>2.1510516252390102</v>
      </c>
      <c r="DR28" s="57">
        <v>2.3480874138130101</v>
      </c>
      <c r="DS28" s="57">
        <v>2.5210632020989299</v>
      </c>
    </row>
    <row r="29" spans="1:125">
      <c r="A29" s="93" t="s">
        <v>154</v>
      </c>
      <c r="B29" s="88">
        <f t="shared" si="90"/>
        <v>258.32400000000001</v>
      </c>
      <c r="C29" s="88">
        <f t="shared" si="2"/>
        <v>101.53</v>
      </c>
      <c r="D29" s="90">
        <f t="shared" si="3"/>
        <v>2.3199999999999998</v>
      </c>
      <c r="E29" s="91">
        <v>6.3563399999999994</v>
      </c>
      <c r="F29" s="92">
        <v>69.31</v>
      </c>
      <c r="G29" s="88">
        <f t="shared" si="91"/>
        <v>2.7399999999999998</v>
      </c>
      <c r="H29" s="88">
        <f t="shared" si="4"/>
        <v>0.01</v>
      </c>
      <c r="I29" s="88">
        <f t="shared" si="92"/>
        <v>2.5099999999999998</v>
      </c>
      <c r="J29" s="88"/>
      <c r="K29" s="88">
        <f t="shared" si="5"/>
        <v>1.8217580700363094</v>
      </c>
      <c r="L29" s="88">
        <f t="shared" si="6"/>
        <v>2.0646031924003432</v>
      </c>
      <c r="M29" s="88">
        <f t="shared" si="7"/>
        <v>2.3174101039877977</v>
      </c>
      <c r="N29" s="88">
        <f t="shared" si="8"/>
        <v>2.4691838241678261</v>
      </c>
      <c r="O29" s="88">
        <f t="shared" si="9"/>
        <v>2.6460441298745767</v>
      </c>
      <c r="P29" s="88">
        <f t="shared" si="10"/>
        <v>-3.1937935087160703E-2</v>
      </c>
      <c r="Q29" s="88">
        <f t="shared" si="11"/>
        <v>-3.2150320749317E-2</v>
      </c>
      <c r="R29" s="88">
        <f t="shared" si="12"/>
        <v>-3.2406514543792203E-2</v>
      </c>
      <c r="S29" s="88">
        <f t="shared" si="13"/>
        <v>-3.1669992286374099E-2</v>
      </c>
      <c r="T29" s="88">
        <f t="shared" si="14"/>
        <v>-3.2094397896143503E-2</v>
      </c>
      <c r="U29" s="88">
        <f t="shared" si="15"/>
        <v>1.8536960051234701</v>
      </c>
      <c r="V29" s="88">
        <f t="shared" si="16"/>
        <v>2.0967535131496602</v>
      </c>
      <c r="W29" s="88">
        <f t="shared" si="17"/>
        <v>2.3498166185315901</v>
      </c>
      <c r="X29" s="88">
        <f t="shared" si="18"/>
        <v>2.5008538164542</v>
      </c>
      <c r="Y29" s="88">
        <f t="shared" si="19"/>
        <v>2.6781385277707201</v>
      </c>
      <c r="Z29" s="98">
        <f t="shared" si="20"/>
        <v>6.0995116459514138</v>
      </c>
      <c r="AA29" s="88">
        <f t="shared" si="21"/>
        <v>99.177165406445496</v>
      </c>
      <c r="AC29" s="8">
        <f t="shared" si="22"/>
        <v>0.88805381764960145</v>
      </c>
      <c r="AD29" s="8">
        <f t="shared" si="23"/>
        <v>1.1269327979074419</v>
      </c>
      <c r="AE29" s="8">
        <f t="shared" si="24"/>
        <v>1.3476497924233513</v>
      </c>
      <c r="AF29" s="8">
        <f t="shared" si="25"/>
        <v>1.5513198136832866</v>
      </c>
      <c r="AG29" s="8">
        <f t="shared" si="26"/>
        <v>1.7383878805837119</v>
      </c>
      <c r="AH29" s="8">
        <f t="shared" si="27"/>
        <v>-2.9461111711826499E-2</v>
      </c>
      <c r="AI29" s="8">
        <f t="shared" si="28"/>
        <v>-2.9046940455057998E-2</v>
      </c>
      <c r="AJ29" s="8">
        <f t="shared" si="29"/>
        <v>-2.9073607180648799E-2</v>
      </c>
      <c r="AK29" s="8">
        <f t="shared" si="30"/>
        <v>-2.9024966077763201E-2</v>
      </c>
      <c r="AL29" s="8">
        <f t="shared" si="31"/>
        <v>-2.9012171995088199E-2</v>
      </c>
      <c r="AM29" s="8">
        <f t="shared" si="32"/>
        <v>0.91751492936142798</v>
      </c>
      <c r="AN29" s="8">
        <f t="shared" si="33"/>
        <v>1.1559797383624999</v>
      </c>
      <c r="AO29" s="8">
        <f t="shared" si="34"/>
        <v>1.376723399604</v>
      </c>
      <c r="AP29" s="8">
        <f t="shared" si="35"/>
        <v>1.5803447797610499</v>
      </c>
      <c r="AQ29" s="8">
        <f t="shared" si="36"/>
        <v>1.7674000525788001</v>
      </c>
      <c r="AR29" s="86">
        <f t="shared" si="37"/>
        <v>6.3228910144286692</v>
      </c>
      <c r="AS29" s="8">
        <f t="shared" si="38"/>
        <v>51.329939706358402</v>
      </c>
      <c r="AU29" s="8">
        <f t="shared" si="39"/>
        <v>0.92449835471529918</v>
      </c>
      <c r="AV29" s="8">
        <f t="shared" si="40"/>
        <v>1.1626842135427289</v>
      </c>
      <c r="AW29" s="8">
        <f t="shared" si="41"/>
        <v>1.3831982183566192</v>
      </c>
      <c r="AX29" s="8">
        <f t="shared" si="42"/>
        <v>1.5865026236617519</v>
      </c>
      <c r="AY29" s="8">
        <f t="shared" si="43"/>
        <v>1.7734472120730174</v>
      </c>
      <c r="AZ29" s="8">
        <f t="shared" si="44"/>
        <v>-3.3020836710741797E-2</v>
      </c>
      <c r="BA29" s="8">
        <f t="shared" si="45"/>
        <v>-3.3295580648031099E-2</v>
      </c>
      <c r="BB29" s="8">
        <f t="shared" si="46"/>
        <v>-3.3525136863360901E-2</v>
      </c>
      <c r="BC29" s="8">
        <f t="shared" si="47"/>
        <v>-3.38421264072582E-2</v>
      </c>
      <c r="BD29" s="8">
        <f t="shared" si="48"/>
        <v>-3.3952840417432698E-2</v>
      </c>
      <c r="BE29" s="8">
        <f t="shared" si="49"/>
        <v>0.95751919142604103</v>
      </c>
      <c r="BF29" s="8">
        <f t="shared" si="50"/>
        <v>1.1959797941907599</v>
      </c>
      <c r="BG29" s="8">
        <f t="shared" si="51"/>
        <v>1.4167233552199801</v>
      </c>
      <c r="BH29" s="8">
        <f t="shared" si="52"/>
        <v>1.62034475006901</v>
      </c>
      <c r="BI29" s="8">
        <f t="shared" si="53"/>
        <v>1.8074000524904501</v>
      </c>
      <c r="BJ29" s="86">
        <f t="shared" si="54"/>
        <v>6.3130201090255573</v>
      </c>
      <c r="BK29" s="8">
        <f t="shared" si="55"/>
        <v>50.913114481668899</v>
      </c>
      <c r="BM29" s="8">
        <f t="shared" si="56"/>
        <v>1.8173719270294673</v>
      </c>
      <c r="BN29" s="8">
        <f t="shared" si="57"/>
        <v>2.0647844679538996</v>
      </c>
      <c r="BO29" s="8">
        <f t="shared" si="58"/>
        <v>2.2687512428650507</v>
      </c>
      <c r="BP29" s="8">
        <f t="shared" si="59"/>
        <v>2.4557775359635818</v>
      </c>
      <c r="BQ29" s="8">
        <f t="shared" si="60"/>
        <v>2.647776383809759</v>
      </c>
      <c r="BR29" s="8">
        <f t="shared" si="61"/>
        <v>-3.2031016892632803E-2</v>
      </c>
      <c r="BS29" s="8">
        <f t="shared" si="62"/>
        <v>-3.2308496852900701E-2</v>
      </c>
      <c r="BT29" s="8">
        <f t="shared" si="63"/>
        <v>-3.1988201606859397E-2</v>
      </c>
      <c r="BU29" s="8">
        <f t="shared" si="64"/>
        <v>-3.1820587124637797E-2</v>
      </c>
      <c r="BV29" s="8">
        <f t="shared" si="65"/>
        <v>-3.16627354994308E-2</v>
      </c>
      <c r="BW29" s="8">
        <f t="shared" si="66"/>
        <v>1.8494029439221</v>
      </c>
      <c r="BX29" s="8">
        <f t="shared" si="67"/>
        <v>2.0970929648068002</v>
      </c>
      <c r="BY29" s="8">
        <f t="shared" si="68"/>
        <v>2.30073944447191</v>
      </c>
      <c r="BZ29" s="8">
        <f t="shared" si="69"/>
        <v>2.4875981230882198</v>
      </c>
      <c r="CA29" s="8">
        <f t="shared" si="70"/>
        <v>2.67943911930919</v>
      </c>
      <c r="CB29" s="86">
        <f t="shared" si="71"/>
        <v>6.1039707257061897</v>
      </c>
      <c r="CC29" s="8">
        <f t="shared" si="72"/>
        <v>54.617032685525402</v>
      </c>
      <c r="CE29" s="8">
        <f t="shared" si="73"/>
        <v>1.8117371242794094</v>
      </c>
      <c r="CF29" s="8">
        <f t="shared" si="74"/>
        <v>2.0499959609055978</v>
      </c>
      <c r="CG29" s="8">
        <f t="shared" si="75"/>
        <v>2.2655941560687549</v>
      </c>
      <c r="CH29" s="8">
        <f t="shared" si="76"/>
        <v>2.4515498296665381</v>
      </c>
      <c r="CI29" s="8">
        <f t="shared" si="77"/>
        <v>2.6390767548842251</v>
      </c>
      <c r="CJ29" s="8">
        <f t="shared" si="78"/>
        <v>-3.1919220190550698E-2</v>
      </c>
      <c r="CK29" s="8">
        <f t="shared" si="79"/>
        <v>-3.1955661369272401E-2</v>
      </c>
      <c r="CL29" s="8">
        <f t="shared" si="80"/>
        <v>-3.2032812236215201E-2</v>
      </c>
      <c r="CM29" s="8">
        <f t="shared" si="81"/>
        <v>-3.1926069132862202E-2</v>
      </c>
      <c r="CN29" s="8">
        <f t="shared" si="82"/>
        <v>-3.1903569515654803E-2</v>
      </c>
      <c r="CO29" s="8">
        <f t="shared" si="83"/>
        <v>1.8436563444699601</v>
      </c>
      <c r="CP29" s="8">
        <f t="shared" si="84"/>
        <v>2.08195162227487</v>
      </c>
      <c r="CQ29" s="8">
        <f t="shared" si="85"/>
        <v>2.2976269683049702</v>
      </c>
      <c r="CR29" s="8">
        <f t="shared" si="86"/>
        <v>2.4834758987994001</v>
      </c>
      <c r="CS29" s="8">
        <f t="shared" si="87"/>
        <v>2.67098032439988</v>
      </c>
      <c r="CT29" s="86">
        <f t="shared" si="88"/>
        <v>6.116931736100816</v>
      </c>
      <c r="CU29" s="8">
        <f t="shared" si="89"/>
        <v>55.897538223465702</v>
      </c>
      <c r="CV29" s="8"/>
      <c r="CW29" s="8">
        <f t="shared" si="93"/>
        <v>0.88846225659103495</v>
      </c>
      <c r="CX29" s="8">
        <f t="shared" si="94"/>
        <v>1.1268725382145499</v>
      </c>
      <c r="CY29" s="8">
        <f t="shared" si="95"/>
        <v>1.34759254304304</v>
      </c>
      <c r="CZ29" s="8">
        <f t="shared" si="96"/>
        <v>1.5511796217646201</v>
      </c>
      <c r="DA29" s="8">
        <f t="shared" si="97"/>
        <v>1.73825330790893</v>
      </c>
      <c r="DB29" s="8">
        <f t="shared" si="98"/>
        <v>0.88846225659103495</v>
      </c>
      <c r="DC29" s="8">
        <f t="shared" si="99"/>
        <v>1.1268725382145499</v>
      </c>
      <c r="DD29" s="8">
        <f t="shared" si="100"/>
        <v>1.34759254304304</v>
      </c>
      <c r="DE29" s="8">
        <f t="shared" si="101"/>
        <v>1.5511796217646201</v>
      </c>
      <c r="DF29" s="8">
        <f t="shared" si="102"/>
        <v>1.73825330790893</v>
      </c>
      <c r="DG29" s="8">
        <f t="shared" si="103"/>
        <v>0.91751886389475201</v>
      </c>
      <c r="DH29" s="8">
        <f t="shared" si="104"/>
        <v>1.1559797957657401</v>
      </c>
      <c r="DI29" s="8">
        <f t="shared" si="105"/>
        <v>1.37672339926707</v>
      </c>
      <c r="DJ29" s="8">
        <f t="shared" si="106"/>
        <v>1.58034443484022</v>
      </c>
      <c r="DK29" s="8">
        <f t="shared" si="107"/>
        <v>1.7673996289342</v>
      </c>
      <c r="DL29" s="8">
        <f t="shared" si="108"/>
        <v>6.3194867472834542</v>
      </c>
      <c r="DM29" s="8">
        <f t="shared" si="109"/>
        <v>50.960826852626298</v>
      </c>
      <c r="DN29" s="8"/>
      <c r="DO29" s="57">
        <v>1.7962781541581501</v>
      </c>
      <c r="DP29" s="57">
        <v>2.0454520177611699</v>
      </c>
      <c r="DQ29" s="57">
        <v>2.2705544933078401</v>
      </c>
      <c r="DR29" s="57">
        <v>2.4723936541891698</v>
      </c>
      <c r="DS29" s="57">
        <v>2.6517250728655299</v>
      </c>
    </row>
    <row r="30" spans="1:125">
      <c r="A30" s="93" t="s">
        <v>392</v>
      </c>
      <c r="B30" s="88">
        <f t="shared" si="90"/>
        <v>260.25700000000001</v>
      </c>
      <c r="C30" s="88">
        <f t="shared" si="2"/>
        <v>95.242000000000004</v>
      </c>
      <c r="D30" s="90">
        <f t="shared" si="3"/>
        <v>-1.5</v>
      </c>
      <c r="E30" s="91">
        <v>6.7884400000000005</v>
      </c>
      <c r="F30" s="92">
        <v>20.55</v>
      </c>
      <c r="G30" s="88">
        <f t="shared" si="91"/>
        <v>0.34000000000000008</v>
      </c>
      <c r="H30" s="88">
        <f t="shared" si="4"/>
        <v>-1.93</v>
      </c>
      <c r="I30" s="88">
        <f t="shared" si="92"/>
        <v>1.83</v>
      </c>
      <c r="J30" s="88"/>
      <c r="K30" s="88">
        <f t="shared" si="5"/>
        <v>-0.46296199079372991</v>
      </c>
      <c r="L30" s="88">
        <f t="shared" si="6"/>
        <v>-0.2366955984250203</v>
      </c>
      <c r="M30" s="88">
        <f t="shared" si="7"/>
        <v>-2.2188379960503823E-3</v>
      </c>
      <c r="N30" s="88">
        <f t="shared" si="8"/>
        <v>0.2038484164991603</v>
      </c>
      <c r="O30" s="88">
        <f t="shared" si="9"/>
        <v>0.35040315244543008</v>
      </c>
      <c r="P30" s="88">
        <f t="shared" si="10"/>
        <v>-2.32031158230641</v>
      </c>
      <c r="Q30" s="88">
        <f t="shared" si="11"/>
        <v>-2.3373010188845602</v>
      </c>
      <c r="R30" s="88">
        <f t="shared" si="12"/>
        <v>-2.3573088802122002</v>
      </c>
      <c r="S30" s="88">
        <f t="shared" si="13"/>
        <v>-2.3034369366252099</v>
      </c>
      <c r="T30" s="88">
        <f t="shared" si="14"/>
        <v>-2.34040626917177</v>
      </c>
      <c r="U30" s="88">
        <f t="shared" si="15"/>
        <v>1.8573495915126801</v>
      </c>
      <c r="V30" s="88">
        <f t="shared" si="16"/>
        <v>2.1006054204595399</v>
      </c>
      <c r="W30" s="88">
        <f t="shared" si="17"/>
        <v>2.3550900422161498</v>
      </c>
      <c r="X30" s="88">
        <f t="shared" si="18"/>
        <v>2.5072853531243702</v>
      </c>
      <c r="Y30" s="88">
        <f t="shared" si="19"/>
        <v>2.6908094216172</v>
      </c>
      <c r="Z30" s="98">
        <f t="shared" si="20"/>
        <v>6.1453406236174981</v>
      </c>
      <c r="AA30" s="88">
        <f t="shared" si="21"/>
        <v>79.499099662051407</v>
      </c>
      <c r="AC30" s="8">
        <f t="shared" si="22"/>
        <v>-1.2249937845689278</v>
      </c>
      <c r="AD30" s="8">
        <f t="shared" si="23"/>
        <v>-0.95271706057676009</v>
      </c>
      <c r="AE30" s="8">
        <f t="shared" si="24"/>
        <v>-0.73360273287744993</v>
      </c>
      <c r="AF30" s="8">
        <f t="shared" si="25"/>
        <v>-0.52689809456982006</v>
      </c>
      <c r="AG30" s="8">
        <f t="shared" si="26"/>
        <v>-0.33907168166668988</v>
      </c>
      <c r="AH30" s="8">
        <f t="shared" si="27"/>
        <v>-2.1498170223559598</v>
      </c>
      <c r="AI30" s="8">
        <f t="shared" si="28"/>
        <v>-2.1174499251518402</v>
      </c>
      <c r="AJ30" s="8">
        <f t="shared" si="29"/>
        <v>-2.12033298820129</v>
      </c>
      <c r="AK30" s="8">
        <f t="shared" si="30"/>
        <v>-2.1183188134895801</v>
      </c>
      <c r="AL30" s="8">
        <f t="shared" si="31"/>
        <v>-2.1184381079647299</v>
      </c>
      <c r="AM30" s="8">
        <f t="shared" si="32"/>
        <v>0.92482323778703202</v>
      </c>
      <c r="AN30" s="8">
        <f t="shared" si="33"/>
        <v>1.1647328645750801</v>
      </c>
      <c r="AO30" s="8">
        <f t="shared" si="34"/>
        <v>1.3867302553238401</v>
      </c>
      <c r="AP30" s="8">
        <f t="shared" si="35"/>
        <v>1.59142071891976</v>
      </c>
      <c r="AQ30" s="8">
        <f t="shared" si="36"/>
        <v>1.77936642629804</v>
      </c>
      <c r="AR30" s="86">
        <f t="shared" si="37"/>
        <v>6.5343163964808477</v>
      </c>
      <c r="AS30" s="8">
        <f t="shared" si="38"/>
        <v>77.309325941868806</v>
      </c>
      <c r="AU30" s="8">
        <f t="shared" si="39"/>
        <v>-1.3375146384253132</v>
      </c>
      <c r="AV30" s="8">
        <f t="shared" si="40"/>
        <v>-1.1130805316858798</v>
      </c>
      <c r="AW30" s="8">
        <f t="shared" si="41"/>
        <v>-0.90033252002571018</v>
      </c>
      <c r="AX30" s="8">
        <f t="shared" si="42"/>
        <v>-0.70581020246551995</v>
      </c>
      <c r="AY30" s="8">
        <f t="shared" si="43"/>
        <v>-0.5069944807871003</v>
      </c>
      <c r="AZ30" s="8">
        <f t="shared" si="44"/>
        <v>-2.3023421672655502</v>
      </c>
      <c r="BA30" s="8">
        <f t="shared" si="45"/>
        <v>-2.3178134520838798</v>
      </c>
      <c r="BB30" s="8">
        <f t="shared" si="46"/>
        <v>-2.3270627306359701</v>
      </c>
      <c r="BC30" s="8">
        <f t="shared" si="47"/>
        <v>-2.3372308914673599</v>
      </c>
      <c r="BD30" s="8">
        <f t="shared" si="48"/>
        <v>-2.3263609069961002</v>
      </c>
      <c r="BE30" s="8">
        <f t="shared" si="49"/>
        <v>0.96482752884023704</v>
      </c>
      <c r="BF30" s="8">
        <f t="shared" si="50"/>
        <v>1.204732920398</v>
      </c>
      <c r="BG30" s="8">
        <f t="shared" si="51"/>
        <v>1.42673021061026</v>
      </c>
      <c r="BH30" s="8">
        <f t="shared" si="52"/>
        <v>1.6314206890018399</v>
      </c>
      <c r="BI30" s="8">
        <f t="shared" si="53"/>
        <v>1.8193664262089999</v>
      </c>
      <c r="BJ30" s="86">
        <f t="shared" si="54"/>
        <v>6.1579235392118692</v>
      </c>
      <c r="BK30" s="8">
        <f t="shared" si="55"/>
        <v>29.633166805183802</v>
      </c>
      <c r="BM30" s="8">
        <f t="shared" si="56"/>
        <v>-0.47516630309453989</v>
      </c>
      <c r="BN30" s="8">
        <f t="shared" si="57"/>
        <v>-0.24951646877616973</v>
      </c>
      <c r="BO30" s="8">
        <f t="shared" si="58"/>
        <v>-1.7793108939190283E-2</v>
      </c>
      <c r="BP30" s="8">
        <f t="shared" si="59"/>
        <v>0.18188990161229013</v>
      </c>
      <c r="BQ30" s="8">
        <f t="shared" si="60"/>
        <v>0.3846221619055501</v>
      </c>
      <c r="BR30" s="8">
        <f t="shared" si="61"/>
        <v>-2.3264224767134198</v>
      </c>
      <c r="BS30" s="8">
        <f t="shared" si="62"/>
        <v>-2.3546821203076198</v>
      </c>
      <c r="BT30" s="8">
        <f t="shared" si="63"/>
        <v>-2.3249534046790101</v>
      </c>
      <c r="BU30" s="8">
        <f t="shared" si="64"/>
        <v>-2.3126209942346998</v>
      </c>
      <c r="BV30" s="8">
        <f t="shared" si="65"/>
        <v>-2.30231645930064</v>
      </c>
      <c r="BW30" s="8">
        <f t="shared" si="66"/>
        <v>1.85125617361888</v>
      </c>
      <c r="BX30" s="8">
        <f t="shared" si="67"/>
        <v>2.1051656515314501</v>
      </c>
      <c r="BY30" s="8">
        <f t="shared" si="68"/>
        <v>2.3071602957398198</v>
      </c>
      <c r="BZ30" s="8">
        <f t="shared" si="69"/>
        <v>2.4945108958469899</v>
      </c>
      <c r="CA30" s="8">
        <f t="shared" si="70"/>
        <v>2.6869386212061901</v>
      </c>
      <c r="CB30" s="86">
        <f t="shared" si="71"/>
        <v>6.4036276766741755</v>
      </c>
      <c r="CC30" s="8">
        <f t="shared" si="72"/>
        <v>33.101482923739503</v>
      </c>
      <c r="CE30" s="8">
        <f t="shared" si="73"/>
        <v>-0.47268345524805011</v>
      </c>
      <c r="CF30" s="8">
        <f t="shared" si="74"/>
        <v>-0.23642878958164992</v>
      </c>
      <c r="CG30" s="8">
        <f t="shared" si="75"/>
        <v>-2.5974461305239949E-2</v>
      </c>
      <c r="CH30" s="8">
        <f t="shared" si="76"/>
        <v>0.16867933851756023</v>
      </c>
      <c r="CI30" s="8">
        <f t="shared" si="77"/>
        <v>0.3566608426646698</v>
      </c>
      <c r="CJ30" s="8">
        <f t="shared" si="78"/>
        <v>-2.3190018834285402</v>
      </c>
      <c r="CK30" s="8">
        <f t="shared" si="79"/>
        <v>-2.3222883355735799</v>
      </c>
      <c r="CL30" s="8">
        <f t="shared" si="80"/>
        <v>-2.3284948605795899</v>
      </c>
      <c r="CM30" s="8">
        <f t="shared" si="81"/>
        <v>-2.3213540619734099</v>
      </c>
      <c r="CN30" s="8">
        <f t="shared" si="82"/>
        <v>-2.3213303855251701</v>
      </c>
      <c r="CO30" s="8">
        <f t="shared" si="83"/>
        <v>1.8463184281804901</v>
      </c>
      <c r="CP30" s="8">
        <f t="shared" si="84"/>
        <v>2.08585954599193</v>
      </c>
      <c r="CQ30" s="8">
        <f t="shared" si="85"/>
        <v>2.3025203992743499</v>
      </c>
      <c r="CR30" s="8">
        <f t="shared" si="86"/>
        <v>2.4900334004909701</v>
      </c>
      <c r="CS30" s="8">
        <f t="shared" si="87"/>
        <v>2.6779912281898399</v>
      </c>
      <c r="CT30" s="86">
        <f t="shared" si="88"/>
        <v>6.1409957260005097</v>
      </c>
      <c r="CU30" s="8">
        <f t="shared" si="89"/>
        <v>47.890933660744302</v>
      </c>
      <c r="CV30" s="8"/>
      <c r="CW30" s="8">
        <f t="shared" si="93"/>
        <v>-1.1950239708937</v>
      </c>
      <c r="CX30" s="8">
        <f t="shared" si="94"/>
        <v>-0.96050509161964703</v>
      </c>
      <c r="CY30" s="8">
        <f t="shared" si="95"/>
        <v>-0.74113701843512603</v>
      </c>
      <c r="CZ30" s="8">
        <f t="shared" si="96"/>
        <v>-0.53964789760074405</v>
      </c>
      <c r="DA30" s="8">
        <f t="shared" si="97"/>
        <v>-0.35183775122377098</v>
      </c>
      <c r="DB30" s="8">
        <f t="shared" si="98"/>
        <v>-1.1950239708937</v>
      </c>
      <c r="DC30" s="8">
        <f t="shared" si="99"/>
        <v>-0.96050509161964703</v>
      </c>
      <c r="DD30" s="8">
        <f t="shared" si="100"/>
        <v>-0.74113701843512603</v>
      </c>
      <c r="DE30" s="8">
        <f t="shared" si="101"/>
        <v>-0.53964789760074405</v>
      </c>
      <c r="DF30" s="8">
        <f t="shared" si="102"/>
        <v>-0.35183775122377098</v>
      </c>
      <c r="DG30" s="8">
        <f t="shared" si="103"/>
        <v>0.92482720013383801</v>
      </c>
      <c r="DH30" s="8">
        <f t="shared" si="104"/>
        <v>1.1647329219847899</v>
      </c>
      <c r="DI30" s="8">
        <f t="shared" si="105"/>
        <v>1.3867302549854601</v>
      </c>
      <c r="DJ30" s="8">
        <f t="shared" si="106"/>
        <v>1.59142037275114</v>
      </c>
      <c r="DK30" s="8">
        <f t="shared" si="107"/>
        <v>1.7793660011311201</v>
      </c>
      <c r="DL30" s="8">
        <f t="shared" si="108"/>
        <v>6.2705301084654224</v>
      </c>
      <c r="DM30" s="8">
        <f t="shared" si="109"/>
        <v>47.3430827252771</v>
      </c>
      <c r="DN30" s="8"/>
      <c r="DO30" s="57">
        <v>-1.9515044883367401</v>
      </c>
      <c r="DP30" s="57">
        <v>-1.7131008203798901</v>
      </c>
      <c r="DQ30" s="57">
        <v>-1.4818355640535401</v>
      </c>
      <c r="DR30" s="57">
        <v>-1.2574690838003599</v>
      </c>
      <c r="DS30" s="57">
        <v>-1.0397773133045201</v>
      </c>
    </row>
    <row r="31" spans="1:125">
      <c r="A31" s="93" t="s">
        <v>508</v>
      </c>
      <c r="B31" s="88">
        <f t="shared" si="90"/>
        <v>290.91300000000001</v>
      </c>
      <c r="C31" s="88">
        <f t="shared" si="2"/>
        <v>118.76</v>
      </c>
      <c r="D31" s="90">
        <f t="shared" si="3"/>
        <v>-0.89</v>
      </c>
      <c r="E31" s="91">
        <v>5.2805599999999995</v>
      </c>
      <c r="F31" s="92">
        <v>68.12</v>
      </c>
      <c r="G31" s="88">
        <f t="shared" si="91"/>
        <v>-0.71000000000000019</v>
      </c>
      <c r="H31" s="88">
        <f t="shared" si="4"/>
        <v>-2.7</v>
      </c>
      <c r="I31" s="88">
        <f t="shared" si="92"/>
        <v>2</v>
      </c>
      <c r="J31" s="88"/>
      <c r="K31" s="88">
        <f t="shared" si="5"/>
        <v>-0.90511711944708995</v>
      </c>
      <c r="L31" s="88">
        <f t="shared" si="6"/>
        <v>-0.68303318789776979</v>
      </c>
      <c r="M31" s="88">
        <f t="shared" si="7"/>
        <v>-0.43466491724886991</v>
      </c>
      <c r="N31" s="88">
        <f t="shared" si="8"/>
        <v>-0.18722869353562999</v>
      </c>
      <c r="O31" s="88">
        <f t="shared" si="9"/>
        <v>4.3048321313069682E-2</v>
      </c>
      <c r="P31" s="88">
        <f t="shared" si="10"/>
        <v>-2.8204099827381799</v>
      </c>
      <c r="Q31" s="88">
        <f t="shared" si="11"/>
        <v>-2.8447271083531098</v>
      </c>
      <c r="R31" s="88">
        <f t="shared" si="12"/>
        <v>-2.8733876943196299</v>
      </c>
      <c r="S31" s="88">
        <f t="shared" si="13"/>
        <v>-2.79651362667069</v>
      </c>
      <c r="T31" s="88">
        <f t="shared" si="14"/>
        <v>-2.8487124307531002</v>
      </c>
      <c r="U31" s="88">
        <f t="shared" si="15"/>
        <v>1.9152928632910899</v>
      </c>
      <c r="V31" s="88">
        <f t="shared" si="16"/>
        <v>2.16169392045534</v>
      </c>
      <c r="W31" s="88">
        <f t="shared" si="17"/>
        <v>2.43872277707076</v>
      </c>
      <c r="X31" s="88">
        <f t="shared" si="18"/>
        <v>2.60928493313506</v>
      </c>
      <c r="Y31" s="88">
        <f t="shared" si="19"/>
        <v>2.8917607520661699</v>
      </c>
      <c r="Z31" s="98">
        <f t="shared" si="20"/>
        <v>7.129862278235545</v>
      </c>
      <c r="AA31" s="88">
        <f t="shared" si="21"/>
        <v>-6.8213367184264397</v>
      </c>
      <c r="AC31" s="8">
        <f t="shared" si="22"/>
        <v>-1.5408530636877</v>
      </c>
      <c r="AD31" s="8">
        <f t="shared" si="23"/>
        <v>-1.2347920439286399</v>
      </c>
      <c r="AE31" s="8">
        <f t="shared" si="24"/>
        <v>-0.99681102713681979</v>
      </c>
      <c r="AF31" s="8">
        <f t="shared" si="25"/>
        <v>-0.77236164364828008</v>
      </c>
      <c r="AG31" s="8">
        <f t="shared" si="26"/>
        <v>-0.57042942588728995</v>
      </c>
      <c r="AH31" s="8">
        <f t="shared" si="27"/>
        <v>-2.5815808555850901</v>
      </c>
      <c r="AI31" s="8">
        <f t="shared" si="28"/>
        <v>-2.5383432412368299</v>
      </c>
      <c r="AJ31" s="8">
        <f t="shared" si="29"/>
        <v>-2.5422428701210298</v>
      </c>
      <c r="AK31" s="8">
        <f t="shared" si="30"/>
        <v>-2.5394388503327701</v>
      </c>
      <c r="AL31" s="8">
        <f t="shared" si="31"/>
        <v>-2.5395739963845099</v>
      </c>
      <c r="AM31" s="8">
        <f t="shared" si="32"/>
        <v>1.0407277918973901</v>
      </c>
      <c r="AN31" s="8">
        <f t="shared" si="33"/>
        <v>1.3035511973081899</v>
      </c>
      <c r="AO31" s="8">
        <f t="shared" si="34"/>
        <v>1.54543184298421</v>
      </c>
      <c r="AP31" s="8">
        <f t="shared" si="35"/>
        <v>1.76707720668449</v>
      </c>
      <c r="AQ31" s="8">
        <f t="shared" si="36"/>
        <v>1.9691445704972199</v>
      </c>
      <c r="AR31" s="86">
        <f t="shared" si="37"/>
        <v>7.1437573075696452</v>
      </c>
      <c r="AS31" s="8">
        <f t="shared" si="38"/>
        <v>94.590117309963006</v>
      </c>
      <c r="AU31" s="8">
        <f t="shared" si="39"/>
        <v>-1.7046893156609901</v>
      </c>
      <c r="AV31" s="8">
        <f t="shared" si="40"/>
        <v>-1.4621104016819602</v>
      </c>
      <c r="AW31" s="8">
        <f t="shared" si="41"/>
        <v>-1.23314285706644</v>
      </c>
      <c r="AX31" s="8">
        <f t="shared" si="42"/>
        <v>-1.0261500427688401</v>
      </c>
      <c r="AY31" s="8">
        <f t="shared" si="43"/>
        <v>-0.81525241467429987</v>
      </c>
      <c r="AZ31" s="8">
        <f t="shared" si="44"/>
        <v>-2.7854218583499502</v>
      </c>
      <c r="BA31" s="8">
        <f t="shared" si="45"/>
        <v>-2.8056616547282101</v>
      </c>
      <c r="BB31" s="8">
        <f t="shared" si="46"/>
        <v>-2.81857465011046</v>
      </c>
      <c r="BC31" s="8">
        <f t="shared" si="47"/>
        <v>-2.8332272159531802</v>
      </c>
      <c r="BD31" s="8">
        <f t="shared" si="48"/>
        <v>-2.8243969850714601</v>
      </c>
      <c r="BE31" s="8">
        <f t="shared" si="49"/>
        <v>1.08073254268896</v>
      </c>
      <c r="BF31" s="8">
        <f t="shared" si="50"/>
        <v>1.3435512530462499</v>
      </c>
      <c r="BG31" s="8">
        <f t="shared" si="51"/>
        <v>1.58543179304402</v>
      </c>
      <c r="BH31" s="8">
        <f t="shared" si="52"/>
        <v>1.80707717318434</v>
      </c>
      <c r="BI31" s="8">
        <f t="shared" si="53"/>
        <v>2.0091445703971602</v>
      </c>
      <c r="BJ31" s="86">
        <f t="shared" si="54"/>
        <v>6.5932764397773003</v>
      </c>
      <c r="BK31" s="8">
        <f t="shared" si="55"/>
        <v>36.393457541034699</v>
      </c>
      <c r="BM31" s="8">
        <f t="shared" si="56"/>
        <v>-0.94864659823411013</v>
      </c>
      <c r="BN31" s="8">
        <f t="shared" si="57"/>
        <v>-0.6363027887275301</v>
      </c>
      <c r="BO31" s="8">
        <f t="shared" si="58"/>
        <v>-0.41801135416568025</v>
      </c>
      <c r="BP31" s="8">
        <f t="shared" si="59"/>
        <v>-0.20542231504344999</v>
      </c>
      <c r="BQ31" s="8">
        <f t="shared" si="60"/>
        <v>1.1006416867939794E-2</v>
      </c>
      <c r="BR31" s="8">
        <f t="shared" si="61"/>
        <v>-2.8292936717932302</v>
      </c>
      <c r="BS31" s="8">
        <f t="shared" si="62"/>
        <v>-2.8694954884901902</v>
      </c>
      <c r="BT31" s="8">
        <f t="shared" si="63"/>
        <v>-2.8270017670649601</v>
      </c>
      <c r="BU31" s="8">
        <f t="shared" si="64"/>
        <v>-2.8095648517040401</v>
      </c>
      <c r="BV31" s="8">
        <f t="shared" si="65"/>
        <v>-2.7948689504088202</v>
      </c>
      <c r="BW31" s="8">
        <f t="shared" si="66"/>
        <v>1.8806470735591201</v>
      </c>
      <c r="BX31" s="8">
        <f t="shared" si="67"/>
        <v>2.2331926997626601</v>
      </c>
      <c r="BY31" s="8">
        <f t="shared" si="68"/>
        <v>2.4089904128992798</v>
      </c>
      <c r="BZ31" s="8">
        <f t="shared" si="69"/>
        <v>2.6041425366605901</v>
      </c>
      <c r="CA31" s="8">
        <f t="shared" si="70"/>
        <v>2.80587536727676</v>
      </c>
      <c r="CB31" s="86">
        <f t="shared" si="71"/>
        <v>6.9874528960544104</v>
      </c>
      <c r="CC31" s="8">
        <f t="shared" si="72"/>
        <v>84.573032279287403</v>
      </c>
      <c r="CE31" s="8">
        <f t="shared" si="73"/>
        <v>-0.93018348508863991</v>
      </c>
      <c r="CF31" s="8">
        <f t="shared" si="74"/>
        <v>-0.67554170020977011</v>
      </c>
      <c r="CG31" s="8">
        <f t="shared" si="75"/>
        <v>-0.45211147060647017</v>
      </c>
      <c r="CH31" s="8">
        <f t="shared" si="76"/>
        <v>-0.22803400614763003</v>
      </c>
      <c r="CI31" s="8">
        <f t="shared" si="77"/>
        <v>-3.2851038733269888E-2</v>
      </c>
      <c r="CJ31" s="8">
        <f t="shared" si="78"/>
        <v>-2.81872066041353</v>
      </c>
      <c r="CK31" s="8">
        <f t="shared" si="79"/>
        <v>-2.8233781264242501</v>
      </c>
      <c r="CL31" s="8">
        <f t="shared" si="80"/>
        <v>-2.8322381915556001</v>
      </c>
      <c r="CM31" s="8">
        <f t="shared" si="81"/>
        <v>-2.8220647019602501</v>
      </c>
      <c r="CN31" s="8">
        <f t="shared" si="82"/>
        <v>-2.8220301958341598</v>
      </c>
      <c r="CO31" s="8">
        <f t="shared" si="83"/>
        <v>1.8885371753248901</v>
      </c>
      <c r="CP31" s="8">
        <f t="shared" si="84"/>
        <v>2.14783642621448</v>
      </c>
      <c r="CQ31" s="8">
        <f t="shared" si="85"/>
        <v>2.3801267209491299</v>
      </c>
      <c r="CR31" s="8">
        <f t="shared" si="86"/>
        <v>2.59403069581262</v>
      </c>
      <c r="CS31" s="8">
        <f t="shared" si="87"/>
        <v>2.7891791571008899</v>
      </c>
      <c r="CT31" s="86">
        <f t="shared" si="88"/>
        <v>6.672094085370607</v>
      </c>
      <c r="CU31" s="8">
        <f t="shared" si="89"/>
        <v>50.315855568493397</v>
      </c>
      <c r="CV31" s="8"/>
      <c r="CW31" s="8">
        <f t="shared" si="93"/>
        <v>-1.5005981853752099</v>
      </c>
      <c r="CX31" s="8">
        <f t="shared" si="94"/>
        <v>-1.24501749905811</v>
      </c>
      <c r="CY31" s="8">
        <f t="shared" si="95"/>
        <v>-1.00671181208284</v>
      </c>
      <c r="CZ31" s="8">
        <f t="shared" si="96"/>
        <v>-0.78943496412945802</v>
      </c>
      <c r="DA31" s="8">
        <f t="shared" si="97"/>
        <v>-0.58748968535393697</v>
      </c>
      <c r="DB31" s="8">
        <f t="shared" si="98"/>
        <v>-1.5005981853752099</v>
      </c>
      <c r="DC31" s="8">
        <f t="shared" si="99"/>
        <v>-1.24501749905811</v>
      </c>
      <c r="DD31" s="8">
        <f t="shared" si="100"/>
        <v>-1.00671181208284</v>
      </c>
      <c r="DE31" s="8">
        <f t="shared" si="101"/>
        <v>-0.78943496412945802</v>
      </c>
      <c r="DF31" s="8">
        <f t="shared" si="102"/>
        <v>-0.58748968535393697</v>
      </c>
      <c r="DG31" s="8">
        <f t="shared" si="103"/>
        <v>1.0407321953461699</v>
      </c>
      <c r="DH31" s="8">
        <f t="shared" si="104"/>
        <v>1.30355125482038</v>
      </c>
      <c r="DI31" s="8">
        <f t="shared" si="105"/>
        <v>1.54543184262273</v>
      </c>
      <c r="DJ31" s="8">
        <f t="shared" si="106"/>
        <v>1.76707684072684</v>
      </c>
      <c r="DK31" s="8">
        <f t="shared" si="107"/>
        <v>1.9691441211873599</v>
      </c>
      <c r="DL31" s="8">
        <f t="shared" si="108"/>
        <v>6.7893710049158003</v>
      </c>
      <c r="DM31" s="8">
        <f t="shared" si="109"/>
        <v>54.577274473009098</v>
      </c>
      <c r="DN31" s="8"/>
      <c r="DO31" s="57">
        <v>-1.16609115162429</v>
      </c>
      <c r="DP31" s="57">
        <v>-0.95362657157024</v>
      </c>
      <c r="DQ31" s="57">
        <v>-0.76481835564053502</v>
      </c>
      <c r="DR31" s="57">
        <v>-0.59887236274401001</v>
      </c>
      <c r="DS31" s="57">
        <v>-0.45504604753167899</v>
      </c>
    </row>
    <row r="32" spans="1:125">
      <c r="A32" s="93" t="s">
        <v>17</v>
      </c>
      <c r="B32" s="88">
        <f t="shared" si="90"/>
        <v>164.251</v>
      </c>
      <c r="C32" s="88">
        <f t="shared" si="2"/>
        <v>38.590000000000003</v>
      </c>
      <c r="D32" s="90">
        <f t="shared" si="3"/>
        <v>-5.0999999999999996</v>
      </c>
      <c r="E32" s="91">
        <v>5.2090399999999999</v>
      </c>
      <c r="F32" s="92">
        <v>10.52</v>
      </c>
      <c r="G32" s="88">
        <f t="shared" si="91"/>
        <v>-3.4800000000000004</v>
      </c>
      <c r="H32" s="88">
        <f t="shared" si="4"/>
        <v>-5.15</v>
      </c>
      <c r="I32" s="88">
        <f t="shared" si="92"/>
        <v>1.79</v>
      </c>
      <c r="J32" s="88"/>
      <c r="K32" s="88">
        <f t="shared" si="5"/>
        <v>-5.8789439822014895</v>
      </c>
      <c r="L32" s="88">
        <f t="shared" si="6"/>
        <v>-5.6916334492712206</v>
      </c>
      <c r="M32" s="88">
        <f t="shared" si="7"/>
        <v>-5.5326895818038402</v>
      </c>
      <c r="N32" s="88">
        <f t="shared" si="8"/>
        <v>-5.2985947329728909</v>
      </c>
      <c r="O32" s="88">
        <f t="shared" si="9"/>
        <v>-5.4692180615524091</v>
      </c>
      <c r="P32" s="88">
        <f t="shared" si="10"/>
        <v>-7.55483148634604</v>
      </c>
      <c r="Q32" s="88">
        <f t="shared" si="11"/>
        <v>-7.6009268091032602</v>
      </c>
      <c r="R32" s="88">
        <f t="shared" si="12"/>
        <v>-7.6258653383189596</v>
      </c>
      <c r="S32" s="88">
        <f t="shared" si="13"/>
        <v>-7.4864459890687503</v>
      </c>
      <c r="T32" s="88">
        <f t="shared" si="14"/>
        <v>-7.5307042371139197</v>
      </c>
      <c r="U32" s="88">
        <f t="shared" si="15"/>
        <v>1.67588750414455</v>
      </c>
      <c r="V32" s="88">
        <f t="shared" si="16"/>
        <v>1.9092933598320401</v>
      </c>
      <c r="W32" s="88">
        <f t="shared" si="17"/>
        <v>2.0931757565151199</v>
      </c>
      <c r="X32" s="88">
        <f t="shared" si="18"/>
        <v>2.1878512560958598</v>
      </c>
      <c r="Y32" s="88">
        <f t="shared" si="19"/>
        <v>2.0614861755615101</v>
      </c>
      <c r="Z32" s="98">
        <f t="shared" si="20"/>
        <v>3.5617433879563052</v>
      </c>
      <c r="AA32" s="88">
        <f t="shared" si="21"/>
        <v>270.36575622261898</v>
      </c>
      <c r="AC32" s="8">
        <f t="shared" si="22"/>
        <v>-6.5809542652127684</v>
      </c>
      <c r="AD32" s="8">
        <f t="shared" si="23"/>
        <v>-6.3031985119449478</v>
      </c>
      <c r="AE32" s="8">
        <f t="shared" si="24"/>
        <v>-6.1378563571994729</v>
      </c>
      <c r="AF32" s="8">
        <f t="shared" si="25"/>
        <v>-5.9701443113892001</v>
      </c>
      <c r="AG32" s="8">
        <f t="shared" si="26"/>
        <v>-5.8154590993535997</v>
      </c>
      <c r="AH32" s="8">
        <f t="shared" si="27"/>
        <v>-7.1427969242576701</v>
      </c>
      <c r="AI32" s="8">
        <f t="shared" si="28"/>
        <v>-7.03319126520823</v>
      </c>
      <c r="AJ32" s="8">
        <f t="shared" si="29"/>
        <v>-7.0275777194869802</v>
      </c>
      <c r="AK32" s="8">
        <f t="shared" si="30"/>
        <v>-7.0114581421193396</v>
      </c>
      <c r="AL32" s="8">
        <f t="shared" si="31"/>
        <v>-7.0004935674057398</v>
      </c>
      <c r="AM32" s="8">
        <f t="shared" si="32"/>
        <v>0.56184265904490205</v>
      </c>
      <c r="AN32" s="8">
        <f t="shared" si="33"/>
        <v>0.72999275326328195</v>
      </c>
      <c r="AO32" s="8">
        <f t="shared" si="34"/>
        <v>0.88972136228750698</v>
      </c>
      <c r="AP32" s="8">
        <f t="shared" si="35"/>
        <v>1.0413138307301399</v>
      </c>
      <c r="AQ32" s="8">
        <f t="shared" si="36"/>
        <v>1.1850344680521401</v>
      </c>
      <c r="AR32" s="86">
        <f t="shared" si="37"/>
        <v>5.5350036187644882</v>
      </c>
      <c r="AS32" s="8">
        <f t="shared" si="38"/>
        <v>104.248548653714</v>
      </c>
      <c r="AU32" s="8">
        <f t="shared" si="39"/>
        <v>-5.6476883358154799</v>
      </c>
      <c r="AV32" s="8">
        <f t="shared" si="40"/>
        <v>-5.4643303878611373</v>
      </c>
      <c r="AW32" s="8">
        <f t="shared" si="41"/>
        <v>-5.279425220958502</v>
      </c>
      <c r="AX32" s="8">
        <f t="shared" si="42"/>
        <v>-5.0987566736562604</v>
      </c>
      <c r="AY32" s="8">
        <f t="shared" si="43"/>
        <v>-4.9036553542555197</v>
      </c>
      <c r="AZ32" s="8">
        <f t="shared" si="44"/>
        <v>-6.2495338461418601</v>
      </c>
      <c r="BA32" s="8">
        <f t="shared" si="45"/>
        <v>-6.2343231972130697</v>
      </c>
      <c r="BB32" s="8">
        <f t="shared" si="46"/>
        <v>-6.2091465549007197</v>
      </c>
      <c r="BC32" s="8">
        <f t="shared" si="47"/>
        <v>-6.1800704856870201</v>
      </c>
      <c r="BD32" s="8">
        <f t="shared" si="48"/>
        <v>-6.1286898222531097</v>
      </c>
      <c r="BE32" s="8">
        <f t="shared" si="49"/>
        <v>0.60184551032638001</v>
      </c>
      <c r="BF32" s="8">
        <f t="shared" si="50"/>
        <v>0.76999280935193204</v>
      </c>
      <c r="BG32" s="8">
        <f t="shared" si="51"/>
        <v>0.92972133394221801</v>
      </c>
      <c r="BH32" s="8">
        <f t="shared" si="52"/>
        <v>1.0813138120307599</v>
      </c>
      <c r="BI32" s="8">
        <f t="shared" si="53"/>
        <v>1.22503446799759</v>
      </c>
      <c r="BJ32" s="86">
        <f t="shared" si="54"/>
        <v>5.5253912079474246</v>
      </c>
      <c r="BK32" s="8">
        <f t="shared" si="55"/>
        <v>-8.1143180643614699</v>
      </c>
      <c r="BM32" s="8">
        <f t="shared" si="56"/>
        <v>-5.8281817818158901</v>
      </c>
      <c r="BN32" s="8">
        <f t="shared" si="57"/>
        <v>-5.9118703098612695</v>
      </c>
      <c r="BO32" s="8">
        <f t="shared" si="58"/>
        <v>-5.5556246555839399</v>
      </c>
      <c r="BP32" s="8">
        <f t="shared" si="59"/>
        <v>-5.3519850080603497</v>
      </c>
      <c r="BQ32" s="8">
        <f t="shared" si="60"/>
        <v>-5.1686994684113303</v>
      </c>
      <c r="BR32" s="8">
        <f t="shared" si="61"/>
        <v>-7.5873938942505799</v>
      </c>
      <c r="BS32" s="8">
        <f t="shared" si="62"/>
        <v>-7.61609112865247</v>
      </c>
      <c r="BT32" s="8">
        <f t="shared" si="63"/>
        <v>-7.5438815644497099</v>
      </c>
      <c r="BU32" s="8">
        <f t="shared" si="64"/>
        <v>-7.5031603314924302</v>
      </c>
      <c r="BV32" s="8">
        <f t="shared" si="65"/>
        <v>-7.4831615354926901</v>
      </c>
      <c r="BW32" s="8">
        <f t="shared" si="66"/>
        <v>1.75921211243469</v>
      </c>
      <c r="BX32" s="8">
        <f t="shared" si="67"/>
        <v>1.7042208187912</v>
      </c>
      <c r="BY32" s="8">
        <f t="shared" si="68"/>
        <v>1.98825690886577</v>
      </c>
      <c r="BZ32" s="8">
        <f t="shared" si="69"/>
        <v>2.1511753234320801</v>
      </c>
      <c r="CA32" s="8">
        <f t="shared" si="70"/>
        <v>2.3144620670813598</v>
      </c>
      <c r="CB32" s="86">
        <f t="shared" si="71"/>
        <v>5.6303580367880075</v>
      </c>
      <c r="CC32" s="8">
        <f t="shared" si="72"/>
        <v>-164.83672442176001</v>
      </c>
      <c r="CE32" s="8">
        <f t="shared" si="73"/>
        <v>-5.8528158686027094</v>
      </c>
      <c r="CF32" s="8">
        <f t="shared" si="74"/>
        <v>-5.66961536557492</v>
      </c>
      <c r="CG32" s="8">
        <f t="shared" si="75"/>
        <v>-5.5068201341663698</v>
      </c>
      <c r="CH32" s="8">
        <f t="shared" si="76"/>
        <v>-5.3688186074369799</v>
      </c>
      <c r="CI32" s="8">
        <f t="shared" si="77"/>
        <v>-5.1945141671424206</v>
      </c>
      <c r="CJ32" s="8">
        <f t="shared" si="78"/>
        <v>-7.5669170134342698</v>
      </c>
      <c r="CK32" s="8">
        <f t="shared" si="79"/>
        <v>-7.5613806930567398</v>
      </c>
      <c r="CL32" s="8">
        <f t="shared" si="80"/>
        <v>-7.5662992847876502</v>
      </c>
      <c r="CM32" s="8">
        <f t="shared" si="81"/>
        <v>-7.5331616264479599</v>
      </c>
      <c r="CN32" s="8">
        <f t="shared" si="82"/>
        <v>-7.5242959647792</v>
      </c>
      <c r="CO32" s="8">
        <f t="shared" si="83"/>
        <v>1.71410114483156</v>
      </c>
      <c r="CP32" s="8">
        <f t="shared" si="84"/>
        <v>1.89176532748182</v>
      </c>
      <c r="CQ32" s="8">
        <f t="shared" si="85"/>
        <v>2.05947915062128</v>
      </c>
      <c r="CR32" s="8">
        <f t="shared" si="86"/>
        <v>2.16434301901098</v>
      </c>
      <c r="CS32" s="8">
        <f t="shared" si="87"/>
        <v>2.3297817976367798</v>
      </c>
      <c r="CT32" s="86">
        <f t="shared" si="88"/>
        <v>4.81634251631779</v>
      </c>
      <c r="CU32" s="8">
        <f t="shared" si="89"/>
        <v>18.434105391259799</v>
      </c>
      <c r="CV32" s="8"/>
      <c r="CW32" s="8">
        <f t="shared" si="93"/>
        <v>-6.4933498145386697</v>
      </c>
      <c r="CX32" s="8">
        <f t="shared" si="94"/>
        <v>-6.32601434242987</v>
      </c>
      <c r="CY32" s="8">
        <f t="shared" si="95"/>
        <v>-6.1606830141038396</v>
      </c>
      <c r="CZ32" s="8">
        <f t="shared" si="96"/>
        <v>-6.0043794686971603</v>
      </c>
      <c r="DA32" s="8">
        <f t="shared" si="97"/>
        <v>-5.85097649347792</v>
      </c>
      <c r="DB32" s="8">
        <f t="shared" si="98"/>
        <v>-6.4933498145386697</v>
      </c>
      <c r="DC32" s="8">
        <f t="shared" si="99"/>
        <v>-6.32601434242987</v>
      </c>
      <c r="DD32" s="8">
        <f t="shared" si="100"/>
        <v>-6.1606830141038396</v>
      </c>
      <c r="DE32" s="8">
        <f t="shared" si="101"/>
        <v>-6.0043794686971603</v>
      </c>
      <c r="DF32" s="8">
        <f t="shared" si="102"/>
        <v>-5.85097649347792</v>
      </c>
      <c r="DG32" s="8">
        <f t="shared" si="103"/>
        <v>0.56184523998395597</v>
      </c>
      <c r="DH32" s="8">
        <f t="shared" si="104"/>
        <v>0.729992810352036</v>
      </c>
      <c r="DI32" s="8">
        <f t="shared" si="105"/>
        <v>0.88972136202146601</v>
      </c>
      <c r="DJ32" s="8">
        <f t="shared" si="106"/>
        <v>1.0413135465352099</v>
      </c>
      <c r="DK32" s="8">
        <f t="shared" si="107"/>
        <v>1.18503411849413</v>
      </c>
      <c r="DL32" s="8">
        <f t="shared" si="108"/>
        <v>4.7840304103327913</v>
      </c>
      <c r="DM32" s="8">
        <f t="shared" si="109"/>
        <v>15.685209566944099</v>
      </c>
      <c r="DN32" s="8"/>
      <c r="DO32" s="57">
        <v>-5.4238291548881197</v>
      </c>
      <c r="DP32" s="57">
        <v>-5.2435492752025104</v>
      </c>
      <c r="DQ32" s="57">
        <v>-5.0669216061185498</v>
      </c>
      <c r="DR32" s="57">
        <v>-4.8938235433976001</v>
      </c>
      <c r="DS32" s="57">
        <v>-4.7241404484594796</v>
      </c>
    </row>
    <row r="33" spans="1:123">
      <c r="A33" s="93" t="s">
        <v>18</v>
      </c>
      <c r="B33" s="88">
        <f t="shared" si="90"/>
        <v>205.14599999999999</v>
      </c>
      <c r="C33" s="88">
        <f t="shared" si="2"/>
        <v>61.454999999999998</v>
      </c>
      <c r="D33" s="90">
        <f t="shared" si="3"/>
        <v>-5</v>
      </c>
      <c r="E33" s="91">
        <v>5.8795399999999995</v>
      </c>
      <c r="F33" s="92">
        <v>29.16</v>
      </c>
      <c r="G33" s="88">
        <f t="shared" si="91"/>
        <v>-3.45</v>
      </c>
      <c r="H33" s="88">
        <f t="shared" si="4"/>
        <v>-5.2</v>
      </c>
      <c r="I33" s="88">
        <f t="shared" si="92"/>
        <v>2.08</v>
      </c>
      <c r="J33" s="88"/>
      <c r="K33" s="88">
        <f t="shared" si="5"/>
        <v>-5.4811993126514604</v>
      </c>
      <c r="L33" s="88">
        <f t="shared" si="6"/>
        <v>-5.2842512292729698</v>
      </c>
      <c r="M33" s="88">
        <f t="shared" si="7"/>
        <v>-5.0986409218277702</v>
      </c>
      <c r="N33" s="88">
        <f t="shared" si="8"/>
        <v>-4.8353194109182294</v>
      </c>
      <c r="O33" s="88">
        <f t="shared" si="9"/>
        <v>-4.8887124391577705</v>
      </c>
      <c r="P33" s="88">
        <f t="shared" si="10"/>
        <v>-7.23438294477676</v>
      </c>
      <c r="Q33" s="88">
        <f t="shared" si="11"/>
        <v>-7.2750364408576296</v>
      </c>
      <c r="R33" s="88">
        <f t="shared" si="12"/>
        <v>-7.3033824629161801</v>
      </c>
      <c r="S33" s="88">
        <f t="shared" si="13"/>
        <v>-7.15923776071637</v>
      </c>
      <c r="T33" s="88">
        <f t="shared" si="14"/>
        <v>-7.2182670078139504</v>
      </c>
      <c r="U33" s="88">
        <f t="shared" si="15"/>
        <v>1.7531836321253</v>
      </c>
      <c r="V33" s="88">
        <f t="shared" si="16"/>
        <v>1.99078521158466</v>
      </c>
      <c r="W33" s="88">
        <f t="shared" si="17"/>
        <v>2.2047415410884099</v>
      </c>
      <c r="X33" s="88">
        <f t="shared" si="18"/>
        <v>2.3239183497981402</v>
      </c>
      <c r="Y33" s="88">
        <f t="shared" si="19"/>
        <v>2.3295545686561798</v>
      </c>
      <c r="Z33" s="98">
        <f t="shared" si="20"/>
        <v>4.835116452986413</v>
      </c>
      <c r="AA33" s="88">
        <f t="shared" si="21"/>
        <v>178.16013460558401</v>
      </c>
      <c r="AC33" s="8">
        <f t="shared" si="22"/>
        <v>-6.1168476032551693</v>
      </c>
      <c r="AD33" s="8">
        <f t="shared" si="23"/>
        <v>-5.786944733524674</v>
      </c>
      <c r="AE33" s="8">
        <f t="shared" si="24"/>
        <v>-5.5942684010933901</v>
      </c>
      <c r="AF33" s="8">
        <f t="shared" si="25"/>
        <v>-5.4024014513041703</v>
      </c>
      <c r="AG33" s="8">
        <f t="shared" si="26"/>
        <v>-5.2282865658924997</v>
      </c>
      <c r="AH33" s="8">
        <f t="shared" si="27"/>
        <v>-6.8333065442788996</v>
      </c>
      <c r="AI33" s="8">
        <f t="shared" si="28"/>
        <v>-6.7021206717148996</v>
      </c>
      <c r="AJ33" s="8">
        <f t="shared" si="29"/>
        <v>-6.6956971429271803</v>
      </c>
      <c r="AK33" s="8">
        <f t="shared" si="30"/>
        <v>-6.6780404408005802</v>
      </c>
      <c r="AL33" s="8">
        <f t="shared" si="31"/>
        <v>-6.6664844344869598</v>
      </c>
      <c r="AM33" s="8">
        <f t="shared" si="32"/>
        <v>0.71645894102372998</v>
      </c>
      <c r="AN33" s="8">
        <f t="shared" si="33"/>
        <v>0.91517593819022602</v>
      </c>
      <c r="AO33" s="8">
        <f t="shared" si="34"/>
        <v>1.10142874183379</v>
      </c>
      <c r="AP33" s="8">
        <f t="shared" si="35"/>
        <v>1.27563898949641</v>
      </c>
      <c r="AQ33" s="8">
        <f t="shared" si="36"/>
        <v>1.4381978685944601</v>
      </c>
      <c r="AR33" s="86">
        <f t="shared" si="37"/>
        <v>6.4163353081167411</v>
      </c>
      <c r="AS33" s="8">
        <f t="shared" si="38"/>
        <v>133.54589462889899</v>
      </c>
      <c r="AU33" s="8">
        <f t="shared" si="39"/>
        <v>-5.2426440977250639</v>
      </c>
      <c r="AV33" s="8">
        <f t="shared" si="40"/>
        <v>-5.0300216078370479</v>
      </c>
      <c r="AW33" s="8">
        <f t="shared" si="41"/>
        <v>-4.8206269440212095</v>
      </c>
      <c r="AX33" s="8">
        <f t="shared" si="42"/>
        <v>-4.6210742224198702</v>
      </c>
      <c r="AY33" s="8">
        <f t="shared" si="43"/>
        <v>-4.4113804948938498</v>
      </c>
      <c r="AZ33" s="8">
        <f t="shared" si="44"/>
        <v>-5.9991065033197</v>
      </c>
      <c r="BA33" s="8">
        <f t="shared" si="45"/>
        <v>-5.9851976020027298</v>
      </c>
      <c r="BB33" s="8">
        <f t="shared" si="46"/>
        <v>-5.9620556505374296</v>
      </c>
      <c r="BC33" s="8">
        <f t="shared" si="47"/>
        <v>-5.9367131884382101</v>
      </c>
      <c r="BD33" s="8">
        <f t="shared" si="48"/>
        <v>-5.8895783634190702</v>
      </c>
      <c r="BE33" s="8">
        <f t="shared" si="49"/>
        <v>0.75646240559463596</v>
      </c>
      <c r="BF33" s="8">
        <f t="shared" si="50"/>
        <v>0.955175994165682</v>
      </c>
      <c r="BG33" s="8">
        <f t="shared" si="51"/>
        <v>1.1414287065162201</v>
      </c>
      <c r="BH33" s="8">
        <f t="shared" si="52"/>
        <v>1.3156389660183401</v>
      </c>
      <c r="BI33" s="8">
        <f t="shared" si="53"/>
        <v>1.4781978685252199</v>
      </c>
      <c r="BJ33" s="86">
        <f t="shared" si="54"/>
        <v>6.1717086182301015</v>
      </c>
      <c r="BK33" s="8">
        <f t="shared" si="55"/>
        <v>6.7526302152907096</v>
      </c>
      <c r="BM33" s="8">
        <f t="shared" si="56"/>
        <v>-5.4632512353992304</v>
      </c>
      <c r="BN33" s="8">
        <f t="shared" si="57"/>
        <v>-5.4283817299203099</v>
      </c>
      <c r="BO33" s="8">
        <f t="shared" si="58"/>
        <v>-5.0964452581060602</v>
      </c>
      <c r="BP33" s="8">
        <f t="shared" si="59"/>
        <v>-4.8780812859793405</v>
      </c>
      <c r="BQ33" s="8">
        <f t="shared" si="60"/>
        <v>-4.6859663630787001</v>
      </c>
      <c r="BR33" s="8">
        <f t="shared" si="61"/>
        <v>-7.2616707086460304</v>
      </c>
      <c r="BS33" s="8">
        <f t="shared" si="62"/>
        <v>-7.3033901967221801</v>
      </c>
      <c r="BT33" s="8">
        <f t="shared" si="63"/>
        <v>-7.2205431978054699</v>
      </c>
      <c r="BU33" s="8">
        <f t="shared" si="64"/>
        <v>-7.1755048463331503</v>
      </c>
      <c r="BV33" s="8">
        <f t="shared" si="65"/>
        <v>-7.15908964592714</v>
      </c>
      <c r="BW33" s="8">
        <f t="shared" si="66"/>
        <v>1.7984194732468</v>
      </c>
      <c r="BX33" s="8">
        <f t="shared" si="67"/>
        <v>1.8750084668018701</v>
      </c>
      <c r="BY33" s="8">
        <f t="shared" si="68"/>
        <v>2.1240979396994102</v>
      </c>
      <c r="BZ33" s="8">
        <f t="shared" si="69"/>
        <v>2.2974235603538098</v>
      </c>
      <c r="CA33" s="8">
        <f t="shared" si="70"/>
        <v>2.47312328284844</v>
      </c>
      <c r="CB33" s="86">
        <f t="shared" si="71"/>
        <v>6.2891378009634735</v>
      </c>
      <c r="CC33" s="8">
        <f t="shared" si="72"/>
        <v>-87.312700246907397</v>
      </c>
      <c r="CE33" s="8">
        <f t="shared" si="73"/>
        <v>-5.4689161902138599</v>
      </c>
      <c r="CF33" s="8">
        <f t="shared" si="74"/>
        <v>-5.2581374180908202</v>
      </c>
      <c r="CG33" s="8">
        <f t="shared" si="75"/>
        <v>-5.072153696346259</v>
      </c>
      <c r="CH33" s="8">
        <f t="shared" si="76"/>
        <v>-4.8975868057297198</v>
      </c>
      <c r="CI33" s="8">
        <f t="shared" si="77"/>
        <v>-4.7113338590285796</v>
      </c>
      <c r="CJ33" s="8">
        <f t="shared" si="78"/>
        <v>-7.23933700050961</v>
      </c>
      <c r="CK33" s="8">
        <f t="shared" si="79"/>
        <v>-7.2325796935339204</v>
      </c>
      <c r="CL33" s="8">
        <f t="shared" si="80"/>
        <v>-7.2351594168034596</v>
      </c>
      <c r="CM33" s="8">
        <f t="shared" si="81"/>
        <v>-7.2006618638905904</v>
      </c>
      <c r="CN33" s="8">
        <f t="shared" si="82"/>
        <v>-7.1894399766293997</v>
      </c>
      <c r="CO33" s="8">
        <f t="shared" si="83"/>
        <v>1.7704208102957499</v>
      </c>
      <c r="CP33" s="8">
        <f t="shared" si="84"/>
        <v>1.9744422754430999</v>
      </c>
      <c r="CQ33" s="8">
        <f t="shared" si="85"/>
        <v>2.1630057204572002</v>
      </c>
      <c r="CR33" s="8">
        <f t="shared" si="86"/>
        <v>2.3030750581608701</v>
      </c>
      <c r="CS33" s="8">
        <f t="shared" si="87"/>
        <v>2.4781061176008201</v>
      </c>
      <c r="CT33" s="86">
        <f t="shared" si="88"/>
        <v>5.5846952591986874</v>
      </c>
      <c r="CU33" s="8">
        <f t="shared" si="89"/>
        <v>25.9256483664428</v>
      </c>
      <c r="CV33" s="8"/>
      <c r="CW33" s="8">
        <f t="shared" si="93"/>
        <v>-6.0036700926339996</v>
      </c>
      <c r="CX33" s="8">
        <f t="shared" si="94"/>
        <v>-5.8042777268308896</v>
      </c>
      <c r="CY33" s="8">
        <f t="shared" si="95"/>
        <v>-5.6110107805681704</v>
      </c>
      <c r="CZ33" s="8">
        <f t="shared" si="96"/>
        <v>-5.4312345131033499</v>
      </c>
      <c r="DA33" s="8">
        <f t="shared" si="97"/>
        <v>-5.2572344754211198</v>
      </c>
      <c r="DB33" s="8">
        <f t="shared" si="98"/>
        <v>-6.0036700926339996</v>
      </c>
      <c r="DC33" s="8">
        <f t="shared" si="99"/>
        <v>-5.8042777268308896</v>
      </c>
      <c r="DD33" s="8">
        <f t="shared" si="100"/>
        <v>-5.6110107805681704</v>
      </c>
      <c r="DE33" s="8">
        <f t="shared" si="101"/>
        <v>-5.4312345131033499</v>
      </c>
      <c r="DF33" s="8">
        <f t="shared" si="102"/>
        <v>-5.2572344754211198</v>
      </c>
      <c r="DG33" s="8">
        <f t="shared" si="103"/>
        <v>0.71646211039132002</v>
      </c>
      <c r="DH33" s="8">
        <f t="shared" si="104"/>
        <v>0.91517599541569405</v>
      </c>
      <c r="DI33" s="8">
        <f t="shared" si="105"/>
        <v>1.1014287415369399</v>
      </c>
      <c r="DJ33" s="8">
        <f t="shared" si="106"/>
        <v>1.2756386789029801</v>
      </c>
      <c r="DK33" s="8">
        <f t="shared" si="107"/>
        <v>1.4381974868298499</v>
      </c>
      <c r="DL33" s="8">
        <f t="shared" si="108"/>
        <v>5.5552198556718073</v>
      </c>
      <c r="DM33" s="8">
        <f t="shared" si="109"/>
        <v>27.338129302276698</v>
      </c>
      <c r="DN33" s="8"/>
      <c r="DO33" s="57">
        <v>-5.2903397980458298</v>
      </c>
      <c r="DP33" s="57">
        <v>-5.0779651156566503</v>
      </c>
      <c r="DQ33" s="57">
        <v>-4.8757170172084097</v>
      </c>
      <c r="DR33" s="57">
        <v>-4.6832555545849104</v>
      </c>
      <c r="DS33" s="57">
        <v>-4.5002628662683204</v>
      </c>
    </row>
    <row r="34" spans="1:123">
      <c r="A34" s="93" t="s">
        <v>205</v>
      </c>
      <c r="B34" s="88">
        <f t="shared" si="90"/>
        <v>332.07299999999998</v>
      </c>
      <c r="C34" s="88">
        <f t="shared" si="2"/>
        <v>148.59800000000001</v>
      </c>
      <c r="D34" s="90">
        <f t="shared" si="3"/>
        <v>-5.88</v>
      </c>
      <c r="E34" s="91">
        <v>8.1741399999999995</v>
      </c>
      <c r="F34" s="92">
        <v>80.31</v>
      </c>
      <c r="G34" s="88">
        <f t="shared" si="91"/>
        <v>-6.5500000000000007</v>
      </c>
      <c r="H34" s="88">
        <f t="shared" si="4"/>
        <v>-7.53</v>
      </c>
      <c r="I34" s="88">
        <f t="shared" si="92"/>
        <v>0.98</v>
      </c>
      <c r="J34" s="88"/>
      <c r="K34" s="88">
        <f t="shared" si="5"/>
        <v>-6.4685606857436992</v>
      </c>
      <c r="L34" s="88">
        <f t="shared" si="6"/>
        <v>-6.2736375322328595</v>
      </c>
      <c r="M34" s="88">
        <f t="shared" si="7"/>
        <v>-6.0059245476690499</v>
      </c>
      <c r="N34" s="88">
        <f t="shared" si="8"/>
        <v>-5.6612958421777204</v>
      </c>
      <c r="O34" s="88">
        <f t="shared" si="9"/>
        <v>-5.2847389888543201</v>
      </c>
      <c r="P34" s="88">
        <f t="shared" si="10"/>
        <v>-8.4616505566808993</v>
      </c>
      <c r="Q34" s="88">
        <f t="shared" si="11"/>
        <v>-8.5173513724372594</v>
      </c>
      <c r="R34" s="88">
        <f t="shared" si="12"/>
        <v>-8.5569360566883805</v>
      </c>
      <c r="S34" s="88">
        <f t="shared" si="13"/>
        <v>-8.4075295851131404</v>
      </c>
      <c r="T34" s="88">
        <f t="shared" si="14"/>
        <v>-8.4463052198244295</v>
      </c>
      <c r="U34" s="88">
        <f t="shared" si="15"/>
        <v>1.9930898709372</v>
      </c>
      <c r="V34" s="88">
        <f t="shared" si="16"/>
        <v>2.2437138402043999</v>
      </c>
      <c r="W34" s="88">
        <f t="shared" si="17"/>
        <v>2.5510115090193302</v>
      </c>
      <c r="X34" s="88">
        <f t="shared" si="18"/>
        <v>2.74623374293542</v>
      </c>
      <c r="Y34" s="88">
        <f t="shared" si="19"/>
        <v>3.1615662309701098</v>
      </c>
      <c r="Z34" s="98">
        <f t="shared" si="20"/>
        <v>8.916045462478527</v>
      </c>
      <c r="AA34" s="88">
        <f t="shared" si="21"/>
        <v>-187.44432065799501</v>
      </c>
      <c r="AC34" s="8">
        <f t="shared" si="22"/>
        <v>-6.7266627492877404</v>
      </c>
      <c r="AD34" s="8">
        <f t="shared" si="23"/>
        <v>-6.3785810043597699</v>
      </c>
      <c r="AE34" s="8">
        <f t="shared" si="24"/>
        <v>-6.1135337546726198</v>
      </c>
      <c r="AF34" s="8">
        <f t="shared" si="25"/>
        <v>-5.8570285738607399</v>
      </c>
      <c r="AG34" s="8">
        <f t="shared" si="26"/>
        <v>-5.6315240614695696</v>
      </c>
      <c r="AH34" s="8">
        <f t="shared" si="27"/>
        <v>-7.9230087381835004</v>
      </c>
      <c r="AI34" s="8">
        <f t="shared" si="28"/>
        <v>-7.8685153754445301</v>
      </c>
      <c r="AJ34" s="8">
        <f t="shared" si="29"/>
        <v>-7.8720448430933203</v>
      </c>
      <c r="AK34" s="8">
        <f t="shared" si="30"/>
        <v>-7.8599493686322699</v>
      </c>
      <c r="AL34" s="8">
        <f t="shared" si="31"/>
        <v>-7.8554725338208602</v>
      </c>
      <c r="AM34" s="8">
        <f t="shared" si="32"/>
        <v>1.1963459888957599</v>
      </c>
      <c r="AN34" s="8">
        <f t="shared" si="33"/>
        <v>1.4899343710847599</v>
      </c>
      <c r="AO34" s="8">
        <f t="shared" si="34"/>
        <v>1.7585110884207</v>
      </c>
      <c r="AP34" s="8">
        <f t="shared" si="35"/>
        <v>2.00292079477153</v>
      </c>
      <c r="AQ34" s="8">
        <f t="shared" si="36"/>
        <v>2.2239484723512901</v>
      </c>
      <c r="AR34" s="86">
        <f t="shared" si="37"/>
        <v>8.0606516111523163</v>
      </c>
      <c r="AS34" s="8">
        <f t="shared" si="38"/>
        <v>108.19834467183399</v>
      </c>
      <c r="AU34" s="8">
        <f t="shared" si="39"/>
        <v>-6.3030640613575795</v>
      </c>
      <c r="AV34" s="8">
        <f t="shared" si="40"/>
        <v>-6.01106343639582</v>
      </c>
      <c r="AW34" s="8">
        <f t="shared" si="41"/>
        <v>-5.7412221003966302</v>
      </c>
      <c r="AX34" s="8">
        <f t="shared" si="42"/>
        <v>-5.4965002160257903</v>
      </c>
      <c r="AY34" s="8">
        <f t="shared" si="43"/>
        <v>-5.2830983599524295</v>
      </c>
      <c r="AZ34" s="8">
        <f t="shared" si="44"/>
        <v>-7.5394154183084696</v>
      </c>
      <c r="BA34" s="8">
        <f t="shared" si="45"/>
        <v>-7.5409978631047201</v>
      </c>
      <c r="BB34" s="8">
        <f t="shared" si="46"/>
        <v>-7.5397331318596699</v>
      </c>
      <c r="BC34" s="8">
        <f t="shared" si="47"/>
        <v>-7.5394209724875303</v>
      </c>
      <c r="BD34" s="8">
        <f t="shared" si="48"/>
        <v>-7.5470468321888697</v>
      </c>
      <c r="BE34" s="8">
        <f t="shared" si="49"/>
        <v>1.2363513569508899</v>
      </c>
      <c r="BF34" s="8">
        <f t="shared" si="50"/>
        <v>1.5299344267088999</v>
      </c>
      <c r="BG34" s="8">
        <f t="shared" si="51"/>
        <v>1.7985110314630399</v>
      </c>
      <c r="BH34" s="8">
        <f t="shared" si="52"/>
        <v>2.04292075646174</v>
      </c>
      <c r="BI34" s="8">
        <f t="shared" si="53"/>
        <v>2.2639484722364398</v>
      </c>
      <c r="BJ34" s="86">
        <f t="shared" si="54"/>
        <v>7.5976400857592923</v>
      </c>
      <c r="BK34" s="8">
        <f t="shared" si="55"/>
        <v>77.488038657604804</v>
      </c>
      <c r="BM34" s="8">
        <f t="shared" si="56"/>
        <v>-6.5760709089215803</v>
      </c>
      <c r="BN34" s="8">
        <f t="shared" si="57"/>
        <v>-6.1009508681176898</v>
      </c>
      <c r="BO34" s="8">
        <f t="shared" si="58"/>
        <v>-5.9272015490776297</v>
      </c>
      <c r="BP34" s="8">
        <f t="shared" si="59"/>
        <v>-5.6911141859298002</v>
      </c>
      <c r="BQ34" s="8">
        <f t="shared" si="60"/>
        <v>-5.43797799534895</v>
      </c>
      <c r="BR34" s="8">
        <f t="shared" si="61"/>
        <v>-8.4961794073743704</v>
      </c>
      <c r="BS34" s="8">
        <f t="shared" si="62"/>
        <v>-8.5060379215206297</v>
      </c>
      <c r="BT34" s="8">
        <f t="shared" si="63"/>
        <v>-8.4729132440190291</v>
      </c>
      <c r="BU34" s="8">
        <f t="shared" si="64"/>
        <v>-8.4424526495178505</v>
      </c>
      <c r="BV34" s="8">
        <f t="shared" si="65"/>
        <v>-8.4035427046228506</v>
      </c>
      <c r="BW34" s="8">
        <f t="shared" si="66"/>
        <v>1.9201084984527901</v>
      </c>
      <c r="BX34" s="8">
        <f t="shared" si="67"/>
        <v>2.4050870534029398</v>
      </c>
      <c r="BY34" s="8">
        <f t="shared" si="68"/>
        <v>2.5457116949413998</v>
      </c>
      <c r="BZ34" s="8">
        <f t="shared" si="69"/>
        <v>2.7513384635880498</v>
      </c>
      <c r="CA34" s="8">
        <f t="shared" si="70"/>
        <v>2.9655647092739001</v>
      </c>
      <c r="CB34" s="86">
        <f t="shared" si="71"/>
        <v>7.9730944995363897</v>
      </c>
      <c r="CC34" s="8">
        <f t="shared" si="72"/>
        <v>164.139580401747</v>
      </c>
      <c r="CE34" s="8">
        <f t="shared" si="73"/>
        <v>-6.5293382005385201</v>
      </c>
      <c r="CF34" s="8">
        <f t="shared" si="74"/>
        <v>-6.2494978334051998</v>
      </c>
      <c r="CG34" s="8">
        <f t="shared" si="75"/>
        <v>-6.013725895313339</v>
      </c>
      <c r="CH34" s="8">
        <f t="shared" si="76"/>
        <v>-5.7401447894276707</v>
      </c>
      <c r="CI34" s="8">
        <f t="shared" si="77"/>
        <v>-5.5308374621173098</v>
      </c>
      <c r="CJ34" s="8">
        <f t="shared" si="78"/>
        <v>-8.4745599933106703</v>
      </c>
      <c r="CK34" s="8">
        <f t="shared" si="79"/>
        <v>-8.4805469550124197</v>
      </c>
      <c r="CL34" s="8">
        <f t="shared" si="80"/>
        <v>-8.4980500392835392</v>
      </c>
      <c r="CM34" s="8">
        <f t="shared" si="81"/>
        <v>-8.4738065093608306</v>
      </c>
      <c r="CN34" s="8">
        <f t="shared" si="82"/>
        <v>-8.4693020822263794</v>
      </c>
      <c r="CO34" s="8">
        <f t="shared" si="83"/>
        <v>1.94522179277215</v>
      </c>
      <c r="CP34" s="8">
        <f t="shared" si="84"/>
        <v>2.2310491216072199</v>
      </c>
      <c r="CQ34" s="8">
        <f t="shared" si="85"/>
        <v>2.4843241439702002</v>
      </c>
      <c r="CR34" s="8">
        <f t="shared" si="86"/>
        <v>2.7336617199331599</v>
      </c>
      <c r="CS34" s="8">
        <f t="shared" si="87"/>
        <v>2.9384646201090701</v>
      </c>
      <c r="CT34" s="86">
        <f t="shared" si="88"/>
        <v>7.4605959014730443</v>
      </c>
      <c r="CU34" s="8">
        <f t="shared" si="89"/>
        <v>43.805208025134903</v>
      </c>
      <c r="CV34" s="8"/>
      <c r="CW34" s="8">
        <f t="shared" si="93"/>
        <v>-6.6742113023140197</v>
      </c>
      <c r="CX34" s="8">
        <f t="shared" si="94"/>
        <v>-6.3880072476438299</v>
      </c>
      <c r="CY34" s="8">
        <f t="shared" si="95"/>
        <v>-6.1231537062663497</v>
      </c>
      <c r="CZ34" s="8">
        <f t="shared" si="96"/>
        <v>-5.8843641761150201</v>
      </c>
      <c r="DA34" s="8">
        <f t="shared" si="97"/>
        <v>-5.6580316472732202</v>
      </c>
      <c r="DB34" s="8">
        <f t="shared" si="98"/>
        <v>-6.6742113023140197</v>
      </c>
      <c r="DC34" s="8">
        <f t="shared" si="99"/>
        <v>-6.3880072476438299</v>
      </c>
      <c r="DD34" s="8">
        <f t="shared" si="100"/>
        <v>-6.1231537062663497</v>
      </c>
      <c r="DE34" s="8">
        <f t="shared" si="101"/>
        <v>-5.8843641761150201</v>
      </c>
      <c r="DF34" s="8">
        <f t="shared" si="102"/>
        <v>-5.6580316472732202</v>
      </c>
      <c r="DG34" s="8">
        <f t="shared" si="103"/>
        <v>1.1963509845861</v>
      </c>
      <c r="DH34" s="8">
        <f t="shared" si="104"/>
        <v>1.4899344287345599</v>
      </c>
      <c r="DI34" s="8">
        <f t="shared" si="105"/>
        <v>1.7585110880282</v>
      </c>
      <c r="DJ34" s="8">
        <f t="shared" si="106"/>
        <v>2.0029204022443299</v>
      </c>
      <c r="DK34" s="8">
        <f t="shared" si="107"/>
        <v>2.2239479906261299</v>
      </c>
      <c r="DL34" s="8">
        <f t="shared" si="108"/>
        <v>7.5454702359122416</v>
      </c>
      <c r="DM34" s="8">
        <f t="shared" si="109"/>
        <v>62.062731611642199</v>
      </c>
      <c r="DN34" s="8"/>
      <c r="DO34" s="57">
        <v>-6.4832759592593296</v>
      </c>
      <c r="DP34" s="57">
        <v>-6.1674637300075696</v>
      </c>
      <c r="DQ34" s="57">
        <v>-5.8795411089866203</v>
      </c>
      <c r="DR34" s="57">
        <v>-5.6185718456468896</v>
      </c>
      <c r="DS34" s="57">
        <v>-5.3836805181032599</v>
      </c>
    </row>
    <row r="35" spans="1:123">
      <c r="A35" s="93" t="s">
        <v>465</v>
      </c>
      <c r="B35" s="88">
        <f t="shared" si="90"/>
        <v>299.99</v>
      </c>
      <c r="C35" s="88">
        <f t="shared" si="2"/>
        <v>124.66200000000001</v>
      </c>
      <c r="D35" s="90">
        <f t="shared" si="3"/>
        <v>-6.13</v>
      </c>
      <c r="E35" s="91">
        <v>7.5990000000000002</v>
      </c>
      <c r="F35" s="92">
        <v>41.59</v>
      </c>
      <c r="G35" s="88">
        <f t="shared" si="91"/>
        <v>-5.36</v>
      </c>
      <c r="H35" s="88">
        <f t="shared" si="4"/>
        <v>-6.95</v>
      </c>
      <c r="I35" s="88">
        <f t="shared" si="92"/>
        <v>1.59</v>
      </c>
      <c r="J35" s="88"/>
      <c r="K35" s="88">
        <f t="shared" si="5"/>
        <v>-6.6970434680801301</v>
      </c>
      <c r="L35" s="88">
        <f t="shared" si="6"/>
        <v>-6.4972453803634407</v>
      </c>
      <c r="M35" s="88">
        <f t="shared" si="7"/>
        <v>-6.2341513980353493</v>
      </c>
      <c r="N35" s="88">
        <f t="shared" si="8"/>
        <v>-5.9386255960317396</v>
      </c>
      <c r="O35" s="88">
        <f t="shared" si="9"/>
        <v>-5.6244165427618213</v>
      </c>
      <c r="P35" s="88">
        <f t="shared" si="10"/>
        <v>-8.6294928774937603</v>
      </c>
      <c r="Q35" s="88">
        <f t="shared" si="11"/>
        <v>-8.6770271242289407</v>
      </c>
      <c r="R35" s="88">
        <f t="shared" si="12"/>
        <v>-8.6976371687867999</v>
      </c>
      <c r="S35" s="88">
        <f t="shared" si="13"/>
        <v>-8.5781118009490598</v>
      </c>
      <c r="T35" s="88">
        <f t="shared" si="14"/>
        <v>-8.5756774000760707</v>
      </c>
      <c r="U35" s="88">
        <f t="shared" si="15"/>
        <v>1.93244940941363</v>
      </c>
      <c r="V35" s="88">
        <f t="shared" si="16"/>
        <v>2.1797817438655001</v>
      </c>
      <c r="W35" s="88">
        <f t="shared" si="17"/>
        <v>2.4634857707514501</v>
      </c>
      <c r="X35" s="88">
        <f t="shared" si="18"/>
        <v>2.6394862049173198</v>
      </c>
      <c r="Y35" s="88">
        <f t="shared" si="19"/>
        <v>2.9512608573142498</v>
      </c>
      <c r="Z35" s="98">
        <f t="shared" si="20"/>
        <v>8.0787482873676986</v>
      </c>
      <c r="AA35" s="88">
        <f t="shared" si="21"/>
        <v>-111.36807170417499</v>
      </c>
      <c r="AC35" s="8">
        <f t="shared" si="22"/>
        <v>-7.0938265431645204</v>
      </c>
      <c r="AD35" s="8">
        <f t="shared" si="23"/>
        <v>-6.7856674961863703</v>
      </c>
      <c r="AE35" s="8">
        <f t="shared" si="24"/>
        <v>-6.53694815334224</v>
      </c>
      <c r="AF35" s="8">
        <f t="shared" si="25"/>
        <v>-6.2957920898319504</v>
      </c>
      <c r="AG35" s="8">
        <f t="shared" si="26"/>
        <v>-6.0820581841587291</v>
      </c>
      <c r="AH35" s="8">
        <f t="shared" si="27"/>
        <v>-8.1688727600899504</v>
      </c>
      <c r="AI35" s="8">
        <f t="shared" si="28"/>
        <v>-8.1303217077892604</v>
      </c>
      <c r="AJ35" s="8">
        <f t="shared" si="29"/>
        <v>-8.12937028570515</v>
      </c>
      <c r="AK35" s="8">
        <f t="shared" si="30"/>
        <v>-8.1148797981944298</v>
      </c>
      <c r="AL35" s="8">
        <f t="shared" si="31"/>
        <v>-8.1073945675113794</v>
      </c>
      <c r="AM35" s="8">
        <f t="shared" si="32"/>
        <v>1.07504621692543</v>
      </c>
      <c r="AN35" s="8">
        <f t="shared" si="33"/>
        <v>1.3446542116028899</v>
      </c>
      <c r="AO35" s="8">
        <f t="shared" si="34"/>
        <v>1.59242213236291</v>
      </c>
      <c r="AP35" s="8">
        <f t="shared" si="35"/>
        <v>1.8190877083624799</v>
      </c>
      <c r="AQ35" s="8">
        <f t="shared" si="36"/>
        <v>2.0253363833526499</v>
      </c>
      <c r="AR35" s="86">
        <f t="shared" si="37"/>
        <v>7.4740275873116833</v>
      </c>
      <c r="AS35" s="8">
        <f t="shared" si="38"/>
        <v>83.720529003987096</v>
      </c>
      <c r="AU35" s="8">
        <f t="shared" si="39"/>
        <v>-6.3310098707666</v>
      </c>
      <c r="AV35" s="8">
        <f t="shared" si="40"/>
        <v>-6.0439172998005999</v>
      </c>
      <c r="AW35" s="8">
        <f t="shared" si="41"/>
        <v>-5.7826150113733501</v>
      </c>
      <c r="AX35" s="8">
        <f t="shared" si="42"/>
        <v>-5.5437909343192509</v>
      </c>
      <c r="AY35" s="8">
        <f t="shared" si="43"/>
        <v>-5.3579244522556806</v>
      </c>
      <c r="AZ35" s="8">
        <f t="shared" si="44"/>
        <v>-7.4460609746085096</v>
      </c>
      <c r="BA35" s="8">
        <f t="shared" si="45"/>
        <v>-7.4285715671164301</v>
      </c>
      <c r="BB35" s="8">
        <f t="shared" si="46"/>
        <v>-7.4150370922485003</v>
      </c>
      <c r="BC35" s="8">
        <f t="shared" si="47"/>
        <v>-7.4028786081209104</v>
      </c>
      <c r="BD35" s="8">
        <f t="shared" si="48"/>
        <v>-7.42326083550501</v>
      </c>
      <c r="BE35" s="8">
        <f t="shared" si="49"/>
        <v>1.11505110384191</v>
      </c>
      <c r="BF35" s="8">
        <f t="shared" si="50"/>
        <v>1.38465426731583</v>
      </c>
      <c r="BG35" s="8">
        <f t="shared" si="51"/>
        <v>1.63242208087515</v>
      </c>
      <c r="BH35" s="8">
        <f t="shared" si="52"/>
        <v>1.85908767380166</v>
      </c>
      <c r="BI35" s="8">
        <f t="shared" si="53"/>
        <v>2.0653363832493299</v>
      </c>
      <c r="BJ35" s="86">
        <f t="shared" si="54"/>
        <v>7.2717804061314366</v>
      </c>
      <c r="BK35" s="8">
        <f t="shared" si="55"/>
        <v>95.509698180844794</v>
      </c>
      <c r="BM35" s="8">
        <f t="shared" si="56"/>
        <v>-6.7770826851806101</v>
      </c>
      <c r="BN35" s="8">
        <f t="shared" si="57"/>
        <v>-6.3676465098239108</v>
      </c>
      <c r="BO35" s="8">
        <f t="shared" si="58"/>
        <v>-6.1947705971884197</v>
      </c>
      <c r="BP35" s="8">
        <f t="shared" si="59"/>
        <v>-5.9726901220476307</v>
      </c>
      <c r="BQ35" s="8">
        <f t="shared" si="60"/>
        <v>-5.7340250125219798</v>
      </c>
      <c r="BR35" s="8">
        <f t="shared" si="61"/>
        <v>-8.6664321725822901</v>
      </c>
      <c r="BS35" s="8">
        <f t="shared" si="62"/>
        <v>-8.6387470095863907</v>
      </c>
      <c r="BT35" s="8">
        <f t="shared" si="63"/>
        <v>-8.6339121052552503</v>
      </c>
      <c r="BU35" s="8">
        <f t="shared" si="64"/>
        <v>-8.6092937235459406</v>
      </c>
      <c r="BV35" s="8">
        <f t="shared" si="65"/>
        <v>-8.5751166129694898</v>
      </c>
      <c r="BW35" s="8">
        <f t="shared" si="66"/>
        <v>1.8893494874016801</v>
      </c>
      <c r="BX35" s="8">
        <f t="shared" si="67"/>
        <v>2.27110049976248</v>
      </c>
      <c r="BY35" s="8">
        <f t="shared" si="68"/>
        <v>2.4391415080668302</v>
      </c>
      <c r="BZ35" s="8">
        <f t="shared" si="69"/>
        <v>2.6366036014983099</v>
      </c>
      <c r="CA35" s="8">
        <f t="shared" si="70"/>
        <v>2.84109160044751</v>
      </c>
      <c r="CB35" s="86">
        <f t="shared" si="71"/>
        <v>7.3696434855784263</v>
      </c>
      <c r="CC35" s="8">
        <f t="shared" si="72"/>
        <v>125.78773977233401</v>
      </c>
      <c r="CE35" s="8">
        <f t="shared" si="73"/>
        <v>-6.7472874130593699</v>
      </c>
      <c r="CF35" s="8">
        <f t="shared" si="74"/>
        <v>-6.4832452930131499</v>
      </c>
      <c r="CG35" s="8">
        <f t="shared" si="75"/>
        <v>-6.2583737772296306</v>
      </c>
      <c r="CH35" s="8">
        <f t="shared" si="76"/>
        <v>-6.0130695959657201</v>
      </c>
      <c r="CI35" s="8">
        <f t="shared" si="77"/>
        <v>-5.8085289692618414</v>
      </c>
      <c r="CJ35" s="8">
        <f t="shared" si="78"/>
        <v>-8.64832522668768</v>
      </c>
      <c r="CK35" s="8">
        <f t="shared" si="79"/>
        <v>-8.6494325850216001</v>
      </c>
      <c r="CL35" s="8">
        <f t="shared" si="80"/>
        <v>-8.66147911841108</v>
      </c>
      <c r="CM35" s="8">
        <f t="shared" si="81"/>
        <v>-8.63789307132018</v>
      </c>
      <c r="CN35" s="8">
        <f t="shared" si="82"/>
        <v>-8.6306299958409909</v>
      </c>
      <c r="CO35" s="8">
        <f t="shared" si="83"/>
        <v>1.9010378136283099</v>
      </c>
      <c r="CP35" s="8">
        <f t="shared" si="84"/>
        <v>2.1661872920084502</v>
      </c>
      <c r="CQ35" s="8">
        <f t="shared" si="85"/>
        <v>2.4031053411814498</v>
      </c>
      <c r="CR35" s="8">
        <f t="shared" si="86"/>
        <v>2.6248234753544599</v>
      </c>
      <c r="CS35" s="8">
        <f t="shared" si="87"/>
        <v>2.82210102657915</v>
      </c>
      <c r="CT35" s="86">
        <f t="shared" si="88"/>
        <v>6.9881429221868023</v>
      </c>
      <c r="CU35" s="8">
        <f t="shared" si="89"/>
        <v>41.916592658015396</v>
      </c>
      <c r="CV35" s="8"/>
      <c r="CW35" s="8">
        <f t="shared" si="93"/>
        <v>-7.0578896405407798</v>
      </c>
      <c r="CX35" s="8">
        <f t="shared" si="94"/>
        <v>-6.7894966258501004</v>
      </c>
      <c r="CY35" s="8">
        <f t="shared" si="95"/>
        <v>-6.54135684252521</v>
      </c>
      <c r="CZ35" s="8">
        <f t="shared" si="96"/>
        <v>-6.3159466399451301</v>
      </c>
      <c r="DA35" s="8">
        <f t="shared" si="97"/>
        <v>-6.1013640697058298</v>
      </c>
      <c r="DB35" s="8">
        <f t="shared" si="98"/>
        <v>-7.0578896405407798</v>
      </c>
      <c r="DC35" s="8">
        <f t="shared" si="99"/>
        <v>-6.7894966258501004</v>
      </c>
      <c r="DD35" s="8">
        <f t="shared" si="100"/>
        <v>-6.54135684252521</v>
      </c>
      <c r="DE35" s="8">
        <f t="shared" si="101"/>
        <v>-6.3159466399451301</v>
      </c>
      <c r="DF35" s="8">
        <f t="shared" si="102"/>
        <v>-6.1013640697058298</v>
      </c>
      <c r="DG35" s="8">
        <f t="shared" si="103"/>
        <v>1.0750507509810301</v>
      </c>
      <c r="DH35" s="8">
        <f t="shared" si="104"/>
        <v>1.34465426914543</v>
      </c>
      <c r="DI35" s="8">
        <f t="shared" si="105"/>
        <v>1.5924221319945799</v>
      </c>
      <c r="DJ35" s="8">
        <f t="shared" si="106"/>
        <v>1.8190873365454601</v>
      </c>
      <c r="DK35" s="8">
        <f t="shared" si="107"/>
        <v>2.0253359268942499</v>
      </c>
      <c r="DL35" s="8">
        <f t="shared" si="108"/>
        <v>7.1015055643431717</v>
      </c>
      <c r="DM35" s="8">
        <f t="shared" si="109"/>
        <v>55.4921062551605</v>
      </c>
      <c r="DN35" s="8"/>
      <c r="DO35" s="57">
        <v>-6.6571965989779001</v>
      </c>
      <c r="DP35" s="57">
        <v>-6.3806503056341901</v>
      </c>
      <c r="DQ35" s="57">
        <v>-6.1185468451242802</v>
      </c>
      <c r="DR35" s="57">
        <v>-5.87040137341359</v>
      </c>
      <c r="DS35" s="57">
        <v>-5.6357605470258703</v>
      </c>
    </row>
    <row r="36" spans="1:123">
      <c r="A36" s="93" t="s">
        <v>8</v>
      </c>
      <c r="B36" s="88">
        <f t="shared" si="90"/>
        <v>231.631</v>
      </c>
      <c r="C36" s="88">
        <f t="shared" si="2"/>
        <v>79.578999999999994</v>
      </c>
      <c r="D36" s="90">
        <f t="shared" si="3"/>
        <v>1.96</v>
      </c>
      <c r="E36" s="91">
        <v>5.2567200000000005</v>
      </c>
      <c r="F36" s="92">
        <v>58.8</v>
      </c>
      <c r="G36" s="88">
        <f t="shared" si="91"/>
        <v>2.56</v>
      </c>
      <c r="H36" s="88">
        <f t="shared" si="4"/>
        <v>0</v>
      </c>
      <c r="I36" s="88">
        <f t="shared" si="92"/>
        <v>2.86</v>
      </c>
      <c r="J36" s="88"/>
      <c r="K36" s="88">
        <f t="shared" si="5"/>
        <v>1.7746484186269591</v>
      </c>
      <c r="L36" s="88">
        <f t="shared" si="6"/>
        <v>2.0147833394338877</v>
      </c>
      <c r="M36" s="88">
        <f t="shared" si="7"/>
        <v>2.2480131597953621</v>
      </c>
      <c r="N36" s="88">
        <f t="shared" si="8"/>
        <v>2.3836224758815843</v>
      </c>
      <c r="O36" s="88">
        <f t="shared" si="9"/>
        <v>2.4744791354613751</v>
      </c>
      <c r="P36" s="88">
        <f t="shared" si="10"/>
        <v>-2.8594828355170802E-2</v>
      </c>
      <c r="Q36" s="88">
        <f t="shared" si="11"/>
        <v>-2.87787811535326E-2</v>
      </c>
      <c r="R36" s="88">
        <f t="shared" si="12"/>
        <v>-2.89821972711377E-2</v>
      </c>
      <c r="S36" s="88">
        <f t="shared" si="13"/>
        <v>-2.8417575266465499E-2</v>
      </c>
      <c r="T36" s="88">
        <f t="shared" si="14"/>
        <v>-2.86856885099449E-2</v>
      </c>
      <c r="U36" s="88">
        <f t="shared" si="15"/>
        <v>1.80324324698213</v>
      </c>
      <c r="V36" s="88">
        <f t="shared" si="16"/>
        <v>2.0435621205874202</v>
      </c>
      <c r="W36" s="88">
        <f t="shared" si="17"/>
        <v>2.2769953570664998</v>
      </c>
      <c r="X36" s="88">
        <f t="shared" si="18"/>
        <v>2.41204005114805</v>
      </c>
      <c r="Y36" s="88">
        <f t="shared" si="19"/>
        <v>2.50316482397132</v>
      </c>
      <c r="Z36" s="98">
        <f t="shared" si="20"/>
        <v>5.2380915958782346</v>
      </c>
      <c r="AA36" s="88">
        <f t="shared" si="21"/>
        <v>168.27593792709999</v>
      </c>
      <c r="AC36" s="8">
        <f t="shared" si="22"/>
        <v>0.79006928950574007</v>
      </c>
      <c r="AD36" s="8">
        <f t="shared" si="23"/>
        <v>1.008798571478934</v>
      </c>
      <c r="AE36" s="8">
        <f t="shared" si="24"/>
        <v>1.2121942116126365</v>
      </c>
      <c r="AF36" s="8">
        <f t="shared" si="25"/>
        <v>1.4010829570329473</v>
      </c>
      <c r="AG36" s="8">
        <f t="shared" si="26"/>
        <v>1.5758406601066457</v>
      </c>
      <c r="AH36" s="8">
        <f t="shared" si="27"/>
        <v>-2.6524441301809001E-2</v>
      </c>
      <c r="AI36" s="8">
        <f t="shared" si="28"/>
        <v>-2.6308327777196001E-2</v>
      </c>
      <c r="AJ36" s="8">
        <f t="shared" si="29"/>
        <v>-2.6343466455013401E-2</v>
      </c>
      <c r="AK36" s="8">
        <f t="shared" si="30"/>
        <v>-2.6313015711402599E-2</v>
      </c>
      <c r="AL36" s="8">
        <f t="shared" si="31"/>
        <v>-2.6314481097264201E-2</v>
      </c>
      <c r="AM36" s="8">
        <f t="shared" si="32"/>
        <v>0.81659373080754905</v>
      </c>
      <c r="AN36" s="8">
        <f t="shared" si="33"/>
        <v>1.0351068992561301</v>
      </c>
      <c r="AO36" s="8">
        <f t="shared" si="34"/>
        <v>1.23853767806765</v>
      </c>
      <c r="AP36" s="8">
        <f t="shared" si="35"/>
        <v>1.4273959727443499</v>
      </c>
      <c r="AQ36" s="8">
        <f t="shared" si="36"/>
        <v>1.6021551412039099</v>
      </c>
      <c r="AR36" s="86">
        <f t="shared" si="37"/>
        <v>5.8439071440391812</v>
      </c>
      <c r="AS36" s="8">
        <f t="shared" si="38"/>
        <v>43.579268398912397</v>
      </c>
      <c r="AU36" s="8">
        <f t="shared" si="39"/>
        <v>0.82749294414997498</v>
      </c>
      <c r="AV36" s="8">
        <f t="shared" si="40"/>
        <v>1.0457636007277273</v>
      </c>
      <c r="AW36" s="8">
        <f t="shared" si="41"/>
        <v>1.2489948802191813</v>
      </c>
      <c r="AX36" s="8">
        <f t="shared" si="42"/>
        <v>1.4375779333334153</v>
      </c>
      <c r="AY36" s="8">
        <f t="shared" si="43"/>
        <v>1.6122404589664754</v>
      </c>
      <c r="AZ36" s="8">
        <f t="shared" si="44"/>
        <v>-2.9104648415679099E-2</v>
      </c>
      <c r="BA36" s="8">
        <f t="shared" si="45"/>
        <v>-2.9343354430552498E-2</v>
      </c>
      <c r="BB36" s="8">
        <f t="shared" si="46"/>
        <v>-2.95427580153989E-2</v>
      </c>
      <c r="BC36" s="8">
        <f t="shared" si="47"/>
        <v>-2.9818012838034799E-2</v>
      </c>
      <c r="BD36" s="8">
        <f t="shared" si="48"/>
        <v>-2.99146821586747E-2</v>
      </c>
      <c r="BE36" s="8">
        <f t="shared" si="49"/>
        <v>0.85659759256565404</v>
      </c>
      <c r="BF36" s="8">
        <f t="shared" si="50"/>
        <v>1.0751069551582799</v>
      </c>
      <c r="BG36" s="8">
        <f t="shared" si="51"/>
        <v>1.2785376382345801</v>
      </c>
      <c r="BH36" s="8">
        <f t="shared" si="52"/>
        <v>1.4673959461714501</v>
      </c>
      <c r="BI36" s="8">
        <f t="shared" si="53"/>
        <v>1.64215514112515</v>
      </c>
      <c r="BJ36" s="86">
        <f t="shared" si="54"/>
        <v>5.8364518510393504</v>
      </c>
      <c r="BK36" s="8">
        <f t="shared" si="55"/>
        <v>43.329746172125702</v>
      </c>
      <c r="BM36" s="8">
        <f t="shared" si="56"/>
        <v>1.7951334723351573</v>
      </c>
      <c r="BN36" s="8">
        <f t="shared" si="57"/>
        <v>1.9568024611126196</v>
      </c>
      <c r="BO36" s="8">
        <f t="shared" si="58"/>
        <v>2.1834013141635049</v>
      </c>
      <c r="BP36" s="8">
        <f t="shared" si="59"/>
        <v>2.363573666902262</v>
      </c>
      <c r="BQ36" s="8">
        <f t="shared" si="60"/>
        <v>2.5474632972947382</v>
      </c>
      <c r="BR36" s="8">
        <f t="shared" si="61"/>
        <v>-2.86780280814426E-2</v>
      </c>
      <c r="BS36" s="8">
        <f t="shared" si="62"/>
        <v>-2.8813924935190499E-2</v>
      </c>
      <c r="BT36" s="8">
        <f t="shared" si="63"/>
        <v>-2.86719208441053E-2</v>
      </c>
      <c r="BU36" s="8">
        <f t="shared" si="64"/>
        <v>-2.8565251193867901E-2</v>
      </c>
      <c r="BV36" s="8">
        <f t="shared" si="65"/>
        <v>-2.84144127353015E-2</v>
      </c>
      <c r="BW36" s="8">
        <f t="shared" si="66"/>
        <v>1.8238115004166</v>
      </c>
      <c r="BX36" s="8">
        <f t="shared" si="67"/>
        <v>1.98561638604781</v>
      </c>
      <c r="BY36" s="8">
        <f t="shared" si="68"/>
        <v>2.21207323500761</v>
      </c>
      <c r="BZ36" s="8">
        <f t="shared" si="69"/>
        <v>2.3921389180961299</v>
      </c>
      <c r="CA36" s="8">
        <f t="shared" si="70"/>
        <v>2.5758777100300398</v>
      </c>
      <c r="CB36" s="86">
        <f t="shared" si="71"/>
        <v>5.6959706957247151</v>
      </c>
      <c r="CC36" s="8">
        <f t="shared" si="72"/>
        <v>0.490070483857519</v>
      </c>
      <c r="CE36" s="8">
        <f t="shared" si="73"/>
        <v>1.7783011638521258</v>
      </c>
      <c r="CF36" s="8">
        <f t="shared" si="74"/>
        <v>1.9993476958902241</v>
      </c>
      <c r="CG36" s="8">
        <f t="shared" si="75"/>
        <v>2.2013346298676155</v>
      </c>
      <c r="CH36" s="8">
        <f t="shared" si="76"/>
        <v>2.3642703108604759</v>
      </c>
      <c r="CI36" s="8">
        <f t="shared" si="77"/>
        <v>2.545522338655366</v>
      </c>
      <c r="CJ36" s="8">
        <f t="shared" si="78"/>
        <v>-2.8594187092084299E-2</v>
      </c>
      <c r="CK36" s="8">
        <f t="shared" si="79"/>
        <v>-2.8638997373015802E-2</v>
      </c>
      <c r="CL36" s="8">
        <f t="shared" si="80"/>
        <v>-2.87184362823142E-2</v>
      </c>
      <c r="CM36" s="8">
        <f t="shared" si="81"/>
        <v>-2.8652358423633801E-2</v>
      </c>
      <c r="CN36" s="8">
        <f t="shared" si="82"/>
        <v>-2.8643679037084199E-2</v>
      </c>
      <c r="CO36" s="8">
        <f t="shared" si="83"/>
        <v>1.8068953509442101</v>
      </c>
      <c r="CP36" s="8">
        <f t="shared" si="84"/>
        <v>2.02798669326324</v>
      </c>
      <c r="CQ36" s="8">
        <f t="shared" si="85"/>
        <v>2.2300530661499298</v>
      </c>
      <c r="CR36" s="8">
        <f t="shared" si="86"/>
        <v>2.3929226692841099</v>
      </c>
      <c r="CS36" s="8">
        <f t="shared" si="87"/>
        <v>2.5741660176924501</v>
      </c>
      <c r="CT36" s="86">
        <f t="shared" si="88"/>
        <v>5.6504599999485245</v>
      </c>
      <c r="CU36" s="8">
        <f t="shared" si="89"/>
        <v>50.669691111420398</v>
      </c>
      <c r="CV36" s="8"/>
      <c r="CW36" s="8">
        <f t="shared" si="93"/>
        <v>0.79031641605112701</v>
      </c>
      <c r="CX36" s="8">
        <f t="shared" si="94"/>
        <v>1.0087774714536399</v>
      </c>
      <c r="CY36" s="8">
        <f t="shared" si="95"/>
        <v>1.21217475126283</v>
      </c>
      <c r="CZ36" s="8">
        <f t="shared" si="96"/>
        <v>1.40098982116781</v>
      </c>
      <c r="DA36" s="8">
        <f t="shared" si="97"/>
        <v>1.5757550542532801</v>
      </c>
      <c r="DB36" s="8">
        <f t="shared" si="98"/>
        <v>0.79031641605112701</v>
      </c>
      <c r="DC36" s="8">
        <f t="shared" si="99"/>
        <v>1.0087774714536399</v>
      </c>
      <c r="DD36" s="8">
        <f t="shared" si="100"/>
        <v>1.21217475126283</v>
      </c>
      <c r="DE36" s="8">
        <f t="shared" si="101"/>
        <v>1.40098982116781</v>
      </c>
      <c r="DF36" s="8">
        <f t="shared" si="102"/>
        <v>1.5757550542532801</v>
      </c>
      <c r="DG36" s="8">
        <f t="shared" si="103"/>
        <v>0.81659728126157405</v>
      </c>
      <c r="DH36" s="8">
        <f t="shared" si="104"/>
        <v>1.0351069565701401</v>
      </c>
      <c r="DI36" s="8">
        <f t="shared" si="105"/>
        <v>1.2385376777508299</v>
      </c>
      <c r="DJ36" s="8">
        <f t="shared" si="106"/>
        <v>1.4273956450543599</v>
      </c>
      <c r="DK36" s="8">
        <f t="shared" si="107"/>
        <v>1.60215473858121</v>
      </c>
      <c r="DL36" s="8">
        <f t="shared" si="108"/>
        <v>5.8417482941361945</v>
      </c>
      <c r="DM36" s="8">
        <f t="shared" si="109"/>
        <v>43.375666006407002</v>
      </c>
      <c r="DN36" s="8"/>
      <c r="DO36" s="57">
        <v>1.59047958053112</v>
      </c>
      <c r="DP36" s="57">
        <v>1.7973231839642301</v>
      </c>
      <c r="DQ36" s="57">
        <v>1.9837476099426401</v>
      </c>
      <c r="DR36" s="57">
        <v>2.15043832761872</v>
      </c>
      <c r="DS36" s="57">
        <v>2.29803627087266</v>
      </c>
    </row>
    <row r="37" spans="1:123">
      <c r="A37" s="93" t="s">
        <v>522</v>
      </c>
      <c r="B37" s="88">
        <f t="shared" si="90"/>
        <v>68.984999999999999</v>
      </c>
      <c r="C37" s="88">
        <f t="shared" si="2"/>
        <v>3.5129999999999999</v>
      </c>
      <c r="D37" s="94">
        <f t="shared" si="3"/>
        <v>-126.4</v>
      </c>
      <c r="E37" s="95">
        <v>11.680688336520076</v>
      </c>
      <c r="F37" s="96">
        <v>-2.15</v>
      </c>
      <c r="G37" s="99"/>
      <c r="H37" s="99"/>
      <c r="I37" s="99"/>
      <c r="J37" s="175"/>
      <c r="K37" s="88">
        <f t="shared" si="5"/>
        <v>-127.53394201166846</v>
      </c>
      <c r="L37" s="88">
        <f t="shared" si="6"/>
        <v>-127.19154330232928</v>
      </c>
      <c r="M37" s="88">
        <f t="shared" si="7"/>
        <v>-126.73106588373976</v>
      </c>
      <c r="N37" s="88">
        <f t="shared" si="8"/>
        <v>-126.24677878812913</v>
      </c>
      <c r="O37" s="88">
        <f t="shared" si="9"/>
        <v>-126.17783935155781</v>
      </c>
      <c r="P37" s="88">
        <f t="shared" si="10"/>
        <v>-129.029766111284</v>
      </c>
      <c r="Q37" s="88">
        <f t="shared" si="11"/>
        <v>-128.91099920650501</v>
      </c>
      <c r="R37" s="88">
        <f t="shared" si="12"/>
        <v>-128.56434615099801</v>
      </c>
      <c r="S37" s="88">
        <f t="shared" si="13"/>
        <v>-128.11765809780999</v>
      </c>
      <c r="T37" s="88">
        <f t="shared" si="14"/>
        <v>-127.614853011248</v>
      </c>
      <c r="U37" s="88">
        <f t="shared" si="15"/>
        <v>1.4958240996155401</v>
      </c>
      <c r="V37" s="88">
        <f t="shared" si="16"/>
        <v>1.71945590417573</v>
      </c>
      <c r="W37" s="88">
        <f t="shared" si="17"/>
        <v>1.83328026725825</v>
      </c>
      <c r="X37" s="88">
        <f t="shared" si="18"/>
        <v>1.87087930968086</v>
      </c>
      <c r="Y37" s="88">
        <f t="shared" si="19"/>
        <v>1.4370136596901899</v>
      </c>
      <c r="Z37" s="98">
        <f t="shared" si="20"/>
        <v>10.85598767631225</v>
      </c>
      <c r="AA37" s="88">
        <f t="shared" si="21"/>
        <v>219.442376661731</v>
      </c>
      <c r="AC37" s="8">
        <f t="shared" si="22"/>
        <v>-128.02356246623029</v>
      </c>
      <c r="AD37" s="8">
        <f t="shared" si="23"/>
        <v>-126.92242216558817</v>
      </c>
      <c r="AE37" s="8">
        <f t="shared" si="24"/>
        <v>-126.51120228799709</v>
      </c>
      <c r="AF37" s="8">
        <f t="shared" si="25"/>
        <v>-126.07401488298024</v>
      </c>
      <c r="AG37" s="8">
        <f t="shared" si="26"/>
        <v>-125.66740170338885</v>
      </c>
      <c r="AH37" s="8">
        <f t="shared" si="27"/>
        <v>-128.22522234696501</v>
      </c>
      <c r="AI37" s="8">
        <f t="shared" si="28"/>
        <v>-127.221025719799</v>
      </c>
      <c r="AJ37" s="8">
        <f t="shared" si="29"/>
        <v>-126.907745628036</v>
      </c>
      <c r="AK37" s="8">
        <f t="shared" si="30"/>
        <v>-126.569461967775</v>
      </c>
      <c r="AL37" s="8">
        <f t="shared" si="31"/>
        <v>-126.262685235726</v>
      </c>
      <c r="AM37" s="8">
        <f t="shared" si="32"/>
        <v>0.201659880734716</v>
      </c>
      <c r="AN37" s="8">
        <f t="shared" si="33"/>
        <v>0.29860355421082602</v>
      </c>
      <c r="AO37" s="8">
        <f t="shared" si="34"/>
        <v>0.39654334003890401</v>
      </c>
      <c r="AP37" s="8">
        <f t="shared" si="35"/>
        <v>0.49544708479476401</v>
      </c>
      <c r="AQ37" s="8">
        <f t="shared" si="36"/>
        <v>0.59528353233714204</v>
      </c>
      <c r="AR37" s="86">
        <f t="shared" si="37"/>
        <v>16.459868498729783</v>
      </c>
      <c r="AS37" s="8">
        <f t="shared" si="38"/>
        <v>583.51616343935302</v>
      </c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M37" s="8">
        <f t="shared" si="56"/>
        <v>-127.57482623234192</v>
      </c>
      <c r="BN37" s="8">
        <f t="shared" si="57"/>
        <v>-127.40038139209746</v>
      </c>
      <c r="BO37" s="8">
        <f t="shared" si="58"/>
        <v>-126.79417568508887</v>
      </c>
      <c r="BP37" s="8">
        <f t="shared" si="59"/>
        <v>-126.29813392390619</v>
      </c>
      <c r="BQ37" s="8">
        <f t="shared" si="60"/>
        <v>-126.20955758868756</v>
      </c>
      <c r="BR37" s="8">
        <f t="shared" si="61"/>
        <v>-129.24270374555601</v>
      </c>
      <c r="BS37" s="8">
        <f t="shared" si="62"/>
        <v>-128.70674780141599</v>
      </c>
      <c r="BT37" s="8">
        <f t="shared" si="63"/>
        <v>-128.46598726705901</v>
      </c>
      <c r="BU37" s="8">
        <f t="shared" si="64"/>
        <v>-128.10862005456201</v>
      </c>
      <c r="BV37" s="8">
        <f t="shared" si="65"/>
        <v>-128.154414095645</v>
      </c>
      <c r="BW37" s="8">
        <f t="shared" si="66"/>
        <v>1.6678775132140899</v>
      </c>
      <c r="BX37" s="8">
        <f t="shared" si="67"/>
        <v>1.3063664093185301</v>
      </c>
      <c r="BY37" s="8">
        <f t="shared" si="68"/>
        <v>1.67181158197013</v>
      </c>
      <c r="BZ37" s="8">
        <f t="shared" si="69"/>
        <v>1.81048613065582</v>
      </c>
      <c r="CA37" s="8">
        <f t="shared" si="70"/>
        <v>1.9448565069574399</v>
      </c>
      <c r="CB37" s="86">
        <f t="shared" si="71"/>
        <v>11.399784683664175</v>
      </c>
      <c r="CC37" s="8">
        <f t="shared" si="72"/>
        <v>115.092290531717</v>
      </c>
      <c r="CE37" s="8">
        <f t="shared" si="73"/>
        <v>-127.52147450301834</v>
      </c>
      <c r="CF37" s="8">
        <f t="shared" si="74"/>
        <v>-127.09346875001502</v>
      </c>
      <c r="CG37" s="8">
        <f t="shared" si="75"/>
        <v>-126.70102169130131</v>
      </c>
      <c r="CH37" s="8">
        <f t="shared" si="76"/>
        <v>-126.29127669823443</v>
      </c>
      <c r="CI37" s="8">
        <f t="shared" si="77"/>
        <v>-125.83294066724442</v>
      </c>
      <c r="CJ37" s="8">
        <f t="shared" si="78"/>
        <v>-129.10437747569901</v>
      </c>
      <c r="CK37" s="8">
        <f t="shared" si="79"/>
        <v>-128.79263590841799</v>
      </c>
      <c r="CL37" s="8">
        <f t="shared" si="80"/>
        <v>-128.519332919145</v>
      </c>
      <c r="CM37" s="8">
        <f t="shared" si="81"/>
        <v>-128.13243970889101</v>
      </c>
      <c r="CN37" s="8">
        <f t="shared" si="82"/>
        <v>-127.817196980942</v>
      </c>
      <c r="CO37" s="8">
        <f t="shared" si="83"/>
        <v>1.58290297268067</v>
      </c>
      <c r="CP37" s="8">
        <f t="shared" si="84"/>
        <v>1.6991671584029699</v>
      </c>
      <c r="CQ37" s="8">
        <f t="shared" si="85"/>
        <v>1.8183112278436999</v>
      </c>
      <c r="CR37" s="8">
        <f t="shared" si="86"/>
        <v>1.8411630106565799</v>
      </c>
      <c r="CS37" s="8">
        <f t="shared" si="87"/>
        <v>1.9842563136975799</v>
      </c>
      <c r="CT37" s="86">
        <f t="shared" si="88"/>
        <v>12.460415336920672</v>
      </c>
      <c r="CU37" s="8">
        <f t="shared" si="89"/>
        <v>-32.6747468859649</v>
      </c>
      <c r="CV37" s="8"/>
      <c r="CW37" s="8">
        <f t="shared" si="93"/>
        <v>-127.28256586872</v>
      </c>
      <c r="CX37" s="8">
        <f t="shared" si="94"/>
        <v>-126.85505314378599</v>
      </c>
      <c r="CY37" s="8">
        <f t="shared" si="95"/>
        <v>-126.45010842006999</v>
      </c>
      <c r="CZ37" s="8">
        <f t="shared" si="96"/>
        <v>-126.047916273422</v>
      </c>
      <c r="DA37" s="8">
        <f t="shared" si="97"/>
        <v>-125.637722557716</v>
      </c>
      <c r="DB37" s="8">
        <f t="shared" si="98"/>
        <v>-127.28256586872</v>
      </c>
      <c r="DC37" s="8">
        <f t="shared" si="99"/>
        <v>-126.85505314378599</v>
      </c>
      <c r="DD37" s="8">
        <f t="shared" si="100"/>
        <v>-126.45010842006999</v>
      </c>
      <c r="DE37" s="8">
        <f t="shared" si="101"/>
        <v>-126.047916273422</v>
      </c>
      <c r="DF37" s="8">
        <f t="shared" si="102"/>
        <v>-125.637722557716</v>
      </c>
      <c r="DG37" s="8">
        <f t="shared" si="103"/>
        <v>0.20166109091370299</v>
      </c>
      <c r="DH37" s="8">
        <f t="shared" si="104"/>
        <v>0.2986036109811</v>
      </c>
      <c r="DI37" s="8">
        <f t="shared" si="105"/>
        <v>0.39654333984464701</v>
      </c>
      <c r="DJ37" s="8">
        <f t="shared" si="106"/>
        <v>0.495446862095832</v>
      </c>
      <c r="DK37" s="8">
        <f t="shared" si="107"/>
        <v>0.59528325780526004</v>
      </c>
      <c r="DL37" s="8">
        <f t="shared" si="108"/>
        <v>12.205472838730229</v>
      </c>
      <c r="DM37" s="8">
        <f t="shared" si="109"/>
        <v>16.077334322418299</v>
      </c>
      <c r="DN37" s="8"/>
      <c r="DO37" s="57">
        <v>-127.222353956955</v>
      </c>
      <c r="DP37" s="57">
        <v>-126.83150743839499</v>
      </c>
      <c r="DQ37" s="57">
        <v>-126.43991387675599</v>
      </c>
      <c r="DR37" s="57">
        <v>-126.04759835018</v>
      </c>
      <c r="DS37" s="57">
        <v>-125.654584307467</v>
      </c>
    </row>
    <row r="38" spans="1:123">
      <c r="A38" s="93" t="s">
        <v>40</v>
      </c>
      <c r="B38" s="88">
        <f t="shared" si="90"/>
        <v>88.881</v>
      </c>
      <c r="C38" s="88">
        <f t="shared" si="2"/>
        <v>8.3689999999999998</v>
      </c>
      <c r="D38" s="94">
        <f t="shared" si="3"/>
        <v>-101.3</v>
      </c>
      <c r="E38" s="95">
        <v>9.4727533460803066</v>
      </c>
      <c r="F38" s="96">
        <v>-6.69</v>
      </c>
      <c r="G38" s="99"/>
      <c r="H38" s="99"/>
      <c r="I38" s="99"/>
      <c r="J38" s="175"/>
      <c r="K38" s="88">
        <f t="shared" si="5"/>
        <v>-100.72781312939962</v>
      </c>
      <c r="L38" s="88">
        <f t="shared" si="6"/>
        <v>-100.53057906598839</v>
      </c>
      <c r="M38" s="88">
        <f t="shared" si="7"/>
        <v>-100.09100312152766</v>
      </c>
      <c r="N38" s="88">
        <f t="shared" si="8"/>
        <v>-99.949471319432178</v>
      </c>
      <c r="O38" s="88">
        <f t="shared" si="9"/>
        <v>-99.476190914740997</v>
      </c>
      <c r="P38" s="88">
        <f t="shared" si="10"/>
        <v>-102.261242896268</v>
      </c>
      <c r="Q38" s="88">
        <f t="shared" si="11"/>
        <v>-102.289681916795</v>
      </c>
      <c r="R38" s="88">
        <f t="shared" si="12"/>
        <v>-101.978561732101</v>
      </c>
      <c r="S38" s="88">
        <f t="shared" si="13"/>
        <v>-101.886549208311</v>
      </c>
      <c r="T38" s="88">
        <f t="shared" si="14"/>
        <v>-101.04362366598301</v>
      </c>
      <c r="U38" s="88">
        <f t="shared" si="15"/>
        <v>1.5334297668683801</v>
      </c>
      <c r="V38" s="88">
        <f t="shared" si="16"/>
        <v>1.75910285080662</v>
      </c>
      <c r="W38" s="88">
        <f t="shared" si="17"/>
        <v>1.88755861057333</v>
      </c>
      <c r="X38" s="88">
        <f t="shared" si="18"/>
        <v>1.93707788887882</v>
      </c>
      <c r="Y38" s="88">
        <f t="shared" si="19"/>
        <v>1.5674327512420101</v>
      </c>
      <c r="Z38" s="98">
        <f t="shared" si="20"/>
        <v>9.211850971005509</v>
      </c>
      <c r="AA38" s="88">
        <f t="shared" si="21"/>
        <v>-107.569285394392</v>
      </c>
      <c r="AC38" s="8">
        <f t="shared" si="22"/>
        <v>-101.11816015043195</v>
      </c>
      <c r="AD38" s="8">
        <f t="shared" si="23"/>
        <v>-101.03264872987488</v>
      </c>
      <c r="AE38" s="8">
        <f t="shared" si="24"/>
        <v>-100.7570499972073</v>
      </c>
      <c r="AF38" s="8">
        <f t="shared" si="25"/>
        <v>-100.4579318731829</v>
      </c>
      <c r="AG38" s="8">
        <f t="shared" si="26"/>
        <v>-100.17774673534242</v>
      </c>
      <c r="AH38" s="8">
        <f t="shared" si="27"/>
        <v>-101.395043054672</v>
      </c>
      <c r="AI38" s="8">
        <f t="shared" si="28"/>
        <v>-101.421346541264</v>
      </c>
      <c r="AJ38" s="8">
        <f t="shared" si="29"/>
        <v>-101.25659199291201</v>
      </c>
      <c r="AK38" s="8">
        <f t="shared" si="30"/>
        <v>-101.06738148539699</v>
      </c>
      <c r="AL38" s="8">
        <f t="shared" si="31"/>
        <v>-100.896197868051</v>
      </c>
      <c r="AM38" s="8">
        <f t="shared" si="32"/>
        <v>0.27688290424005402</v>
      </c>
      <c r="AN38" s="8">
        <f t="shared" si="33"/>
        <v>0.38869781138912401</v>
      </c>
      <c r="AO38" s="8">
        <f t="shared" si="34"/>
        <v>0.49954199570470498</v>
      </c>
      <c r="AP38" s="8">
        <f t="shared" si="35"/>
        <v>0.60944961221409799</v>
      </c>
      <c r="AQ38" s="8">
        <f t="shared" si="36"/>
        <v>0.71845113270858196</v>
      </c>
      <c r="AR38" s="86">
        <f t="shared" si="37"/>
        <v>7.3511818826465385</v>
      </c>
      <c r="AS38" s="8">
        <f t="shared" si="38"/>
        <v>-176.792074521193</v>
      </c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M38" s="8">
        <f t="shared" si="56"/>
        <v>-100.82674690702922</v>
      </c>
      <c r="BN38" s="8">
        <f t="shared" si="57"/>
        <v>-100.24921874932201</v>
      </c>
      <c r="BO38" s="8">
        <f t="shared" si="58"/>
        <v>-100.2701630799195</v>
      </c>
      <c r="BP38" s="8">
        <f t="shared" si="59"/>
        <v>-100.04892230483684</v>
      </c>
      <c r="BQ38" s="8">
        <f t="shared" si="60"/>
        <v>-99.802277059826025</v>
      </c>
      <c r="BR38" s="8">
        <f t="shared" si="61"/>
        <v>-102.51369935974</v>
      </c>
      <c r="BS38" s="8">
        <f t="shared" si="62"/>
        <v>-101.63867578206199</v>
      </c>
      <c r="BT38" s="8">
        <f t="shared" si="63"/>
        <v>-102.00806325828199</v>
      </c>
      <c r="BU38" s="8">
        <f t="shared" si="64"/>
        <v>-101.93056028588499</v>
      </c>
      <c r="BV38" s="8">
        <f t="shared" si="65"/>
        <v>-101.82432450819201</v>
      </c>
      <c r="BW38" s="8">
        <f t="shared" si="66"/>
        <v>1.68695245271079</v>
      </c>
      <c r="BX38" s="8">
        <f t="shared" si="67"/>
        <v>1.38945703273999</v>
      </c>
      <c r="BY38" s="8">
        <f t="shared" si="68"/>
        <v>1.7379001783625001</v>
      </c>
      <c r="BZ38" s="8">
        <f t="shared" si="69"/>
        <v>1.88163798104816</v>
      </c>
      <c r="CA38" s="8">
        <f t="shared" si="70"/>
        <v>2.02204744836598</v>
      </c>
      <c r="CB38" s="86">
        <f t="shared" si="71"/>
        <v>6.6680620966132471</v>
      </c>
      <c r="CC38" s="8">
        <f t="shared" si="72"/>
        <v>182.04358243001499</v>
      </c>
      <c r="CE38" s="8">
        <f t="shared" si="73"/>
        <v>-100.86254442004022</v>
      </c>
      <c r="CF38" s="8">
        <f t="shared" si="74"/>
        <v>-100.58181963622236</v>
      </c>
      <c r="CG38" s="8">
        <f t="shared" si="75"/>
        <v>-100.34404560619187</v>
      </c>
      <c r="CH38" s="8">
        <f t="shared" si="76"/>
        <v>-100.11634414721527</v>
      </c>
      <c r="CI38" s="8">
        <f t="shared" si="77"/>
        <v>-99.810997280449698</v>
      </c>
      <c r="CJ38" s="8">
        <f t="shared" si="78"/>
        <v>-102.472847712175</v>
      </c>
      <c r="CK38" s="8">
        <f t="shared" si="79"/>
        <v>-102.321210307442</v>
      </c>
      <c r="CL38" s="8">
        <f t="shared" si="80"/>
        <v>-102.212723984872</v>
      </c>
      <c r="CM38" s="8">
        <f t="shared" si="81"/>
        <v>-102.02500227098901</v>
      </c>
      <c r="CN38" s="8">
        <f t="shared" si="82"/>
        <v>-101.867415488511</v>
      </c>
      <c r="CO38" s="8">
        <f t="shared" si="83"/>
        <v>1.61030329213477</v>
      </c>
      <c r="CP38" s="8">
        <f t="shared" si="84"/>
        <v>1.7393906712196401</v>
      </c>
      <c r="CQ38" s="8">
        <f t="shared" si="85"/>
        <v>1.86867837868013</v>
      </c>
      <c r="CR38" s="8">
        <f t="shared" si="86"/>
        <v>1.9086581237737399</v>
      </c>
      <c r="CS38" s="8">
        <f t="shared" si="87"/>
        <v>2.0564182080613</v>
      </c>
      <c r="CT38" s="86">
        <f t="shared" si="88"/>
        <v>7.6573790839814189</v>
      </c>
      <c r="CU38" s="8">
        <f t="shared" si="89"/>
        <v>-15.972326591499201</v>
      </c>
      <c r="CV38" s="8"/>
      <c r="CW38" s="8">
        <f t="shared" si="93"/>
        <v>-101.25170660673101</v>
      </c>
      <c r="CX38" s="8">
        <f t="shared" si="94"/>
        <v>-100.950387806734</v>
      </c>
      <c r="CY38" s="8">
        <f t="shared" si="95"/>
        <v>-100.685600630561</v>
      </c>
      <c r="CZ38" s="8">
        <f t="shared" si="96"/>
        <v>-100.422073654911</v>
      </c>
      <c r="DA38" s="8">
        <f t="shared" si="97"/>
        <v>-100.13831165618301</v>
      </c>
      <c r="DB38" s="8">
        <f t="shared" si="98"/>
        <v>-101.25170660673101</v>
      </c>
      <c r="DC38" s="8">
        <f t="shared" si="99"/>
        <v>-100.950387806734</v>
      </c>
      <c r="DD38" s="8">
        <f t="shared" si="100"/>
        <v>-100.685600630561</v>
      </c>
      <c r="DE38" s="8">
        <f t="shared" si="101"/>
        <v>-100.422073654911</v>
      </c>
      <c r="DF38" s="8">
        <f t="shared" si="102"/>
        <v>-100.13831165618301</v>
      </c>
      <c r="DG38" s="8">
        <f t="shared" si="103"/>
        <v>0.27688440069790399</v>
      </c>
      <c r="DH38" s="8">
        <f t="shared" si="104"/>
        <v>0.38869786822591101</v>
      </c>
      <c r="DI38" s="8">
        <f t="shared" si="105"/>
        <v>0.49954199549545603</v>
      </c>
      <c r="DJ38" s="8">
        <f t="shared" si="106"/>
        <v>0.60944937667192201</v>
      </c>
      <c r="DK38" s="8">
        <f t="shared" si="107"/>
        <v>0.71845084250773195</v>
      </c>
      <c r="DL38" s="8">
        <f t="shared" si="108"/>
        <v>8.2072027285801301</v>
      </c>
      <c r="DM38" s="8">
        <f t="shared" si="109"/>
        <v>15.7946733543503</v>
      </c>
      <c r="DN38" s="8"/>
      <c r="DO38" s="57">
        <v>-101.974292563342</v>
      </c>
      <c r="DP38" s="57">
        <v>-101.659908365806</v>
      </c>
      <c r="DQ38" s="57">
        <v>-101.343200034251</v>
      </c>
      <c r="DR38" s="57">
        <v>-101.024245589556</v>
      </c>
      <c r="DS38" s="57">
        <v>-100.703117983545</v>
      </c>
    </row>
    <row r="39" spans="1:123">
      <c r="A39" s="93" t="s">
        <v>41</v>
      </c>
      <c r="B39" s="88">
        <f t="shared" si="90"/>
        <v>110.742</v>
      </c>
      <c r="C39" s="88">
        <f t="shared" si="2"/>
        <v>16.167000000000002</v>
      </c>
      <c r="D39" s="94">
        <f t="shared" si="3"/>
        <v>-84.1</v>
      </c>
      <c r="E39" s="95">
        <v>6.8374760994263859</v>
      </c>
      <c r="F39" s="96">
        <v>-13.86</v>
      </c>
      <c r="G39" s="99"/>
      <c r="H39" s="99"/>
      <c r="I39" s="99"/>
      <c r="J39" s="175"/>
      <c r="K39" s="88">
        <f t="shared" si="5"/>
        <v>-84.175836828546338</v>
      </c>
      <c r="L39" s="88">
        <f t="shared" si="6"/>
        <v>-83.987260950902254</v>
      </c>
      <c r="M39" s="88">
        <f t="shared" si="7"/>
        <v>-83.708633307799232</v>
      </c>
      <c r="N39" s="88">
        <f t="shared" si="8"/>
        <v>-83.397822209045785</v>
      </c>
      <c r="O39" s="88">
        <f t="shared" si="9"/>
        <v>-83.31068743628461</v>
      </c>
      <c r="P39" s="88">
        <f t="shared" si="10"/>
        <v>-85.750586332639003</v>
      </c>
      <c r="Q39" s="88">
        <f t="shared" si="11"/>
        <v>-85.789926422351101</v>
      </c>
      <c r="R39" s="88">
        <f t="shared" si="12"/>
        <v>-85.655830984677905</v>
      </c>
      <c r="S39" s="88">
        <f t="shared" si="13"/>
        <v>-85.407636685170601</v>
      </c>
      <c r="T39" s="88">
        <f t="shared" si="14"/>
        <v>-85.021419934230195</v>
      </c>
      <c r="U39" s="88">
        <f t="shared" si="15"/>
        <v>1.57474950409267</v>
      </c>
      <c r="V39" s="88">
        <f t="shared" si="16"/>
        <v>1.8026654714488499</v>
      </c>
      <c r="W39" s="88">
        <f t="shared" si="17"/>
        <v>1.9471976768786701</v>
      </c>
      <c r="X39" s="88">
        <f t="shared" si="18"/>
        <v>2.00981447612482</v>
      </c>
      <c r="Y39" s="88">
        <f t="shared" si="19"/>
        <v>1.71073249794559</v>
      </c>
      <c r="Z39" s="98">
        <f t="shared" si="20"/>
        <v>6.8993350462507861</v>
      </c>
      <c r="AA39" s="88">
        <f t="shared" si="21"/>
        <v>70.811912736052406</v>
      </c>
      <c r="AC39" s="8">
        <f t="shared" si="22"/>
        <v>-84.271274335830682</v>
      </c>
      <c r="AD39" s="8">
        <f t="shared" si="23"/>
        <v>-83.968230851249174</v>
      </c>
      <c r="AE39" s="8">
        <f t="shared" si="24"/>
        <v>-83.731313771744851</v>
      </c>
      <c r="AF39" s="8">
        <f t="shared" si="25"/>
        <v>-83.46164125252028</v>
      </c>
      <c r="AG39" s="8">
        <f t="shared" si="26"/>
        <v>-83.215660274770826</v>
      </c>
      <c r="AH39" s="8">
        <f t="shared" si="27"/>
        <v>-84.630809557966302</v>
      </c>
      <c r="AI39" s="8">
        <f t="shared" si="28"/>
        <v>-84.455920950343099</v>
      </c>
      <c r="AJ39" s="8">
        <f t="shared" si="29"/>
        <v>-84.344026938112506</v>
      </c>
      <c r="AK39" s="8">
        <f t="shared" si="30"/>
        <v>-84.196352688815296</v>
      </c>
      <c r="AL39" s="8">
        <f t="shared" si="31"/>
        <v>-84.069443479841695</v>
      </c>
      <c r="AM39" s="8">
        <f t="shared" si="32"/>
        <v>0.359535222135619</v>
      </c>
      <c r="AN39" s="8">
        <f t="shared" si="33"/>
        <v>0.48769009909392602</v>
      </c>
      <c r="AO39" s="8">
        <f t="shared" si="34"/>
        <v>0.61271316636765605</v>
      </c>
      <c r="AP39" s="8">
        <f t="shared" si="35"/>
        <v>0.734711436295022</v>
      </c>
      <c r="AQ39" s="8">
        <f t="shared" si="36"/>
        <v>0.85378320507086902</v>
      </c>
      <c r="AR39" s="86">
        <f t="shared" si="37"/>
        <v>7.7944605826166242</v>
      </c>
      <c r="AS39" s="8">
        <f t="shared" si="38"/>
        <v>34.853623649238003</v>
      </c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99"/>
      <c r="BM39" s="8">
        <f t="shared" si="56"/>
        <v>-84.208398332827656</v>
      </c>
      <c r="BN39" s="8">
        <f t="shared" si="57"/>
        <v>-83.988753453737516</v>
      </c>
      <c r="BO39" s="8">
        <f t="shared" si="58"/>
        <v>-83.754426213409261</v>
      </c>
      <c r="BP39" s="8">
        <f t="shared" si="59"/>
        <v>-83.493982598296213</v>
      </c>
      <c r="BQ39" s="8">
        <f t="shared" si="60"/>
        <v>-83.245624256400163</v>
      </c>
      <c r="BR39" s="8">
        <f t="shared" si="61"/>
        <v>-85.916309634168201</v>
      </c>
      <c r="BS39" s="8">
        <f t="shared" si="62"/>
        <v>-85.469507436548696</v>
      </c>
      <c r="BT39" s="8">
        <f t="shared" si="63"/>
        <v>-85.564942133917597</v>
      </c>
      <c r="BU39" s="8">
        <f t="shared" si="64"/>
        <v>-85.453799640533902</v>
      </c>
      <c r="BV39" s="8">
        <f t="shared" si="65"/>
        <v>-85.352486299163601</v>
      </c>
      <c r="BW39" s="8">
        <f t="shared" si="66"/>
        <v>1.70791130134054</v>
      </c>
      <c r="BX39" s="8">
        <f t="shared" si="67"/>
        <v>1.48075398281118</v>
      </c>
      <c r="BY39" s="8">
        <f t="shared" si="68"/>
        <v>1.8105159205083401</v>
      </c>
      <c r="BZ39" s="8">
        <f t="shared" si="69"/>
        <v>1.9598170422376899</v>
      </c>
      <c r="CA39" s="8">
        <f t="shared" si="70"/>
        <v>2.1068620427634399</v>
      </c>
      <c r="CB39" s="86">
        <f t="shared" si="71"/>
        <v>7.2193447832504436</v>
      </c>
      <c r="CC39" s="8">
        <f t="shared" si="72"/>
        <v>-35.682986756577002</v>
      </c>
      <c r="CE39" s="8">
        <f t="shared" si="73"/>
        <v>-84.218117207756563</v>
      </c>
      <c r="CF39" s="8">
        <f t="shared" si="74"/>
        <v>-83.973236997618372</v>
      </c>
      <c r="CG39" s="8">
        <f t="shared" si="75"/>
        <v>-83.763034537026172</v>
      </c>
      <c r="CH39" s="8">
        <f t="shared" si="76"/>
        <v>-83.541990303381937</v>
      </c>
      <c r="CI39" s="8">
        <f t="shared" si="77"/>
        <v>-83.266433227272742</v>
      </c>
      <c r="CJ39" s="8">
        <f t="shared" si="78"/>
        <v>-85.858526972729393</v>
      </c>
      <c r="CK39" s="8">
        <f t="shared" si="79"/>
        <v>-85.756823799401204</v>
      </c>
      <c r="CL39" s="8">
        <f t="shared" si="80"/>
        <v>-85.687054506198606</v>
      </c>
      <c r="CM39" s="8">
        <f t="shared" si="81"/>
        <v>-85.524809598640104</v>
      </c>
      <c r="CN39" s="8">
        <f t="shared" si="82"/>
        <v>-85.402140296043996</v>
      </c>
      <c r="CO39" s="8">
        <f t="shared" si="83"/>
        <v>1.64040976497283</v>
      </c>
      <c r="CP39" s="8">
        <f t="shared" si="84"/>
        <v>1.78358680178283</v>
      </c>
      <c r="CQ39" s="8">
        <f t="shared" si="85"/>
        <v>1.92401996917244</v>
      </c>
      <c r="CR39" s="8">
        <f t="shared" si="86"/>
        <v>1.98281929525817</v>
      </c>
      <c r="CS39" s="8">
        <f t="shared" si="87"/>
        <v>2.1357070687712598</v>
      </c>
      <c r="CT39" s="86">
        <f t="shared" si="88"/>
        <v>6.9629009703547107</v>
      </c>
      <c r="CU39" s="8">
        <f t="shared" si="89"/>
        <v>-30.1954571687296</v>
      </c>
      <c r="CV39" s="8"/>
      <c r="CW39" s="8">
        <f t="shared" si="93"/>
        <v>-84.179773041298205</v>
      </c>
      <c r="CX39" s="8">
        <f t="shared" si="94"/>
        <v>-83.931410986409702</v>
      </c>
      <c r="CY39" s="8">
        <f t="shared" si="95"/>
        <v>-83.698313814756503</v>
      </c>
      <c r="CZ39" s="8">
        <f t="shared" si="96"/>
        <v>-83.471558041962496</v>
      </c>
      <c r="DA39" s="8">
        <f t="shared" si="97"/>
        <v>-83.219843089963604</v>
      </c>
      <c r="DB39" s="8">
        <f t="shared" si="98"/>
        <v>-84.179773041298205</v>
      </c>
      <c r="DC39" s="8">
        <f t="shared" si="99"/>
        <v>-83.931410986409702</v>
      </c>
      <c r="DD39" s="8">
        <f t="shared" si="100"/>
        <v>-83.698313814756503</v>
      </c>
      <c r="DE39" s="8">
        <f t="shared" si="101"/>
        <v>-83.471558041962496</v>
      </c>
      <c r="DF39" s="8">
        <f t="shared" si="102"/>
        <v>-83.219843089963604</v>
      </c>
      <c r="DG39" s="8">
        <f t="shared" si="103"/>
        <v>0.35953703314625701</v>
      </c>
      <c r="DH39" s="8">
        <f t="shared" si="104"/>
        <v>0.487690156003796</v>
      </c>
      <c r="DI39" s="8">
        <f t="shared" si="105"/>
        <v>0.61271316614193505</v>
      </c>
      <c r="DJ39" s="8">
        <f t="shared" si="106"/>
        <v>0.73471118664115798</v>
      </c>
      <c r="DK39" s="8">
        <f t="shared" si="107"/>
        <v>0.85378289765352799</v>
      </c>
      <c r="DL39" s="8">
        <f t="shared" si="108"/>
        <v>7.0915301470265391</v>
      </c>
      <c r="DM39" s="8">
        <f t="shared" si="109"/>
        <v>7.4249855127554998E-2</v>
      </c>
      <c r="DN39" s="8"/>
      <c r="DO39" s="57">
        <v>-84.582692783147394</v>
      </c>
      <c r="DP39" s="57">
        <v>-84.360483670333593</v>
      </c>
      <c r="DQ39" s="57">
        <v>-84.133460279908505</v>
      </c>
      <c r="DR39" s="57">
        <v>-83.901784226550404</v>
      </c>
      <c r="DS39" s="57">
        <v>-83.665606624751206</v>
      </c>
    </row>
    <row r="40" spans="1:123">
      <c r="A40" s="93" t="s">
        <v>42</v>
      </c>
      <c r="B40" s="88">
        <f t="shared" si="90"/>
        <v>118.283</v>
      </c>
      <c r="C40" s="88">
        <f t="shared" si="2"/>
        <v>19.439</v>
      </c>
      <c r="D40" s="94">
        <f t="shared" si="3"/>
        <v>-78.599999999999994</v>
      </c>
      <c r="E40" s="95">
        <v>6.1964627151051621</v>
      </c>
      <c r="F40" s="96">
        <v>-19.12</v>
      </c>
      <c r="G40" s="99"/>
      <c r="H40" s="99"/>
      <c r="I40" s="99"/>
      <c r="J40" s="175"/>
      <c r="K40" s="88">
        <f t="shared" si="5"/>
        <v>-79.860389635690439</v>
      </c>
      <c r="L40" s="88">
        <f t="shared" si="6"/>
        <v>-79.671304816696136</v>
      </c>
      <c r="M40" s="88">
        <f t="shared" si="7"/>
        <v>-79.433820051828747</v>
      </c>
      <c r="N40" s="88">
        <f t="shared" si="8"/>
        <v>-79.062324834799838</v>
      </c>
      <c r="O40" s="88">
        <f t="shared" si="9"/>
        <v>-79.093731583257309</v>
      </c>
      <c r="P40" s="88">
        <f t="shared" si="10"/>
        <v>-81.449392473958497</v>
      </c>
      <c r="Q40" s="88">
        <f t="shared" si="11"/>
        <v>-81.488997309885207</v>
      </c>
      <c r="R40" s="88">
        <f t="shared" si="12"/>
        <v>-81.401590355714802</v>
      </c>
      <c r="S40" s="88">
        <f t="shared" si="13"/>
        <v>-81.097229956568597</v>
      </c>
      <c r="T40" s="88">
        <f t="shared" si="14"/>
        <v>-80.853895643797998</v>
      </c>
      <c r="U40" s="88">
        <f t="shared" si="15"/>
        <v>1.5890028382680601</v>
      </c>
      <c r="V40" s="88">
        <f t="shared" si="16"/>
        <v>1.8176924931890699</v>
      </c>
      <c r="W40" s="88">
        <f t="shared" si="17"/>
        <v>1.9677703038860599</v>
      </c>
      <c r="X40" s="88">
        <f t="shared" si="18"/>
        <v>2.0349051217687602</v>
      </c>
      <c r="Y40" s="88">
        <f t="shared" si="19"/>
        <v>1.7601640605406901</v>
      </c>
      <c r="Z40" s="98">
        <f t="shared" si="20"/>
        <v>6.3596716465864853</v>
      </c>
      <c r="AA40" s="88">
        <f t="shared" si="21"/>
        <v>127.995488356099</v>
      </c>
      <c r="AC40" s="8">
        <f t="shared" si="22"/>
        <v>-79.886383265273821</v>
      </c>
      <c r="AD40" s="8">
        <f t="shared" si="23"/>
        <v>-79.487136519991225</v>
      </c>
      <c r="AE40" s="8">
        <f t="shared" si="24"/>
        <v>-79.254081708848801</v>
      </c>
      <c r="AF40" s="8">
        <f t="shared" si="25"/>
        <v>-78.987644428125023</v>
      </c>
      <c r="AG40" s="8">
        <f t="shared" si="26"/>
        <v>-78.745388129277515</v>
      </c>
      <c r="AH40" s="8">
        <f t="shared" si="27"/>
        <v>-80.274429586135497</v>
      </c>
      <c r="AI40" s="8">
        <f t="shared" si="28"/>
        <v>-80.008974226311807</v>
      </c>
      <c r="AJ40" s="8">
        <f t="shared" si="29"/>
        <v>-79.9058335192844</v>
      </c>
      <c r="AK40" s="8">
        <f t="shared" si="30"/>
        <v>-79.765565205959504</v>
      </c>
      <c r="AL40" s="8">
        <f t="shared" si="31"/>
        <v>-79.645854430166693</v>
      </c>
      <c r="AM40" s="8">
        <f t="shared" si="32"/>
        <v>0.388046320861682</v>
      </c>
      <c r="AN40" s="8">
        <f t="shared" si="33"/>
        <v>0.52183770632058202</v>
      </c>
      <c r="AO40" s="8">
        <f t="shared" si="34"/>
        <v>0.65175181043560004</v>
      </c>
      <c r="AP40" s="8">
        <f t="shared" si="35"/>
        <v>0.77792077783448699</v>
      </c>
      <c r="AQ40" s="8">
        <f t="shared" si="36"/>
        <v>0.90046630088917501</v>
      </c>
      <c r="AR40" s="86">
        <f t="shared" si="37"/>
        <v>8.2659389418152713</v>
      </c>
      <c r="AS40" s="8">
        <f t="shared" si="38"/>
        <v>120.158471594647</v>
      </c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M40" s="8">
        <f t="shared" si="56"/>
        <v>-79.876427364319639</v>
      </c>
      <c r="BN40" s="8">
        <f t="shared" si="57"/>
        <v>-79.772781392866776</v>
      </c>
      <c r="BO40" s="8">
        <f t="shared" si="58"/>
        <v>-79.433882690416425</v>
      </c>
      <c r="BP40" s="8">
        <f t="shared" si="59"/>
        <v>-79.151632907274518</v>
      </c>
      <c r="BQ40" s="8">
        <f t="shared" si="60"/>
        <v>-78.909456854602226</v>
      </c>
      <c r="BR40" s="8">
        <f t="shared" si="61"/>
        <v>-81.591568466562094</v>
      </c>
      <c r="BS40" s="8">
        <f t="shared" si="62"/>
        <v>-81.285028459273704</v>
      </c>
      <c r="BT40" s="8">
        <f t="shared" si="63"/>
        <v>-81.2694475707858</v>
      </c>
      <c r="BU40" s="8">
        <f t="shared" si="64"/>
        <v>-81.138417988505395</v>
      </c>
      <c r="BV40" s="8">
        <f t="shared" si="65"/>
        <v>-81.045575878123699</v>
      </c>
      <c r="BW40" s="8">
        <f t="shared" si="66"/>
        <v>1.7151411022424601</v>
      </c>
      <c r="BX40" s="8">
        <f t="shared" si="67"/>
        <v>1.5122470664069301</v>
      </c>
      <c r="BY40" s="8">
        <f t="shared" si="68"/>
        <v>1.83556488036937</v>
      </c>
      <c r="BZ40" s="8">
        <f t="shared" si="69"/>
        <v>1.98678508123088</v>
      </c>
      <c r="CA40" s="8">
        <f t="shared" si="70"/>
        <v>2.13611902352147</v>
      </c>
      <c r="CB40" s="86">
        <f t="shared" si="71"/>
        <v>7.6323166042310522</v>
      </c>
      <c r="CC40" s="8">
        <f t="shared" si="72"/>
        <v>-95.323623189737503</v>
      </c>
      <c r="CE40" s="8">
        <f t="shared" si="73"/>
        <v>-79.875693833603208</v>
      </c>
      <c r="CF40" s="8">
        <f t="shared" si="74"/>
        <v>-79.633310618641673</v>
      </c>
      <c r="CG40" s="8">
        <f t="shared" si="75"/>
        <v>-79.423843328196142</v>
      </c>
      <c r="CH40" s="8">
        <f t="shared" si="76"/>
        <v>-79.19549712814424</v>
      </c>
      <c r="CI40" s="8">
        <f t="shared" si="77"/>
        <v>-78.923599512274365</v>
      </c>
      <c r="CJ40" s="8">
        <f t="shared" si="78"/>
        <v>-81.526488892554895</v>
      </c>
      <c r="CK40" s="8">
        <f t="shared" si="79"/>
        <v>-81.4321429728044</v>
      </c>
      <c r="CL40" s="8">
        <f t="shared" si="80"/>
        <v>-81.366953500648506</v>
      </c>
      <c r="CM40" s="8">
        <f t="shared" si="81"/>
        <v>-81.203898482510596</v>
      </c>
      <c r="CN40" s="8">
        <f t="shared" si="82"/>
        <v>-81.086657447822702</v>
      </c>
      <c r="CO40" s="8">
        <f t="shared" si="83"/>
        <v>1.65079505895169</v>
      </c>
      <c r="CP40" s="8">
        <f t="shared" si="84"/>
        <v>1.79883235416273</v>
      </c>
      <c r="CQ40" s="8">
        <f t="shared" si="85"/>
        <v>1.9431101724523701</v>
      </c>
      <c r="CR40" s="8">
        <f t="shared" si="86"/>
        <v>2.0084013543663599</v>
      </c>
      <c r="CS40" s="8">
        <f t="shared" si="87"/>
        <v>2.1630579355483399</v>
      </c>
      <c r="CT40" s="86">
        <f t="shared" si="88"/>
        <v>6.9853919352003011</v>
      </c>
      <c r="CU40" s="8">
        <f t="shared" si="89"/>
        <v>-32.696894632878099</v>
      </c>
      <c r="CV40" s="8"/>
      <c r="CW40" s="8">
        <f t="shared" si="93"/>
        <v>-79.710867347182102</v>
      </c>
      <c r="CX40" s="8">
        <f t="shared" si="94"/>
        <v>-79.4718352786699</v>
      </c>
      <c r="CY40" s="8">
        <f t="shared" si="95"/>
        <v>-79.240919305980299</v>
      </c>
      <c r="CZ40" s="8">
        <f t="shared" si="96"/>
        <v>-79.017374992282498</v>
      </c>
      <c r="DA40" s="8">
        <f t="shared" si="97"/>
        <v>-78.7702412905887</v>
      </c>
      <c r="DB40" s="8">
        <f t="shared" si="98"/>
        <v>-79.710867347182102</v>
      </c>
      <c r="DC40" s="8">
        <f t="shared" si="99"/>
        <v>-79.4718352786699</v>
      </c>
      <c r="DD40" s="8">
        <f t="shared" si="100"/>
        <v>-79.240919305980299</v>
      </c>
      <c r="DE40" s="8">
        <f t="shared" si="101"/>
        <v>-79.017374992282498</v>
      </c>
      <c r="DF40" s="8">
        <f t="shared" si="102"/>
        <v>-78.7702412905887</v>
      </c>
      <c r="DG40" s="8">
        <f t="shared" si="103"/>
        <v>0.38804824037799601</v>
      </c>
      <c r="DH40" s="8">
        <f t="shared" si="104"/>
        <v>0.521837763255662</v>
      </c>
      <c r="DI40" s="8">
        <f t="shared" si="105"/>
        <v>0.65175181020419604</v>
      </c>
      <c r="DJ40" s="8">
        <f t="shared" si="106"/>
        <v>0.77792052331276595</v>
      </c>
      <c r="DK40" s="8">
        <f t="shared" si="107"/>
        <v>0.90046598753296803</v>
      </c>
      <c r="DL40" s="8">
        <f t="shared" si="108"/>
        <v>6.9611037931909037</v>
      </c>
      <c r="DM40" s="8">
        <f t="shared" si="109"/>
        <v>-3.5758017734807499</v>
      </c>
      <c r="DN40" s="8"/>
      <c r="DO40" s="57">
        <v>-79.038553390482207</v>
      </c>
      <c r="DP40" s="57">
        <v>-78.840599632978098</v>
      </c>
      <c r="DQ40" s="57">
        <v>-78.636005492561907</v>
      </c>
      <c r="DR40" s="57">
        <v>-78.424993886031103</v>
      </c>
      <c r="DS40" s="57">
        <v>-78.207773247167907</v>
      </c>
    </row>
    <row r="41" spans="1:123">
      <c r="A41" s="93" t="s">
        <v>43</v>
      </c>
      <c r="B41" s="88">
        <f t="shared" si="90"/>
        <v>130.12299999999999</v>
      </c>
      <c r="C41" s="88">
        <f t="shared" si="2"/>
        <v>25.164999999999999</v>
      </c>
      <c r="D41" s="94">
        <f t="shared" si="3"/>
        <v>-73.099999999999994</v>
      </c>
      <c r="E41" s="95">
        <v>5.7691204588910132</v>
      </c>
      <c r="F41" s="96">
        <v>-22.47</v>
      </c>
      <c r="G41" s="99"/>
      <c r="H41" s="99"/>
      <c r="I41" s="99"/>
      <c r="J41" s="175"/>
      <c r="K41" s="88">
        <f t="shared" si="5"/>
        <v>-74.077070070737747</v>
      </c>
      <c r="L41" s="88">
        <f t="shared" si="6"/>
        <v>-73.886745813238832</v>
      </c>
      <c r="M41" s="88">
        <f t="shared" si="7"/>
        <v>-73.697339685387149</v>
      </c>
      <c r="N41" s="88">
        <f t="shared" si="8"/>
        <v>-73.246427517898809</v>
      </c>
      <c r="O41" s="88">
        <f t="shared" si="9"/>
        <v>-73.423248915879483</v>
      </c>
      <c r="P41" s="88">
        <f t="shared" si="10"/>
        <v>-75.688451834431703</v>
      </c>
      <c r="Q41" s="88">
        <f t="shared" si="11"/>
        <v>-75.728031985966993</v>
      </c>
      <c r="R41" s="88">
        <f t="shared" si="12"/>
        <v>-75.697410732379893</v>
      </c>
      <c r="S41" s="88">
        <f t="shared" si="13"/>
        <v>-75.320727049483807</v>
      </c>
      <c r="T41" s="88">
        <f t="shared" si="14"/>
        <v>-75.261024659370193</v>
      </c>
      <c r="U41" s="88">
        <f t="shared" si="15"/>
        <v>1.61138176369396</v>
      </c>
      <c r="V41" s="88">
        <f t="shared" si="16"/>
        <v>1.84128617272816</v>
      </c>
      <c r="W41" s="88">
        <f t="shared" si="17"/>
        <v>2.0000710469927498</v>
      </c>
      <c r="X41" s="88">
        <f t="shared" si="18"/>
        <v>2.0742995315849999</v>
      </c>
      <c r="Y41" s="88">
        <f t="shared" si="19"/>
        <v>1.83777574349071</v>
      </c>
      <c r="Z41" s="98">
        <f t="shared" si="20"/>
        <v>5.7673127118838678</v>
      </c>
      <c r="AA41" s="88">
        <f t="shared" si="21"/>
        <v>197.52809629110101</v>
      </c>
      <c r="AC41" s="8">
        <f t="shared" si="22"/>
        <v>-74.027418001216319</v>
      </c>
      <c r="AD41" s="8">
        <f t="shared" si="23"/>
        <v>-73.495601271623784</v>
      </c>
      <c r="AE41" s="8">
        <f t="shared" si="24"/>
        <v>-73.263901860280612</v>
      </c>
      <c r="AF41" s="8">
        <f t="shared" si="25"/>
        <v>-72.999455160798007</v>
      </c>
      <c r="AG41" s="8">
        <f t="shared" si="26"/>
        <v>-72.759300231891558</v>
      </c>
      <c r="AH41" s="8">
        <f t="shared" si="27"/>
        <v>-74.460229128989099</v>
      </c>
      <c r="AI41" s="8">
        <f t="shared" si="28"/>
        <v>-74.071053574093895</v>
      </c>
      <c r="AJ41" s="8">
        <f t="shared" si="29"/>
        <v>-73.9769476033199</v>
      </c>
      <c r="AK41" s="8">
        <f t="shared" si="30"/>
        <v>-73.845218214700296</v>
      </c>
      <c r="AL41" s="8">
        <f t="shared" si="31"/>
        <v>-73.733062893275203</v>
      </c>
      <c r="AM41" s="8">
        <f t="shared" si="32"/>
        <v>0.43281112777278002</v>
      </c>
      <c r="AN41" s="8">
        <f t="shared" si="33"/>
        <v>0.57545230247011103</v>
      </c>
      <c r="AO41" s="8">
        <f t="shared" si="34"/>
        <v>0.71304574303929302</v>
      </c>
      <c r="AP41" s="8">
        <f t="shared" si="35"/>
        <v>0.84576305390228601</v>
      </c>
      <c r="AQ41" s="8">
        <f t="shared" si="36"/>
        <v>0.97376266138363898</v>
      </c>
      <c r="AR41" s="86">
        <f t="shared" si="37"/>
        <v>8.9916099110219108</v>
      </c>
      <c r="AS41" s="8">
        <f t="shared" si="38"/>
        <v>235.74977915178499</v>
      </c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M41" s="8">
        <f t="shared" si="56"/>
        <v>-74.075178610904018</v>
      </c>
      <c r="BN41" s="8">
        <f t="shared" si="57"/>
        <v>-74.117396100254098</v>
      </c>
      <c r="BO41" s="8">
        <f t="shared" si="58"/>
        <v>-73.636238628556654</v>
      </c>
      <c r="BP41" s="8">
        <f t="shared" si="59"/>
        <v>-73.323149861132123</v>
      </c>
      <c r="BQ41" s="8">
        <f t="shared" si="60"/>
        <v>-73.091227005447394</v>
      </c>
      <c r="BR41" s="8">
        <f t="shared" si="61"/>
        <v>-75.801671104563894</v>
      </c>
      <c r="BS41" s="8">
        <f t="shared" si="62"/>
        <v>-75.679089938942397</v>
      </c>
      <c r="BT41" s="8">
        <f t="shared" si="63"/>
        <v>-75.511132468580499</v>
      </c>
      <c r="BU41" s="8">
        <f t="shared" si="64"/>
        <v>-75.352277016581198</v>
      </c>
      <c r="BV41" s="8">
        <f t="shared" si="65"/>
        <v>-75.273281932983593</v>
      </c>
      <c r="BW41" s="8">
        <f t="shared" si="66"/>
        <v>1.72649249365988</v>
      </c>
      <c r="BX41" s="8">
        <f t="shared" si="67"/>
        <v>1.5616938386882999</v>
      </c>
      <c r="BY41" s="8">
        <f t="shared" si="68"/>
        <v>1.87489384002385</v>
      </c>
      <c r="BZ41" s="8">
        <f t="shared" si="69"/>
        <v>2.0291271554490802</v>
      </c>
      <c r="CA41" s="8">
        <f t="shared" si="70"/>
        <v>2.1820549275361998</v>
      </c>
      <c r="CB41" s="86">
        <f t="shared" si="71"/>
        <v>8.2626564464313326</v>
      </c>
      <c r="CC41" s="8">
        <f t="shared" si="72"/>
        <v>-165.18189272462399</v>
      </c>
      <c r="CE41" s="8">
        <f t="shared" si="73"/>
        <v>-74.060143671020313</v>
      </c>
      <c r="CF41" s="8">
        <f t="shared" si="74"/>
        <v>-73.817114852156124</v>
      </c>
      <c r="CG41" s="8">
        <f t="shared" si="75"/>
        <v>-73.605245911984923</v>
      </c>
      <c r="CH41" s="8">
        <f t="shared" si="76"/>
        <v>-73.363342067362552</v>
      </c>
      <c r="CI41" s="8">
        <f t="shared" si="77"/>
        <v>-73.09474838744606</v>
      </c>
      <c r="CJ41" s="8">
        <f t="shared" si="78"/>
        <v>-75.727244509140505</v>
      </c>
      <c r="CK41" s="8">
        <f t="shared" si="79"/>
        <v>-75.639883997219002</v>
      </c>
      <c r="CL41" s="8">
        <f t="shared" si="80"/>
        <v>-75.578329298445297</v>
      </c>
      <c r="CM41" s="8">
        <f t="shared" si="81"/>
        <v>-75.411909391738305</v>
      </c>
      <c r="CN41" s="8">
        <f t="shared" si="82"/>
        <v>-75.300749468815994</v>
      </c>
      <c r="CO41" s="8">
        <f t="shared" si="83"/>
        <v>1.6671008381201899</v>
      </c>
      <c r="CP41" s="8">
        <f t="shared" si="84"/>
        <v>1.82276914506288</v>
      </c>
      <c r="CQ41" s="8">
        <f t="shared" si="85"/>
        <v>1.9730833864603701</v>
      </c>
      <c r="CR41" s="8">
        <f t="shared" si="86"/>
        <v>2.0485673243757598</v>
      </c>
      <c r="CS41" s="8">
        <f t="shared" si="87"/>
        <v>2.2060010813699402</v>
      </c>
      <c r="CT41" s="86">
        <f t="shared" si="88"/>
        <v>7.1125081693121519</v>
      </c>
      <c r="CU41" s="8">
        <f t="shared" si="89"/>
        <v>-34.187430554089602</v>
      </c>
      <c r="CV41" s="8"/>
      <c r="CW41" s="8">
        <f t="shared" si="93"/>
        <v>-73.742162402191497</v>
      </c>
      <c r="CX41" s="8">
        <f t="shared" si="94"/>
        <v>-73.511933630348594</v>
      </c>
      <c r="CY41" s="8">
        <f t="shared" si="95"/>
        <v>-73.280391055403996</v>
      </c>
      <c r="CZ41" s="8">
        <f t="shared" si="96"/>
        <v>-73.057415180339206</v>
      </c>
      <c r="DA41" s="8">
        <f t="shared" si="97"/>
        <v>-72.814224824784105</v>
      </c>
      <c r="DB41" s="8">
        <f t="shared" si="98"/>
        <v>-73.742162402191497</v>
      </c>
      <c r="DC41" s="8">
        <f t="shared" si="99"/>
        <v>-73.511933630348594</v>
      </c>
      <c r="DD41" s="8">
        <f t="shared" si="100"/>
        <v>-73.280391055403996</v>
      </c>
      <c r="DE41" s="8">
        <f t="shared" si="101"/>
        <v>-73.057415180339206</v>
      </c>
      <c r="DF41" s="8">
        <f t="shared" si="102"/>
        <v>-72.814224824784105</v>
      </c>
      <c r="DG41" s="8">
        <f t="shared" si="103"/>
        <v>0.43281321765206798</v>
      </c>
      <c r="DH41" s="8">
        <f t="shared" si="104"/>
        <v>0.57545235944477302</v>
      </c>
      <c r="DI41" s="8">
        <f t="shared" si="105"/>
        <v>0.71304574279896804</v>
      </c>
      <c r="DJ41" s="8">
        <f t="shared" si="106"/>
        <v>0.84576279173762003</v>
      </c>
      <c r="DK41" s="8">
        <f t="shared" si="107"/>
        <v>0.97376233870291495</v>
      </c>
      <c r="DL41" s="8">
        <f t="shared" si="108"/>
        <v>6.8863580952179282</v>
      </c>
      <c r="DM41" s="8">
        <f t="shared" si="109"/>
        <v>-7.2748576473341799</v>
      </c>
      <c r="DN41" s="8"/>
      <c r="DO41" s="57">
        <v>-73.510194175021098</v>
      </c>
      <c r="DP41" s="57">
        <v>-73.328327477448994</v>
      </c>
      <c r="DQ41" s="57">
        <v>-73.138658329955206</v>
      </c>
      <c r="DR41" s="57">
        <v>-72.941448659776796</v>
      </c>
      <c r="DS41" s="57">
        <v>-72.736943376607798</v>
      </c>
    </row>
    <row r="42" spans="1:123">
      <c r="A42" s="93" t="s">
        <v>45</v>
      </c>
      <c r="B42" s="88">
        <f t="shared" si="90"/>
        <v>173.15100000000001</v>
      </c>
      <c r="C42" s="88">
        <f t="shared" si="2"/>
        <v>51.767000000000003</v>
      </c>
      <c r="D42" s="94">
        <f t="shared" si="3"/>
        <v>-72.7</v>
      </c>
      <c r="E42" s="95">
        <v>3.7748565965583172</v>
      </c>
      <c r="F42" s="96">
        <v>-13.38</v>
      </c>
      <c r="G42" s="99"/>
      <c r="H42" s="99"/>
      <c r="I42" s="99"/>
      <c r="J42" s="175"/>
      <c r="K42" s="88">
        <f t="shared" si="5"/>
        <v>-69.739147427643843</v>
      </c>
      <c r="L42" s="88">
        <f t="shared" si="6"/>
        <v>-69.718853152132738</v>
      </c>
      <c r="M42" s="88">
        <f t="shared" si="7"/>
        <v>-69.677664991934705</v>
      </c>
      <c r="N42" s="88">
        <f t="shared" si="8"/>
        <v>-69.279823239224086</v>
      </c>
      <c r="O42" s="88">
        <f t="shared" si="9"/>
        <v>-69.395206143961786</v>
      </c>
      <c r="P42" s="88">
        <f t="shared" si="10"/>
        <v>-71.431856928096707</v>
      </c>
      <c r="Q42" s="88">
        <f t="shared" si="11"/>
        <v>-71.645881625807505</v>
      </c>
      <c r="R42" s="88">
        <f t="shared" si="12"/>
        <v>-71.795120867845895</v>
      </c>
      <c r="S42" s="88">
        <f t="shared" si="13"/>
        <v>-71.497286847293296</v>
      </c>
      <c r="T42" s="88">
        <f t="shared" si="14"/>
        <v>-71.515032182551593</v>
      </c>
      <c r="U42" s="88">
        <f t="shared" si="15"/>
        <v>1.6927095004528701</v>
      </c>
      <c r="V42" s="88">
        <f t="shared" si="16"/>
        <v>1.92702847367477</v>
      </c>
      <c r="W42" s="88">
        <f t="shared" si="17"/>
        <v>2.1174558759111899</v>
      </c>
      <c r="X42" s="88">
        <f t="shared" si="18"/>
        <v>2.2174636080692101</v>
      </c>
      <c r="Y42" s="88">
        <f t="shared" si="19"/>
        <v>2.1198260385898098</v>
      </c>
      <c r="Z42" s="98">
        <f t="shared" si="20"/>
        <v>3.3656814229749532</v>
      </c>
      <c r="AA42" s="88">
        <f t="shared" si="21"/>
        <v>-39.296869745691502</v>
      </c>
      <c r="AC42" s="8">
        <f t="shared" si="22"/>
        <v>-69.310307475308889</v>
      </c>
      <c r="AD42" s="8">
        <f t="shared" si="23"/>
        <v>-69.296350465398774</v>
      </c>
      <c r="AE42" s="8">
        <f t="shared" si="24"/>
        <v>-69.210849187709115</v>
      </c>
      <c r="AF42" s="8">
        <f t="shared" si="25"/>
        <v>-69.084238453068096</v>
      </c>
      <c r="AG42" s="8">
        <f t="shared" si="26"/>
        <v>-68.985426754066154</v>
      </c>
      <c r="AH42" s="8">
        <f t="shared" si="27"/>
        <v>-69.905799355764998</v>
      </c>
      <c r="AI42" s="8">
        <f t="shared" si="28"/>
        <v>-70.066644730970395</v>
      </c>
      <c r="AJ42" s="8">
        <f t="shared" si="29"/>
        <v>-70.146644536497703</v>
      </c>
      <c r="AK42" s="8">
        <f t="shared" si="30"/>
        <v>-70.176548589288402</v>
      </c>
      <c r="AL42" s="8">
        <f t="shared" si="31"/>
        <v>-70.2255573039089</v>
      </c>
      <c r="AM42" s="8">
        <f t="shared" si="32"/>
        <v>0.59549188045611601</v>
      </c>
      <c r="AN42" s="8">
        <f t="shared" si="33"/>
        <v>0.77029426557162795</v>
      </c>
      <c r="AO42" s="8">
        <f t="shared" si="34"/>
        <v>0.93579534878859405</v>
      </c>
      <c r="AP42" s="8">
        <f t="shared" si="35"/>
        <v>1.0923101362203</v>
      </c>
      <c r="AQ42" s="8">
        <f t="shared" si="36"/>
        <v>1.24013054984274</v>
      </c>
      <c r="AR42" s="86">
        <f t="shared" si="37"/>
        <v>2.5855627361308553</v>
      </c>
      <c r="AS42" s="8">
        <f t="shared" si="38"/>
        <v>-90.2289567260936</v>
      </c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M42" s="8">
        <f t="shared" si="56"/>
        <v>-69.747114186600669</v>
      </c>
      <c r="BN42" s="8">
        <f t="shared" si="57"/>
        <v>-69.745564278178804</v>
      </c>
      <c r="BO42" s="8">
        <f t="shared" si="58"/>
        <v>-69.590846232751886</v>
      </c>
      <c r="BP42" s="8">
        <f t="shared" si="59"/>
        <v>-69.425569646311459</v>
      </c>
      <c r="BQ42" s="8">
        <f t="shared" si="60"/>
        <v>-69.072784231080945</v>
      </c>
      <c r="BR42" s="8">
        <f t="shared" si="61"/>
        <v>-71.514859017246096</v>
      </c>
      <c r="BS42" s="8">
        <f t="shared" si="62"/>
        <v>-71.486953701134198</v>
      </c>
      <c r="BT42" s="8">
        <f t="shared" si="63"/>
        <v>-71.608666295411993</v>
      </c>
      <c r="BU42" s="8">
        <f t="shared" si="64"/>
        <v>-71.608573049181203</v>
      </c>
      <c r="BV42" s="8">
        <f t="shared" si="65"/>
        <v>-71.421775820605802</v>
      </c>
      <c r="BW42" s="8">
        <f t="shared" si="66"/>
        <v>1.76774483064542</v>
      </c>
      <c r="BX42" s="8">
        <f t="shared" si="67"/>
        <v>1.7413894229553999</v>
      </c>
      <c r="BY42" s="8">
        <f t="shared" si="68"/>
        <v>2.0178200626601099</v>
      </c>
      <c r="BZ42" s="8">
        <f t="shared" si="69"/>
        <v>2.1830034028697498</v>
      </c>
      <c r="CA42" s="8">
        <f t="shared" si="70"/>
        <v>2.3489915895248599</v>
      </c>
      <c r="CB42" s="86">
        <f t="shared" si="71"/>
        <v>5.0302954696342068</v>
      </c>
      <c r="CC42" s="8">
        <f t="shared" si="72"/>
        <v>-303.06775587647502</v>
      </c>
      <c r="CE42" s="8">
        <f t="shared" si="73"/>
        <v>-69.770960780452867</v>
      </c>
      <c r="CF42" s="8">
        <f t="shared" si="74"/>
        <v>-69.673162336582763</v>
      </c>
      <c r="CG42" s="8">
        <f t="shared" si="75"/>
        <v>-69.61734091722515</v>
      </c>
      <c r="CH42" s="8">
        <f t="shared" si="76"/>
        <v>-69.523279964676249</v>
      </c>
      <c r="CI42" s="8">
        <f t="shared" si="77"/>
        <v>-69.407838620492541</v>
      </c>
      <c r="CJ42" s="8">
        <f t="shared" si="78"/>
        <v>-71.497318803206696</v>
      </c>
      <c r="CK42" s="8">
        <f t="shared" si="79"/>
        <v>-71.582920691008098</v>
      </c>
      <c r="CL42" s="8">
        <f t="shared" si="80"/>
        <v>-71.699350608781501</v>
      </c>
      <c r="CM42" s="8">
        <f t="shared" si="81"/>
        <v>-71.717815309116602</v>
      </c>
      <c r="CN42" s="8">
        <f t="shared" si="82"/>
        <v>-71.769900316593194</v>
      </c>
      <c r="CO42" s="8">
        <f t="shared" si="83"/>
        <v>1.72635802275383</v>
      </c>
      <c r="CP42" s="8">
        <f t="shared" si="84"/>
        <v>1.90975835442534</v>
      </c>
      <c r="CQ42" s="8">
        <f t="shared" si="85"/>
        <v>2.0820096915563502</v>
      </c>
      <c r="CR42" s="8">
        <f t="shared" si="86"/>
        <v>2.1945353444403501</v>
      </c>
      <c r="CS42" s="8">
        <f t="shared" si="87"/>
        <v>2.3620616961006502</v>
      </c>
      <c r="CT42" s="86">
        <f t="shared" si="88"/>
        <v>2.6167421359808474</v>
      </c>
      <c r="CU42" s="8">
        <f t="shared" si="89"/>
        <v>-30.9060377436778</v>
      </c>
      <c r="CV42" s="8"/>
      <c r="CW42" s="8">
        <f t="shared" si="93"/>
        <v>-69.404861517752394</v>
      </c>
      <c r="CX42" s="8">
        <f t="shared" si="94"/>
        <v>-69.325244090715699</v>
      </c>
      <c r="CY42" s="8">
        <f t="shared" si="95"/>
        <v>-69.240298467303305</v>
      </c>
      <c r="CZ42" s="8">
        <f t="shared" si="96"/>
        <v>-69.168571912157702</v>
      </c>
      <c r="DA42" s="8">
        <f t="shared" si="97"/>
        <v>-69.067487923872093</v>
      </c>
      <c r="DB42" s="8">
        <f t="shared" si="98"/>
        <v>-69.404861517752394</v>
      </c>
      <c r="DC42" s="8">
        <f t="shared" si="99"/>
        <v>-69.325244090715699</v>
      </c>
      <c r="DD42" s="8">
        <f t="shared" si="100"/>
        <v>-69.240298467303305</v>
      </c>
      <c r="DE42" s="8">
        <f t="shared" si="101"/>
        <v>-69.168571912157702</v>
      </c>
      <c r="DF42" s="8">
        <f t="shared" si="102"/>
        <v>-69.067487923872093</v>
      </c>
      <c r="DG42" s="8">
        <f t="shared" si="103"/>
        <v>0.59549458945517597</v>
      </c>
      <c r="DH42" s="8">
        <f t="shared" si="104"/>
        <v>0.77029432269013498</v>
      </c>
      <c r="DI42" s="8">
        <f t="shared" si="105"/>
        <v>0.935795348515846</v>
      </c>
      <c r="DJ42" s="8">
        <f t="shared" si="106"/>
        <v>1.0923098462802401</v>
      </c>
      <c r="DK42" s="8">
        <f t="shared" si="107"/>
        <v>1.2401301932755899</v>
      </c>
      <c r="DL42" s="8">
        <f t="shared" si="108"/>
        <v>2.4800101113031547</v>
      </c>
      <c r="DM42" s="8">
        <f t="shared" si="109"/>
        <v>-12.5019190719802</v>
      </c>
      <c r="DN42" s="8"/>
      <c r="DO42" s="57">
        <v>-72.903663998576505</v>
      </c>
      <c r="DP42" s="57">
        <v>-72.783977821478501</v>
      </c>
      <c r="DQ42" s="57">
        <v>-72.659643376342103</v>
      </c>
      <c r="DR42" s="57">
        <v>-72.5308167049254</v>
      </c>
      <c r="DS42" s="57">
        <v>-72.397643710875997</v>
      </c>
    </row>
    <row r="43" spans="1:123">
      <c r="A43" s="93" t="s">
        <v>46</v>
      </c>
      <c r="B43" s="88">
        <f t="shared" si="90"/>
        <v>181.40100000000001</v>
      </c>
      <c r="C43" s="88">
        <f t="shared" si="2"/>
        <v>57.862000000000002</v>
      </c>
      <c r="D43" s="94">
        <f t="shared" si="3"/>
        <v>-66.400000000000006</v>
      </c>
      <c r="E43" s="95">
        <v>2.6352772466539194</v>
      </c>
      <c r="F43" s="96">
        <v>-14.34</v>
      </c>
      <c r="G43" s="99"/>
      <c r="H43" s="99"/>
      <c r="I43" s="99"/>
      <c r="J43" s="175"/>
      <c r="K43" s="88">
        <f t="shared" si="5"/>
        <v>-67.024663827082009</v>
      </c>
      <c r="L43" s="88">
        <f t="shared" si="6"/>
        <v>-66.970262573585842</v>
      </c>
      <c r="M43" s="88">
        <f t="shared" si="7"/>
        <v>-66.897812733054749</v>
      </c>
      <c r="N43" s="88">
        <f t="shared" si="8"/>
        <v>-66.534687359343053</v>
      </c>
      <c r="O43" s="88">
        <f t="shared" si="9"/>
        <v>-66.585463823148373</v>
      </c>
      <c r="P43" s="88">
        <f t="shared" si="10"/>
        <v>-68.732966751079104</v>
      </c>
      <c r="Q43" s="88">
        <f t="shared" si="11"/>
        <v>-68.913730899979996</v>
      </c>
      <c r="R43" s="88">
        <f t="shared" si="12"/>
        <v>-69.037775461215105</v>
      </c>
      <c r="S43" s="88">
        <f t="shared" si="13"/>
        <v>-68.779600619522398</v>
      </c>
      <c r="T43" s="88">
        <f t="shared" si="14"/>
        <v>-68.759368948253197</v>
      </c>
      <c r="U43" s="88">
        <f t="shared" si="15"/>
        <v>1.7083029239970999</v>
      </c>
      <c r="V43" s="88">
        <f t="shared" si="16"/>
        <v>1.9434683263941499</v>
      </c>
      <c r="W43" s="88">
        <f t="shared" si="17"/>
        <v>2.1399627281603602</v>
      </c>
      <c r="X43" s="88">
        <f t="shared" si="18"/>
        <v>2.2449132601793398</v>
      </c>
      <c r="Y43" s="88">
        <f t="shared" si="19"/>
        <v>2.1739051251048198</v>
      </c>
      <c r="Z43" s="98">
        <f t="shared" si="20"/>
        <v>3.9226152324942904</v>
      </c>
      <c r="AA43" s="88">
        <f t="shared" si="21"/>
        <v>-36.60173445681</v>
      </c>
      <c r="AC43" s="8">
        <f t="shared" si="22"/>
        <v>-66.750523689470398</v>
      </c>
      <c r="AD43" s="8">
        <f t="shared" si="23"/>
        <v>-66.811555862701979</v>
      </c>
      <c r="AE43" s="8">
        <f t="shared" si="24"/>
        <v>-66.718496042102615</v>
      </c>
      <c r="AF43" s="8">
        <f t="shared" si="25"/>
        <v>-66.588390320144526</v>
      </c>
      <c r="AG43" s="8">
        <f t="shared" si="26"/>
        <v>-66.486465236740671</v>
      </c>
      <c r="AH43" s="8">
        <f t="shared" si="27"/>
        <v>-67.377207263931297</v>
      </c>
      <c r="AI43" s="8">
        <f t="shared" si="28"/>
        <v>-67.619208271705503</v>
      </c>
      <c r="AJ43" s="8">
        <f t="shared" si="29"/>
        <v>-67.697000423321995</v>
      </c>
      <c r="AK43" s="8">
        <f t="shared" si="30"/>
        <v>-67.727972312577606</v>
      </c>
      <c r="AL43" s="8">
        <f t="shared" si="31"/>
        <v>-67.777667997232001</v>
      </c>
      <c r="AM43" s="8">
        <f t="shared" si="32"/>
        <v>0.62668357446089196</v>
      </c>
      <c r="AN43" s="8">
        <f t="shared" si="33"/>
        <v>0.80765240900352098</v>
      </c>
      <c r="AO43" s="8">
        <f t="shared" si="34"/>
        <v>0.978504381219377</v>
      </c>
      <c r="AP43" s="8">
        <f t="shared" si="35"/>
        <v>1.1395819924330799</v>
      </c>
      <c r="AQ43" s="8">
        <f t="shared" si="36"/>
        <v>1.2912027604913301</v>
      </c>
      <c r="AR43" s="86">
        <f t="shared" si="37"/>
        <v>2.2684125325174036</v>
      </c>
      <c r="AS43" s="8">
        <f t="shared" si="38"/>
        <v>-155.41182384217601</v>
      </c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9"/>
      <c r="BH43" s="99"/>
      <c r="BI43" s="99"/>
      <c r="BJ43" s="99"/>
      <c r="BK43" s="99"/>
      <c r="BM43" s="8">
        <f t="shared" si="56"/>
        <v>-67.027277401025444</v>
      </c>
      <c r="BN43" s="8">
        <f t="shared" si="57"/>
        <v>-66.92681438526327</v>
      </c>
      <c r="BO43" s="8">
        <f t="shared" si="58"/>
        <v>-66.860177055302046</v>
      </c>
      <c r="BP43" s="8">
        <f t="shared" si="59"/>
        <v>-66.716794132885141</v>
      </c>
      <c r="BQ43" s="8">
        <f t="shared" si="60"/>
        <v>-66.365966841417702</v>
      </c>
      <c r="BR43" s="8">
        <f t="shared" si="61"/>
        <v>-68.802931773832498</v>
      </c>
      <c r="BS43" s="8">
        <f t="shared" si="62"/>
        <v>-68.702657851404595</v>
      </c>
      <c r="BT43" s="8">
        <f t="shared" si="63"/>
        <v>-68.905401165018702</v>
      </c>
      <c r="BU43" s="8">
        <f t="shared" si="64"/>
        <v>-68.929301092537003</v>
      </c>
      <c r="BV43" s="8">
        <f t="shared" si="65"/>
        <v>-68.746966134331203</v>
      </c>
      <c r="BW43" s="8">
        <f t="shared" si="66"/>
        <v>1.77565437280705</v>
      </c>
      <c r="BX43" s="8">
        <f t="shared" si="67"/>
        <v>1.77584346614132</v>
      </c>
      <c r="BY43" s="8">
        <f t="shared" si="68"/>
        <v>2.0452241097166599</v>
      </c>
      <c r="BZ43" s="8">
        <f t="shared" si="69"/>
        <v>2.2125069596518601</v>
      </c>
      <c r="CA43" s="8">
        <f t="shared" si="70"/>
        <v>2.3809992929135002</v>
      </c>
      <c r="CB43" s="86">
        <f t="shared" si="71"/>
        <v>4.6137723409899785</v>
      </c>
      <c r="CC43" s="8">
        <f t="shared" si="72"/>
        <v>-244.22470559344401</v>
      </c>
      <c r="CE43" s="8">
        <f t="shared" si="73"/>
        <v>-67.056757391308906</v>
      </c>
      <c r="CF43" s="8">
        <f t="shared" si="74"/>
        <v>-66.952312478488153</v>
      </c>
      <c r="CG43" s="8">
        <f t="shared" si="75"/>
        <v>-66.887458492496592</v>
      </c>
      <c r="CH43" s="8">
        <f t="shared" si="76"/>
        <v>-66.799026618767954</v>
      </c>
      <c r="CI43" s="8">
        <f t="shared" si="77"/>
        <v>-66.679668488294112</v>
      </c>
      <c r="CJ43" s="8">
        <f t="shared" si="78"/>
        <v>-68.794477126743502</v>
      </c>
      <c r="CK43" s="8">
        <f t="shared" si="79"/>
        <v>-68.878749762383606</v>
      </c>
      <c r="CL43" s="8">
        <f t="shared" si="80"/>
        <v>-68.990353236043305</v>
      </c>
      <c r="CM43" s="8">
        <f t="shared" si="81"/>
        <v>-69.021549231162496</v>
      </c>
      <c r="CN43" s="8">
        <f t="shared" si="82"/>
        <v>-69.071652562184298</v>
      </c>
      <c r="CO43" s="8">
        <f t="shared" si="83"/>
        <v>1.7377197354345899</v>
      </c>
      <c r="CP43" s="8">
        <f t="shared" si="84"/>
        <v>1.92643728389546</v>
      </c>
      <c r="CQ43" s="8">
        <f t="shared" si="85"/>
        <v>2.1028947435467198</v>
      </c>
      <c r="CR43" s="8">
        <f t="shared" si="86"/>
        <v>2.2225226123945401</v>
      </c>
      <c r="CS43" s="8">
        <f t="shared" si="87"/>
        <v>2.3919840738901899</v>
      </c>
      <c r="CT43" s="86">
        <f t="shared" si="88"/>
        <v>2.7084893554871363</v>
      </c>
      <c r="CU43" s="8">
        <f t="shared" si="89"/>
        <v>-22.308667974271302</v>
      </c>
      <c r="CV43" s="8"/>
      <c r="CW43" s="8">
        <f t="shared" si="93"/>
        <v>-66.905255071216104</v>
      </c>
      <c r="CX43" s="8">
        <f t="shared" si="94"/>
        <v>-66.809391138399505</v>
      </c>
      <c r="CY43" s="8">
        <f t="shared" si="95"/>
        <v>-66.717450529489398</v>
      </c>
      <c r="CZ43" s="8">
        <f t="shared" si="96"/>
        <v>-66.640555787566797</v>
      </c>
      <c r="DA43" s="8">
        <f t="shared" si="97"/>
        <v>-66.533801365273206</v>
      </c>
      <c r="DB43" s="8">
        <f t="shared" si="98"/>
        <v>-66.905255071216104</v>
      </c>
      <c r="DC43" s="8">
        <f t="shared" si="99"/>
        <v>-66.809391138399505</v>
      </c>
      <c r="DD43" s="8">
        <f t="shared" si="100"/>
        <v>-66.717450529489398</v>
      </c>
      <c r="DE43" s="8">
        <f t="shared" si="101"/>
        <v>-66.640555787566797</v>
      </c>
      <c r="DF43" s="8">
        <f t="shared" si="102"/>
        <v>-66.533801365273206</v>
      </c>
      <c r="DG43" s="8">
        <f t="shared" si="103"/>
        <v>0.62668640216726201</v>
      </c>
      <c r="DH43" s="8">
        <f t="shared" si="104"/>
        <v>0.80765246614960895</v>
      </c>
      <c r="DI43" s="8">
        <f t="shared" si="105"/>
        <v>0.97850438094041303</v>
      </c>
      <c r="DJ43" s="8">
        <f t="shared" si="106"/>
        <v>1.1395816971674899</v>
      </c>
      <c r="DK43" s="8">
        <f t="shared" si="107"/>
        <v>1.29120239742695</v>
      </c>
      <c r="DL43" s="8">
        <f t="shared" si="108"/>
        <v>2.7175023781908911</v>
      </c>
      <c r="DM43" s="8">
        <f t="shared" si="109"/>
        <v>-2.6729934697334201</v>
      </c>
      <c r="DN43" s="8"/>
      <c r="DO43" s="57">
        <v>-66.611793269439104</v>
      </c>
      <c r="DP43" s="57">
        <v>-66.530847071769898</v>
      </c>
      <c r="DQ43" s="57">
        <v>-66.444920586916595</v>
      </c>
      <c r="DR43" s="57">
        <v>-66.354181002477404</v>
      </c>
      <c r="DS43" s="57">
        <v>-66.2587846437889</v>
      </c>
    </row>
    <row r="44" spans="1:123" ht="16" thickBot="1">
      <c r="A44" s="97" t="s">
        <v>47</v>
      </c>
      <c r="B44" s="88">
        <f t="shared" si="90"/>
        <v>204.21</v>
      </c>
      <c r="C44" s="88">
        <f t="shared" si="2"/>
        <v>76.305000000000007</v>
      </c>
      <c r="D44" s="94">
        <f t="shared" si="3"/>
        <v>-58.1</v>
      </c>
      <c r="E44" s="95">
        <v>0.99713193116634791</v>
      </c>
      <c r="F44" s="96">
        <v>-11.95</v>
      </c>
      <c r="G44" s="99"/>
      <c r="H44" s="99"/>
      <c r="I44" s="99"/>
      <c r="J44" s="175"/>
      <c r="K44" s="88">
        <f t="shared" si="5"/>
        <v>-60.815229429688294</v>
      </c>
      <c r="L44" s="88">
        <f t="shared" si="6"/>
        <v>-60.715900314259962</v>
      </c>
      <c r="M44" s="88">
        <f t="shared" si="7"/>
        <v>-60.569661625302331</v>
      </c>
      <c r="N44" s="88">
        <f t="shared" si="8"/>
        <v>-60.34306707493981</v>
      </c>
      <c r="O44" s="88">
        <f t="shared" si="9"/>
        <v>-60.17557792587597</v>
      </c>
      <c r="P44" s="88">
        <f t="shared" si="10"/>
        <v>-62.566643917033304</v>
      </c>
      <c r="Q44" s="88">
        <f t="shared" si="11"/>
        <v>-62.704820349827003</v>
      </c>
      <c r="R44" s="88">
        <f t="shared" si="12"/>
        <v>-62.7718496616992</v>
      </c>
      <c r="S44" s="88">
        <f t="shared" si="13"/>
        <v>-62.663871136934901</v>
      </c>
      <c r="T44" s="88">
        <f t="shared" si="14"/>
        <v>-62.498996976352998</v>
      </c>
      <c r="U44" s="88">
        <f t="shared" si="15"/>
        <v>1.7514144873450099</v>
      </c>
      <c r="V44" s="88">
        <f t="shared" si="16"/>
        <v>1.98892003556704</v>
      </c>
      <c r="W44" s="88">
        <f t="shared" si="17"/>
        <v>2.20218803639687</v>
      </c>
      <c r="X44" s="88">
        <f t="shared" si="18"/>
        <v>2.3208040619950898</v>
      </c>
      <c r="Y44" s="88">
        <f t="shared" si="19"/>
        <v>2.32341905047703</v>
      </c>
      <c r="Z44" s="98">
        <f t="shared" si="20"/>
        <v>4.9410267133723886</v>
      </c>
      <c r="AA44" s="88">
        <f t="shared" si="21"/>
        <v>-92.754428206120593</v>
      </c>
      <c r="AC44" s="8">
        <f t="shared" si="22"/>
        <v>-60.86177453677594</v>
      </c>
      <c r="AD44" s="8">
        <f t="shared" si="23"/>
        <v>-61.065001573222467</v>
      </c>
      <c r="AE44" s="8">
        <f t="shared" si="24"/>
        <v>-60.952527745238946</v>
      </c>
      <c r="AF44" s="8">
        <f t="shared" si="25"/>
        <v>-60.812451173126</v>
      </c>
      <c r="AG44" s="8">
        <f t="shared" si="26"/>
        <v>-60.701610170747529</v>
      </c>
      <c r="AH44" s="8">
        <f t="shared" si="27"/>
        <v>-61.5746946383344</v>
      </c>
      <c r="AI44" s="8">
        <f t="shared" si="28"/>
        <v>-61.975939060230601</v>
      </c>
      <c r="AJ44" s="8">
        <f t="shared" si="29"/>
        <v>-62.049110953211503</v>
      </c>
      <c r="AK44" s="8">
        <f t="shared" si="30"/>
        <v>-62.082726955662999</v>
      </c>
      <c r="AL44" s="8">
        <f t="shared" si="31"/>
        <v>-62.134013664897502</v>
      </c>
      <c r="AM44" s="8">
        <f t="shared" si="32"/>
        <v>0.71292010155846097</v>
      </c>
      <c r="AN44" s="8">
        <f t="shared" si="33"/>
        <v>0.91093748700813504</v>
      </c>
      <c r="AO44" s="8">
        <f t="shared" si="34"/>
        <v>1.0965832079725599</v>
      </c>
      <c r="AP44" s="8">
        <f t="shared" si="35"/>
        <v>1.2702757825369999</v>
      </c>
      <c r="AQ44" s="8">
        <f t="shared" si="36"/>
        <v>1.4324034941499699</v>
      </c>
      <c r="AR44" s="86">
        <f t="shared" si="37"/>
        <v>1.7606575496031573</v>
      </c>
      <c r="AS44" s="8">
        <f t="shared" si="38"/>
        <v>-280.86641601395502</v>
      </c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M44" s="8">
        <f t="shared" si="56"/>
        <v>-60.828568743394399</v>
      </c>
      <c r="BN44" s="8">
        <f t="shared" si="57"/>
        <v>-60.510815482034964</v>
      </c>
      <c r="BO44" s="8">
        <f t="shared" si="58"/>
        <v>-60.623482634571801</v>
      </c>
      <c r="BP44" s="8">
        <f t="shared" si="59"/>
        <v>-60.520301442342785</v>
      </c>
      <c r="BQ44" s="8">
        <f t="shared" si="60"/>
        <v>-60.173622452473666</v>
      </c>
      <c r="BR44" s="8">
        <f t="shared" si="61"/>
        <v>-62.626090843130498</v>
      </c>
      <c r="BS44" s="8">
        <f t="shared" si="62"/>
        <v>-62.381914981028103</v>
      </c>
      <c r="BT44" s="8">
        <f t="shared" si="63"/>
        <v>-62.744471460568803</v>
      </c>
      <c r="BU44" s="8">
        <f t="shared" si="64"/>
        <v>-62.814377690072597</v>
      </c>
      <c r="BV44" s="8">
        <f t="shared" si="65"/>
        <v>-62.643114315883103</v>
      </c>
      <c r="BW44" s="8">
        <f t="shared" si="66"/>
        <v>1.7975220997361001</v>
      </c>
      <c r="BX44" s="8">
        <f t="shared" si="67"/>
        <v>1.87109949899314</v>
      </c>
      <c r="BY44" s="8">
        <f t="shared" si="68"/>
        <v>2.1209888259969998</v>
      </c>
      <c r="BZ44" s="8">
        <f t="shared" si="69"/>
        <v>2.29407624772981</v>
      </c>
      <c r="CA44" s="8">
        <f t="shared" si="70"/>
        <v>2.46949186340944</v>
      </c>
      <c r="CB44" s="86">
        <f t="shared" si="71"/>
        <v>3.8966393413646565</v>
      </c>
      <c r="CC44" s="8">
        <f t="shared" si="72"/>
        <v>-112.538343473035</v>
      </c>
      <c r="CE44" s="8">
        <f t="shared" si="73"/>
        <v>-60.86587097169393</v>
      </c>
      <c r="CF44" s="8">
        <f t="shared" si="74"/>
        <v>-60.743573729212201</v>
      </c>
      <c r="CG44" s="8">
        <f t="shared" si="75"/>
        <v>-60.657772277440564</v>
      </c>
      <c r="CH44" s="8">
        <f t="shared" si="76"/>
        <v>-60.575957761251189</v>
      </c>
      <c r="CI44" s="8">
        <f t="shared" si="77"/>
        <v>-60.447772200572608</v>
      </c>
      <c r="CJ44" s="8">
        <f t="shared" si="78"/>
        <v>-62.635002744041898</v>
      </c>
      <c r="CK44" s="8">
        <f t="shared" si="79"/>
        <v>-62.716123704293601</v>
      </c>
      <c r="CL44" s="8">
        <f t="shared" si="80"/>
        <v>-62.818408493817401</v>
      </c>
      <c r="CM44" s="8">
        <f t="shared" si="81"/>
        <v>-62.8758575366478</v>
      </c>
      <c r="CN44" s="8">
        <f t="shared" si="82"/>
        <v>-62.922483488402399</v>
      </c>
      <c r="CO44" s="8">
        <f t="shared" si="83"/>
        <v>1.76913177234797</v>
      </c>
      <c r="CP44" s="8">
        <f t="shared" si="84"/>
        <v>1.9725499750814</v>
      </c>
      <c r="CQ44" s="8">
        <f t="shared" si="85"/>
        <v>2.1606362163768398</v>
      </c>
      <c r="CR44" s="8">
        <f t="shared" si="86"/>
        <v>2.2998997753966099</v>
      </c>
      <c r="CS44" s="8">
        <f t="shared" si="87"/>
        <v>2.4747112878297899</v>
      </c>
      <c r="CT44" s="86">
        <f t="shared" si="88"/>
        <v>2.9919050049071569</v>
      </c>
      <c r="CU44" s="8">
        <f t="shared" si="89"/>
        <v>-2.8400037424540199</v>
      </c>
      <c r="CV44" s="8"/>
      <c r="CW44" s="8">
        <f t="shared" si="93"/>
        <v>-61.1385771733502</v>
      </c>
      <c r="CX44" s="8">
        <f t="shared" si="94"/>
        <v>-61.006272465880699</v>
      </c>
      <c r="CY44" s="8">
        <f t="shared" si="95"/>
        <v>-60.896136208545499</v>
      </c>
      <c r="CZ44" s="8">
        <f t="shared" si="96"/>
        <v>-60.802734940397301</v>
      </c>
      <c r="DA44" s="8">
        <f t="shared" si="97"/>
        <v>-60.682325414201898</v>
      </c>
      <c r="DB44" s="8">
        <f t="shared" si="98"/>
        <v>-61.1385771733502</v>
      </c>
      <c r="DC44" s="8">
        <f t="shared" si="99"/>
        <v>-61.006272465880699</v>
      </c>
      <c r="DD44" s="8">
        <f t="shared" si="100"/>
        <v>-60.896136208545499</v>
      </c>
      <c r="DE44" s="8">
        <f t="shared" si="101"/>
        <v>-60.802734940397301</v>
      </c>
      <c r="DF44" s="8">
        <f t="shared" si="102"/>
        <v>-60.682325414201898</v>
      </c>
      <c r="DG44" s="8">
        <f t="shared" si="103"/>
        <v>0.71292325745816698</v>
      </c>
      <c r="DH44" s="8">
        <f t="shared" si="104"/>
        <v>0.91093754423047402</v>
      </c>
      <c r="DI44" s="8">
        <f t="shared" si="105"/>
        <v>1.0965832076763999</v>
      </c>
      <c r="DJ44" s="8">
        <f t="shared" si="106"/>
        <v>1.2702754725477701</v>
      </c>
      <c r="DK44" s="8">
        <f t="shared" si="107"/>
        <v>1.4324031131224999</v>
      </c>
      <c r="DL44" s="8">
        <f t="shared" si="108"/>
        <v>3.3224672957674231</v>
      </c>
      <c r="DM44" s="8">
        <f t="shared" si="109"/>
        <v>17.515581234066001</v>
      </c>
      <c r="DN44" s="8"/>
      <c r="DO44" s="57">
        <v>-58.137490646776001</v>
      </c>
      <c r="DP44" s="57">
        <v>-58.110268114301498</v>
      </c>
      <c r="DQ44" s="57">
        <v>-58.078895342507003</v>
      </c>
      <c r="DR44" s="57">
        <v>-58.043511654390898</v>
      </c>
      <c r="DS44" s="57">
        <v>-58.004247321066998</v>
      </c>
    </row>
    <row r="45" spans="1:123" ht="16" thickBot="1">
      <c r="A45" s="88"/>
      <c r="B45" s="88"/>
      <c r="C45" s="8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6"/>
      <c r="AA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6"/>
      <c r="AS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6"/>
      <c r="BK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6"/>
      <c r="CC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6"/>
      <c r="CU45" s="8"/>
      <c r="CV45" s="8"/>
      <c r="CW45" s="8"/>
      <c r="CX45" s="8"/>
      <c r="CY45" s="8"/>
      <c r="DE45" s="8"/>
      <c r="DF45" s="8"/>
      <c r="DG45" s="8"/>
      <c r="DH45" s="8"/>
      <c r="DI45" s="8"/>
      <c r="DJ45" s="8"/>
      <c r="DK45" s="8"/>
      <c r="DL45" s="8"/>
      <c r="DO45" s="8"/>
      <c r="DP45" s="8"/>
      <c r="DQ45" s="8"/>
    </row>
    <row r="46" spans="1:123" ht="16" thickBot="1">
      <c r="A46" s="89" t="s">
        <v>572</v>
      </c>
      <c r="B46" s="88"/>
      <c r="C46" s="88"/>
      <c r="D46" s="8"/>
      <c r="E46" s="88" t="s">
        <v>616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6"/>
      <c r="AA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6"/>
      <c r="AS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6"/>
      <c r="BK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6"/>
      <c r="CC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6"/>
      <c r="CU46" s="8"/>
      <c r="CV46" s="8"/>
      <c r="CW46" s="8"/>
      <c r="CX46" s="8"/>
      <c r="CY46" s="8"/>
      <c r="DE46" s="8"/>
      <c r="DF46" s="8"/>
      <c r="DG46" s="8"/>
      <c r="DH46" s="8"/>
      <c r="DI46" s="8"/>
      <c r="DJ46" s="8"/>
      <c r="DK46" s="8"/>
      <c r="DL46" s="8"/>
      <c r="DO46" s="8"/>
      <c r="DP46" s="8"/>
      <c r="DQ46" s="8"/>
    </row>
    <row r="47" spans="1:123">
      <c r="A47" s="46" t="s">
        <v>52</v>
      </c>
      <c r="B47" s="57">
        <v>244.32499999999999</v>
      </c>
      <c r="C47" s="57">
        <v>85.722999999999999</v>
      </c>
      <c r="D47" s="57">
        <v>-1.95</v>
      </c>
      <c r="E47" s="7">
        <v>0.02</v>
      </c>
      <c r="F47" s="57"/>
      <c r="G47" s="76">
        <v>2.0000000000000018E-2</v>
      </c>
      <c r="H47" s="57">
        <v>-1.77</v>
      </c>
      <c r="I47" s="57">
        <v>1.79</v>
      </c>
      <c r="K47" s="76">
        <v>-0.15526270751323001</v>
      </c>
      <c r="L47" s="76">
        <v>7.6966529141679896E-2</v>
      </c>
      <c r="M47" s="76">
        <v>0.31078259458139001</v>
      </c>
      <c r="N47" s="76">
        <v>0.48013246834334011</v>
      </c>
      <c r="O47" s="76">
        <v>0.60440729681338023</v>
      </c>
      <c r="P47" s="76">
        <v>-1.98249903552208</v>
      </c>
      <c r="Q47" s="76">
        <v>-1.99189104482996</v>
      </c>
      <c r="R47" s="76">
        <v>-2.0008433058124901</v>
      </c>
      <c r="S47" s="76">
        <v>-1.9741434475181701</v>
      </c>
      <c r="T47" s="76">
        <v>-1.9819672149423599</v>
      </c>
      <c r="U47" s="76">
        <v>1.8272363280088499</v>
      </c>
      <c r="V47" s="76">
        <v>2.0688575739716399</v>
      </c>
      <c r="W47" s="76">
        <v>2.3116259003938802</v>
      </c>
      <c r="X47" s="76">
        <v>2.4542759158615102</v>
      </c>
      <c r="Y47" s="76">
        <v>2.5863745117557402</v>
      </c>
      <c r="Z47" s="76">
        <v>5.7064143658876851</v>
      </c>
      <c r="AA47" s="76">
        <v>118.97601087137799</v>
      </c>
      <c r="AC47" s="57">
        <v>-1.008672519698115</v>
      </c>
      <c r="AD47" s="76">
        <v>-0.77390867566887001</v>
      </c>
      <c r="AE47" s="76">
        <v>-0.56407023959969993</v>
      </c>
      <c r="AF47" s="76">
        <v>-0.36636424050588001</v>
      </c>
      <c r="AG47" s="76">
        <v>-0.18577407774465993</v>
      </c>
      <c r="AH47" s="76">
        <v>-1.8732598703476799</v>
      </c>
      <c r="AI47" s="76">
        <v>-1.86649730495221</v>
      </c>
      <c r="AJ47" s="76">
        <v>-1.86832288223418</v>
      </c>
      <c r="AK47" s="76">
        <v>-1.8664958426763001</v>
      </c>
      <c r="AL47" s="76">
        <v>-1.86651232706654</v>
      </c>
      <c r="AM47" s="76">
        <v>0.86458735064956505</v>
      </c>
      <c r="AN47" s="76">
        <v>1.09258862928334</v>
      </c>
      <c r="AO47" s="76">
        <v>1.30425264263448</v>
      </c>
      <c r="AP47" s="76">
        <v>1.5001316021704201</v>
      </c>
      <c r="AQ47" s="76">
        <v>1.6807382493218801</v>
      </c>
      <c r="AR47" s="76">
        <v>6.1091921737415058</v>
      </c>
      <c r="AS47" s="76">
        <v>51.285800701223003</v>
      </c>
      <c r="AU47" s="57">
        <v>-1.0758745163328729</v>
      </c>
      <c r="AV47" s="57">
        <v>-0.85515213108298016</v>
      </c>
      <c r="AW47" s="57">
        <v>-0.65458571501324991</v>
      </c>
      <c r="AX47" s="57">
        <v>-0.47684813223806</v>
      </c>
      <c r="AY47" s="57">
        <v>-0.33009305817359014</v>
      </c>
      <c r="AZ47" s="57">
        <v>-1.9804659191084599</v>
      </c>
      <c r="BA47" s="57">
        <v>-1.9877408162333301</v>
      </c>
      <c r="BB47" s="57">
        <v>-1.9988383156504299</v>
      </c>
      <c r="BC47" s="57">
        <v>-2.0169797063522501</v>
      </c>
      <c r="BD47" s="57">
        <v>-2.05083130741215</v>
      </c>
      <c r="BE47" s="57">
        <v>0.90459140277558703</v>
      </c>
      <c r="BF47" s="57">
        <v>1.1325886851503499</v>
      </c>
      <c r="BG47" s="57">
        <v>1.34425260063718</v>
      </c>
      <c r="BH47" s="57">
        <v>1.5401315741141901</v>
      </c>
      <c r="BI47" s="57">
        <v>1.7207382492385599</v>
      </c>
      <c r="BJ47" s="57">
        <v>5.5583868539493313</v>
      </c>
      <c r="BK47" s="57">
        <v>72.564885788897797</v>
      </c>
      <c r="BM47" s="57">
        <v>-0.15156169944186004</v>
      </c>
      <c r="BN47" s="57">
        <v>5.0695113679009918E-2</v>
      </c>
      <c r="BO47" s="57">
        <v>0.26730491172399007</v>
      </c>
      <c r="BP47" s="57">
        <v>0.45494906097460008</v>
      </c>
      <c r="BQ47" s="57">
        <v>0.65109956111320999</v>
      </c>
      <c r="BR47" s="57">
        <v>-1.98754334873115</v>
      </c>
      <c r="BS47" s="57">
        <v>-1.98793456015086</v>
      </c>
      <c r="BT47" s="57">
        <v>-1.9869340170212999</v>
      </c>
      <c r="BU47" s="57">
        <v>-1.9825859964902599</v>
      </c>
      <c r="BV47" s="57">
        <v>-1.97402733519748</v>
      </c>
      <c r="BW47" s="57">
        <v>1.83598164928929</v>
      </c>
      <c r="BX47" s="57">
        <v>2.0386296738298699</v>
      </c>
      <c r="BY47" s="57">
        <v>2.25423892874529</v>
      </c>
      <c r="BZ47" s="57">
        <v>2.43753505746486</v>
      </c>
      <c r="CA47" s="57">
        <v>2.62512689631069</v>
      </c>
      <c r="CB47" s="57">
        <v>5.9852101325736911</v>
      </c>
      <c r="CC47" s="57">
        <v>17.477683117369999</v>
      </c>
      <c r="CE47" s="57">
        <v>-0.15907330457537983</v>
      </c>
      <c r="CF47" s="57">
        <v>6.7837012657180118E-2</v>
      </c>
      <c r="CG47" s="57">
        <v>0.27213131310838001</v>
      </c>
      <c r="CH47" s="57">
        <v>0.44895937360225013</v>
      </c>
      <c r="CI47" s="57">
        <v>0.63376705673113998</v>
      </c>
      <c r="CJ47" s="57">
        <v>-1.9834505440977099</v>
      </c>
      <c r="CK47" s="57">
        <v>-1.98581299341742</v>
      </c>
      <c r="CL47" s="57">
        <v>-1.99005688637074</v>
      </c>
      <c r="CM47" s="57">
        <v>-1.98702637197404</v>
      </c>
      <c r="CN47" s="57">
        <v>-1.98643952625349</v>
      </c>
      <c r="CO47" s="57">
        <v>1.8243772395223301</v>
      </c>
      <c r="CP47" s="57">
        <v>2.0536500060746001</v>
      </c>
      <c r="CQ47" s="57">
        <v>2.26218819947912</v>
      </c>
      <c r="CR47" s="57">
        <v>2.4359857455762901</v>
      </c>
      <c r="CS47" s="57">
        <v>2.6202065829846299</v>
      </c>
      <c r="CT47" s="76">
        <v>5.8519970946759843</v>
      </c>
      <c r="CU47" s="76">
        <v>47.668158743622598</v>
      </c>
      <c r="CV47" s="76"/>
      <c r="CW47" s="1">
        <v>-0.99926348342289195</v>
      </c>
      <c r="CX47" s="1">
        <v>-0.77342607335246105</v>
      </c>
      <c r="CY47" s="1">
        <v>-0.56354369597157805</v>
      </c>
      <c r="CZ47" s="1">
        <v>-0.36999630319376497</v>
      </c>
      <c r="DA47" s="1">
        <v>-0.18884184787814301</v>
      </c>
      <c r="DB47" s="1">
        <v>-0.99926348342289195</v>
      </c>
      <c r="DC47" s="1">
        <v>-0.77342607335246105</v>
      </c>
      <c r="DD47" s="1">
        <v>-0.56354369597157805</v>
      </c>
      <c r="DE47" s="1">
        <v>-0.36999630319376497</v>
      </c>
      <c r="DF47" s="1">
        <v>-0.18884184787814301</v>
      </c>
      <c r="DG47" s="1">
        <v>0.86459108375457105</v>
      </c>
      <c r="DH47" s="1">
        <v>1.09258868663978</v>
      </c>
      <c r="DI47" s="1">
        <v>1.3042526423081</v>
      </c>
      <c r="DJ47" s="1">
        <v>1.5001312662862101</v>
      </c>
      <c r="DK47" s="1">
        <v>1.6807378367021</v>
      </c>
      <c r="DL47" s="1">
        <v>6.0237702929508359</v>
      </c>
      <c r="DM47" s="1">
        <v>44.975318290553197</v>
      </c>
      <c r="DN47" s="1"/>
      <c r="DO47" s="1"/>
      <c r="DP47" s="1"/>
      <c r="DQ47" s="1"/>
      <c r="DR47" s="1"/>
      <c r="DS47" s="1"/>
    </row>
    <row r="48" spans="1:123">
      <c r="A48" s="46" t="s">
        <v>53</v>
      </c>
      <c r="B48" s="57">
        <v>276.28100000000001</v>
      </c>
      <c r="C48" s="57">
        <v>116.45099999999999</v>
      </c>
      <c r="D48" s="57">
        <v>-0.03</v>
      </c>
      <c r="E48" s="7">
        <v>0.44</v>
      </c>
      <c r="F48" s="57"/>
      <c r="G48" s="76">
        <v>1.24</v>
      </c>
      <c r="H48" s="57">
        <v>-0.95</v>
      </c>
      <c r="I48" s="57">
        <v>2.19</v>
      </c>
      <c r="K48" s="76">
        <v>0.6022311349401499</v>
      </c>
      <c r="L48" s="76">
        <v>0.83990063962715</v>
      </c>
      <c r="M48" s="76">
        <v>1.0981258091308999</v>
      </c>
      <c r="N48" s="76">
        <v>1.2821435162602901</v>
      </c>
      <c r="O48" s="76">
        <v>1.5055911966027702</v>
      </c>
      <c r="P48" s="76">
        <v>-1.28540561037529</v>
      </c>
      <c r="Q48" s="76">
        <v>-1.2926359565869801</v>
      </c>
      <c r="R48" s="76">
        <v>-1.30067936041139</v>
      </c>
      <c r="S48" s="76">
        <v>-1.27845737933835</v>
      </c>
      <c r="T48" s="76">
        <v>-1.2902561986285399</v>
      </c>
      <c r="U48" s="76">
        <v>1.8876367453154399</v>
      </c>
      <c r="V48" s="76">
        <v>2.1325365962141301</v>
      </c>
      <c r="W48" s="76">
        <v>2.3988051695422898</v>
      </c>
      <c r="X48" s="76">
        <v>2.5606008955986401</v>
      </c>
      <c r="Y48" s="76">
        <v>2.7958473952313101</v>
      </c>
      <c r="Z48" s="76">
        <v>6.6935777507456198</v>
      </c>
      <c r="AA48" s="76">
        <v>43.760100657923097</v>
      </c>
      <c r="AC48" s="57">
        <v>-0.22056778456988602</v>
      </c>
      <c r="AD48" s="76">
        <v>4.1440177289550073E-2</v>
      </c>
      <c r="AE48" s="76">
        <v>0.27245766784558989</v>
      </c>
      <c r="AF48" s="76">
        <v>0.48712482696491999</v>
      </c>
      <c r="AG48" s="76">
        <v>0.68238851603894002</v>
      </c>
      <c r="AH48" s="76">
        <v>-1.20597474414268</v>
      </c>
      <c r="AI48" s="76">
        <v>-1.1958535224797999</v>
      </c>
      <c r="AJ48" s="76">
        <v>-1.1972264705898701</v>
      </c>
      <c r="AK48" s="76">
        <v>-1.1961121615249699</v>
      </c>
      <c r="AL48" s="76">
        <v>-1.19617561976614</v>
      </c>
      <c r="AM48" s="76">
        <v>0.98540695957279401</v>
      </c>
      <c r="AN48" s="76">
        <v>1.23729369976935</v>
      </c>
      <c r="AO48" s="76">
        <v>1.46968413843546</v>
      </c>
      <c r="AP48" s="76">
        <v>1.6832369884898899</v>
      </c>
      <c r="AQ48" s="76">
        <v>1.87856413580508</v>
      </c>
      <c r="AR48" s="76">
        <v>6.6976133338770927</v>
      </c>
      <c r="AS48" s="76">
        <v>63.793864240981797</v>
      </c>
      <c r="AU48" s="57">
        <v>-0.26597350196647995</v>
      </c>
      <c r="AV48" s="57">
        <v>-2.1773948368239981E-2</v>
      </c>
      <c r="AW48" s="57">
        <v>0.2042262345608501</v>
      </c>
      <c r="AX48" s="57">
        <v>0.40909351918365</v>
      </c>
      <c r="AY48" s="57">
        <v>0.60042305577588007</v>
      </c>
      <c r="AZ48" s="57">
        <v>-1.2913849928993599</v>
      </c>
      <c r="BA48" s="57">
        <v>-1.29906770391615</v>
      </c>
      <c r="BB48" s="57">
        <v>-1.30545785642906</v>
      </c>
      <c r="BC48" s="57">
        <v>-1.31414343751588</v>
      </c>
      <c r="BD48" s="57">
        <v>-1.31814107993439</v>
      </c>
      <c r="BE48" s="57">
        <v>1.02541149093288</v>
      </c>
      <c r="BF48" s="57">
        <v>1.27729375554791</v>
      </c>
      <c r="BG48" s="57">
        <v>1.5096840909899101</v>
      </c>
      <c r="BH48" s="57">
        <v>1.72323695669953</v>
      </c>
      <c r="BI48" s="57">
        <v>1.9185641357102701</v>
      </c>
      <c r="BJ48" s="57">
        <v>6.4374295115937246</v>
      </c>
      <c r="BK48" s="57">
        <v>53.985983569586701</v>
      </c>
      <c r="BM48" s="57">
        <v>0.57810854752096996</v>
      </c>
      <c r="BN48" s="57">
        <v>0.87652000884745007</v>
      </c>
      <c r="BO48" s="57">
        <v>1.0722466068671002</v>
      </c>
      <c r="BP48" s="57">
        <v>1.26810776184542</v>
      </c>
      <c r="BQ48" s="57">
        <v>1.47089077743213</v>
      </c>
      <c r="BR48" s="57">
        <v>-1.2885103538067599</v>
      </c>
      <c r="BS48" s="57">
        <v>-1.2955658351702</v>
      </c>
      <c r="BT48" s="57">
        <v>-1.28814065251322</v>
      </c>
      <c r="BU48" s="57">
        <v>-1.2837079817441699</v>
      </c>
      <c r="BV48" s="57">
        <v>-1.2782165030588599</v>
      </c>
      <c r="BW48" s="57">
        <v>1.8666189013277299</v>
      </c>
      <c r="BX48" s="57">
        <v>2.17208584401765</v>
      </c>
      <c r="BY48" s="57">
        <v>2.3603872593803201</v>
      </c>
      <c r="BZ48" s="57">
        <v>2.5518157435895898</v>
      </c>
      <c r="CA48" s="57">
        <v>2.74910728049099</v>
      </c>
      <c r="CB48" s="57">
        <v>6.4723169693154201</v>
      </c>
      <c r="CC48" s="57">
        <v>81.914139411901601</v>
      </c>
      <c r="CE48" s="57">
        <v>0.58310110659505998</v>
      </c>
      <c r="CF48" s="57">
        <v>0.83131346357197988</v>
      </c>
      <c r="CG48" s="57">
        <v>1.0531596053668602</v>
      </c>
      <c r="CH48" s="57">
        <v>1.2571618068859702</v>
      </c>
      <c r="CI48" s="57">
        <v>1.44910776986259</v>
      </c>
      <c r="CJ48" s="57">
        <v>-1.2852852105546999</v>
      </c>
      <c r="CK48" s="57">
        <v>-1.2869416176719699</v>
      </c>
      <c r="CL48" s="57">
        <v>-1.28992589367643</v>
      </c>
      <c r="CM48" s="57">
        <v>-1.2872313489623199</v>
      </c>
      <c r="CN48" s="57">
        <v>-1.28700178338175</v>
      </c>
      <c r="CO48" s="57">
        <v>1.8683863171497599</v>
      </c>
      <c r="CP48" s="57">
        <v>2.1182550812439498</v>
      </c>
      <c r="CQ48" s="57">
        <v>2.3430854990432901</v>
      </c>
      <c r="CR48" s="57">
        <v>2.5443931558482902</v>
      </c>
      <c r="CS48" s="57">
        <v>2.73610955324434</v>
      </c>
      <c r="CT48" s="76">
        <v>6.4198544496004315</v>
      </c>
      <c r="CU48" s="76">
        <v>55.531657772901099</v>
      </c>
      <c r="CV48" s="76"/>
      <c r="CW48" s="1">
        <v>-0.20996378812017599</v>
      </c>
      <c r="CX48" s="1">
        <v>3.9843387710769798E-2</v>
      </c>
      <c r="CY48" s="1">
        <v>0.27094024006176598</v>
      </c>
      <c r="CZ48" s="1">
        <v>0.48285974689326899</v>
      </c>
      <c r="DA48" s="1">
        <v>0.67833701901063503</v>
      </c>
      <c r="DB48" s="1">
        <v>-0.20996378812017599</v>
      </c>
      <c r="DC48" s="1">
        <v>3.9843387710769798E-2</v>
      </c>
      <c r="DD48" s="1">
        <v>0.27094024006176598</v>
      </c>
      <c r="DE48" s="1">
        <v>0.48285974689326899</v>
      </c>
      <c r="DF48" s="1">
        <v>0.67833701901063503</v>
      </c>
      <c r="DG48" s="1">
        <v>0.98541115248516697</v>
      </c>
      <c r="DH48" s="1">
        <v>1.2372937572326199</v>
      </c>
      <c r="DI48" s="1">
        <v>1.4696841380850001</v>
      </c>
      <c r="DJ48" s="1">
        <v>1.6832366319774801</v>
      </c>
      <c r="DK48" s="1">
        <v>1.8785636980185501</v>
      </c>
      <c r="DL48" s="1">
        <v>6.6041070187980671</v>
      </c>
      <c r="DM48" s="1">
        <v>54.382596489702003</v>
      </c>
      <c r="DN48" s="1"/>
      <c r="DO48" s="1"/>
      <c r="DP48" s="1"/>
      <c r="DQ48" s="1"/>
      <c r="DR48" s="1"/>
      <c r="DS48" s="1"/>
    </row>
    <row r="49" spans="1:123">
      <c r="A49" s="46" t="s">
        <v>54</v>
      </c>
      <c r="B49" s="57">
        <v>289.875</v>
      </c>
      <c r="C49" s="57">
        <v>117.456</v>
      </c>
      <c r="D49" s="57">
        <v>-0.4</v>
      </c>
      <c r="E49" s="7">
        <v>0.47</v>
      </c>
      <c r="F49" s="57"/>
      <c r="G49" s="76">
        <v>1.68</v>
      </c>
      <c r="H49" s="57">
        <v>-0.97</v>
      </c>
      <c r="I49" s="57">
        <v>2.65</v>
      </c>
      <c r="K49" s="76">
        <v>0.57044752367039986</v>
      </c>
      <c r="L49" s="76">
        <v>0.80949913164885023</v>
      </c>
      <c r="M49" s="76">
        <v>1.0777096972211102</v>
      </c>
      <c r="N49" s="76">
        <v>1.2699733071430901</v>
      </c>
      <c r="O49" s="76">
        <v>1.5372231399251597</v>
      </c>
      <c r="P49" s="76">
        <v>-1.3428834034220301</v>
      </c>
      <c r="Q49" s="76">
        <v>-1.35012635642798</v>
      </c>
      <c r="R49" s="76">
        <v>-1.35818130862121</v>
      </c>
      <c r="S49" s="76">
        <v>-1.3358579606719301</v>
      </c>
      <c r="T49" s="76">
        <v>-1.3477334798013001</v>
      </c>
      <c r="U49" s="76">
        <v>1.9133309270924299</v>
      </c>
      <c r="V49" s="76">
        <v>2.1596254880768302</v>
      </c>
      <c r="W49" s="76">
        <v>2.4358910058423202</v>
      </c>
      <c r="X49" s="76">
        <v>2.6058312678150202</v>
      </c>
      <c r="Y49" s="76">
        <v>2.8849566197264598</v>
      </c>
      <c r="Z49" s="76">
        <v>7.1325640833256179</v>
      </c>
      <c r="AA49" s="76">
        <v>8.5696693604442302</v>
      </c>
      <c r="AC49" s="57">
        <v>-0.22609020963695992</v>
      </c>
      <c r="AD49" s="76">
        <v>4.6317020288670019E-2</v>
      </c>
      <c r="AE49" s="76">
        <v>0.28615192590033001</v>
      </c>
      <c r="AF49" s="76">
        <v>0.50836407613596002</v>
      </c>
      <c r="AG49" s="76">
        <v>0.70990428516472992</v>
      </c>
      <c r="AH49" s="76">
        <v>-1.26289351930684</v>
      </c>
      <c r="AI49" s="76">
        <v>-1.2525338433368201</v>
      </c>
      <c r="AJ49" s="76">
        <v>-1.2539063442762299</v>
      </c>
      <c r="AK49" s="76">
        <v>-1.25276547154867</v>
      </c>
      <c r="AL49" s="76">
        <v>-1.2528144726472501</v>
      </c>
      <c r="AM49" s="76">
        <v>1.0368033096698801</v>
      </c>
      <c r="AN49" s="76">
        <v>1.2988508636254901</v>
      </c>
      <c r="AO49" s="76">
        <v>1.5400582701765599</v>
      </c>
      <c r="AP49" s="76">
        <v>1.76112954768463</v>
      </c>
      <c r="AQ49" s="76">
        <v>1.96271875781198</v>
      </c>
      <c r="AR49" s="76">
        <v>6.9425098444465654</v>
      </c>
      <c r="AS49" s="76">
        <v>67.843685029349203</v>
      </c>
      <c r="AU49" s="57">
        <v>-0.27221702431582995</v>
      </c>
      <c r="AV49" s="57">
        <v>-1.7799469543549939E-2</v>
      </c>
      <c r="AW49" s="57">
        <v>0.21701891620067992</v>
      </c>
      <c r="AX49" s="57">
        <v>0.42938349678015997</v>
      </c>
      <c r="AY49" s="57">
        <v>0.62661944856295992</v>
      </c>
      <c r="AZ49" s="57">
        <v>-1.34902506921072</v>
      </c>
      <c r="BA49" s="57">
        <v>-1.3566503889099699</v>
      </c>
      <c r="BB49" s="57">
        <v>-1.3630393042126601</v>
      </c>
      <c r="BC49" s="57">
        <v>-1.37174601752561</v>
      </c>
      <c r="BD49" s="57">
        <v>-1.3760993091493301</v>
      </c>
      <c r="BE49" s="57">
        <v>1.07680804489489</v>
      </c>
      <c r="BF49" s="57">
        <v>1.33885091936642</v>
      </c>
      <c r="BG49" s="57">
        <v>1.58005822041334</v>
      </c>
      <c r="BH49" s="57">
        <v>1.80112951430577</v>
      </c>
      <c r="BI49" s="57">
        <v>2.00271875771229</v>
      </c>
      <c r="BJ49" s="57">
        <v>6.6785865334795753</v>
      </c>
      <c r="BK49" s="57">
        <v>58.214170722789099</v>
      </c>
      <c r="BM49" s="57">
        <v>0.53365127812145019</v>
      </c>
      <c r="BN49" s="57">
        <v>0.87575451862390996</v>
      </c>
      <c r="BO49" s="57">
        <v>1.0599515470347698</v>
      </c>
      <c r="BP49" s="57">
        <v>1.2593148546702897</v>
      </c>
      <c r="BQ49" s="57">
        <v>1.4662337752173698</v>
      </c>
      <c r="BR49" s="57">
        <v>-1.3460006312238799</v>
      </c>
      <c r="BS49" s="57">
        <v>-1.35310323606881</v>
      </c>
      <c r="BT49" s="57">
        <v>-1.3455909384894</v>
      </c>
      <c r="BU49" s="57">
        <v>-1.3411155981188101</v>
      </c>
      <c r="BV49" s="57">
        <v>-1.3356144410148501</v>
      </c>
      <c r="BW49" s="57">
        <v>1.8796519093453301</v>
      </c>
      <c r="BX49" s="57">
        <v>2.22885775469272</v>
      </c>
      <c r="BY49" s="57">
        <v>2.4055424855241698</v>
      </c>
      <c r="BZ49" s="57">
        <v>2.6004304527890998</v>
      </c>
      <c r="CA49" s="57">
        <v>2.8018482162322198</v>
      </c>
      <c r="CB49" s="57">
        <v>6.680354495715334</v>
      </c>
      <c r="CC49" s="57">
        <v>109.489172671509</v>
      </c>
      <c r="CE49" s="57">
        <v>0.54435421184549004</v>
      </c>
      <c r="CF49" s="57">
        <v>0.8013382494130199</v>
      </c>
      <c r="CG49" s="57">
        <v>1.0301190944671699</v>
      </c>
      <c r="CH49" s="57">
        <v>1.2458592791632999</v>
      </c>
      <c r="CI49" s="57">
        <v>1.4410094251410901</v>
      </c>
      <c r="CJ49" s="57">
        <v>-1.34275345344756</v>
      </c>
      <c r="CK49" s="57">
        <v>-1.34439966422085</v>
      </c>
      <c r="CL49" s="57">
        <v>-1.3473799072133501</v>
      </c>
      <c r="CM49" s="57">
        <v>-1.34465010948127</v>
      </c>
      <c r="CN49" s="57">
        <v>-1.3444049527906401</v>
      </c>
      <c r="CO49" s="57">
        <v>1.8871076652930501</v>
      </c>
      <c r="CP49" s="57">
        <v>2.1457379136338699</v>
      </c>
      <c r="CQ49" s="57">
        <v>2.37749900168052</v>
      </c>
      <c r="CR49" s="57">
        <v>2.5905093886445698</v>
      </c>
      <c r="CS49" s="57">
        <v>2.7854143779317302</v>
      </c>
      <c r="CT49" s="76">
        <v>6.657658856658597</v>
      </c>
      <c r="CU49" s="76">
        <v>58.186853457610503</v>
      </c>
      <c r="CV49" s="76"/>
      <c r="CW49" s="1">
        <v>-0.215283639912487</v>
      </c>
      <c r="CX49" s="1">
        <v>4.46736559107834E-2</v>
      </c>
      <c r="CY49" s="1">
        <v>0.28458988837806898</v>
      </c>
      <c r="CZ49" s="1">
        <v>0.50402716236031897</v>
      </c>
      <c r="DA49" s="1">
        <v>0.70577965563953504</v>
      </c>
      <c r="DB49" s="1">
        <v>-0.215283639912487</v>
      </c>
      <c r="DC49" s="1">
        <v>4.46736559107834E-2</v>
      </c>
      <c r="DD49" s="1">
        <v>0.28458988837806898</v>
      </c>
      <c r="DE49" s="1">
        <v>0.50402716236031897</v>
      </c>
      <c r="DF49" s="1">
        <v>0.70577965563953504</v>
      </c>
      <c r="DG49" s="1">
        <v>1.03680769818312</v>
      </c>
      <c r="DH49" s="1">
        <v>1.2988509211342101</v>
      </c>
      <c r="DI49" s="1">
        <v>1.54005826981586</v>
      </c>
      <c r="DJ49" s="1">
        <v>1.7611291823970301</v>
      </c>
      <c r="DK49" s="1">
        <v>1.9627183093195899</v>
      </c>
      <c r="DL49" s="1">
        <v>6.8473230757892845</v>
      </c>
      <c r="DM49" s="1">
        <v>58.232712454957202</v>
      </c>
      <c r="DN49" s="1"/>
      <c r="DO49" s="1"/>
      <c r="DP49" s="1"/>
      <c r="DQ49" s="1"/>
      <c r="DR49" s="1"/>
      <c r="DS49" s="1"/>
    </row>
    <row r="50" spans="1:123">
      <c r="A50" s="46" t="s">
        <v>55</v>
      </c>
      <c r="B50" s="57">
        <v>388.13499999999999</v>
      </c>
      <c r="C50" s="57">
        <v>183.30699999999999</v>
      </c>
      <c r="D50" s="57">
        <v>0.34</v>
      </c>
      <c r="E50" s="7">
        <v>0.48</v>
      </c>
      <c r="F50" s="57"/>
      <c r="G50" s="76">
        <v>1.66</v>
      </c>
      <c r="H50" s="57">
        <v>-0.97</v>
      </c>
      <c r="I50" s="57">
        <v>2.63</v>
      </c>
      <c r="K50" s="76">
        <v>0.76075888833883987</v>
      </c>
      <c r="L50" s="76">
        <v>1.00987422238206</v>
      </c>
      <c r="M50" s="76">
        <v>1.3503380242860801</v>
      </c>
      <c r="N50" s="76">
        <v>1.6014723027795501</v>
      </c>
      <c r="O50" s="76">
        <v>2.1859881295331101</v>
      </c>
      <c r="P50" s="76">
        <v>-1.3382944384452</v>
      </c>
      <c r="Q50" s="76">
        <v>-1.3455548933561501</v>
      </c>
      <c r="R50" s="76">
        <v>-1.35361641210207</v>
      </c>
      <c r="S50" s="76">
        <v>-1.3312926397435301</v>
      </c>
      <c r="T50" s="76">
        <v>-1.3430667981890201</v>
      </c>
      <c r="U50" s="76">
        <v>2.0990533267840399</v>
      </c>
      <c r="V50" s="76">
        <v>2.3554291157382101</v>
      </c>
      <c r="W50" s="76">
        <v>2.70395443638815</v>
      </c>
      <c r="X50" s="76">
        <v>2.9327649425230802</v>
      </c>
      <c r="Y50" s="76">
        <v>3.5290549277221301</v>
      </c>
      <c r="Z50" s="76">
        <v>10.304155632569493</v>
      </c>
      <c r="AA50" s="76">
        <v>-245.936610671838</v>
      </c>
      <c r="AC50" s="57">
        <v>0.15020533777629996</v>
      </c>
      <c r="AD50" s="76">
        <v>0.49591358154784992</v>
      </c>
      <c r="AE50" s="76">
        <v>0.79946804467758992</v>
      </c>
      <c r="AF50" s="76">
        <v>1.0760235307671999</v>
      </c>
      <c r="AG50" s="76">
        <v>1.3228192813599802</v>
      </c>
      <c r="AH50" s="76">
        <v>-1.25810049951895</v>
      </c>
      <c r="AI50" s="76">
        <v>-1.2478840910010101</v>
      </c>
      <c r="AJ50" s="76">
        <v>-1.2492677438806401</v>
      </c>
      <c r="AK50" s="76">
        <v>-1.2481281492165699</v>
      </c>
      <c r="AL50" s="76">
        <v>-1.2481849817041999</v>
      </c>
      <c r="AM50" s="76">
        <v>1.4083058372952499</v>
      </c>
      <c r="AN50" s="76">
        <v>1.74379767254886</v>
      </c>
      <c r="AO50" s="76">
        <v>2.04873578855823</v>
      </c>
      <c r="AP50" s="76">
        <v>2.3241516799837698</v>
      </c>
      <c r="AQ50" s="76">
        <v>2.5710042630641801</v>
      </c>
      <c r="AR50" s="76">
        <v>8.6992871583036919</v>
      </c>
      <c r="AS50" s="76">
        <v>95.690035870768995</v>
      </c>
      <c r="AU50" s="57">
        <v>0.10337010266145996</v>
      </c>
      <c r="AV50" s="57">
        <v>0.43111542692964</v>
      </c>
      <c r="AW50" s="57">
        <v>0.72956151052162976</v>
      </c>
      <c r="AX50" s="57">
        <v>0.99612025868153009</v>
      </c>
      <c r="AY50" s="57">
        <v>1.2386331106236899</v>
      </c>
      <c r="AZ50" s="57">
        <v>-1.3449419434330601</v>
      </c>
      <c r="BA50" s="57">
        <v>-1.3526823010881801</v>
      </c>
      <c r="BB50" s="57">
        <v>-1.3591742115207901</v>
      </c>
      <c r="BC50" s="57">
        <v>-1.36803137644147</v>
      </c>
      <c r="BD50" s="57">
        <v>-1.3723711523055</v>
      </c>
      <c r="BE50" s="57">
        <v>1.44831204609452</v>
      </c>
      <c r="BF50" s="57">
        <v>1.7837977280178201</v>
      </c>
      <c r="BG50" s="57">
        <v>2.0887357220424199</v>
      </c>
      <c r="BH50" s="57">
        <v>2.3641516351230001</v>
      </c>
      <c r="BI50" s="57">
        <v>2.6110042629291899</v>
      </c>
      <c r="BJ50" s="57">
        <v>8.4334899898182876</v>
      </c>
      <c r="BK50" s="57">
        <v>86.091133519345107</v>
      </c>
      <c r="BM50" s="57">
        <v>0.63242989835118002</v>
      </c>
      <c r="BN50" s="57">
        <v>1.2908148990517101</v>
      </c>
      <c r="BO50" s="57">
        <v>1.3908885690999502</v>
      </c>
      <c r="BP50" s="57">
        <v>1.61522864336646</v>
      </c>
      <c r="BQ50" s="57">
        <v>1.8520136144565402</v>
      </c>
      <c r="BR50" s="57">
        <v>-1.3414270549701399</v>
      </c>
      <c r="BS50" s="57">
        <v>-1.3484009506044199</v>
      </c>
      <c r="BT50" s="57">
        <v>-1.3410444211243799</v>
      </c>
      <c r="BU50" s="57">
        <v>-1.3365981111692899</v>
      </c>
      <c r="BV50" s="57">
        <v>-1.3310560484384499</v>
      </c>
      <c r="BW50" s="57">
        <v>1.9738569533213199</v>
      </c>
      <c r="BX50" s="57">
        <v>2.63921584965613</v>
      </c>
      <c r="BY50" s="57">
        <v>2.7319329902243301</v>
      </c>
      <c r="BZ50" s="57">
        <v>2.9518267545357499</v>
      </c>
      <c r="CA50" s="57">
        <v>3.1830696628949902</v>
      </c>
      <c r="CB50" s="57">
        <v>8.1766281499859961</v>
      </c>
      <c r="CC50" s="57">
        <v>309.04909476302498</v>
      </c>
      <c r="CE50" s="57">
        <v>0.68424879086418988</v>
      </c>
      <c r="CF50" s="57">
        <v>1.0045457504695201</v>
      </c>
      <c r="CG50" s="57">
        <v>1.2834041994228502</v>
      </c>
      <c r="CH50" s="57">
        <v>1.5837136993374801</v>
      </c>
      <c r="CI50" s="57">
        <v>1.8019103526971298</v>
      </c>
      <c r="CJ50" s="57">
        <v>-1.3381803153998999</v>
      </c>
      <c r="CK50" s="57">
        <v>-1.33984326737454</v>
      </c>
      <c r="CL50" s="57">
        <v>-1.34284210026666</v>
      </c>
      <c r="CM50" s="57">
        <v>-1.34013253163177</v>
      </c>
      <c r="CN50" s="57">
        <v>-1.33988861209525</v>
      </c>
      <c r="CO50" s="57">
        <v>2.0224291062640898</v>
      </c>
      <c r="CP50" s="57">
        <v>2.3443890178440601</v>
      </c>
      <c r="CQ50" s="57">
        <v>2.6262462996895102</v>
      </c>
      <c r="CR50" s="57">
        <v>2.9238462309692501</v>
      </c>
      <c r="CS50" s="57">
        <v>3.1417989647923799</v>
      </c>
      <c r="CT50" s="76">
        <v>8.3724279169431508</v>
      </c>
      <c r="CU50" s="76">
        <v>77.496422406648506</v>
      </c>
      <c r="CV50" s="76"/>
      <c r="CW50" s="1">
        <v>0.160928877578913</v>
      </c>
      <c r="CX50" s="1">
        <v>0.49432335904834201</v>
      </c>
      <c r="CY50" s="1">
        <v>0.79795849296626398</v>
      </c>
      <c r="CZ50" s="1">
        <v>1.07172593124509</v>
      </c>
      <c r="DA50" s="1">
        <v>1.3187400564677301</v>
      </c>
      <c r="DB50" s="1">
        <v>0.160928877578913</v>
      </c>
      <c r="DC50" s="1">
        <v>0.49432335904834201</v>
      </c>
      <c r="DD50" s="1">
        <v>0.79795849296626398</v>
      </c>
      <c r="DE50" s="1">
        <v>1.07172593124509</v>
      </c>
      <c r="DF50" s="1">
        <v>1.3187400564677301</v>
      </c>
      <c r="DG50" s="1">
        <v>1.40831163964852</v>
      </c>
      <c r="DH50" s="1">
        <v>1.7437977303860701</v>
      </c>
      <c r="DI50" s="1">
        <v>2.04873578812348</v>
      </c>
      <c r="DJ50" s="1">
        <v>2.32415125126749</v>
      </c>
      <c r="DK50" s="1">
        <v>2.5710037371877501</v>
      </c>
      <c r="DL50" s="1">
        <v>8.6048024016716678</v>
      </c>
      <c r="DM50" s="1">
        <v>86.195929221193197</v>
      </c>
      <c r="DN50" s="1"/>
      <c r="DO50" s="1"/>
      <c r="DP50" s="1"/>
      <c r="DQ50" s="1"/>
      <c r="DR50" s="1"/>
      <c r="DS50" s="1"/>
    </row>
    <row r="51" spans="1:123">
      <c r="A51" s="46" t="s">
        <v>56</v>
      </c>
      <c r="B51" s="57">
        <v>355.55</v>
      </c>
      <c r="C51" s="57">
        <v>161.36099999999999</v>
      </c>
      <c r="D51" s="57">
        <v>0.18</v>
      </c>
      <c r="E51" s="7">
        <v>0.47</v>
      </c>
      <c r="F51" s="57"/>
      <c r="G51" s="76">
        <v>1.78</v>
      </c>
      <c r="H51" s="57">
        <v>-0.97</v>
      </c>
      <c r="I51" s="57">
        <v>2.75</v>
      </c>
      <c r="K51" s="76">
        <v>0.7243757070227701</v>
      </c>
      <c r="L51" s="76">
        <v>0.97032949813015001</v>
      </c>
      <c r="M51" s="76">
        <v>1.2869769473517398</v>
      </c>
      <c r="N51" s="76">
        <v>1.5182210215412799</v>
      </c>
      <c r="O51" s="76">
        <v>1.9975857943148201</v>
      </c>
      <c r="P51" s="76">
        <v>-1.31308832204144</v>
      </c>
      <c r="Q51" s="76">
        <v>-1.3201671811400599</v>
      </c>
      <c r="R51" s="76">
        <v>-1.32808224291046</v>
      </c>
      <c r="S51" s="76">
        <v>-1.3061261132231801</v>
      </c>
      <c r="T51" s="76">
        <v>-1.3178731292750201</v>
      </c>
      <c r="U51" s="76">
        <v>2.0374640290642101</v>
      </c>
      <c r="V51" s="76">
        <v>2.2904966792702099</v>
      </c>
      <c r="W51" s="76">
        <v>2.6150591902621998</v>
      </c>
      <c r="X51" s="76">
        <v>2.82434713476446</v>
      </c>
      <c r="Y51" s="76">
        <v>3.3154589235898402</v>
      </c>
      <c r="Z51" s="76">
        <v>9.2517454818947193</v>
      </c>
      <c r="AA51" s="76">
        <v>-161.21908702044601</v>
      </c>
      <c r="AC51" s="57">
        <v>5.0470062470459931E-2</v>
      </c>
      <c r="AD51" s="76">
        <v>0.3719303399790499</v>
      </c>
      <c r="AE51" s="76">
        <v>0.65440973087324994</v>
      </c>
      <c r="AF51" s="76">
        <v>0.91294257683297975</v>
      </c>
      <c r="AG51" s="76">
        <v>1.1447576213026402</v>
      </c>
      <c r="AH51" s="76">
        <v>-1.23463803553441</v>
      </c>
      <c r="AI51" s="76">
        <v>-1.2243139866633601</v>
      </c>
      <c r="AJ51" s="76">
        <v>-1.22563832171442</v>
      </c>
      <c r="AK51" s="76">
        <v>-1.2244995959152201</v>
      </c>
      <c r="AL51" s="76">
        <v>-1.2245268861270699</v>
      </c>
      <c r="AM51" s="76">
        <v>1.2851080980048699</v>
      </c>
      <c r="AN51" s="76">
        <v>1.59624432664241</v>
      </c>
      <c r="AO51" s="76">
        <v>1.8800480525876699</v>
      </c>
      <c r="AP51" s="76">
        <v>2.1374421727481998</v>
      </c>
      <c r="AQ51" s="76">
        <v>2.3692845074297102</v>
      </c>
      <c r="AR51" s="76">
        <v>8.117698962075286</v>
      </c>
      <c r="AS51" s="76">
        <v>86.508239426900204</v>
      </c>
      <c r="AU51" s="57">
        <v>4.2269424540699596E-3</v>
      </c>
      <c r="AV51" s="57">
        <v>0.30775627401095007</v>
      </c>
      <c r="AW51" s="57">
        <v>0.58523003201759005</v>
      </c>
      <c r="AX51" s="57">
        <v>0.83400760245353989</v>
      </c>
      <c r="AY51" s="57">
        <v>1.0618623108308503</v>
      </c>
      <c r="AZ51" s="57">
        <v>-1.3208868756831</v>
      </c>
      <c r="BA51" s="57">
        <v>-1.3284881081906099</v>
      </c>
      <c r="BB51" s="57">
        <v>-1.33481795960977</v>
      </c>
      <c r="BC51" s="57">
        <v>-1.34343452924152</v>
      </c>
      <c r="BD51" s="57">
        <v>-1.3474221964755799</v>
      </c>
      <c r="BE51" s="57">
        <v>1.32511381813717</v>
      </c>
      <c r="BF51" s="57">
        <v>1.63624438220156</v>
      </c>
      <c r="BG51" s="57">
        <v>1.9200479916273601</v>
      </c>
      <c r="BH51" s="57">
        <v>2.1774421316950598</v>
      </c>
      <c r="BI51" s="57">
        <v>2.4092845073064302</v>
      </c>
      <c r="BJ51" s="57">
        <v>7.8571503423841103</v>
      </c>
      <c r="BK51" s="57">
        <v>76.603224888843201</v>
      </c>
      <c r="BM51" s="57">
        <v>0.62648354617633006</v>
      </c>
      <c r="BN51" s="57">
        <v>1.1799245939876102</v>
      </c>
      <c r="BO51" s="57">
        <v>1.3080024784575202</v>
      </c>
      <c r="BP51" s="57">
        <v>1.5240366281525499</v>
      </c>
      <c r="BQ51" s="57">
        <v>1.7507600840356401</v>
      </c>
      <c r="BR51" s="57">
        <v>-1.3161331124375</v>
      </c>
      <c r="BS51" s="57">
        <v>-1.3232082257033</v>
      </c>
      <c r="BT51" s="57">
        <v>-1.3156928301501301</v>
      </c>
      <c r="BU51" s="57">
        <v>-1.3112600175656299</v>
      </c>
      <c r="BV51" s="57">
        <v>-1.3058888497782799</v>
      </c>
      <c r="BW51" s="57">
        <v>1.94261665861383</v>
      </c>
      <c r="BX51" s="57">
        <v>2.5031328196909102</v>
      </c>
      <c r="BY51" s="57">
        <v>2.6236953086076502</v>
      </c>
      <c r="BZ51" s="57">
        <v>2.8352966457181799</v>
      </c>
      <c r="CA51" s="57">
        <v>3.05664893381392</v>
      </c>
      <c r="CB51" s="57">
        <v>7.6798725395221252</v>
      </c>
      <c r="CC51" s="57">
        <v>243.00874127030099</v>
      </c>
      <c r="CE51" s="57">
        <v>0.6646199036695899</v>
      </c>
      <c r="CF51" s="57">
        <v>0.96398618491994981</v>
      </c>
      <c r="CG51" s="57">
        <v>1.2263344027702201</v>
      </c>
      <c r="CH51" s="57">
        <v>1.4985882475425698</v>
      </c>
      <c r="CI51" s="57">
        <v>1.7091603260564801</v>
      </c>
      <c r="CJ51" s="57">
        <v>-1.31293388044875</v>
      </c>
      <c r="CK51" s="57">
        <v>-1.31452611573819</v>
      </c>
      <c r="CL51" s="57">
        <v>-1.3174222703609499</v>
      </c>
      <c r="CM51" s="57">
        <v>-1.31471675599792</v>
      </c>
      <c r="CN51" s="57">
        <v>-1.31445431385442</v>
      </c>
      <c r="CO51" s="57">
        <v>1.9775537841183399</v>
      </c>
      <c r="CP51" s="57">
        <v>2.2785123006581398</v>
      </c>
      <c r="CQ51" s="57">
        <v>2.54375667313117</v>
      </c>
      <c r="CR51" s="57">
        <v>2.8133050035404898</v>
      </c>
      <c r="CS51" s="57">
        <v>3.0236146399109001</v>
      </c>
      <c r="CT51" s="76">
        <v>7.8050225146896892</v>
      </c>
      <c r="CU51" s="76">
        <v>71.178606362834799</v>
      </c>
      <c r="CV51" s="76"/>
      <c r="CW51" s="1">
        <v>6.12020105439426E-2</v>
      </c>
      <c r="CX51" s="1">
        <v>0.370302654197259</v>
      </c>
      <c r="CY51" s="1">
        <v>0.65286313624685699</v>
      </c>
      <c r="CZ51" s="1">
        <v>0.90867795381932803</v>
      </c>
      <c r="DA51" s="1">
        <v>1.1406994945587099</v>
      </c>
      <c r="DB51" s="1">
        <v>6.12020105439426E-2</v>
      </c>
      <c r="DC51" s="1">
        <v>0.370302654197259</v>
      </c>
      <c r="DD51" s="1">
        <v>0.65286313624685699</v>
      </c>
      <c r="DE51" s="1">
        <v>0.90867795381932803</v>
      </c>
      <c r="DF51" s="1">
        <v>1.1406994945587099</v>
      </c>
      <c r="DG51" s="1">
        <v>1.2851134315002399</v>
      </c>
      <c r="DH51" s="1">
        <v>1.5962443843706899</v>
      </c>
      <c r="DI51" s="1">
        <v>1.8800480521774801</v>
      </c>
      <c r="DJ51" s="1">
        <v>2.1374417650661499</v>
      </c>
      <c r="DK51" s="1">
        <v>2.36928400721539</v>
      </c>
      <c r="DL51" s="1">
        <v>8.0235110278109456</v>
      </c>
      <c r="DM51" s="1">
        <v>76.954889311039395</v>
      </c>
      <c r="DN51" s="1"/>
      <c r="DO51" s="1"/>
      <c r="DP51" s="1"/>
      <c r="DQ51" s="1"/>
      <c r="DR51" s="1"/>
      <c r="DS51" s="1"/>
    </row>
    <row r="52" spans="1:123">
      <c r="A52" s="46" t="s">
        <v>57</v>
      </c>
      <c r="B52" s="57">
        <v>420.71300000000002</v>
      </c>
      <c r="C52" s="57">
        <v>205.20500000000001</v>
      </c>
      <c r="D52" s="57">
        <v>0.52</v>
      </c>
      <c r="E52" s="7">
        <v>0.47</v>
      </c>
      <c r="F52" s="57"/>
      <c r="G52" s="76">
        <v>1.9200000000000002</v>
      </c>
      <c r="H52" s="57">
        <v>-0.97</v>
      </c>
      <c r="I52" s="57">
        <v>2.89</v>
      </c>
      <c r="K52" s="76">
        <v>0.82946342305642018</v>
      </c>
      <c r="L52" s="76">
        <v>1.0819677088908002</v>
      </c>
      <c r="M52" s="76">
        <v>1.4464161801778399</v>
      </c>
      <c r="N52" s="76">
        <v>1.7169877394919899</v>
      </c>
      <c r="O52" s="76">
        <v>2.4066506445340301</v>
      </c>
      <c r="P52" s="76">
        <v>-1.3311659706638399</v>
      </c>
      <c r="Q52" s="76">
        <v>-1.33837989434947</v>
      </c>
      <c r="R52" s="76">
        <v>-1.34641440561315</v>
      </c>
      <c r="S52" s="76">
        <v>-1.3241717201758001</v>
      </c>
      <c r="T52" s="76">
        <v>-1.3359544020348699</v>
      </c>
      <c r="U52" s="76">
        <v>2.1606293937202601</v>
      </c>
      <c r="V52" s="76">
        <v>2.4203476032402702</v>
      </c>
      <c r="W52" s="76">
        <v>2.7928305857909899</v>
      </c>
      <c r="X52" s="76">
        <v>3.04115945966779</v>
      </c>
      <c r="Y52" s="76">
        <v>3.7426050465689</v>
      </c>
      <c r="Z52" s="76">
        <v>11.355264733746342</v>
      </c>
      <c r="AA52" s="76">
        <v>-330.19024136815301</v>
      </c>
      <c r="AC52" s="57">
        <v>0.28010866910201004</v>
      </c>
      <c r="AD52" s="76">
        <v>0.65020513716657002</v>
      </c>
      <c r="AE52" s="76">
        <v>0.97490381048548969</v>
      </c>
      <c r="AF52" s="76">
        <v>1.26947692223305</v>
      </c>
      <c r="AG52" s="76">
        <v>1.5312864532501098</v>
      </c>
      <c r="AH52" s="76">
        <v>-1.25136844180386</v>
      </c>
      <c r="AI52" s="76">
        <v>-1.2411141834700801</v>
      </c>
      <c r="AJ52" s="76">
        <v>-1.2424834760763801</v>
      </c>
      <c r="AK52" s="76">
        <v>-1.24134415553254</v>
      </c>
      <c r="AL52" s="76">
        <v>-1.24139423145162</v>
      </c>
      <c r="AM52" s="76">
        <v>1.53147711090587</v>
      </c>
      <c r="AN52" s="76">
        <v>1.8913193206366501</v>
      </c>
      <c r="AO52" s="76">
        <v>2.2173872865618698</v>
      </c>
      <c r="AP52" s="76">
        <v>2.5108210777655899</v>
      </c>
      <c r="AQ52" s="76">
        <v>2.7726806847017298</v>
      </c>
      <c r="AR52" s="76">
        <v>9.2824581968013504</v>
      </c>
      <c r="AS52" s="76">
        <v>104.99516217801499</v>
      </c>
      <c r="AU52" s="57">
        <v>0.23292093386692003</v>
      </c>
      <c r="AV52" s="57">
        <v>0.58498004083126998</v>
      </c>
      <c r="AW52" s="57">
        <v>0.90457534258316996</v>
      </c>
      <c r="AX52" s="57">
        <v>1.1891998956877501</v>
      </c>
      <c r="AY52" s="57">
        <v>1.4470367503353201</v>
      </c>
      <c r="AZ52" s="57">
        <v>-1.33856287440022</v>
      </c>
      <c r="BA52" s="57">
        <v>-1.3463393351841699</v>
      </c>
      <c r="BB52" s="57">
        <v>-1.35281187190859</v>
      </c>
      <c r="BC52" s="57">
        <v>-1.3616211334102499</v>
      </c>
      <c r="BD52" s="57">
        <v>-1.36564393421972</v>
      </c>
      <c r="BE52" s="57">
        <v>1.5714838082671401</v>
      </c>
      <c r="BF52" s="57">
        <v>1.9313193760154399</v>
      </c>
      <c r="BG52" s="57">
        <v>2.2573872144917599</v>
      </c>
      <c r="BH52" s="57">
        <v>2.550821029098</v>
      </c>
      <c r="BI52" s="57">
        <v>2.8126806845550401</v>
      </c>
      <c r="BJ52" s="57">
        <v>9.0186073735838761</v>
      </c>
      <c r="BK52" s="57">
        <v>95.051735963237704</v>
      </c>
      <c r="BM52" s="57">
        <v>0.67081654032648008</v>
      </c>
      <c r="BN52" s="57">
        <v>1.4339814930311801</v>
      </c>
      <c r="BO52" s="57">
        <v>1.5062654962534501</v>
      </c>
      <c r="BP52" s="57">
        <v>1.73889338140677</v>
      </c>
      <c r="BQ52" s="57">
        <v>1.9855267545257798</v>
      </c>
      <c r="BR52" s="57">
        <v>-1.3342739965756401</v>
      </c>
      <c r="BS52" s="57">
        <v>-1.3412881528565599</v>
      </c>
      <c r="BT52" s="57">
        <v>-1.3338819236688499</v>
      </c>
      <c r="BU52" s="57">
        <v>-1.3294384486256401</v>
      </c>
      <c r="BV52" s="57">
        <v>-1.3239364793989301</v>
      </c>
      <c r="BW52" s="57">
        <v>2.0050905369021201</v>
      </c>
      <c r="BX52" s="57">
        <v>2.7752696458877399</v>
      </c>
      <c r="BY52" s="57">
        <v>2.8401474199223</v>
      </c>
      <c r="BZ52" s="57">
        <v>3.0683318300324101</v>
      </c>
      <c r="CA52" s="57">
        <v>3.3094632339247099</v>
      </c>
      <c r="CB52" s="57">
        <v>8.6728661122370649</v>
      </c>
      <c r="CC52" s="57">
        <v>375.22688090553697</v>
      </c>
      <c r="CE52" s="57">
        <v>0.73625877092373004</v>
      </c>
      <c r="CF52" s="57">
        <v>1.0775684588885301</v>
      </c>
      <c r="CG52" s="57">
        <v>1.3730600172517</v>
      </c>
      <c r="CH52" s="57">
        <v>1.7014150944874</v>
      </c>
      <c r="CI52" s="57">
        <v>1.92725847992592</v>
      </c>
      <c r="CJ52" s="57">
        <v>-1.3310360172450499</v>
      </c>
      <c r="CK52" s="57">
        <v>-1.3326831243225099</v>
      </c>
      <c r="CL52" s="57">
        <v>-1.3356581883459799</v>
      </c>
      <c r="CM52" s="57">
        <v>-1.3329486171378</v>
      </c>
      <c r="CN52" s="57">
        <v>-1.3326994210637499</v>
      </c>
      <c r="CO52" s="57">
        <v>2.06729478816878</v>
      </c>
      <c r="CP52" s="57">
        <v>2.41025158321104</v>
      </c>
      <c r="CQ52" s="57">
        <v>2.70871820559768</v>
      </c>
      <c r="CR52" s="57">
        <v>3.0343637116252</v>
      </c>
      <c r="CS52" s="57">
        <v>3.25995790098967</v>
      </c>
      <c r="CT52" s="76">
        <v>8.9414423749426479</v>
      </c>
      <c r="CU52" s="76">
        <v>83.921672435151393</v>
      </c>
      <c r="CV52" s="76"/>
      <c r="CW52" s="1">
        <v>0.29084850251809002</v>
      </c>
      <c r="CX52" s="1">
        <v>0.64861130255628596</v>
      </c>
      <c r="CY52" s="1">
        <v>0.97339015614740998</v>
      </c>
      <c r="CZ52" s="1">
        <v>1.26519145635435</v>
      </c>
      <c r="DA52" s="1">
        <v>1.5272149631245899</v>
      </c>
      <c r="DB52" s="1">
        <v>0.29084850251809002</v>
      </c>
      <c r="DC52" s="1">
        <v>0.64861130255628596</v>
      </c>
      <c r="DD52" s="1">
        <v>0.97339015614740998</v>
      </c>
      <c r="DE52" s="1">
        <v>1.26519145635435</v>
      </c>
      <c r="DF52" s="1">
        <v>1.5272149631245899</v>
      </c>
      <c r="DG52" s="1">
        <v>1.5314833820163201</v>
      </c>
      <c r="DH52" s="1">
        <v>1.89131937858277</v>
      </c>
      <c r="DI52" s="1">
        <v>2.2173872861025798</v>
      </c>
      <c r="DJ52" s="1">
        <v>2.5108206280195899</v>
      </c>
      <c r="DK52" s="1">
        <v>2.7726801331687101</v>
      </c>
      <c r="DL52" s="1">
        <v>9.1879732611721998</v>
      </c>
      <c r="DM52" s="1">
        <v>95.4805233627836</v>
      </c>
      <c r="DN52" s="1"/>
      <c r="DO52" s="1"/>
      <c r="DP52" s="1"/>
      <c r="DQ52" s="1"/>
      <c r="DR52" s="1"/>
      <c r="DS52" s="1"/>
    </row>
    <row r="53" spans="1:123">
      <c r="A53" s="46" t="s">
        <v>58</v>
      </c>
      <c r="B53" s="57">
        <v>323.15300000000002</v>
      </c>
      <c r="C53" s="57">
        <v>139.58699999999999</v>
      </c>
      <c r="D53" s="57">
        <v>-0.1</v>
      </c>
      <c r="E53" s="7">
        <v>0.47</v>
      </c>
      <c r="F53" s="57"/>
      <c r="G53" s="76">
        <v>1.48</v>
      </c>
      <c r="H53" s="57">
        <v>-0.96</v>
      </c>
      <c r="I53" s="57">
        <v>2.44</v>
      </c>
      <c r="K53" s="76">
        <v>0.66254455741130003</v>
      </c>
      <c r="L53" s="76">
        <v>0.90518516375268998</v>
      </c>
      <c r="M53" s="76">
        <v>1.1980684447827898</v>
      </c>
      <c r="N53" s="76">
        <v>1.4097269617698702</v>
      </c>
      <c r="O53" s="76">
        <v>1.7847385022964399</v>
      </c>
      <c r="P53" s="76">
        <v>-1.3136855149786799</v>
      </c>
      <c r="Q53" s="76">
        <v>-1.32075370842057</v>
      </c>
      <c r="R53" s="76">
        <v>-1.32860838277441</v>
      </c>
      <c r="S53" s="76">
        <v>-1.3068278845810199</v>
      </c>
      <c r="T53" s="76">
        <v>-1.31835676482957</v>
      </c>
      <c r="U53" s="76">
        <v>1.9762300723899799</v>
      </c>
      <c r="V53" s="76">
        <v>2.22593887217326</v>
      </c>
      <c r="W53" s="76">
        <v>2.5266768275571998</v>
      </c>
      <c r="X53" s="76">
        <v>2.7165548463508902</v>
      </c>
      <c r="Y53" s="76">
        <v>3.1030952671260099</v>
      </c>
      <c r="Z53" s="76">
        <v>8.2065505421708451</v>
      </c>
      <c r="AA53" s="76">
        <v>-77.414912828501102</v>
      </c>
      <c r="AC53" s="57">
        <v>-7.2856101454070066E-2</v>
      </c>
      <c r="AD53" s="76">
        <v>0.22411376524341997</v>
      </c>
      <c r="AE53" s="76">
        <v>0.48556233756886003</v>
      </c>
      <c r="AF53" s="76">
        <v>0.72615615486940999</v>
      </c>
      <c r="AG53" s="76">
        <v>0.94302622596412</v>
      </c>
      <c r="AH53" s="76">
        <v>-1.2354772527107301</v>
      </c>
      <c r="AI53" s="76">
        <v>-1.2254285283368</v>
      </c>
      <c r="AJ53" s="76">
        <v>-1.22677122730244</v>
      </c>
      <c r="AK53" s="76">
        <v>-1.22565373597267</v>
      </c>
      <c r="AL53" s="76">
        <v>-1.2257023531768101</v>
      </c>
      <c r="AM53" s="76">
        <v>1.16262115125666</v>
      </c>
      <c r="AN53" s="76">
        <v>1.44954229358022</v>
      </c>
      <c r="AO53" s="76">
        <v>1.7123335648713001</v>
      </c>
      <c r="AP53" s="76">
        <v>1.95180989084208</v>
      </c>
      <c r="AQ53" s="76">
        <v>2.1687285791409301</v>
      </c>
      <c r="AR53" s="76">
        <v>7.5360704830553455</v>
      </c>
      <c r="AS53" s="76">
        <v>77.071167285665794</v>
      </c>
      <c r="AU53" s="57">
        <v>-0.11789728417458001</v>
      </c>
      <c r="AV53" s="57">
        <v>0.16145676946001997</v>
      </c>
      <c r="AW53" s="57">
        <v>0.41792916803851998</v>
      </c>
      <c r="AX53" s="57">
        <v>0.64879362738117008</v>
      </c>
      <c r="AY53" s="57">
        <v>0.86157802049991017</v>
      </c>
      <c r="AZ53" s="57">
        <v>-1.3205236697159399</v>
      </c>
      <c r="BA53" s="57">
        <v>-1.3280855797690301</v>
      </c>
      <c r="BB53" s="57">
        <v>-1.3344043413959099</v>
      </c>
      <c r="BC53" s="57">
        <v>-1.34301622619344</v>
      </c>
      <c r="BD53" s="57">
        <v>-1.3471505585293799</v>
      </c>
      <c r="BE53" s="57">
        <v>1.2026263855413599</v>
      </c>
      <c r="BF53" s="57">
        <v>1.48954234922905</v>
      </c>
      <c r="BG53" s="57">
        <v>1.7523335094344299</v>
      </c>
      <c r="BH53" s="57">
        <v>1.99180985357461</v>
      </c>
      <c r="BI53" s="57">
        <v>2.2087285790292901</v>
      </c>
      <c r="BJ53" s="57">
        <v>7.2770763115507844</v>
      </c>
      <c r="BK53" s="57">
        <v>67.543111285173197</v>
      </c>
      <c r="BM53" s="57">
        <v>0.59482358299863991</v>
      </c>
      <c r="BN53" s="57">
        <v>1.0442455814407798</v>
      </c>
      <c r="BO53" s="57">
        <v>1.1997371681958302</v>
      </c>
      <c r="BP53" s="57">
        <v>1.4074476889180099</v>
      </c>
      <c r="BQ53" s="57">
        <v>1.62435617911376</v>
      </c>
      <c r="BR53" s="57">
        <v>-1.3167330225957501</v>
      </c>
      <c r="BS53" s="57">
        <v>-1.32358934284478</v>
      </c>
      <c r="BT53" s="57">
        <v>-1.3163449388977699</v>
      </c>
      <c r="BU53" s="57">
        <v>-1.3119911714583601</v>
      </c>
      <c r="BV53" s="57">
        <v>-1.3066014132841799</v>
      </c>
      <c r="BW53" s="57">
        <v>1.91155660559439</v>
      </c>
      <c r="BX53" s="57">
        <v>2.3678349242855599</v>
      </c>
      <c r="BY53" s="57">
        <v>2.5160821070936001</v>
      </c>
      <c r="BZ53" s="57">
        <v>2.7194388603763699</v>
      </c>
      <c r="CA53" s="57">
        <v>2.9309575923979398</v>
      </c>
      <c r="CB53" s="57">
        <v>7.1845959050020189</v>
      </c>
      <c r="CC53" s="57">
        <v>177.312018884347</v>
      </c>
      <c r="CE53" s="57">
        <v>0.61937908091901983</v>
      </c>
      <c r="CF53" s="57">
        <v>0.89784479250925009</v>
      </c>
      <c r="CG53" s="57">
        <v>1.1436542586785698</v>
      </c>
      <c r="CH53" s="57">
        <v>1.3879714127285601</v>
      </c>
      <c r="CI53" s="57">
        <v>1.5909257875887899</v>
      </c>
      <c r="CJ53" s="57">
        <v>-1.3135582903849701</v>
      </c>
      <c r="CK53" s="57">
        <v>-1.3151708683860399</v>
      </c>
      <c r="CL53" s="57">
        <v>-1.3180887139274899</v>
      </c>
      <c r="CM53" s="57">
        <v>-1.31543013385292</v>
      </c>
      <c r="CN53" s="57">
        <v>-1.3151863949587399</v>
      </c>
      <c r="CO53" s="57">
        <v>1.9329373713039899</v>
      </c>
      <c r="CP53" s="57">
        <v>2.21301566089529</v>
      </c>
      <c r="CQ53" s="57">
        <v>2.4617429726060598</v>
      </c>
      <c r="CR53" s="57">
        <v>2.70340154658148</v>
      </c>
      <c r="CS53" s="57">
        <v>2.9061121825475298</v>
      </c>
      <c r="CT53" s="76">
        <v>7.2386543159648919</v>
      </c>
      <c r="CU53" s="76">
        <v>64.817537515843398</v>
      </c>
      <c r="CV53" s="76"/>
      <c r="CW53" s="1">
        <v>-6.23324146201489E-2</v>
      </c>
      <c r="CX53" s="1">
        <v>0.22254798836473999</v>
      </c>
      <c r="CY53" s="1">
        <v>0.48407265256611498</v>
      </c>
      <c r="CZ53" s="1">
        <v>0.72194888666585499</v>
      </c>
      <c r="DA53" s="1">
        <v>0.93903024637549404</v>
      </c>
      <c r="DB53" s="1">
        <v>-6.23324146201489E-2</v>
      </c>
      <c r="DC53" s="1">
        <v>0.22254798836473999</v>
      </c>
      <c r="DD53" s="1">
        <v>0.48407265256611498</v>
      </c>
      <c r="DE53" s="1">
        <v>0.72194888666585499</v>
      </c>
      <c r="DF53" s="1">
        <v>0.93903024637549404</v>
      </c>
      <c r="DG53" s="1">
        <v>1.1626260185992201</v>
      </c>
      <c r="DH53" s="1">
        <v>1.4495423512001899</v>
      </c>
      <c r="DI53" s="1">
        <v>1.71233356448552</v>
      </c>
      <c r="DJ53" s="1">
        <v>1.9518095040729</v>
      </c>
      <c r="DK53" s="1">
        <v>2.1687281044406599</v>
      </c>
      <c r="DL53" s="1">
        <v>7.4434377667329574</v>
      </c>
      <c r="DM53" s="1">
        <v>67.742839568231204</v>
      </c>
      <c r="DN53" s="1"/>
      <c r="DO53" s="1"/>
      <c r="DP53" s="1"/>
      <c r="DQ53" s="1"/>
      <c r="DR53" s="1"/>
      <c r="DS53" s="1"/>
    </row>
    <row r="54" spans="1:123">
      <c r="A54" s="46" t="s">
        <v>59</v>
      </c>
      <c r="B54" s="57">
        <v>257.35700000000003</v>
      </c>
      <c r="C54" s="57">
        <v>95.551000000000002</v>
      </c>
      <c r="D54" s="57">
        <v>-0.56000000000000005</v>
      </c>
      <c r="E54" s="7">
        <v>0.46</v>
      </c>
      <c r="F54" s="57"/>
      <c r="G54" s="76">
        <v>1.29</v>
      </c>
      <c r="H54" s="57">
        <v>-0.98</v>
      </c>
      <c r="I54" s="57">
        <v>2.27</v>
      </c>
      <c r="K54" s="76">
        <v>0.51157163299121011</v>
      </c>
      <c r="L54" s="76">
        <v>0.74735788331901976</v>
      </c>
      <c r="M54" s="76">
        <v>0.99172370165154011</v>
      </c>
      <c r="N54" s="76">
        <v>1.1642949118816599</v>
      </c>
      <c r="O54" s="76">
        <v>1.3267048846607199</v>
      </c>
      <c r="P54" s="76">
        <v>-1.34029663388169</v>
      </c>
      <c r="Q54" s="76">
        <v>-1.3474686798209801</v>
      </c>
      <c r="R54" s="76">
        <v>-1.35545484098612</v>
      </c>
      <c r="S54" s="76">
        <v>-1.3333414726221799</v>
      </c>
      <c r="T54" s="76">
        <v>-1.3450949186663601</v>
      </c>
      <c r="U54" s="76">
        <v>1.8518682668729001</v>
      </c>
      <c r="V54" s="76">
        <v>2.0948265631399998</v>
      </c>
      <c r="W54" s="76">
        <v>2.3471785426376601</v>
      </c>
      <c r="X54" s="76">
        <v>2.4976363845038398</v>
      </c>
      <c r="Y54" s="76">
        <v>2.67179980332708</v>
      </c>
      <c r="Z54" s="76">
        <v>6.0829899279581214</v>
      </c>
      <c r="AA54" s="76">
        <v>92.838202685054299</v>
      </c>
      <c r="AC54" s="57">
        <v>-0.34716326741464099</v>
      </c>
      <c r="AD54" s="76">
        <v>-9.9166883392389993E-2</v>
      </c>
      <c r="AE54" s="76">
        <v>0.11958821803595998</v>
      </c>
      <c r="AF54" s="76">
        <v>0.32380659132800016</v>
      </c>
      <c r="AG54" s="76">
        <v>0.51036756582885001</v>
      </c>
      <c r="AH54" s="76">
        <v>-1.26102215215757</v>
      </c>
      <c r="AI54" s="76">
        <v>-1.2507677945186899</v>
      </c>
      <c r="AJ54" s="76">
        <v>-1.25212916528191</v>
      </c>
      <c r="AK54" s="76">
        <v>-1.2509973538927199</v>
      </c>
      <c r="AL54" s="76">
        <v>-1.2510462046048401</v>
      </c>
      <c r="AM54" s="76">
        <v>0.91385888474292898</v>
      </c>
      <c r="AN54" s="76">
        <v>1.1516009111262999</v>
      </c>
      <c r="AO54" s="76">
        <v>1.37171738331787</v>
      </c>
      <c r="AP54" s="76">
        <v>1.5748039452207201</v>
      </c>
      <c r="AQ54" s="76">
        <v>1.7614137704336901</v>
      </c>
      <c r="AR54" s="76">
        <v>6.360204930335283</v>
      </c>
      <c r="AS54" s="76">
        <v>58.506739636975901</v>
      </c>
      <c r="AU54" s="57">
        <v>-0.39274555619952189</v>
      </c>
      <c r="AV54" s="57">
        <v>-0.16259015578610003</v>
      </c>
      <c r="AW54" s="57">
        <v>5.1193665271240141E-2</v>
      </c>
      <c r="AX54" s="57">
        <v>0.24565855286385996</v>
      </c>
      <c r="AY54" s="57">
        <v>0.42804207436710007</v>
      </c>
      <c r="AZ54" s="57">
        <v>-1.3466086885052699</v>
      </c>
      <c r="BA54" s="57">
        <v>-1.3541911227433401</v>
      </c>
      <c r="BB54" s="57">
        <v>-1.36052367382748</v>
      </c>
      <c r="BC54" s="57">
        <v>-1.3691453627778101</v>
      </c>
      <c r="BD54" s="57">
        <v>-1.37337169597859</v>
      </c>
      <c r="BE54" s="57">
        <v>0.95386313230574804</v>
      </c>
      <c r="BF54" s="57">
        <v>1.19160096695724</v>
      </c>
      <c r="BG54" s="57">
        <v>1.4117173390987201</v>
      </c>
      <c r="BH54" s="57">
        <v>1.61480391564167</v>
      </c>
      <c r="BI54" s="57">
        <v>1.8014137703456901</v>
      </c>
      <c r="BJ54" s="57">
        <v>6.099169387498014</v>
      </c>
      <c r="BK54" s="57">
        <v>48.875851751648298</v>
      </c>
      <c r="BM54" s="57">
        <v>0.5050921941575901</v>
      </c>
      <c r="BN54" s="57">
        <v>0.74264266373580989</v>
      </c>
      <c r="BO54" s="57">
        <v>0.95454399085667974</v>
      </c>
      <c r="BP54" s="57">
        <v>1.1455852480959499</v>
      </c>
      <c r="BQ54" s="57">
        <v>1.34258539707545</v>
      </c>
      <c r="BR54" s="57">
        <v>-1.3433836555499299</v>
      </c>
      <c r="BS54" s="57">
        <v>-1.3504118695848399</v>
      </c>
      <c r="BT54" s="57">
        <v>-1.3429833671299301</v>
      </c>
      <c r="BU54" s="57">
        <v>-1.3385547005185401</v>
      </c>
      <c r="BV54" s="57">
        <v>-1.33310203142443</v>
      </c>
      <c r="BW54" s="57">
        <v>1.84847584970752</v>
      </c>
      <c r="BX54" s="57">
        <v>2.0930545333206498</v>
      </c>
      <c r="BY54" s="57">
        <v>2.2975273579866098</v>
      </c>
      <c r="BZ54" s="57">
        <v>2.4841399486144899</v>
      </c>
      <c r="CA54" s="57">
        <v>2.6756874284998799</v>
      </c>
      <c r="CB54" s="57">
        <v>6.183937484475968</v>
      </c>
      <c r="CC54" s="57">
        <v>43.544332701534401</v>
      </c>
      <c r="CE54" s="57">
        <v>0.50215604559515015</v>
      </c>
      <c r="CF54" s="57">
        <v>0.73819623761661979</v>
      </c>
      <c r="CG54" s="57">
        <v>0.95042756611331014</v>
      </c>
      <c r="CH54" s="57">
        <v>1.1381420335648802</v>
      </c>
      <c r="CI54" s="57">
        <v>1.3256634992613499</v>
      </c>
      <c r="CJ54" s="57">
        <v>-1.3401685684308899</v>
      </c>
      <c r="CK54" s="57">
        <v>-1.34180041195551</v>
      </c>
      <c r="CL54" s="57">
        <v>-1.3447514209462399</v>
      </c>
      <c r="CM54" s="57">
        <v>-1.34205341819068</v>
      </c>
      <c r="CN54" s="57">
        <v>-1.3418095597660999</v>
      </c>
      <c r="CO54" s="57">
        <v>1.8423246140260401</v>
      </c>
      <c r="CP54" s="57">
        <v>2.0799966495721298</v>
      </c>
      <c r="CQ54" s="57">
        <v>2.29517898705955</v>
      </c>
      <c r="CR54" s="57">
        <v>2.4801954517555602</v>
      </c>
      <c r="CS54" s="57">
        <v>2.6674730590274498</v>
      </c>
      <c r="CT54" s="76">
        <v>6.090074023268583</v>
      </c>
      <c r="CU54" s="76">
        <v>51.831848490135002</v>
      </c>
      <c r="CV54" s="76"/>
      <c r="CW54" s="1">
        <v>-0.33645429512786801</v>
      </c>
      <c r="CX54" s="1">
        <v>-0.100787235108041</v>
      </c>
      <c r="CY54" s="1">
        <v>0.118048438317258</v>
      </c>
      <c r="CZ54" s="1">
        <v>0.31951391924318401</v>
      </c>
      <c r="DA54" s="1">
        <v>0.506286414345817</v>
      </c>
      <c r="DB54" s="1">
        <v>-0.33645429512786801</v>
      </c>
      <c r="DC54" s="1">
        <v>-0.100787235108041</v>
      </c>
      <c r="DD54" s="1">
        <v>0.118048438317258</v>
      </c>
      <c r="DE54" s="1">
        <v>0.31951391924318401</v>
      </c>
      <c r="DF54" s="1">
        <v>0.506286414345817</v>
      </c>
      <c r="DG54" s="1">
        <v>0.91386280536231701</v>
      </c>
      <c r="DH54" s="1">
        <v>1.15160096852631</v>
      </c>
      <c r="DI54" s="1">
        <v>1.37171738298167</v>
      </c>
      <c r="DJ54" s="1">
        <v>1.57480360092411</v>
      </c>
      <c r="DK54" s="1">
        <v>1.7614133475506399</v>
      </c>
      <c r="DL54" s="1">
        <v>6.2659043096087137</v>
      </c>
      <c r="DM54" s="1">
        <v>48.989906614743902</v>
      </c>
      <c r="DN54" s="1"/>
      <c r="DO54" s="1"/>
      <c r="DP54" s="1"/>
      <c r="DQ54" s="1"/>
      <c r="DR54" s="1"/>
      <c r="DS54" s="1"/>
    </row>
    <row r="55" spans="1:123">
      <c r="A55" s="46" t="s">
        <v>60</v>
      </c>
      <c r="B55" s="57">
        <v>241.315</v>
      </c>
      <c r="C55" s="57">
        <v>87.524000000000001</v>
      </c>
      <c r="D55" s="57">
        <v>0.06</v>
      </c>
      <c r="E55" s="7">
        <v>0.54</v>
      </c>
      <c r="F55" s="57"/>
      <c r="G55" s="76">
        <v>0.16000000000000014</v>
      </c>
      <c r="H55" s="57">
        <v>-2.27</v>
      </c>
      <c r="I55" s="57">
        <v>2.4300000000000002</v>
      </c>
      <c r="K55" s="76">
        <v>-1.092772294447</v>
      </c>
      <c r="L55" s="76">
        <v>-0.8645581247143701</v>
      </c>
      <c r="M55" s="76">
        <v>-0.63407137539501024</v>
      </c>
      <c r="N55" s="76">
        <v>-0.45969881609390972</v>
      </c>
      <c r="O55" s="76">
        <v>-0.33793252112084016</v>
      </c>
      <c r="P55" s="76">
        <v>-2.9143193855021399</v>
      </c>
      <c r="Q55" s="76">
        <v>-2.9274176433302102</v>
      </c>
      <c r="R55" s="76">
        <v>-2.9374856848470801</v>
      </c>
      <c r="S55" s="76">
        <v>-2.9039597679734199</v>
      </c>
      <c r="T55" s="76">
        <v>-2.9045763600995902</v>
      </c>
      <c r="U55" s="76">
        <v>1.8215470910551399</v>
      </c>
      <c r="V55" s="76">
        <v>2.06285951861584</v>
      </c>
      <c r="W55" s="76">
        <v>2.3034143094520698</v>
      </c>
      <c r="X55" s="76">
        <v>2.4442609518795102</v>
      </c>
      <c r="Y55" s="76">
        <v>2.56664383897875</v>
      </c>
      <c r="Z55" s="76">
        <v>5.6836016472221447</v>
      </c>
      <c r="AA55" s="76">
        <v>114.096001469762</v>
      </c>
      <c r="AC55" s="57">
        <v>-1.9062483998912052</v>
      </c>
      <c r="AD55" s="76">
        <v>-1.6794072503826598</v>
      </c>
      <c r="AE55" s="76">
        <v>-1.4721534545536599</v>
      </c>
      <c r="AF55" s="76">
        <v>-1.2750057196897799</v>
      </c>
      <c r="AG55" s="76">
        <v>-1.0956880905937698</v>
      </c>
      <c r="AH55" s="76">
        <v>-2.7594555082432701</v>
      </c>
      <c r="AI55" s="76">
        <v>-2.7583658176381198</v>
      </c>
      <c r="AJ55" s="76">
        <v>-2.7608237714164199</v>
      </c>
      <c r="AK55" s="76">
        <v>-2.7578902567449899</v>
      </c>
      <c r="AL55" s="76">
        <v>-2.7577927212426498</v>
      </c>
      <c r="AM55" s="76">
        <v>0.85320710835206504</v>
      </c>
      <c r="AN55" s="76">
        <v>1.07895856725546</v>
      </c>
      <c r="AO55" s="76">
        <v>1.28867031686276</v>
      </c>
      <c r="AP55" s="76">
        <v>1.48288453705521</v>
      </c>
      <c r="AQ55" s="76">
        <v>1.66210463064888</v>
      </c>
      <c r="AR55" s="76">
        <v>6.0275388511070966</v>
      </c>
      <c r="AS55" s="76">
        <v>44.732589724378698</v>
      </c>
      <c r="AU55" s="57">
        <v>-1.9567521030102439</v>
      </c>
      <c r="AV55" s="57">
        <v>-1.73012594565302</v>
      </c>
      <c r="AW55" s="57">
        <v>-1.5349275797087301</v>
      </c>
      <c r="AX55" s="57">
        <v>-1.36829538337274</v>
      </c>
      <c r="AY55" s="57">
        <v>-1.2871054202436998</v>
      </c>
      <c r="AZ55" s="57">
        <v>-2.8499632183483099</v>
      </c>
      <c r="BA55" s="57">
        <v>-2.84908456878382</v>
      </c>
      <c r="BB55" s="57">
        <v>-2.86359785508738</v>
      </c>
      <c r="BC55" s="57">
        <v>-2.89117989272345</v>
      </c>
      <c r="BD55" s="57">
        <v>-2.9892100508103399</v>
      </c>
      <c r="BE55" s="57">
        <v>0.89321111533806596</v>
      </c>
      <c r="BF55" s="57">
        <v>1.1189586231308</v>
      </c>
      <c r="BG55" s="57">
        <v>1.3286702753786499</v>
      </c>
      <c r="BH55" s="57">
        <v>1.52288450935071</v>
      </c>
      <c r="BI55" s="57">
        <v>1.7021046305666401</v>
      </c>
      <c r="BJ55" s="57">
        <v>5.0435399133426069</v>
      </c>
      <c r="BK55" s="57">
        <v>135.55183131736601</v>
      </c>
      <c r="BM55" s="57">
        <v>-1.0896388926479901</v>
      </c>
      <c r="BN55" s="57">
        <v>-0.88588530376003005</v>
      </c>
      <c r="BO55" s="57">
        <v>-0.67711761247187008</v>
      </c>
      <c r="BP55" s="57">
        <v>-0.49050862467341005</v>
      </c>
      <c r="BQ55" s="57">
        <v>-0.29044689473359986</v>
      </c>
      <c r="BR55" s="57">
        <v>-2.9227347574637701</v>
      </c>
      <c r="BS55" s="57">
        <v>-2.9119444721366201</v>
      </c>
      <c r="BT55" s="57">
        <v>-2.9213582161698599</v>
      </c>
      <c r="BU55" s="57">
        <v>-2.9172793541486799</v>
      </c>
      <c r="BV55" s="57">
        <v>-2.9038958289594698</v>
      </c>
      <c r="BW55" s="57">
        <v>1.83309586481578</v>
      </c>
      <c r="BX55" s="57">
        <v>2.0260591683765901</v>
      </c>
      <c r="BY55" s="57">
        <v>2.2442406036979898</v>
      </c>
      <c r="BZ55" s="57">
        <v>2.4267707294752698</v>
      </c>
      <c r="CA55" s="57">
        <v>2.61344893422587</v>
      </c>
      <c r="CB55" s="57">
        <v>5.9390057073973557</v>
      </c>
      <c r="CC55" s="57">
        <v>12.6109509506761</v>
      </c>
      <c r="CE55" s="57">
        <v>-1.09717641362383</v>
      </c>
      <c r="CF55" s="57">
        <v>-0.87325194449078003</v>
      </c>
      <c r="CG55" s="57">
        <v>-0.67241905608491992</v>
      </c>
      <c r="CH55" s="57">
        <v>-0.49762919613751011</v>
      </c>
      <c r="CI55" s="57">
        <v>-0.31298306581915991</v>
      </c>
      <c r="CJ55" s="57">
        <v>-2.9174083494893099</v>
      </c>
      <c r="CK55" s="57">
        <v>-2.92081666841931</v>
      </c>
      <c r="CL55" s="57">
        <v>-2.9269873759893699</v>
      </c>
      <c r="CM55" s="57">
        <v>-2.9234038294056601</v>
      </c>
      <c r="CN55" s="57">
        <v>-2.9222725146042099</v>
      </c>
      <c r="CO55" s="57">
        <v>1.8202319358654799</v>
      </c>
      <c r="CP55" s="57">
        <v>2.04756472392853</v>
      </c>
      <c r="CQ55" s="57">
        <v>2.2545683199044499</v>
      </c>
      <c r="CR55" s="57">
        <v>2.42577463326815</v>
      </c>
      <c r="CS55" s="57">
        <v>2.60928944878505</v>
      </c>
      <c r="CT55" s="76">
        <v>5.7846421628357625</v>
      </c>
      <c r="CU55" s="76">
        <v>44.673905725999298</v>
      </c>
      <c r="CV55" s="76"/>
      <c r="CW55" s="1">
        <v>-1.89933778193401</v>
      </c>
      <c r="CX55" s="1">
        <v>-1.67582853382707</v>
      </c>
      <c r="CY55" s="1">
        <v>-1.4685988701771899</v>
      </c>
      <c r="CZ55" s="1">
        <v>-1.27773400722343</v>
      </c>
      <c r="DA55" s="1">
        <v>-1.09733954115169</v>
      </c>
      <c r="DB55" s="1">
        <v>-1.89933778193401</v>
      </c>
      <c r="DC55" s="1">
        <v>-1.67582853382707</v>
      </c>
      <c r="DD55" s="1">
        <v>-1.4685988701771899</v>
      </c>
      <c r="DE55" s="1">
        <v>-1.27773400722343</v>
      </c>
      <c r="DF55" s="1">
        <v>-1.09733954115169</v>
      </c>
      <c r="DG55" s="1">
        <v>0.85321079814688805</v>
      </c>
      <c r="DH55" s="1">
        <v>1.0789586246018401</v>
      </c>
      <c r="DI55" s="1">
        <v>1.2886703165386499</v>
      </c>
      <c r="DJ55" s="1">
        <v>1.4828842031140099</v>
      </c>
      <c r="DK55" s="1">
        <v>1.6621042203995999</v>
      </c>
      <c r="DL55" s="1">
        <v>5.9579169681693411</v>
      </c>
      <c r="DM55" s="1">
        <v>43.6668617011685</v>
      </c>
      <c r="DN55" s="1"/>
      <c r="DO55" s="1"/>
      <c r="DP55" s="1"/>
      <c r="DQ55" s="1"/>
      <c r="DR55" s="1"/>
      <c r="DS55" s="1"/>
    </row>
    <row r="56" spans="1:123">
      <c r="A56" s="46" t="s">
        <v>61</v>
      </c>
      <c r="B56" s="57">
        <v>284.33800000000002</v>
      </c>
      <c r="C56" s="57">
        <v>113.875</v>
      </c>
      <c r="D56" s="57">
        <v>-0.16</v>
      </c>
      <c r="E56" s="7">
        <v>0.47</v>
      </c>
      <c r="F56" s="57"/>
      <c r="G56" s="76">
        <v>0.99</v>
      </c>
      <c r="H56" s="57">
        <v>-1.22</v>
      </c>
      <c r="I56" s="57">
        <v>2.21</v>
      </c>
      <c r="K56" s="76">
        <v>0.42431760110837002</v>
      </c>
      <c r="L56" s="76">
        <v>0.66168899925269975</v>
      </c>
      <c r="M56" s="76">
        <v>0.92444528923632019</v>
      </c>
      <c r="N56" s="76">
        <v>1.1169758455970402</v>
      </c>
      <c r="O56" s="76">
        <v>1.3635062820570201</v>
      </c>
      <c r="P56" s="76">
        <v>-1.47854777614596</v>
      </c>
      <c r="Q56" s="76">
        <v>-1.4869028567626501</v>
      </c>
      <c r="R56" s="76">
        <v>-1.49634020861768</v>
      </c>
      <c r="S56" s="76">
        <v>-1.4704325466138799</v>
      </c>
      <c r="T56" s="76">
        <v>-1.48515507681689</v>
      </c>
      <c r="U56" s="76">
        <v>1.90286537725433</v>
      </c>
      <c r="V56" s="76">
        <v>2.1485918560153499</v>
      </c>
      <c r="W56" s="76">
        <v>2.4207854978540002</v>
      </c>
      <c r="X56" s="76">
        <v>2.5874083922109201</v>
      </c>
      <c r="Y56" s="76">
        <v>2.84866135887391</v>
      </c>
      <c r="Z56" s="76">
        <v>6.9500859844773171</v>
      </c>
      <c r="AA56" s="76">
        <v>22.233982992750999</v>
      </c>
      <c r="AC56" s="57">
        <v>-0.37215489527270984</v>
      </c>
      <c r="AD56" s="76">
        <v>-0.10137718315752986</v>
      </c>
      <c r="AE56" s="76">
        <v>0.13467260291690009</v>
      </c>
      <c r="AF56" s="76">
        <v>0.35391315406908985</v>
      </c>
      <c r="AG56" s="76">
        <v>0.55288040717553</v>
      </c>
      <c r="AH56" s="76">
        <v>-1.3880238522511399</v>
      </c>
      <c r="AI56" s="76">
        <v>-1.37515507221545</v>
      </c>
      <c r="AJ56" s="76">
        <v>-1.3767214354330799</v>
      </c>
      <c r="AK56" s="76">
        <v>-1.3754898156943001</v>
      </c>
      <c r="AL56" s="76">
        <v>-1.3755611590775101</v>
      </c>
      <c r="AM56" s="76">
        <v>1.01586895697843</v>
      </c>
      <c r="AN56" s="76">
        <v>1.2737778890579201</v>
      </c>
      <c r="AO56" s="76">
        <v>1.51139403834998</v>
      </c>
      <c r="AP56" s="76">
        <v>1.7294029697633899</v>
      </c>
      <c r="AQ56" s="76">
        <v>1.9284415662530401</v>
      </c>
      <c r="AR56" s="76">
        <v>6.8569683204819762</v>
      </c>
      <c r="AS56" s="76">
        <v>68.314875837118507</v>
      </c>
      <c r="AU56" s="57">
        <v>-0.42594032637176005</v>
      </c>
      <c r="AV56" s="57">
        <v>-0.17660425800950996</v>
      </c>
      <c r="AW56" s="57">
        <v>5.431847394658007E-2</v>
      </c>
      <c r="AX56" s="57">
        <v>0.26353179761161005</v>
      </c>
      <c r="AY56" s="57">
        <v>0.46028110307839998</v>
      </c>
      <c r="AZ56" s="57">
        <v>-1.48181393553856</v>
      </c>
      <c r="BA56" s="57">
        <v>-1.4903822028236899</v>
      </c>
      <c r="BB56" s="57">
        <v>-1.4970755155841999</v>
      </c>
      <c r="BC56" s="57">
        <v>-1.50587113941994</v>
      </c>
      <c r="BD56" s="57">
        <v>-1.5081604630769401</v>
      </c>
      <c r="BE56" s="57">
        <v>1.0558736091668</v>
      </c>
      <c r="BF56" s="57">
        <v>1.31377794481418</v>
      </c>
      <c r="BG56" s="57">
        <v>1.55139398953078</v>
      </c>
      <c r="BH56" s="57">
        <v>1.76940293703155</v>
      </c>
      <c r="BI56" s="57">
        <v>1.9684415661553401</v>
      </c>
      <c r="BJ56" s="57">
        <v>6.5832039390908781</v>
      </c>
      <c r="BK56" s="57">
        <v>53.997539740680601</v>
      </c>
      <c r="BM56" s="57">
        <v>0.39234247385609988</v>
      </c>
      <c r="BN56" s="57">
        <v>0.71423930233847988</v>
      </c>
      <c r="BO56" s="57">
        <v>0.90563623008642002</v>
      </c>
      <c r="BP56" s="57">
        <v>1.10446602696417</v>
      </c>
      <c r="BQ56" s="57">
        <v>1.31027208398554</v>
      </c>
      <c r="BR56" s="57">
        <v>-1.4820009342833</v>
      </c>
      <c r="BS56" s="57">
        <v>-1.4914945690669199</v>
      </c>
      <c r="BT56" s="57">
        <v>-1.4815139877344601</v>
      </c>
      <c r="BU56" s="57">
        <v>-1.4761630689882601</v>
      </c>
      <c r="BV56" s="57">
        <v>-1.47009411362088</v>
      </c>
      <c r="BW56" s="57">
        <v>1.8743434081393999</v>
      </c>
      <c r="BX56" s="57">
        <v>2.2057338714053998</v>
      </c>
      <c r="BY56" s="57">
        <v>2.3871502178208801</v>
      </c>
      <c r="BZ56" s="57">
        <v>2.5806290959524301</v>
      </c>
      <c r="CA56" s="57">
        <v>2.78036619760642</v>
      </c>
      <c r="CB56" s="57">
        <v>6.6153859125571062</v>
      </c>
      <c r="CC56" s="57">
        <v>96.375997795994607</v>
      </c>
      <c r="CE56" s="57">
        <v>0.40120604567828</v>
      </c>
      <c r="CF56" s="57">
        <v>0.65441650244017024</v>
      </c>
      <c r="CG56" s="57">
        <v>0.87998548416964995</v>
      </c>
      <c r="CH56" s="57">
        <v>1.0914396206432697</v>
      </c>
      <c r="CI56" s="57">
        <v>1.2852551289785099</v>
      </c>
      <c r="CJ56" s="57">
        <v>-1.4782761889343701</v>
      </c>
      <c r="CK56" s="57">
        <v>-1.4801273224087299</v>
      </c>
      <c r="CL56" s="57">
        <v>-1.48349648322351</v>
      </c>
      <c r="CM56" s="57">
        <v>-1.4802860707088901</v>
      </c>
      <c r="CN56" s="57">
        <v>-1.4800767997628399</v>
      </c>
      <c r="CO56" s="57">
        <v>1.8794822346126501</v>
      </c>
      <c r="CP56" s="57">
        <v>2.1345438248489002</v>
      </c>
      <c r="CQ56" s="57">
        <v>2.36348196739316</v>
      </c>
      <c r="CR56" s="57">
        <v>2.5717256913521598</v>
      </c>
      <c r="CS56" s="57">
        <v>2.7653319287413498</v>
      </c>
      <c r="CT56" s="76">
        <v>6.560487996398531</v>
      </c>
      <c r="CU56" s="76">
        <v>56.582617989375699</v>
      </c>
      <c r="CV56" s="76"/>
      <c r="CW56" s="1">
        <v>-0.35913957249795703</v>
      </c>
      <c r="CX56" s="1">
        <v>-0.103730194467039</v>
      </c>
      <c r="CY56" s="1">
        <v>0.13242122608528001</v>
      </c>
      <c r="CZ56" s="1">
        <v>0.34859478780493097</v>
      </c>
      <c r="DA56" s="1">
        <v>0.54774943061190096</v>
      </c>
      <c r="DB56" s="1">
        <v>-0.35913957249795703</v>
      </c>
      <c r="DC56" s="1">
        <v>-0.103730194467039</v>
      </c>
      <c r="DD56" s="1">
        <v>0.13242122608528001</v>
      </c>
      <c r="DE56" s="1">
        <v>0.34859478780493097</v>
      </c>
      <c r="DF56" s="1">
        <v>0.54774943061190096</v>
      </c>
      <c r="DG56" s="1">
        <v>1.0158732658210801</v>
      </c>
      <c r="DH56" s="1">
        <v>1.27377794654814</v>
      </c>
      <c r="DI56" s="1">
        <v>1.5113940379934601</v>
      </c>
      <c r="DJ56" s="1">
        <v>1.72940260805004</v>
      </c>
      <c r="DK56" s="1">
        <v>1.92844112212128</v>
      </c>
      <c r="DL56" s="1">
        <v>6.7422558296197552</v>
      </c>
      <c r="DM56" s="1">
        <v>56.360162064884499</v>
      </c>
      <c r="DN56" s="1"/>
      <c r="DO56" s="1"/>
      <c r="DP56" s="1"/>
      <c r="DQ56" s="1"/>
      <c r="DR56" s="1"/>
      <c r="DS56" s="1"/>
    </row>
    <row r="57" spans="1:123">
      <c r="A57" s="46" t="s">
        <v>62</v>
      </c>
      <c r="B57" s="57">
        <v>382.62599999999998</v>
      </c>
      <c r="C57" s="57">
        <v>179.739</v>
      </c>
      <c r="D57" s="57">
        <v>0.28999999999999998</v>
      </c>
      <c r="E57" s="7">
        <v>0.48</v>
      </c>
      <c r="F57" s="57"/>
      <c r="G57" s="76">
        <v>1.5300000000000002</v>
      </c>
      <c r="H57" s="57">
        <v>-1.21</v>
      </c>
      <c r="I57" s="57">
        <v>2.74</v>
      </c>
      <c r="K57" s="76">
        <v>0.60788785359116004</v>
      </c>
      <c r="L57" s="76">
        <v>0.85527796991164995</v>
      </c>
      <c r="M57" s="76">
        <v>1.19021279027713</v>
      </c>
      <c r="N57" s="76">
        <v>1.4419985775444402</v>
      </c>
      <c r="O57" s="76">
        <v>2.00552847575422</v>
      </c>
      <c r="P57" s="76">
        <v>-1.4807528464892299</v>
      </c>
      <c r="Q57" s="76">
        <v>-1.48917330962885</v>
      </c>
      <c r="R57" s="76">
        <v>-1.49871252501519</v>
      </c>
      <c r="S57" s="76">
        <v>-1.4724366518301899</v>
      </c>
      <c r="T57" s="76">
        <v>-1.48741473225747</v>
      </c>
      <c r="U57" s="76">
        <v>2.0886407000803899</v>
      </c>
      <c r="V57" s="76">
        <v>2.3444512795404999</v>
      </c>
      <c r="W57" s="76">
        <v>2.68892531529232</v>
      </c>
      <c r="X57" s="76">
        <v>2.9144352293746301</v>
      </c>
      <c r="Y57" s="76">
        <v>3.49294320801169</v>
      </c>
      <c r="Z57" s="76">
        <v>10.12259285187903</v>
      </c>
      <c r="AA57" s="76">
        <v>-232.28270198835401</v>
      </c>
      <c r="AC57" s="57">
        <v>-1.7613142288999128E-3</v>
      </c>
      <c r="AD57" s="76">
        <v>0.34283971020336002</v>
      </c>
      <c r="AE57" s="76">
        <v>0.64266031227101972</v>
      </c>
      <c r="AF57" s="76">
        <v>0.9163101232896198</v>
      </c>
      <c r="AG57" s="76">
        <v>1.1605894702838297</v>
      </c>
      <c r="AH57" s="76">
        <v>-1.38923866155175</v>
      </c>
      <c r="AI57" s="76">
        <v>-1.3760117790526201</v>
      </c>
      <c r="AJ57" s="76">
        <v>-1.3775561963282701</v>
      </c>
      <c r="AK57" s="76">
        <v>-1.3762754165879401</v>
      </c>
      <c r="AL57" s="76">
        <v>-1.3763109372090601</v>
      </c>
      <c r="AM57" s="76">
        <v>1.3874773473228501</v>
      </c>
      <c r="AN57" s="76">
        <v>1.7188514892559801</v>
      </c>
      <c r="AO57" s="76">
        <v>2.0202165085992898</v>
      </c>
      <c r="AP57" s="76">
        <v>2.2925855398775599</v>
      </c>
      <c r="AQ57" s="76">
        <v>2.5369004074928898</v>
      </c>
      <c r="AR57" s="76">
        <v>8.6181684475990448</v>
      </c>
      <c r="AS57" s="76">
        <v>96.553809755827302</v>
      </c>
      <c r="AU57" s="57">
        <v>-5.8353239155739978E-2</v>
      </c>
      <c r="AV57" s="57">
        <v>0.26432521126130992</v>
      </c>
      <c r="AW57" s="57">
        <v>0.55884309697513013</v>
      </c>
      <c r="AX57" s="57">
        <v>0.82216755187135981</v>
      </c>
      <c r="AY57" s="57">
        <v>1.0639007270449599</v>
      </c>
      <c r="AZ57" s="57">
        <v>-1.4858367126611201</v>
      </c>
      <c r="BA57" s="57">
        <v>-1.4945263334788801</v>
      </c>
      <c r="BB57" s="57">
        <v>-1.5013733460476</v>
      </c>
      <c r="BC57" s="57">
        <v>-1.51041794378917</v>
      </c>
      <c r="BD57" s="57">
        <v>-1.5129996803149199</v>
      </c>
      <c r="BE57" s="57">
        <v>1.4274834735053801</v>
      </c>
      <c r="BF57" s="57">
        <v>1.75885154474019</v>
      </c>
      <c r="BG57" s="57">
        <v>2.0602164430227301</v>
      </c>
      <c r="BH57" s="57">
        <v>2.3325854956605299</v>
      </c>
      <c r="BI57" s="57">
        <v>2.5769004073598798</v>
      </c>
      <c r="BJ57" s="57">
        <v>8.3353609977223577</v>
      </c>
      <c r="BK57" s="57">
        <v>82.156735439462196</v>
      </c>
      <c r="BM57" s="57">
        <v>0.4843339652476899</v>
      </c>
      <c r="BN57" s="57">
        <v>1.1222764340154598</v>
      </c>
      <c r="BO57" s="57">
        <v>1.22996634829393</v>
      </c>
      <c r="BP57" s="57">
        <v>1.4539256942938201</v>
      </c>
      <c r="BQ57" s="57">
        <v>1.6896023617472999</v>
      </c>
      <c r="BR57" s="57">
        <v>-1.48424133137442</v>
      </c>
      <c r="BS57" s="57">
        <v>-1.4939324672878</v>
      </c>
      <c r="BT57" s="57">
        <v>-1.4836673819019801</v>
      </c>
      <c r="BU57" s="57">
        <v>-1.47819983668888</v>
      </c>
      <c r="BV57" s="57">
        <v>-1.47209391472733</v>
      </c>
      <c r="BW57" s="57">
        <v>1.9685752966221099</v>
      </c>
      <c r="BX57" s="57">
        <v>2.6162089013032599</v>
      </c>
      <c r="BY57" s="57">
        <v>2.7136337301959101</v>
      </c>
      <c r="BZ57" s="57">
        <v>2.9321255309827001</v>
      </c>
      <c r="CA57" s="57">
        <v>3.1616962764746299</v>
      </c>
      <c r="CB57" s="57">
        <v>8.1153859814240814</v>
      </c>
      <c r="CC57" s="57">
        <v>295.83868643584401</v>
      </c>
      <c r="CE57" s="57">
        <v>0.53438564664769017</v>
      </c>
      <c r="CF57" s="57">
        <v>0.85096143108477973</v>
      </c>
      <c r="CG57" s="57">
        <v>1.1266478619988998</v>
      </c>
      <c r="CH57" s="57">
        <v>1.4227989389967501</v>
      </c>
      <c r="CI57" s="57">
        <v>1.6397086942741701</v>
      </c>
      <c r="CJ57" s="57">
        <v>-1.48045658990025</v>
      </c>
      <c r="CK57" s="57">
        <v>-1.4822901052500801</v>
      </c>
      <c r="CL57" s="57">
        <v>-1.4856522860039501</v>
      </c>
      <c r="CM57" s="57">
        <v>-1.4823585817713301</v>
      </c>
      <c r="CN57" s="57">
        <v>-1.4821093760645601</v>
      </c>
      <c r="CO57" s="57">
        <v>2.0148422365479401</v>
      </c>
      <c r="CP57" s="57">
        <v>2.3332515363348598</v>
      </c>
      <c r="CQ57" s="57">
        <v>2.6123001480028498</v>
      </c>
      <c r="CR57" s="57">
        <v>2.9051575207680802</v>
      </c>
      <c r="CS57" s="57">
        <v>3.1218180703387302</v>
      </c>
      <c r="CT57" s="76">
        <v>8.2773575336471108</v>
      </c>
      <c r="CU57" s="76">
        <v>75.858445310733501</v>
      </c>
      <c r="CV57" s="76"/>
      <c r="CW57" s="1">
        <v>1.1559369878224099E-2</v>
      </c>
      <c r="CX57" s="1">
        <v>0.34044606817785</v>
      </c>
      <c r="CY57" s="1">
        <v>0.64037068367078298</v>
      </c>
      <c r="CZ57" s="1">
        <v>0.91092488106884295</v>
      </c>
      <c r="DA57" s="1">
        <v>1.1553920169687399</v>
      </c>
      <c r="DB57" s="1">
        <v>1.1559369878224099E-2</v>
      </c>
      <c r="DC57" s="1">
        <v>0.34044606817785</v>
      </c>
      <c r="DD57" s="1">
        <v>0.64037068367078298</v>
      </c>
      <c r="DE57" s="1">
        <v>0.91092488106884295</v>
      </c>
      <c r="DF57" s="1">
        <v>1.1553920169687399</v>
      </c>
      <c r="DG57" s="1">
        <v>1.38748307040841</v>
      </c>
      <c r="DH57" s="1">
        <v>1.7188515470747701</v>
      </c>
      <c r="DI57" s="1">
        <v>2.0202165081687</v>
      </c>
      <c r="DJ57" s="1">
        <v>2.2925851147174501</v>
      </c>
      <c r="DK57" s="1">
        <v>2.53689988595504</v>
      </c>
      <c r="DL57" s="1">
        <v>8.5012155310946298</v>
      </c>
      <c r="DM57" s="1">
        <v>84.315801015972198</v>
      </c>
      <c r="DN57" s="1"/>
      <c r="DO57" s="1"/>
      <c r="DP57" s="1"/>
      <c r="DQ57" s="1"/>
      <c r="DR57" s="1"/>
      <c r="DS57" s="1"/>
    </row>
    <row r="58" spans="1:123">
      <c r="A58" s="46" t="s">
        <v>63</v>
      </c>
      <c r="B58" s="57">
        <v>346.02800000000002</v>
      </c>
      <c r="C58" s="57">
        <v>157.524</v>
      </c>
      <c r="D58" s="57">
        <v>0</v>
      </c>
      <c r="E58" s="7">
        <v>0.45</v>
      </c>
      <c r="F58" s="57"/>
      <c r="G58" s="76">
        <v>1.23</v>
      </c>
      <c r="H58" s="57">
        <v>-1.23</v>
      </c>
      <c r="I58" s="57">
        <v>2.46</v>
      </c>
      <c r="K58" s="76">
        <v>0.49844692222933973</v>
      </c>
      <c r="L58" s="76">
        <v>0.74171470413934992</v>
      </c>
      <c r="M58" s="76">
        <v>1.0493765594077498</v>
      </c>
      <c r="N58" s="76">
        <v>1.2802900978951799</v>
      </c>
      <c r="O58" s="76">
        <v>1.7253762999000901</v>
      </c>
      <c r="P58" s="76">
        <v>-1.5210194608969101</v>
      </c>
      <c r="Q58" s="76">
        <v>-1.5298073960285601</v>
      </c>
      <c r="R58" s="76">
        <v>-1.5397056312039601</v>
      </c>
      <c r="S58" s="76">
        <v>-1.51237514748835</v>
      </c>
      <c r="T58" s="76">
        <v>-1.52766552529025</v>
      </c>
      <c r="U58" s="76">
        <v>2.0194663831262498</v>
      </c>
      <c r="V58" s="76">
        <v>2.27152210016791</v>
      </c>
      <c r="W58" s="76">
        <v>2.5890821906117099</v>
      </c>
      <c r="X58" s="76">
        <v>2.7926652453835299</v>
      </c>
      <c r="Y58" s="76">
        <v>3.2530418251903401</v>
      </c>
      <c r="Z58" s="76">
        <v>8.943764357332002</v>
      </c>
      <c r="AA58" s="76">
        <v>-138.18355982133801</v>
      </c>
      <c r="AC58" s="57">
        <v>-0.17625106597758999</v>
      </c>
      <c r="AD58" s="76">
        <v>0.14121410444205007</v>
      </c>
      <c r="AE58" s="76">
        <v>0.41723166910479992</v>
      </c>
      <c r="AF58" s="76">
        <v>0.67070717745497999</v>
      </c>
      <c r="AG58" s="76">
        <v>0.89812709375349997</v>
      </c>
      <c r="AH58" s="76">
        <v>-1.42535827788386</v>
      </c>
      <c r="AI58" s="76">
        <v>-1.4119121322902399</v>
      </c>
      <c r="AJ58" s="76">
        <v>-1.41352239477912</v>
      </c>
      <c r="AK58" s="76">
        <v>-1.4121746783407201</v>
      </c>
      <c r="AL58" s="76">
        <v>-1.4122107967312501</v>
      </c>
      <c r="AM58" s="76">
        <v>1.2491072119062701</v>
      </c>
      <c r="AN58" s="76">
        <v>1.55312623673229</v>
      </c>
      <c r="AO58" s="76">
        <v>1.8307540638839199</v>
      </c>
      <c r="AP58" s="76">
        <v>2.0828818557957001</v>
      </c>
      <c r="AQ58" s="76">
        <v>2.31033789048475</v>
      </c>
      <c r="AR58" s="76">
        <v>7.9647573548039929</v>
      </c>
      <c r="AS58" s="76">
        <v>86.269169320280199</v>
      </c>
      <c r="AU58" s="57">
        <v>-0.23715576024075014</v>
      </c>
      <c r="AV58" s="57">
        <v>5.7835831691320116E-2</v>
      </c>
      <c r="AW58" s="57">
        <v>0.32815733979506012</v>
      </c>
      <c r="AX58" s="57">
        <v>0.57050027336606002</v>
      </c>
      <c r="AY58" s="57">
        <v>0.79416731428749987</v>
      </c>
      <c r="AZ58" s="57">
        <v>-1.5262685494808801</v>
      </c>
      <c r="BA58" s="57">
        <v>-1.5352904606264799</v>
      </c>
      <c r="BB58" s="57">
        <v>-1.54259666475198</v>
      </c>
      <c r="BC58" s="57">
        <v>-1.55238154248917</v>
      </c>
      <c r="BD58" s="57">
        <v>-1.5561705760773901</v>
      </c>
      <c r="BE58" s="57">
        <v>1.28911278924013</v>
      </c>
      <c r="BF58" s="57">
        <v>1.5931262923178</v>
      </c>
      <c r="BG58" s="57">
        <v>1.8707540045470401</v>
      </c>
      <c r="BH58" s="57">
        <v>2.1228818158552301</v>
      </c>
      <c r="BI58" s="57">
        <v>2.3503378903648899</v>
      </c>
      <c r="BJ58" s="57">
        <v>7.6606018663065703</v>
      </c>
      <c r="BK58" s="57">
        <v>72.602664847460602</v>
      </c>
      <c r="BM58" s="57">
        <v>0.40878302993352</v>
      </c>
      <c r="BN58" s="57">
        <v>0.92894271302796971</v>
      </c>
      <c r="BO58" s="57">
        <v>1.06795758986026</v>
      </c>
      <c r="BP58" s="57">
        <v>1.2827754334631101</v>
      </c>
      <c r="BQ58" s="57">
        <v>1.50767787492795</v>
      </c>
      <c r="BR58" s="57">
        <v>-1.52470457892721</v>
      </c>
      <c r="BS58" s="57">
        <v>-1.5344238764549001</v>
      </c>
      <c r="BT58" s="57">
        <v>-1.52410846589013</v>
      </c>
      <c r="BU58" s="57">
        <v>-1.51846874344546</v>
      </c>
      <c r="BV58" s="57">
        <v>-1.51202834959304</v>
      </c>
      <c r="BW58" s="57">
        <v>1.93348760886073</v>
      </c>
      <c r="BX58" s="57">
        <v>2.4633665894828698</v>
      </c>
      <c r="BY58" s="57">
        <v>2.5920660557503901</v>
      </c>
      <c r="BZ58" s="57">
        <v>2.8012441769085701</v>
      </c>
      <c r="CA58" s="57">
        <v>3.01970622452099</v>
      </c>
      <c r="CB58" s="57">
        <v>7.5617255223282465</v>
      </c>
      <c r="CC58" s="57">
        <v>221.15912968363699</v>
      </c>
      <c r="CE58" s="57">
        <v>0.44368163388337001</v>
      </c>
      <c r="CF58" s="57">
        <v>0.73657635775293984</v>
      </c>
      <c r="CG58" s="57">
        <v>0.99343730922866014</v>
      </c>
      <c r="CH58" s="57">
        <v>1.2582014193815501</v>
      </c>
      <c r="CI58" s="57">
        <v>1.4665502426469499</v>
      </c>
      <c r="CJ58" s="57">
        <v>-1.5207586680354399</v>
      </c>
      <c r="CK58" s="57">
        <v>-1.5226854257640501</v>
      </c>
      <c r="CL58" s="57">
        <v>-1.52621421662344</v>
      </c>
      <c r="CM58" s="57">
        <v>-1.5228011883456301</v>
      </c>
      <c r="CN58" s="57">
        <v>-1.52252853286249</v>
      </c>
      <c r="CO58" s="57">
        <v>1.9644403019188099</v>
      </c>
      <c r="CP58" s="57">
        <v>2.2592617835169899</v>
      </c>
      <c r="CQ58" s="57">
        <v>2.5196515258521002</v>
      </c>
      <c r="CR58" s="57">
        <v>2.7810026077271801</v>
      </c>
      <c r="CS58" s="57">
        <v>2.9890787755094399</v>
      </c>
      <c r="CT58" s="76">
        <v>7.6377083281253668</v>
      </c>
      <c r="CU58" s="76">
        <v>68.440802106563694</v>
      </c>
      <c r="CV58" s="76"/>
      <c r="CW58" s="1">
        <v>-0.16260522515027201</v>
      </c>
      <c r="CX58" s="1">
        <v>0.13885242137505299</v>
      </c>
      <c r="CY58" s="1">
        <v>0.41497519014168799</v>
      </c>
      <c r="CZ58" s="1">
        <v>0.66520307073584495</v>
      </c>
      <c r="DA58" s="1">
        <v>0.89283262308032196</v>
      </c>
      <c r="DB58" s="1">
        <v>-0.16260522515027201</v>
      </c>
      <c r="DC58" s="1">
        <v>0.13885242137505299</v>
      </c>
      <c r="DD58" s="1">
        <v>0.41497519014168799</v>
      </c>
      <c r="DE58" s="1">
        <v>0.66520307073584495</v>
      </c>
      <c r="DF58" s="1">
        <v>0.89283262308032196</v>
      </c>
      <c r="DG58" s="1">
        <v>1.2491124083918199</v>
      </c>
      <c r="DH58" s="1">
        <v>1.5531262944287301</v>
      </c>
      <c r="DI58" s="1">
        <v>1.8307540634809101</v>
      </c>
      <c r="DJ58" s="1">
        <v>2.08288145426028</v>
      </c>
      <c r="DK58" s="1">
        <v>2.3103373977694202</v>
      </c>
      <c r="DL58" s="1">
        <v>7.8448775798762487</v>
      </c>
      <c r="DM58" s="1">
        <v>73.827628988646694</v>
      </c>
      <c r="DN58" s="1"/>
      <c r="DO58" s="1"/>
      <c r="DP58" s="1"/>
      <c r="DQ58" s="1"/>
      <c r="DR58" s="1"/>
      <c r="DS58" s="1"/>
    </row>
    <row r="59" spans="1:123">
      <c r="A59" s="46" t="s">
        <v>64</v>
      </c>
      <c r="B59" s="57">
        <v>314.34699999999998</v>
      </c>
      <c r="C59" s="57">
        <v>135.85</v>
      </c>
      <c r="D59" s="57">
        <v>-7.0000000000000007E-2</v>
      </c>
      <c r="E59" s="7">
        <v>0.45</v>
      </c>
      <c r="F59" s="57"/>
      <c r="G59" s="76">
        <v>1.18</v>
      </c>
      <c r="H59" s="57">
        <v>-1.22</v>
      </c>
      <c r="I59" s="57">
        <v>2.4</v>
      </c>
      <c r="K59" s="76">
        <v>0.42864723807159</v>
      </c>
      <c r="L59" s="76">
        <v>0.66855193167433979</v>
      </c>
      <c r="M59" s="76">
        <v>0.95280643657938002</v>
      </c>
      <c r="N59" s="76">
        <v>1.1649548235349501</v>
      </c>
      <c r="O59" s="76">
        <v>1.5076196946085398</v>
      </c>
      <c r="P59" s="76">
        <v>-1.5309385085328799</v>
      </c>
      <c r="Q59" s="76">
        <v>-1.5398391413417301</v>
      </c>
      <c r="R59" s="76">
        <v>-1.54984671329222</v>
      </c>
      <c r="S59" s="76">
        <v>-1.52230043051511</v>
      </c>
      <c r="T59" s="76">
        <v>-1.5377518833234001</v>
      </c>
      <c r="U59" s="76">
        <v>1.9595857466044699</v>
      </c>
      <c r="V59" s="76">
        <v>2.2083910730160698</v>
      </c>
      <c r="W59" s="76">
        <v>2.5026531498716</v>
      </c>
      <c r="X59" s="76">
        <v>2.68725525405006</v>
      </c>
      <c r="Y59" s="76">
        <v>3.0453715779319399</v>
      </c>
      <c r="Z59" s="76">
        <v>7.9206682502183678</v>
      </c>
      <c r="AA59" s="76">
        <v>-56.258285514940702</v>
      </c>
      <c r="AC59" s="57">
        <v>-0.30521403420193005</v>
      </c>
      <c r="AD59" s="76">
        <v>-1.140926162865008E-2</v>
      </c>
      <c r="AE59" s="76">
        <v>0.24401726889228015</v>
      </c>
      <c r="AF59" s="76">
        <v>0.47994844580878993</v>
      </c>
      <c r="AG59" s="76">
        <v>0.69274472860540026</v>
      </c>
      <c r="AH59" s="76">
        <v>-1.43454136031846</v>
      </c>
      <c r="AI59" s="76">
        <v>-1.4210756993226601</v>
      </c>
      <c r="AJ59" s="76">
        <v>-1.42272893360502</v>
      </c>
      <c r="AK59" s="76">
        <v>-1.42140375220786</v>
      </c>
      <c r="AL59" s="76">
        <v>-1.4214696824177699</v>
      </c>
      <c r="AM59" s="76">
        <v>1.12932732611653</v>
      </c>
      <c r="AN59" s="76">
        <v>1.40966643769401</v>
      </c>
      <c r="AO59" s="76">
        <v>1.6667462024973001</v>
      </c>
      <c r="AP59" s="76">
        <v>1.9013521980166499</v>
      </c>
      <c r="AQ59" s="76">
        <v>2.1142144110231702</v>
      </c>
      <c r="AR59" s="76">
        <v>7.3973648228648434</v>
      </c>
      <c r="AS59" s="76">
        <v>77.285776462781598</v>
      </c>
      <c r="AU59" s="57">
        <v>-0.36537559822681986</v>
      </c>
      <c r="AV59" s="57">
        <v>-9.4139897278549878E-2</v>
      </c>
      <c r="AW59" s="57">
        <v>0.15565551594484006</v>
      </c>
      <c r="AX59" s="57">
        <v>0.38056758867931983</v>
      </c>
      <c r="AY59" s="57">
        <v>0.59007102520740995</v>
      </c>
      <c r="AZ59" s="57">
        <v>-1.5347080265672399</v>
      </c>
      <c r="BA59" s="57">
        <v>-1.54380639064576</v>
      </c>
      <c r="BB59" s="57">
        <v>-1.55109063261695</v>
      </c>
      <c r="BC59" s="57">
        <v>-1.5607845730988601</v>
      </c>
      <c r="BD59" s="57">
        <v>-1.56414338570728</v>
      </c>
      <c r="BE59" s="57">
        <v>1.1693324283404201</v>
      </c>
      <c r="BF59" s="57">
        <v>1.4496664933672101</v>
      </c>
      <c r="BG59" s="57">
        <v>1.7067461485617901</v>
      </c>
      <c r="BH59" s="57">
        <v>1.9413521617781799</v>
      </c>
      <c r="BI59" s="57">
        <v>2.1542144109146899</v>
      </c>
      <c r="BJ59" s="57">
        <v>7.0970706542027093</v>
      </c>
      <c r="BK59" s="57">
        <v>63.127150488606198</v>
      </c>
      <c r="BM59" s="57">
        <v>0.36846370635771009</v>
      </c>
      <c r="BN59" s="57">
        <v>0.78655937085977001</v>
      </c>
      <c r="BO59" s="57">
        <v>0.95272144998455977</v>
      </c>
      <c r="BP59" s="57">
        <v>1.1594978739339401</v>
      </c>
      <c r="BQ59" s="57">
        <v>1.37484682388107</v>
      </c>
      <c r="BR59" s="57">
        <v>-1.53465030186998</v>
      </c>
      <c r="BS59" s="57">
        <v>-1.5444995165415301</v>
      </c>
      <c r="BT59" s="57">
        <v>-1.53410974336601</v>
      </c>
      <c r="BU59" s="57">
        <v>-1.52844906874264</v>
      </c>
      <c r="BV59" s="57">
        <v>-1.5219459399059201</v>
      </c>
      <c r="BW59" s="57">
        <v>1.9031140082276901</v>
      </c>
      <c r="BX59" s="57">
        <v>2.3310588874013001</v>
      </c>
      <c r="BY59" s="57">
        <v>2.4868311933505698</v>
      </c>
      <c r="BZ59" s="57">
        <v>2.6879469426765801</v>
      </c>
      <c r="CA59" s="57">
        <v>2.8967927637869901</v>
      </c>
      <c r="CB59" s="57">
        <v>7.0795674349767612</v>
      </c>
      <c r="CC59" s="57">
        <v>156.68226170397901</v>
      </c>
      <c r="CE59" s="57">
        <v>0.39012328823903997</v>
      </c>
      <c r="CF59" s="57">
        <v>0.66255516413236992</v>
      </c>
      <c r="CG59" s="57">
        <v>0.90320528318295001</v>
      </c>
      <c r="CH59" s="57">
        <v>1.1406933722802497</v>
      </c>
      <c r="CI59" s="57">
        <v>1.3415787286670602</v>
      </c>
      <c r="CJ59" s="57">
        <v>-1.5306866598083699</v>
      </c>
      <c r="CK59" s="57">
        <v>-1.53265750853093</v>
      </c>
      <c r="CL59" s="57">
        <v>-1.53624511150466</v>
      </c>
      <c r="CM59" s="57">
        <v>-1.5328347341067301</v>
      </c>
      <c r="CN59" s="57">
        <v>-1.53259448917566</v>
      </c>
      <c r="CO59" s="57">
        <v>1.9208099480474099</v>
      </c>
      <c r="CP59" s="57">
        <v>2.1952126726632999</v>
      </c>
      <c r="CQ59" s="57">
        <v>2.43945039468761</v>
      </c>
      <c r="CR59" s="57">
        <v>2.6735281063869798</v>
      </c>
      <c r="CS59" s="57">
        <v>2.8741732178427202</v>
      </c>
      <c r="CT59" s="76">
        <v>7.0836876446656518</v>
      </c>
      <c r="CU59" s="76">
        <v>62.177116900145002</v>
      </c>
      <c r="CV59" s="76"/>
      <c r="CW59" s="1">
        <v>-0.291532374863882</v>
      </c>
      <c r="CX59" s="1">
        <v>-1.38115730543631E-2</v>
      </c>
      <c r="CY59" s="1">
        <v>0.241720788519867</v>
      </c>
      <c r="CZ59" s="1">
        <v>0.47438279845634701</v>
      </c>
      <c r="DA59" s="1">
        <v>0.68738731886432702</v>
      </c>
      <c r="DB59" s="1">
        <v>-0.291532374863882</v>
      </c>
      <c r="DC59" s="1">
        <v>-1.38115730543631E-2</v>
      </c>
      <c r="DD59" s="1">
        <v>0.241720788519867</v>
      </c>
      <c r="DE59" s="1">
        <v>0.47438279845634701</v>
      </c>
      <c r="DF59" s="1">
        <v>0.68738731886432702</v>
      </c>
      <c r="DG59" s="1">
        <v>1.12933206675162</v>
      </c>
      <c r="DH59" s="1">
        <v>1.4096664952845399</v>
      </c>
      <c r="DI59" s="1">
        <v>1.66674620211816</v>
      </c>
      <c r="DJ59" s="1">
        <v>1.9013518169319199</v>
      </c>
      <c r="DK59" s="1">
        <v>2.1142139432580098</v>
      </c>
      <c r="DL59" s="1">
        <v>7.2768445566071902</v>
      </c>
      <c r="DM59" s="1">
        <v>64.789497352000694</v>
      </c>
      <c r="DN59" s="1"/>
      <c r="DO59" s="1"/>
      <c r="DP59" s="1"/>
      <c r="DQ59" s="1"/>
      <c r="DR59" s="1"/>
      <c r="DS59" s="1"/>
    </row>
    <row r="60" spans="1:123">
      <c r="A60" s="46" t="s">
        <v>65</v>
      </c>
      <c r="B60" s="57">
        <v>248.58099999999999</v>
      </c>
      <c r="C60" s="57">
        <v>91.94</v>
      </c>
      <c r="D60" s="57">
        <v>-0.33</v>
      </c>
      <c r="E60" s="7">
        <v>0.39</v>
      </c>
      <c r="F60" s="57"/>
      <c r="G60" s="76">
        <v>0.91999999999999993</v>
      </c>
      <c r="H60" s="57">
        <v>-1.25</v>
      </c>
      <c r="I60" s="57">
        <v>2.17</v>
      </c>
      <c r="K60" s="76">
        <v>0.39811955145318989</v>
      </c>
      <c r="L60" s="76">
        <v>0.63211750678592016</v>
      </c>
      <c r="M60" s="76">
        <v>0.86915725507098984</v>
      </c>
      <c r="N60" s="76">
        <v>1.0390699734389</v>
      </c>
      <c r="O60" s="76">
        <v>1.1719924878411401</v>
      </c>
      <c r="P60" s="76">
        <v>-1.43716109299254</v>
      </c>
      <c r="Q60" s="76">
        <v>-1.4452210384794999</v>
      </c>
      <c r="R60" s="76">
        <v>-1.4540794529801599</v>
      </c>
      <c r="S60" s="76">
        <v>-1.4293666356808801</v>
      </c>
      <c r="T60" s="76">
        <v>-1.4422802775155501</v>
      </c>
      <c r="U60" s="76">
        <v>1.8352806444457299</v>
      </c>
      <c r="V60" s="76">
        <v>2.0773385452654201</v>
      </c>
      <c r="W60" s="76">
        <v>2.3232367080511498</v>
      </c>
      <c r="X60" s="76">
        <v>2.46843660911978</v>
      </c>
      <c r="Y60" s="76">
        <v>2.6142727653566902</v>
      </c>
      <c r="Z60" s="76">
        <v>5.8032392582038508</v>
      </c>
      <c r="AA60" s="76">
        <v>114.293749632038</v>
      </c>
      <c r="AC60" s="57">
        <v>-0.46799225053980498</v>
      </c>
      <c r="AD60" s="76">
        <v>-0.22546972904887008</v>
      </c>
      <c r="AE60" s="76">
        <v>-1.2535168345430003E-2</v>
      </c>
      <c r="AF60" s="76">
        <v>0.18697851767175999</v>
      </c>
      <c r="AG60" s="76">
        <v>0.36951351415435996</v>
      </c>
      <c r="AH60" s="76">
        <v>-1.34867073448444</v>
      </c>
      <c r="AI60" s="76">
        <v>-1.3373306320832501</v>
      </c>
      <c r="AJ60" s="76">
        <v>-1.3388204948617799</v>
      </c>
      <c r="AK60" s="76">
        <v>-1.33753963238249</v>
      </c>
      <c r="AL60" s="76">
        <v>-1.3375718052912</v>
      </c>
      <c r="AM60" s="76">
        <v>0.88067848394463499</v>
      </c>
      <c r="AN60" s="76">
        <v>1.11186090303438</v>
      </c>
      <c r="AO60" s="76">
        <v>1.3262853265163499</v>
      </c>
      <c r="AP60" s="76">
        <v>1.52451815005425</v>
      </c>
      <c r="AQ60" s="76">
        <v>1.70708531944556</v>
      </c>
      <c r="AR60" s="76">
        <v>6.2098140753619893</v>
      </c>
      <c r="AS60" s="76">
        <v>56.806486161793103</v>
      </c>
      <c r="AU60" s="57">
        <v>-0.51979153994023197</v>
      </c>
      <c r="AV60" s="57">
        <v>-0.29653317792667</v>
      </c>
      <c r="AW60" s="57">
        <v>-8.9214654665199955E-2</v>
      </c>
      <c r="AX60" s="57">
        <v>9.9057948500649973E-2</v>
      </c>
      <c r="AY60" s="57">
        <v>0.27417136919598017</v>
      </c>
      <c r="AZ60" s="57">
        <v>-1.44047413983678</v>
      </c>
      <c r="BA60" s="57">
        <v>-1.44839413681629</v>
      </c>
      <c r="BB60" s="57">
        <v>-1.45549993845864</v>
      </c>
      <c r="BC60" s="57">
        <v>-1.46546017300005</v>
      </c>
      <c r="BD60" s="57">
        <v>-1.4729139501647299</v>
      </c>
      <c r="BE60" s="57">
        <v>0.92068259989654799</v>
      </c>
      <c r="BF60" s="57">
        <v>1.15186095888962</v>
      </c>
      <c r="BG60" s="57">
        <v>1.3662852837934401</v>
      </c>
      <c r="BH60" s="57">
        <v>1.5645181215007</v>
      </c>
      <c r="BI60" s="57">
        <v>1.7470853193607101</v>
      </c>
      <c r="BJ60" s="57">
        <v>5.9015377765433872</v>
      </c>
      <c r="BK60" s="57">
        <v>49.068476052289803</v>
      </c>
      <c r="BM60" s="57">
        <v>0.39937971610376</v>
      </c>
      <c r="BN60" s="57">
        <v>0.60808857192424015</v>
      </c>
      <c r="BO60" s="57">
        <v>0.82823836358639014</v>
      </c>
      <c r="BP60" s="57">
        <v>1.0175647189182699</v>
      </c>
      <c r="BQ60" s="57">
        <v>1.2125609775136301</v>
      </c>
      <c r="BR60" s="57">
        <v>-1.4406822982085501</v>
      </c>
      <c r="BS60" s="57">
        <v>-1.44831521194191</v>
      </c>
      <c r="BT60" s="57">
        <v>-1.4401377317374</v>
      </c>
      <c r="BU60" s="57">
        <v>-1.4351905976574599</v>
      </c>
      <c r="BV60" s="57">
        <v>-1.42907801402398</v>
      </c>
      <c r="BW60" s="57">
        <v>1.8400620143123101</v>
      </c>
      <c r="BX60" s="57">
        <v>2.0564037838661502</v>
      </c>
      <c r="BY60" s="57">
        <v>2.2683760953237901</v>
      </c>
      <c r="BZ60" s="57">
        <v>2.4527553165757299</v>
      </c>
      <c r="CA60" s="57">
        <v>2.6416389915376102</v>
      </c>
      <c r="CB60" s="57">
        <v>6.0620890650254617</v>
      </c>
      <c r="CC60" s="57">
        <v>24.738226312937002</v>
      </c>
      <c r="CE60" s="57">
        <v>0.39315000710366999</v>
      </c>
      <c r="CF60" s="57">
        <v>0.62336123311732994</v>
      </c>
      <c r="CG60" s="57">
        <v>0.83077680306835</v>
      </c>
      <c r="CH60" s="57">
        <v>1.0112832607453999</v>
      </c>
      <c r="CI60" s="57">
        <v>1.1967872752741999</v>
      </c>
      <c r="CJ60" s="57">
        <v>-1.43708849898464</v>
      </c>
      <c r="CK60" s="57">
        <v>-1.4388930788754299</v>
      </c>
      <c r="CL60" s="57">
        <v>-1.44218555171635</v>
      </c>
      <c r="CM60" s="57">
        <v>-1.4391405226991301</v>
      </c>
      <c r="CN60" s="57">
        <v>-1.43885562769495</v>
      </c>
      <c r="CO60" s="57">
        <v>1.83023850608831</v>
      </c>
      <c r="CP60" s="57">
        <v>2.0622543119927599</v>
      </c>
      <c r="CQ60" s="57">
        <v>2.2729623547847</v>
      </c>
      <c r="CR60" s="57">
        <v>2.4504237834445299</v>
      </c>
      <c r="CS60" s="57">
        <v>2.6356429029691499</v>
      </c>
      <c r="CT60" s="76">
        <v>5.9362359857523082</v>
      </c>
      <c r="CU60" s="76">
        <v>49.6307378186184</v>
      </c>
      <c r="CV60" s="76"/>
      <c r="CW60" s="1">
        <v>-0.45616113868908398</v>
      </c>
      <c r="CX60" s="1">
        <v>-0.227261083515538</v>
      </c>
      <c r="CY60" s="1">
        <v>-1.4235380830666999E-2</v>
      </c>
      <c r="CZ60" s="1">
        <v>0.18221870056036499</v>
      </c>
      <c r="DA60" s="1">
        <v>0.36498861697102603</v>
      </c>
      <c r="DB60" s="1">
        <v>-0.45616113868908398</v>
      </c>
      <c r="DC60" s="1">
        <v>-0.227261083515538</v>
      </c>
      <c r="DD60" s="1">
        <v>-1.4235380830666999E-2</v>
      </c>
      <c r="DE60" s="1">
        <v>0.18221870056036499</v>
      </c>
      <c r="DF60" s="1">
        <v>0.36498861697102603</v>
      </c>
      <c r="DG60" s="1">
        <v>0.88068227828822399</v>
      </c>
      <c r="DH60" s="1">
        <v>1.11186096040506</v>
      </c>
      <c r="DI60" s="1">
        <v>1.32628532618676</v>
      </c>
      <c r="DJ60" s="1">
        <v>1.52451781142271</v>
      </c>
      <c r="DK60" s="1">
        <v>1.7070849034740001</v>
      </c>
      <c r="DL60" s="1">
        <v>6.1054868774880955</v>
      </c>
      <c r="DM60" s="1">
        <v>46.299105679407198</v>
      </c>
      <c r="DN60" s="1"/>
      <c r="DO60" s="1"/>
      <c r="DP60" s="1"/>
      <c r="DQ60" s="1"/>
      <c r="DR60" s="1"/>
      <c r="DS60" s="1"/>
    </row>
    <row r="61" spans="1:123">
      <c r="A61" s="46" t="s">
        <v>66</v>
      </c>
      <c r="B61" s="57">
        <v>380.45800000000003</v>
      </c>
      <c r="C61" s="57">
        <v>189.821</v>
      </c>
      <c r="D61" s="57">
        <v>-2.4</v>
      </c>
      <c r="E61" s="7">
        <v>0.03</v>
      </c>
      <c r="F61" s="57"/>
      <c r="G61" s="76">
        <v>-3</v>
      </c>
      <c r="H61" s="57">
        <v>-4.6100000000000003</v>
      </c>
      <c r="I61" s="57">
        <v>1.61</v>
      </c>
      <c r="K61" s="76">
        <v>-2.36551288149658</v>
      </c>
      <c r="L61" s="76">
        <v>-2.1467811784267901</v>
      </c>
      <c r="M61" s="76">
        <v>-1.8468455869657903</v>
      </c>
      <c r="N61" s="76">
        <v>-1.50677111959476</v>
      </c>
      <c r="O61" s="76">
        <v>-1.0099408540257202</v>
      </c>
      <c r="P61" s="76">
        <v>-4.45005581888074</v>
      </c>
      <c r="Q61" s="76">
        <v>-4.4869122639435801</v>
      </c>
      <c r="R61" s="76">
        <v>-4.5298563742973501</v>
      </c>
      <c r="S61" s="76">
        <v>-4.4139929131178999</v>
      </c>
      <c r="T61" s="76">
        <v>-4.48867273360535</v>
      </c>
      <c r="U61" s="76">
        <v>2.08454293738416</v>
      </c>
      <c r="V61" s="76">
        <v>2.3401310855167901</v>
      </c>
      <c r="W61" s="76">
        <v>2.6830107873315598</v>
      </c>
      <c r="X61" s="76">
        <v>2.9072217935231399</v>
      </c>
      <c r="Y61" s="76">
        <v>3.4787318795796298</v>
      </c>
      <c r="Z61" s="76">
        <v>10.034648842298516</v>
      </c>
      <c r="AA61" s="76">
        <v>-253.19757424621099</v>
      </c>
      <c r="AC61" s="57">
        <v>-2.7002468851065204</v>
      </c>
      <c r="AD61" s="76">
        <v>-2.3086816067481397</v>
      </c>
      <c r="AE61" s="76">
        <v>-2.0148191352781097</v>
      </c>
      <c r="AF61" s="76">
        <v>-1.7390992959997398</v>
      </c>
      <c r="AG61" s="76">
        <v>-1.4960038510185805</v>
      </c>
      <c r="AH61" s="76">
        <v>-4.0795274333260503</v>
      </c>
      <c r="AI61" s="76">
        <v>-4.0177158287361996</v>
      </c>
      <c r="AJ61" s="76">
        <v>-4.0238122278398398</v>
      </c>
      <c r="AK61" s="76">
        <v>-4.0192623650567798</v>
      </c>
      <c r="AL61" s="76">
        <v>-4.0194831006101204</v>
      </c>
      <c r="AM61" s="76">
        <v>1.3792805482195301</v>
      </c>
      <c r="AN61" s="76">
        <v>1.7090342219880601</v>
      </c>
      <c r="AO61" s="76">
        <v>2.0089930925617301</v>
      </c>
      <c r="AP61" s="76">
        <v>2.28016306905704</v>
      </c>
      <c r="AQ61" s="76">
        <v>2.5234792495915399</v>
      </c>
      <c r="AR61" s="76">
        <v>8.8490573417046186</v>
      </c>
      <c r="AS61" s="76">
        <v>134.38051305694799</v>
      </c>
      <c r="AU61" s="57">
        <v>-2.9950362491884799</v>
      </c>
      <c r="AV61" s="57">
        <v>-2.6972757607304505</v>
      </c>
      <c r="AW61" s="57">
        <v>-2.4193909367692106</v>
      </c>
      <c r="AX61" s="57">
        <v>-2.1747007629706898</v>
      </c>
      <c r="AY61" s="57">
        <v>-1.9266656300060001</v>
      </c>
      <c r="AZ61" s="57">
        <v>-4.4143228910777399</v>
      </c>
      <c r="BA61" s="57">
        <v>-4.4463100382087202</v>
      </c>
      <c r="BB61" s="57">
        <v>-4.4683839641240004</v>
      </c>
      <c r="BC61" s="57">
        <v>-4.4948637880640296</v>
      </c>
      <c r="BD61" s="57">
        <v>-4.4901448794653103</v>
      </c>
      <c r="BE61" s="57">
        <v>1.41928664188926</v>
      </c>
      <c r="BF61" s="57">
        <v>1.7490342774782699</v>
      </c>
      <c r="BG61" s="57">
        <v>2.0489930273547898</v>
      </c>
      <c r="BH61" s="57">
        <v>2.3201630250933398</v>
      </c>
      <c r="BI61" s="57">
        <v>2.5634792494593102</v>
      </c>
      <c r="BJ61" s="57">
        <v>7.9139959254820962</v>
      </c>
      <c r="BK61" s="57">
        <v>56.545989607052498</v>
      </c>
      <c r="BM61" s="57">
        <v>-2.4975397635296899</v>
      </c>
      <c r="BN61" s="57">
        <v>-1.9120016416449301</v>
      </c>
      <c r="BO61" s="57">
        <v>-1.7545562750601604</v>
      </c>
      <c r="BP61" s="57">
        <v>-1.5110923638234501</v>
      </c>
      <c r="BQ61" s="57">
        <v>-1.2585548857201596</v>
      </c>
      <c r="BR61" s="57">
        <v>-4.4640365283449697</v>
      </c>
      <c r="BS61" s="57">
        <v>-4.5191564380236899</v>
      </c>
      <c r="BT61" s="57">
        <v>-4.4609885538598704</v>
      </c>
      <c r="BU61" s="57">
        <v>-4.43546471770268</v>
      </c>
      <c r="BV61" s="57">
        <v>-4.4118399257164196</v>
      </c>
      <c r="BW61" s="57">
        <v>1.96649676481528</v>
      </c>
      <c r="BX61" s="57">
        <v>2.6071547963787598</v>
      </c>
      <c r="BY61" s="57">
        <v>2.7064322787997099</v>
      </c>
      <c r="BZ61" s="57">
        <v>2.9243723538792299</v>
      </c>
      <c r="CA61" s="57">
        <v>3.15328503999626</v>
      </c>
      <c r="CB61" s="57">
        <v>8.5316144031860883</v>
      </c>
      <c r="CC61" s="57">
        <v>249.18371192013501</v>
      </c>
      <c r="CE61" s="57">
        <v>-2.4360282428468896</v>
      </c>
      <c r="CF61" s="57">
        <v>-2.1264073093321798</v>
      </c>
      <c r="CG61" s="57">
        <v>-1.8623143531353996</v>
      </c>
      <c r="CH61" s="57">
        <v>-1.55630514460118</v>
      </c>
      <c r="CI61" s="57">
        <v>-1.3398002892238097</v>
      </c>
      <c r="CJ61" s="57">
        <v>-4.4478847590200496</v>
      </c>
      <c r="CK61" s="57">
        <v>-4.4552758251711397</v>
      </c>
      <c r="CL61" s="57">
        <v>-4.4691261626273198</v>
      </c>
      <c r="CM61" s="57">
        <v>-4.4541079505905099</v>
      </c>
      <c r="CN61" s="57">
        <v>-4.4537551213749396</v>
      </c>
      <c r="CO61" s="57">
        <v>2.0118565161731601</v>
      </c>
      <c r="CP61" s="57">
        <v>2.3288685158389599</v>
      </c>
      <c r="CQ61" s="57">
        <v>2.6068118094919202</v>
      </c>
      <c r="CR61" s="57">
        <v>2.8978028059893299</v>
      </c>
      <c r="CS61" s="57">
        <v>3.1139548321511299</v>
      </c>
      <c r="CT61" s="76">
        <v>8.2207832178439642</v>
      </c>
      <c r="CU61" s="76">
        <v>61.132994023882198</v>
      </c>
      <c r="CV61" s="76"/>
      <c r="CW61" s="1">
        <v>-2.6413269567370201</v>
      </c>
      <c r="CX61" s="1">
        <v>-2.32234688120962</v>
      </c>
      <c r="CY61" s="1">
        <v>-2.0280173377647901</v>
      </c>
      <c r="CZ61" s="1">
        <v>-1.76379289932813</v>
      </c>
      <c r="DA61" s="1">
        <v>-1.52043144304069</v>
      </c>
      <c r="DB61" s="1">
        <v>-2.6413269567370201</v>
      </c>
      <c r="DC61" s="1">
        <v>-2.32234688120962</v>
      </c>
      <c r="DD61" s="1">
        <v>-2.0280173377647901</v>
      </c>
      <c r="DE61" s="1">
        <v>-1.76379289932813</v>
      </c>
      <c r="DF61" s="1">
        <v>-1.52043144304069</v>
      </c>
      <c r="DG61" s="1">
        <v>1.3792862401102599</v>
      </c>
      <c r="DH61" s="1">
        <v>1.7090342797996001</v>
      </c>
      <c r="DI61" s="1">
        <v>2.0089930921327701</v>
      </c>
      <c r="DJ61" s="1">
        <v>2.2801626452964099</v>
      </c>
      <c r="DK61" s="1">
        <v>2.5234787297610901</v>
      </c>
      <c r="DL61" s="1">
        <v>8.3303392298172714</v>
      </c>
      <c r="DM61" s="1">
        <v>77.147023580563598</v>
      </c>
      <c r="DN61" s="1"/>
      <c r="DO61" s="1"/>
      <c r="DP61" s="1"/>
      <c r="DQ61" s="1"/>
      <c r="DR61" s="1"/>
      <c r="DS61" s="1"/>
    </row>
    <row r="62" spans="1:123">
      <c r="A62" s="46" t="s">
        <v>67</v>
      </c>
      <c r="B62" s="57">
        <v>298.80900000000003</v>
      </c>
      <c r="C62" s="57">
        <v>123.616</v>
      </c>
      <c r="D62" s="57">
        <v>-0.25</v>
      </c>
      <c r="E62" s="7">
        <v>0.67</v>
      </c>
      <c r="F62" s="57"/>
      <c r="G62" s="76">
        <v>0.58000000000000007</v>
      </c>
      <c r="H62" s="57">
        <v>-1.83</v>
      </c>
      <c r="I62" s="57">
        <v>2.41</v>
      </c>
      <c r="K62" s="76">
        <v>-0.52319400470150978</v>
      </c>
      <c r="L62" s="76">
        <v>-0.28911130026254028</v>
      </c>
      <c r="M62" s="76">
        <v>-2.0610966108459916E-2</v>
      </c>
      <c r="N62" s="76">
        <v>0.19476974448088979</v>
      </c>
      <c r="O62" s="76">
        <v>0.48181428450227992</v>
      </c>
      <c r="P62" s="76">
        <v>-2.4534111919083799</v>
      </c>
      <c r="Q62" s="76">
        <v>-2.4665396543023901</v>
      </c>
      <c r="R62" s="76">
        <v>-2.4808748468591499</v>
      </c>
      <c r="S62" s="76">
        <v>-2.4407870011464801</v>
      </c>
      <c r="T62" s="76">
        <v>-2.4617050696393399</v>
      </c>
      <c r="U62" s="76">
        <v>1.9302171872068701</v>
      </c>
      <c r="V62" s="76">
        <v>2.1774283540398498</v>
      </c>
      <c r="W62" s="76">
        <v>2.46026388075069</v>
      </c>
      <c r="X62" s="76">
        <v>2.6355567456273699</v>
      </c>
      <c r="Y62" s="76">
        <v>2.9435193541416198</v>
      </c>
      <c r="Z62" s="76">
        <v>7.4360516142426407</v>
      </c>
      <c r="AA62" s="76">
        <v>-22.250937372982701</v>
      </c>
      <c r="AC62" s="57">
        <v>-1.2387284187941501</v>
      </c>
      <c r="AD62" s="76">
        <v>-0.95136455773240991</v>
      </c>
      <c r="AE62" s="76">
        <v>-0.7068046173156397</v>
      </c>
      <c r="AF62" s="76">
        <v>-0.47870736656065005</v>
      </c>
      <c r="AG62" s="76">
        <v>-0.27305912760105011</v>
      </c>
      <c r="AH62" s="76">
        <v>-2.30930949746265</v>
      </c>
      <c r="AI62" s="76">
        <v>-2.29067089449978</v>
      </c>
      <c r="AJ62" s="76">
        <v>-2.2931128869754298</v>
      </c>
      <c r="AK62" s="76">
        <v>-2.29102803708225</v>
      </c>
      <c r="AL62" s="76">
        <v>-2.2910844466172202</v>
      </c>
      <c r="AM62" s="76">
        <v>1.0705810786684999</v>
      </c>
      <c r="AN62" s="76">
        <v>1.3393063367673701</v>
      </c>
      <c r="AO62" s="76">
        <v>1.5863082696597901</v>
      </c>
      <c r="AP62" s="76">
        <v>1.8123206705216</v>
      </c>
      <c r="AQ62" s="76">
        <v>2.0180253190161701</v>
      </c>
      <c r="AR62" s="76">
        <v>7.149317478400409</v>
      </c>
      <c r="AS62" s="76">
        <v>76.626937259926095</v>
      </c>
      <c r="AU62" s="57">
        <v>-1.3425715354112702</v>
      </c>
      <c r="AV62" s="57">
        <v>-1.0859379679823</v>
      </c>
      <c r="AW62" s="57">
        <v>-0.85006604098069016</v>
      </c>
      <c r="AX62" s="57">
        <v>-0.63970232908532987</v>
      </c>
      <c r="AY62" s="57">
        <v>-0.4478766454469203</v>
      </c>
      <c r="AZ62" s="57">
        <v>-2.4531574832851701</v>
      </c>
      <c r="BA62" s="57">
        <v>-2.46524436046588</v>
      </c>
      <c r="BB62" s="57">
        <v>-2.4763742593540701</v>
      </c>
      <c r="BC62" s="57">
        <v>-2.4920229651841099</v>
      </c>
      <c r="BD62" s="57">
        <v>-2.5059019643601901</v>
      </c>
      <c r="BE62" s="57">
        <v>1.1105859478739</v>
      </c>
      <c r="BF62" s="57">
        <v>1.37930639248358</v>
      </c>
      <c r="BG62" s="57">
        <v>1.6263082183733799</v>
      </c>
      <c r="BH62" s="57">
        <v>1.8523206360987801</v>
      </c>
      <c r="BI62" s="57">
        <v>2.0580253189132698</v>
      </c>
      <c r="BJ62" s="57">
        <v>6.6495996299600666</v>
      </c>
      <c r="BK62" s="57">
        <v>65.987342272918895</v>
      </c>
      <c r="BM62" s="57">
        <v>-0.57095417630212997</v>
      </c>
      <c r="BN62" s="57">
        <v>-0.20534480889181994</v>
      </c>
      <c r="BO62" s="57">
        <v>-2.3024096918079717E-2</v>
      </c>
      <c r="BP62" s="57">
        <v>0.18216153831374982</v>
      </c>
      <c r="BQ62" s="57">
        <v>0.39621134469432029</v>
      </c>
      <c r="BR62" s="57">
        <v>-2.45917140075922</v>
      </c>
      <c r="BS62" s="57">
        <v>-2.47151316016914</v>
      </c>
      <c r="BT62" s="57">
        <v>-2.4582426741274799</v>
      </c>
      <c r="BU62" s="57">
        <v>-2.4502185843288502</v>
      </c>
      <c r="BV62" s="57">
        <v>-2.4402983045165798</v>
      </c>
      <c r="BW62" s="57">
        <v>1.8882172244570901</v>
      </c>
      <c r="BX62" s="57">
        <v>2.2661683512773201</v>
      </c>
      <c r="BY62" s="57">
        <v>2.4352185772094002</v>
      </c>
      <c r="BZ62" s="57">
        <v>2.6323801226426</v>
      </c>
      <c r="CA62" s="57">
        <v>2.8365096492109001</v>
      </c>
      <c r="CB62" s="57">
        <v>6.8961705074489448</v>
      </c>
      <c r="CC62" s="57">
        <v>120.297438003797</v>
      </c>
      <c r="CE62" s="57">
        <v>-0.55392473972122014</v>
      </c>
      <c r="CF62" s="57">
        <v>-0.29246370742117023</v>
      </c>
      <c r="CG62" s="57">
        <v>-6.14947449768799E-2</v>
      </c>
      <c r="CH62" s="57">
        <v>0.16415074495456006</v>
      </c>
      <c r="CI62" s="57">
        <v>0.36159703357721984</v>
      </c>
      <c r="CJ62" s="57">
        <v>-2.4533361069645601</v>
      </c>
      <c r="CK62" s="57">
        <v>-2.4562633854048701</v>
      </c>
      <c r="CL62" s="57">
        <v>-2.4616103593218899</v>
      </c>
      <c r="CM62" s="57">
        <v>-2.4566663105873099</v>
      </c>
      <c r="CN62" s="57">
        <v>-2.4562205592844202</v>
      </c>
      <c r="CO62" s="57">
        <v>1.8994113672433399</v>
      </c>
      <c r="CP62" s="57">
        <v>2.1637996779836999</v>
      </c>
      <c r="CQ62" s="57">
        <v>2.40011561434501</v>
      </c>
      <c r="CR62" s="57">
        <v>2.6208170555418699</v>
      </c>
      <c r="CS62" s="57">
        <v>2.81781759286164</v>
      </c>
      <c r="CT62" s="76">
        <v>6.8064193343006609</v>
      </c>
      <c r="CU62" s="76">
        <v>56.7300439827142</v>
      </c>
      <c r="CV62" s="76"/>
      <c r="CW62" s="1">
        <v>-1.2193542557236801</v>
      </c>
      <c r="CX62" s="1">
        <v>-0.95437173351280502</v>
      </c>
      <c r="CY62" s="1">
        <v>-0.70968098034028204</v>
      </c>
      <c r="CZ62" s="1">
        <v>-0.48658013122746901</v>
      </c>
      <c r="DA62" s="1">
        <v>-0.28056185698546698</v>
      </c>
      <c r="DB62" s="1">
        <v>-1.2193542557236801</v>
      </c>
      <c r="DC62" s="1">
        <v>-0.95437173351280502</v>
      </c>
      <c r="DD62" s="1">
        <v>-0.70968098034028204</v>
      </c>
      <c r="DE62" s="1">
        <v>-0.48658013122746901</v>
      </c>
      <c r="DF62" s="1">
        <v>-0.28056185698546698</v>
      </c>
      <c r="DG62" s="1">
        <v>1.07058559573097</v>
      </c>
      <c r="DH62" s="1">
        <v>1.33930639430596</v>
      </c>
      <c r="DI62" s="1">
        <v>1.58630826929235</v>
      </c>
      <c r="DJ62" s="1">
        <v>1.8123202994669301</v>
      </c>
      <c r="DK62" s="1">
        <v>2.0180248634878599</v>
      </c>
      <c r="DL62" s="1">
        <v>6.9779201795452694</v>
      </c>
      <c r="DM62" s="1">
        <v>59.355998593176899</v>
      </c>
      <c r="DN62" s="1"/>
      <c r="DO62" s="1"/>
      <c r="DP62" s="1"/>
      <c r="DQ62" s="1"/>
      <c r="DR62" s="1"/>
      <c r="DS62" s="1"/>
    </row>
    <row r="63" spans="1:123">
      <c r="A63" s="46" t="s">
        <v>68</v>
      </c>
      <c r="B63" s="57">
        <v>397.16</v>
      </c>
      <c r="C63" s="57">
        <v>189.511</v>
      </c>
      <c r="D63" s="57">
        <v>0.27</v>
      </c>
      <c r="E63" s="7">
        <v>0.67</v>
      </c>
      <c r="F63" s="57"/>
      <c r="G63" s="76">
        <v>1.1900000000000002</v>
      </c>
      <c r="H63" s="57">
        <v>-1.8</v>
      </c>
      <c r="I63" s="57">
        <v>2.99</v>
      </c>
      <c r="K63" s="76">
        <v>-0.29509851804874998</v>
      </c>
      <c r="L63" s="76">
        <v>-5.073210527448957E-2</v>
      </c>
      <c r="M63" s="76">
        <v>0.29028396290709013</v>
      </c>
      <c r="N63" s="76">
        <v>0.56401599075217979</v>
      </c>
      <c r="O63" s="76">
        <v>1.1688960576941403</v>
      </c>
      <c r="P63" s="76">
        <v>-2.4112101051342001</v>
      </c>
      <c r="Q63" s="76">
        <v>-2.4241454235329898</v>
      </c>
      <c r="R63" s="76">
        <v>-2.4382916057899999</v>
      </c>
      <c r="S63" s="76">
        <v>-2.3987772075641001</v>
      </c>
      <c r="T63" s="76">
        <v>-2.4193181131550099</v>
      </c>
      <c r="U63" s="76">
        <v>2.1161115870854501</v>
      </c>
      <c r="V63" s="76">
        <v>2.3734133182585002</v>
      </c>
      <c r="W63" s="76">
        <v>2.7285755686970901</v>
      </c>
      <c r="X63" s="76">
        <v>2.9627931983162799</v>
      </c>
      <c r="Y63" s="76">
        <v>3.5882141708491502</v>
      </c>
      <c r="Z63" s="76">
        <v>10.610044577692371</v>
      </c>
      <c r="AA63" s="76">
        <v>-276.71611958488899</v>
      </c>
      <c r="AC63" s="57">
        <v>-0.82651251400053005</v>
      </c>
      <c r="AD63" s="76">
        <v>-0.46602834080904976</v>
      </c>
      <c r="AE63" s="76">
        <v>-0.15765571563541991</v>
      </c>
      <c r="AF63" s="76">
        <v>0.12480452581676005</v>
      </c>
      <c r="AG63" s="76">
        <v>0.37575021175242984</v>
      </c>
      <c r="AH63" s="76">
        <v>-2.26894017413131</v>
      </c>
      <c r="AI63" s="76">
        <v>-2.2506935581424998</v>
      </c>
      <c r="AJ63" s="76">
        <v>-2.2531125972467101</v>
      </c>
      <c r="AK63" s="76">
        <v>-2.2510596999028101</v>
      </c>
      <c r="AL63" s="76">
        <v>-2.2511239544758102</v>
      </c>
      <c r="AM63" s="76">
        <v>1.4424276601307799</v>
      </c>
      <c r="AN63" s="76">
        <v>1.7846652173334501</v>
      </c>
      <c r="AO63" s="76">
        <v>2.0954568816112902</v>
      </c>
      <c r="AP63" s="76">
        <v>2.3758642257195701</v>
      </c>
      <c r="AQ63" s="76">
        <v>2.62687416622824</v>
      </c>
      <c r="AR63" s="76">
        <v>8.9063062175050618</v>
      </c>
      <c r="AS63" s="76">
        <v>104.31373473702</v>
      </c>
      <c r="AU63" s="57">
        <v>-0.92979917125239986</v>
      </c>
      <c r="AV63" s="57">
        <v>-0.59970468795774012</v>
      </c>
      <c r="AW63" s="57">
        <v>-0.30003118445248989</v>
      </c>
      <c r="AX63" s="57">
        <v>-3.5248542206499867E-2</v>
      </c>
      <c r="AY63" s="57">
        <v>0.20243277632798007</v>
      </c>
      <c r="AZ63" s="57">
        <v>-2.4122331755275299</v>
      </c>
      <c r="BA63" s="57">
        <v>-2.4243699607351701</v>
      </c>
      <c r="BB63" s="57">
        <v>-2.4354879980092901</v>
      </c>
      <c r="BC63" s="57">
        <v>-2.4511127220107101</v>
      </c>
      <c r="BD63" s="57">
        <v>-2.4644413897620301</v>
      </c>
      <c r="BE63" s="57">
        <v>1.4824340042751301</v>
      </c>
      <c r="BF63" s="57">
        <v>1.82466527277743</v>
      </c>
      <c r="BG63" s="57">
        <v>2.1354568135568002</v>
      </c>
      <c r="BH63" s="57">
        <v>2.4158641798042102</v>
      </c>
      <c r="BI63" s="57">
        <v>2.6668741660900102</v>
      </c>
      <c r="BJ63" s="57">
        <v>8.41238570024138</v>
      </c>
      <c r="BK63" s="57">
        <v>93.465423335733107</v>
      </c>
      <c r="BM63" s="57">
        <v>-0.43437164957838004</v>
      </c>
      <c r="BN63" s="57">
        <v>0.24796063271431024</v>
      </c>
      <c r="BO63" s="57">
        <v>0.34589798781549996</v>
      </c>
      <c r="BP63" s="57">
        <v>0.57597877254385965</v>
      </c>
      <c r="BQ63" s="57">
        <v>0.81977958332924983</v>
      </c>
      <c r="BR63" s="57">
        <v>-2.41688116265833</v>
      </c>
      <c r="BS63" s="57">
        <v>-2.42894585206338</v>
      </c>
      <c r="BT63" s="57">
        <v>-2.4160133690373602</v>
      </c>
      <c r="BU63" s="57">
        <v>-2.4081230850171602</v>
      </c>
      <c r="BV63" s="57">
        <v>-2.3983045672121102</v>
      </c>
      <c r="BW63" s="57">
        <v>1.9825095130799499</v>
      </c>
      <c r="BX63" s="57">
        <v>2.6769064847776902</v>
      </c>
      <c r="BY63" s="57">
        <v>2.7619113568528602</v>
      </c>
      <c r="BZ63" s="57">
        <v>2.9841018575610199</v>
      </c>
      <c r="CA63" s="57">
        <v>3.21808415054136</v>
      </c>
      <c r="CB63" s="57">
        <v>8.3912573563551494</v>
      </c>
      <c r="CC63" s="57">
        <v>320.258448941084</v>
      </c>
      <c r="CE63" s="57">
        <v>-0.37628132119123014</v>
      </c>
      <c r="CF63" s="57">
        <v>-5.1408373217880055E-2</v>
      </c>
      <c r="CG63" s="57">
        <v>0.22975810356662985</v>
      </c>
      <c r="CH63" s="57">
        <v>0.53998662522712015</v>
      </c>
      <c r="CI63" s="57">
        <v>0.7604949238293397</v>
      </c>
      <c r="CJ63" s="57">
        <v>-2.4111394525394201</v>
      </c>
      <c r="CK63" s="57">
        <v>-2.4140431290580402</v>
      </c>
      <c r="CL63" s="57">
        <v>-2.4193351772396201</v>
      </c>
      <c r="CM63" s="57">
        <v>-2.4144759806859599</v>
      </c>
      <c r="CN63" s="57">
        <v>-2.4140373087873601</v>
      </c>
      <c r="CO63" s="57">
        <v>2.0348581313481899</v>
      </c>
      <c r="CP63" s="57">
        <v>2.3626347558401601</v>
      </c>
      <c r="CQ63" s="57">
        <v>2.64909328080625</v>
      </c>
      <c r="CR63" s="57">
        <v>2.9544626059130801</v>
      </c>
      <c r="CS63" s="57">
        <v>3.1745322326166998</v>
      </c>
      <c r="CT63" s="76">
        <v>8.5230433175141993</v>
      </c>
      <c r="CU63" s="76">
        <v>76.155680385502805</v>
      </c>
      <c r="CV63" s="76"/>
      <c r="CW63" s="1">
        <v>-0.80748904177856495</v>
      </c>
      <c r="CX63" s="1">
        <v>-0.46895814924301898</v>
      </c>
      <c r="CY63" s="1">
        <v>-0.16044433725646901</v>
      </c>
      <c r="CZ63" s="1">
        <v>0.11707799016288201</v>
      </c>
      <c r="DA63" s="1">
        <v>0.36839776141249703</v>
      </c>
      <c r="DB63" s="1">
        <v>-0.80748904177856495</v>
      </c>
      <c r="DC63" s="1">
        <v>-0.46895814924301898</v>
      </c>
      <c r="DD63" s="1">
        <v>-0.16044433725646901</v>
      </c>
      <c r="DE63" s="1">
        <v>0.11707799016288201</v>
      </c>
      <c r="DF63" s="1">
        <v>0.36839776141249703</v>
      </c>
      <c r="DG63" s="1">
        <v>1.4424335923426499</v>
      </c>
      <c r="DH63" s="1">
        <v>1.7846652752008301</v>
      </c>
      <c r="DI63" s="1">
        <v>2.09545688116975</v>
      </c>
      <c r="DJ63" s="1">
        <v>2.3758637911774798</v>
      </c>
      <c r="DK63" s="1">
        <v>2.6268736332442302</v>
      </c>
      <c r="DL63" s="1">
        <v>8.7380347332539596</v>
      </c>
      <c r="DM63" s="1">
        <v>87.385090010801505</v>
      </c>
      <c r="DN63" s="1"/>
      <c r="DO63" s="1"/>
      <c r="DP63" s="1"/>
      <c r="DQ63" s="1"/>
      <c r="DR63" s="1"/>
      <c r="DS63" s="1"/>
    </row>
    <row r="64" spans="1:123">
      <c r="A64" s="46" t="s">
        <v>69</v>
      </c>
      <c r="B64" s="57">
        <v>364.53300000000002</v>
      </c>
      <c r="C64" s="57">
        <v>167.52199999999999</v>
      </c>
      <c r="D64" s="57">
        <v>0.08</v>
      </c>
      <c r="E64" s="7">
        <v>0.67</v>
      </c>
      <c r="F64" s="57"/>
      <c r="G64" s="76">
        <v>0.66000000000000014</v>
      </c>
      <c r="H64" s="57">
        <v>-1.81</v>
      </c>
      <c r="I64" s="57">
        <v>2.4700000000000002</v>
      </c>
      <c r="K64" s="76">
        <v>-0.34796243025988005</v>
      </c>
      <c r="L64" s="76">
        <v>-0.10686420121114004</v>
      </c>
      <c r="M64" s="76">
        <v>0.21024610133728006</v>
      </c>
      <c r="N64" s="76">
        <v>0.46424820410193979</v>
      </c>
      <c r="O64" s="76">
        <v>0.96384299710808996</v>
      </c>
      <c r="P64" s="76">
        <v>-2.4024053349238201</v>
      </c>
      <c r="Q64" s="76">
        <v>-2.41526138920598</v>
      </c>
      <c r="R64" s="76">
        <v>-2.4293196408951299</v>
      </c>
      <c r="S64" s="76">
        <v>-2.3899874427722501</v>
      </c>
      <c r="T64" s="76">
        <v>-2.4104998578956001</v>
      </c>
      <c r="U64" s="76">
        <v>2.0544429046639401</v>
      </c>
      <c r="V64" s="76">
        <v>2.3083971879948399</v>
      </c>
      <c r="W64" s="76">
        <v>2.6395657422324099</v>
      </c>
      <c r="X64" s="76">
        <v>2.8542356468741898</v>
      </c>
      <c r="Y64" s="76">
        <v>3.37434285500369</v>
      </c>
      <c r="Z64" s="76">
        <v>9.5568485297495283</v>
      </c>
      <c r="AA64" s="76">
        <v>-192.08309204492701</v>
      </c>
      <c r="AC64" s="57">
        <v>-0.9418169095954001</v>
      </c>
      <c r="AD64" s="76">
        <v>-0.60572995121573991</v>
      </c>
      <c r="AE64" s="76">
        <v>-0.31849874787837007</v>
      </c>
      <c r="AF64" s="76">
        <v>-5.408938149649023E-2</v>
      </c>
      <c r="AG64" s="76">
        <v>0.18183358967684038</v>
      </c>
      <c r="AH64" s="76">
        <v>-2.2608880363572301</v>
      </c>
      <c r="AI64" s="76">
        <v>-2.24265163573072</v>
      </c>
      <c r="AJ64" s="76">
        <v>-2.24505046571764</v>
      </c>
      <c r="AK64" s="76">
        <v>-2.2430034432579502</v>
      </c>
      <c r="AL64" s="76">
        <v>-2.2430608169354498</v>
      </c>
      <c r="AM64" s="76">
        <v>1.31907112676183</v>
      </c>
      <c r="AN64" s="76">
        <v>1.6369216845149801</v>
      </c>
      <c r="AO64" s="76">
        <v>1.9265517178392699</v>
      </c>
      <c r="AP64" s="76">
        <v>2.18891406176146</v>
      </c>
      <c r="AQ64" s="76">
        <v>2.4248944066122902</v>
      </c>
      <c r="AR64" s="76">
        <v>8.322753102700462</v>
      </c>
      <c r="AS64" s="76">
        <v>95.023956358068503</v>
      </c>
      <c r="AU64" s="57">
        <v>-1.04509040176334</v>
      </c>
      <c r="AV64" s="57">
        <v>-0.73938929730286995</v>
      </c>
      <c r="AW64" s="57">
        <v>-0.46083537695971977</v>
      </c>
      <c r="AX64" s="57">
        <v>-0.21402696986704983</v>
      </c>
      <c r="AY64" s="57">
        <v>8.9799627738198495E-3</v>
      </c>
      <c r="AZ64" s="57">
        <v>-2.40416738337268</v>
      </c>
      <c r="BA64" s="57">
        <v>-2.4163110373521399</v>
      </c>
      <c r="BB64" s="57">
        <v>-2.4273870323071498</v>
      </c>
      <c r="BC64" s="57">
        <v>-2.4429409895256899</v>
      </c>
      <c r="BD64" s="57">
        <v>-2.45591444371196</v>
      </c>
      <c r="BE64" s="57">
        <v>1.35907698160934</v>
      </c>
      <c r="BF64" s="57">
        <v>1.67692174004927</v>
      </c>
      <c r="BG64" s="57">
        <v>1.96655165534743</v>
      </c>
      <c r="BH64" s="57">
        <v>2.2289140196586401</v>
      </c>
      <c r="BI64" s="57">
        <v>2.4648944064857798</v>
      </c>
      <c r="BJ64" s="57">
        <v>7.8318718428451914</v>
      </c>
      <c r="BK64" s="57">
        <v>83.860752951541798</v>
      </c>
      <c r="BM64" s="57">
        <v>-0.45680399014985018</v>
      </c>
      <c r="BN64" s="57">
        <v>0.12055165491592001</v>
      </c>
      <c r="BO64" s="57">
        <v>0.24640071621691995</v>
      </c>
      <c r="BP64" s="57">
        <v>0.46815729116895</v>
      </c>
      <c r="BQ64" s="57">
        <v>0.7019831485588699</v>
      </c>
      <c r="BR64" s="57">
        <v>-2.4080329417622202</v>
      </c>
      <c r="BS64" s="57">
        <v>-2.4200963974948801</v>
      </c>
      <c r="BT64" s="57">
        <v>-2.4071334475069701</v>
      </c>
      <c r="BU64" s="57">
        <v>-2.3992642576490599</v>
      </c>
      <c r="BV64" s="57">
        <v>-2.3895173245932502</v>
      </c>
      <c r="BW64" s="57">
        <v>1.95122895161237</v>
      </c>
      <c r="BX64" s="57">
        <v>2.5406480524108002</v>
      </c>
      <c r="BY64" s="57">
        <v>2.6535341637238901</v>
      </c>
      <c r="BZ64" s="57">
        <v>2.8674215488180099</v>
      </c>
      <c r="CA64" s="57">
        <v>3.0915004731521201</v>
      </c>
      <c r="CB64" s="57">
        <v>7.8938575061879463</v>
      </c>
      <c r="CC64" s="57">
        <v>254.08603968322001</v>
      </c>
      <c r="CE64" s="57">
        <v>-0.41236759576630022</v>
      </c>
      <c r="CF64" s="57">
        <v>-0.10849808861773003</v>
      </c>
      <c r="CG64" s="57">
        <v>0.15604944067883997</v>
      </c>
      <c r="CH64" s="57">
        <v>0.43820108805830005</v>
      </c>
      <c r="CI64" s="57">
        <v>0.65105984793088023</v>
      </c>
      <c r="CJ64" s="57">
        <v>-2.4022925635223702</v>
      </c>
      <c r="CK64" s="57">
        <v>-2.4051712163582999</v>
      </c>
      <c r="CL64" s="57">
        <v>-2.4104478896680299</v>
      </c>
      <c r="CM64" s="57">
        <v>-2.4055778097891598</v>
      </c>
      <c r="CN64" s="57">
        <v>-2.4051357276992298</v>
      </c>
      <c r="CO64" s="57">
        <v>1.98992496775607</v>
      </c>
      <c r="CP64" s="57">
        <v>2.2966731277405699</v>
      </c>
      <c r="CQ64" s="57">
        <v>2.5664973303468699</v>
      </c>
      <c r="CR64" s="57">
        <v>2.8437788978474599</v>
      </c>
      <c r="CS64" s="57">
        <v>3.05619557563011</v>
      </c>
      <c r="CT64" s="76">
        <v>7.9539086333120075</v>
      </c>
      <c r="CU64" s="76">
        <v>69.7601832321091</v>
      </c>
      <c r="CV64" s="76"/>
      <c r="CW64" s="1">
        <v>-0.92282363707186899</v>
      </c>
      <c r="CX64" s="1">
        <v>-0.60864212172235199</v>
      </c>
      <c r="CY64" s="1">
        <v>-0.32126952953390697</v>
      </c>
      <c r="CZ64" s="1">
        <v>-6.1768120831920702E-2</v>
      </c>
      <c r="DA64" s="1">
        <v>0.17452579050789099</v>
      </c>
      <c r="DB64" s="1">
        <v>-0.92282363707186899</v>
      </c>
      <c r="DC64" s="1">
        <v>-0.60864212172235199</v>
      </c>
      <c r="DD64" s="1">
        <v>-0.32126952953390697</v>
      </c>
      <c r="DE64" s="1">
        <v>-6.1768120831920702E-2</v>
      </c>
      <c r="DF64" s="1">
        <v>0.17452579050789099</v>
      </c>
      <c r="DG64" s="1">
        <v>1.31907658951147</v>
      </c>
      <c r="DH64" s="1">
        <v>1.63692174227329</v>
      </c>
      <c r="DI64" s="1">
        <v>1.9265517174223199</v>
      </c>
      <c r="DJ64" s="1">
        <v>2.1889136482807099</v>
      </c>
      <c r="DK64" s="1">
        <v>2.4248938993234699</v>
      </c>
      <c r="DL64" s="1">
        <v>8.1550117374768956</v>
      </c>
      <c r="DM64" s="1">
        <v>78.126110337928793</v>
      </c>
      <c r="DN64" s="1"/>
      <c r="DO64" s="1"/>
      <c r="DP64" s="1"/>
      <c r="DQ64" s="1"/>
      <c r="DR64" s="1"/>
      <c r="DS64" s="1"/>
    </row>
    <row r="65" spans="1:123">
      <c r="A65" s="46" t="s">
        <v>70</v>
      </c>
      <c r="B65" s="57">
        <v>332.149</v>
      </c>
      <c r="C65" s="57">
        <v>145.74700000000001</v>
      </c>
      <c r="D65" s="57">
        <v>-0.14000000000000001</v>
      </c>
      <c r="E65" s="7">
        <v>0.67</v>
      </c>
      <c r="F65" s="57"/>
      <c r="G65" s="76">
        <v>0.65999999999999992</v>
      </c>
      <c r="H65" s="57">
        <v>-1.82</v>
      </c>
      <c r="I65" s="57">
        <v>2.48</v>
      </c>
      <c r="K65" s="76">
        <v>-0.42716559329097015</v>
      </c>
      <c r="L65" s="76">
        <v>-0.18948627717296018</v>
      </c>
      <c r="M65" s="76">
        <v>0.10375773861816029</v>
      </c>
      <c r="N65" s="76">
        <v>0.33850441412657029</v>
      </c>
      <c r="O65" s="76">
        <v>0.73364622454340012</v>
      </c>
      <c r="P65" s="76">
        <v>-2.4203991127359701</v>
      </c>
      <c r="Q65" s="76">
        <v>-2.43335156329332</v>
      </c>
      <c r="R65" s="76">
        <v>-2.4474611062521898</v>
      </c>
      <c r="S65" s="76">
        <v>-2.4079821983313199</v>
      </c>
      <c r="T65" s="76">
        <v>-2.4284181895267301</v>
      </c>
      <c r="U65" s="76">
        <v>1.9932335194449999</v>
      </c>
      <c r="V65" s="76">
        <v>2.2438652861203598</v>
      </c>
      <c r="W65" s="76">
        <v>2.5512188448703501</v>
      </c>
      <c r="X65" s="76">
        <v>2.7464866124578902</v>
      </c>
      <c r="Y65" s="76">
        <v>3.1620644140701302</v>
      </c>
      <c r="Z65" s="76">
        <v>8.5125037960765351</v>
      </c>
      <c r="AA65" s="76">
        <v>-108.470281702881</v>
      </c>
      <c r="AC65" s="57">
        <v>-1.0814557076130098</v>
      </c>
      <c r="AD65" s="76">
        <v>-0.76963255939303998</v>
      </c>
      <c r="AE65" s="76">
        <v>-0.50342376687008983</v>
      </c>
      <c r="AF65" s="76">
        <v>-0.25691430391250991</v>
      </c>
      <c r="AG65" s="76">
        <v>-3.5913540561679724E-2</v>
      </c>
      <c r="AH65" s="76">
        <v>-2.2780890381747598</v>
      </c>
      <c r="AI65" s="76">
        <v>-2.25991107822336</v>
      </c>
      <c r="AJ65" s="76">
        <v>-2.2623282960743998</v>
      </c>
      <c r="AK65" s="76">
        <v>-2.2602705727534</v>
      </c>
      <c r="AL65" s="76">
        <v>-2.2603324963080298</v>
      </c>
      <c r="AM65" s="76">
        <v>1.19663333056175</v>
      </c>
      <c r="AN65" s="76">
        <v>1.49027851883032</v>
      </c>
      <c r="AO65" s="76">
        <v>1.75890452920431</v>
      </c>
      <c r="AP65" s="76">
        <v>2.0033562688408901</v>
      </c>
      <c r="AQ65" s="76">
        <v>2.2244189557463501</v>
      </c>
      <c r="AR65" s="76">
        <v>7.7430050446853809</v>
      </c>
      <c r="AS65" s="76">
        <v>85.748365529647302</v>
      </c>
      <c r="AU65" s="57">
        <v>-1.1831039776022199</v>
      </c>
      <c r="AV65" s="57">
        <v>-0.90134480188559007</v>
      </c>
      <c r="AW65" s="57">
        <v>-0.64374999522264997</v>
      </c>
      <c r="AX65" s="57">
        <v>-0.41485305336149025</v>
      </c>
      <c r="AY65" s="57">
        <v>-0.20801516291358979</v>
      </c>
      <c r="AZ65" s="57">
        <v>-2.41974267735884</v>
      </c>
      <c r="BA65" s="57">
        <v>-2.4316233763398301</v>
      </c>
      <c r="BB65" s="57">
        <v>-2.44265446745634</v>
      </c>
      <c r="BC65" s="57">
        <v>-2.4582092838837002</v>
      </c>
      <c r="BD65" s="57">
        <v>-2.47243411854507</v>
      </c>
      <c r="BE65" s="57">
        <v>1.2366386997566201</v>
      </c>
      <c r="BF65" s="57">
        <v>1.53027857445424</v>
      </c>
      <c r="BG65" s="57">
        <v>1.79890447223369</v>
      </c>
      <c r="BH65" s="57">
        <v>2.0433562305222099</v>
      </c>
      <c r="BI65" s="57">
        <v>2.2644189556314802</v>
      </c>
      <c r="BJ65" s="57">
        <v>7.2468145054801161</v>
      </c>
      <c r="BK65" s="57">
        <v>75.9458226054698</v>
      </c>
      <c r="BM65" s="57">
        <v>-0.50591370652970968</v>
      </c>
      <c r="BN65" s="57">
        <v>-3.2626994057999958E-2</v>
      </c>
      <c r="BO65" s="57">
        <v>0.12075806183789028</v>
      </c>
      <c r="BP65" s="57">
        <v>0.33427465731399009</v>
      </c>
      <c r="BQ65" s="57">
        <v>0.55835308796280003</v>
      </c>
      <c r="BR65" s="57">
        <v>-2.4260950686436198</v>
      </c>
      <c r="BS65" s="57">
        <v>-2.4380314422830098</v>
      </c>
      <c r="BT65" s="57">
        <v>-2.4252060825066999</v>
      </c>
      <c r="BU65" s="57">
        <v>-2.41733559661533</v>
      </c>
      <c r="BV65" s="57">
        <v>-2.4075064801544399</v>
      </c>
      <c r="BW65" s="57">
        <v>1.9201813621139101</v>
      </c>
      <c r="BX65" s="57">
        <v>2.4054044482250099</v>
      </c>
      <c r="BY65" s="57">
        <v>2.5459641443445902</v>
      </c>
      <c r="BZ65" s="57">
        <v>2.7516102539293201</v>
      </c>
      <c r="CA65" s="57">
        <v>2.9658595681172399</v>
      </c>
      <c r="CB65" s="57">
        <v>7.4005433138391234</v>
      </c>
      <c r="CC65" s="57">
        <v>188.30478954360501</v>
      </c>
      <c r="CE65" s="57">
        <v>-0.47502743669196024</v>
      </c>
      <c r="CF65" s="57">
        <v>-0.19205316953346996</v>
      </c>
      <c r="CG65" s="57">
        <v>5.5967820639569954E-2</v>
      </c>
      <c r="CH65" s="57">
        <v>0.31022590719270982</v>
      </c>
      <c r="CI65" s="57">
        <v>0.51548658650892998</v>
      </c>
      <c r="CJ65" s="57">
        <v>-2.4203538949385002</v>
      </c>
      <c r="CK65" s="57">
        <v>-2.4232559394606601</v>
      </c>
      <c r="CL65" s="57">
        <v>-2.4285487189610802</v>
      </c>
      <c r="CM65" s="57">
        <v>-2.42369363484524</v>
      </c>
      <c r="CN65" s="57">
        <v>-2.4232536821713002</v>
      </c>
      <c r="CO65" s="57">
        <v>1.9453264582465399</v>
      </c>
      <c r="CP65" s="57">
        <v>2.2312027699271901</v>
      </c>
      <c r="CQ65" s="57">
        <v>2.4845165396006501</v>
      </c>
      <c r="CR65" s="57">
        <v>2.7339195420379498</v>
      </c>
      <c r="CS65" s="57">
        <v>2.9387402686802302</v>
      </c>
      <c r="CT65" s="76">
        <v>7.3881887658751522</v>
      </c>
      <c r="CU65" s="76">
        <v>63.373635448333701</v>
      </c>
      <c r="CV65" s="76"/>
      <c r="CW65" s="1">
        <v>-1.06248075492242</v>
      </c>
      <c r="CX65" s="1">
        <v>-0.77253738379633297</v>
      </c>
      <c r="CY65" s="1">
        <v>-0.50618856917726496</v>
      </c>
      <c r="CZ65" s="1">
        <v>-0.26462176446738001</v>
      </c>
      <c r="DA65" s="1">
        <v>-4.3244466883938203E-2</v>
      </c>
      <c r="DB65" s="1">
        <v>-1.06248075492242</v>
      </c>
      <c r="DC65" s="1">
        <v>-0.77253738379633297</v>
      </c>
      <c r="DD65" s="1">
        <v>-0.50618856917726496</v>
      </c>
      <c r="DE65" s="1">
        <v>-0.26462176446738001</v>
      </c>
      <c r="DF65" s="1">
        <v>-4.3244466883938203E-2</v>
      </c>
      <c r="DG65" s="1">
        <v>1.19663832734563</v>
      </c>
      <c r="DH65" s="1">
        <v>1.4902785764803701</v>
      </c>
      <c r="DI65" s="1">
        <v>1.75890452881175</v>
      </c>
      <c r="DJ65" s="1">
        <v>2.00335587626462</v>
      </c>
      <c r="DK65" s="1">
        <v>2.22441847396134</v>
      </c>
      <c r="DL65" s="1">
        <v>7.5751215242197034</v>
      </c>
      <c r="DM65" s="1">
        <v>68.882152399828598</v>
      </c>
      <c r="DN65" s="1"/>
      <c r="DO65" s="1"/>
      <c r="DP65" s="1"/>
      <c r="DQ65" s="1"/>
      <c r="DR65" s="1"/>
      <c r="DS65" s="1"/>
    </row>
    <row r="66" spans="1:123">
      <c r="A66" s="46" t="s">
        <v>71</v>
      </c>
      <c r="B66" s="57">
        <v>266.30799999999999</v>
      </c>
      <c r="C66" s="57">
        <v>101.727</v>
      </c>
      <c r="D66" s="57">
        <v>-0.53</v>
      </c>
      <c r="E66" s="7">
        <v>0.66</v>
      </c>
      <c r="F66" s="57"/>
      <c r="G66" s="76">
        <v>0</v>
      </c>
      <c r="H66" s="57">
        <v>-1.87</v>
      </c>
      <c r="I66" s="57">
        <v>1.87</v>
      </c>
      <c r="K66" s="76">
        <v>-0.5932160549289498</v>
      </c>
      <c r="L66" s="76">
        <v>-0.36247555094110018</v>
      </c>
      <c r="M66" s="76">
        <v>-0.1179135702457601</v>
      </c>
      <c r="N66" s="76">
        <v>7.8039787825270324E-2</v>
      </c>
      <c r="O66" s="76">
        <v>0.26002556329485982</v>
      </c>
      <c r="P66" s="76">
        <v>-2.4620027138193499</v>
      </c>
      <c r="Q66" s="76">
        <v>-2.4751388561042802</v>
      </c>
      <c r="R66" s="76">
        <v>-2.4895113655479402</v>
      </c>
      <c r="S66" s="76">
        <v>-2.4493786374104198</v>
      </c>
      <c r="T66" s="76">
        <v>-2.4704484101408002</v>
      </c>
      <c r="U66" s="76">
        <v>1.8687866588904001</v>
      </c>
      <c r="V66" s="76">
        <v>2.11266330516318</v>
      </c>
      <c r="W66" s="76">
        <v>2.3715977953021801</v>
      </c>
      <c r="X66" s="76">
        <v>2.5274184252356902</v>
      </c>
      <c r="Y66" s="76">
        <v>2.73047397343566</v>
      </c>
      <c r="Z66" s="76">
        <v>6.3862540240901495</v>
      </c>
      <c r="AA66" s="76">
        <v>61.983261986462402</v>
      </c>
      <c r="AC66" s="57">
        <v>-1.3702335229564078</v>
      </c>
      <c r="AD66" s="76">
        <v>-1.1070835919780402</v>
      </c>
      <c r="AE66" s="76">
        <v>-0.88361281525461011</v>
      </c>
      <c r="AF66" s="76">
        <v>-0.67350360348902982</v>
      </c>
      <c r="AG66" s="76">
        <v>-0.48283576858727018</v>
      </c>
      <c r="AH66" s="76">
        <v>-2.3179344504916699</v>
      </c>
      <c r="AI66" s="76">
        <v>-2.2992169566629901</v>
      </c>
      <c r="AJ66" s="76">
        <v>-2.30166820454677</v>
      </c>
      <c r="AK66" s="76">
        <v>-2.2995960802201298</v>
      </c>
      <c r="AL66" s="76">
        <v>-2.2996613399319301</v>
      </c>
      <c r="AM66" s="76">
        <v>0.94770092753526203</v>
      </c>
      <c r="AN66" s="76">
        <v>1.1921333646849499</v>
      </c>
      <c r="AO66" s="76">
        <v>1.4180553892921599</v>
      </c>
      <c r="AP66" s="76">
        <v>1.6260924767311</v>
      </c>
      <c r="AQ66" s="76">
        <v>1.8168255713446599</v>
      </c>
      <c r="AR66" s="76">
        <v>6.5681157582546206</v>
      </c>
      <c r="AS66" s="76">
        <v>67.453210129835199</v>
      </c>
      <c r="AU66" s="57">
        <v>-1.4743847487739921</v>
      </c>
      <c r="AV66" s="57">
        <v>-1.2421621767189099</v>
      </c>
      <c r="AW66" s="57">
        <v>-1.0273212415537198</v>
      </c>
      <c r="AX66" s="57">
        <v>-0.8347721891237101</v>
      </c>
      <c r="AY66" s="57">
        <v>-0.6570231069287098</v>
      </c>
      <c r="AZ66" s="57">
        <v>-2.4620900581074001</v>
      </c>
      <c r="BA66" s="57">
        <v>-2.47429559721003</v>
      </c>
      <c r="BB66" s="57">
        <v>-2.48537658510066</v>
      </c>
      <c r="BC66" s="57">
        <v>-2.5008646352298101</v>
      </c>
      <c r="BD66" s="57">
        <v>-2.5138486781821499</v>
      </c>
      <c r="BE66" s="57">
        <v>0.98770530933340805</v>
      </c>
      <c r="BF66" s="57">
        <v>1.2321334204911201</v>
      </c>
      <c r="BG66" s="57">
        <v>1.4580553435469401</v>
      </c>
      <c r="BH66" s="57">
        <v>1.6660924461061</v>
      </c>
      <c r="BI66" s="57">
        <v>1.8568255712534401</v>
      </c>
      <c r="BJ66" s="57">
        <v>6.0748672450972148</v>
      </c>
      <c r="BK66" s="57">
        <v>55.830901193244898</v>
      </c>
      <c r="BM66" s="57">
        <v>-0.61066828343064983</v>
      </c>
      <c r="BN66" s="57">
        <v>-0.34981874496872001</v>
      </c>
      <c r="BO66" s="57">
        <v>-0.13957551325761974</v>
      </c>
      <c r="BP66" s="57">
        <v>5.736127262570978E-2</v>
      </c>
      <c r="BQ66" s="57">
        <v>0.26152718856143986</v>
      </c>
      <c r="BR66" s="57">
        <v>-2.4677257467004399</v>
      </c>
      <c r="BS66" s="57">
        <v>-2.4802548710841701</v>
      </c>
      <c r="BT66" s="57">
        <v>-2.4668354318749199</v>
      </c>
      <c r="BU66" s="57">
        <v>-2.4587891410501901</v>
      </c>
      <c r="BV66" s="57">
        <v>-2.4488876281847101</v>
      </c>
      <c r="BW66" s="57">
        <v>1.85705746326979</v>
      </c>
      <c r="BX66" s="57">
        <v>2.1304361261154501</v>
      </c>
      <c r="BY66" s="57">
        <v>2.3272599186173002</v>
      </c>
      <c r="BZ66" s="57">
        <v>2.5161504136758999</v>
      </c>
      <c r="CA66" s="57">
        <v>2.7104148167461499</v>
      </c>
      <c r="CB66" s="57">
        <v>6.401360583627441</v>
      </c>
      <c r="CC66" s="57">
        <v>54.205812382539399</v>
      </c>
      <c r="CE66" s="57">
        <v>-0.60725288406715006</v>
      </c>
      <c r="CF66" s="57">
        <v>-0.36674423635002995</v>
      </c>
      <c r="CG66" s="57">
        <v>-0.15234827965702991</v>
      </c>
      <c r="CH66" s="57">
        <v>4.5319304212029898E-2</v>
      </c>
      <c r="CI66" s="57">
        <v>0.23512960747584</v>
      </c>
      <c r="CJ66" s="57">
        <v>-2.4619046120574901</v>
      </c>
      <c r="CK66" s="57">
        <v>-2.4648370189751301</v>
      </c>
      <c r="CL66" s="57">
        <v>-2.47018691524578</v>
      </c>
      <c r="CM66" s="57">
        <v>-2.4652414851747899</v>
      </c>
      <c r="CN66" s="57">
        <v>-2.4648083247145398</v>
      </c>
      <c r="CO66" s="57">
        <v>1.8546517279903401</v>
      </c>
      <c r="CP66" s="57">
        <v>2.0980927826251001</v>
      </c>
      <c r="CQ66" s="57">
        <v>2.3178386355887501</v>
      </c>
      <c r="CR66" s="57">
        <v>2.5105607893868198</v>
      </c>
      <c r="CS66" s="57">
        <v>2.6999379321903798</v>
      </c>
      <c r="CT66" s="76">
        <v>6.2389635248582138</v>
      </c>
      <c r="CU66" s="76">
        <v>50.3434412981698</v>
      </c>
      <c r="CV66" s="76"/>
      <c r="CW66" s="1">
        <v>-1.3508015453334701</v>
      </c>
      <c r="CX66" s="1">
        <v>-1.1101351492078999</v>
      </c>
      <c r="CY66" s="1">
        <v>-0.88651929903217397</v>
      </c>
      <c r="CZ66" s="1">
        <v>-0.68140025666952198</v>
      </c>
      <c r="DA66" s="1">
        <v>-0.490363452400359</v>
      </c>
      <c r="DB66" s="1">
        <v>-1.3508015453334701</v>
      </c>
      <c r="DC66" s="1">
        <v>-1.1101351492078999</v>
      </c>
      <c r="DD66" s="1">
        <v>-0.88651929903217397</v>
      </c>
      <c r="DE66" s="1">
        <v>-0.68140025666952198</v>
      </c>
      <c r="DF66" s="1">
        <v>-0.490363452400359</v>
      </c>
      <c r="DG66" s="1">
        <v>0.94770497694848399</v>
      </c>
      <c r="DH66" s="1">
        <v>1.19213342211489</v>
      </c>
      <c r="DI66" s="1">
        <v>1.41805538894922</v>
      </c>
      <c r="DJ66" s="1">
        <v>1.6260921266564401</v>
      </c>
      <c r="DK66" s="1">
        <v>1.81682514141231</v>
      </c>
      <c r="DL66" s="1">
        <v>6.396302089259243</v>
      </c>
      <c r="DM66" s="1">
        <v>50.098953156584798</v>
      </c>
      <c r="DN66" s="1"/>
      <c r="DO66" s="1"/>
      <c r="DP66" s="1"/>
      <c r="DQ66" s="1"/>
      <c r="DR66" s="1"/>
      <c r="DS66" s="1"/>
    </row>
    <row r="67" spans="1:123">
      <c r="A67" s="46" t="s">
        <v>72</v>
      </c>
      <c r="B67" s="57">
        <v>252.91200000000001</v>
      </c>
      <c r="C67" s="57">
        <v>91.947999999999993</v>
      </c>
      <c r="D67" s="57">
        <v>-8.41</v>
      </c>
      <c r="E67" s="7">
        <v>0.82</v>
      </c>
      <c r="F67" s="57"/>
      <c r="G67" s="76">
        <v>-6.33</v>
      </c>
      <c r="H67" s="57">
        <v>-7.06</v>
      </c>
      <c r="I67" s="57">
        <v>0.73</v>
      </c>
      <c r="K67" s="76">
        <v>-5.6126502175357897</v>
      </c>
      <c r="L67" s="76">
        <v>-5.4469849359367801</v>
      </c>
      <c r="M67" s="76">
        <v>-5.2813742453918007</v>
      </c>
      <c r="N67" s="76">
        <v>-4.9035922038733899</v>
      </c>
      <c r="O67" s="76">
        <v>-4.9289279570606901</v>
      </c>
      <c r="P67" s="76">
        <v>-7.4561169368142499</v>
      </c>
      <c r="Q67" s="76">
        <v>-7.5329539057025201</v>
      </c>
      <c r="R67" s="76">
        <v>-7.6164263688479403</v>
      </c>
      <c r="S67" s="76">
        <v>-7.38643904854335</v>
      </c>
      <c r="T67" s="76">
        <v>-7.57159060407756</v>
      </c>
      <c r="U67" s="76">
        <v>1.84346671927846</v>
      </c>
      <c r="V67" s="76">
        <v>2.08596896976574</v>
      </c>
      <c r="W67" s="76">
        <v>2.3350521234561401</v>
      </c>
      <c r="X67" s="76">
        <v>2.4828468446699601</v>
      </c>
      <c r="Y67" s="76">
        <v>2.6426626470168699</v>
      </c>
      <c r="Z67" s="76">
        <v>5.6809764174509478</v>
      </c>
      <c r="AA67" s="76">
        <v>69.949604607882804</v>
      </c>
      <c r="AC67" s="57">
        <v>-5.9282173629103267</v>
      </c>
      <c r="AD67" s="76">
        <v>-5.5128807231272905</v>
      </c>
      <c r="AE67" s="76">
        <v>-5.3054377624455302</v>
      </c>
      <c r="AF67" s="76">
        <v>-5.0992486974118094</v>
      </c>
      <c r="AG67" s="76">
        <v>-4.9144424795678496</v>
      </c>
      <c r="AH67" s="76">
        <v>-6.8252705410046204</v>
      </c>
      <c r="AI67" s="76">
        <v>-6.64435351939846</v>
      </c>
      <c r="AJ67" s="76">
        <v>-6.6541440367749303</v>
      </c>
      <c r="AK67" s="76">
        <v>-6.6485831394972799</v>
      </c>
      <c r="AL67" s="76">
        <v>-6.6483391619611796</v>
      </c>
      <c r="AM67" s="76">
        <v>0.89705317809429397</v>
      </c>
      <c r="AN67" s="76">
        <v>1.1314727962711699</v>
      </c>
      <c r="AO67" s="76">
        <v>1.3487062743294</v>
      </c>
      <c r="AP67" s="76">
        <v>1.54933444208547</v>
      </c>
      <c r="AQ67" s="76">
        <v>1.7338966823933299</v>
      </c>
      <c r="AR67" s="76">
        <v>7.2370797334660288</v>
      </c>
      <c r="AS67" s="76">
        <v>197.69677401976199</v>
      </c>
      <c r="AU67" s="57">
        <v>-6.0554270698660408</v>
      </c>
      <c r="AV67" s="57">
        <v>-5.8528740308927194</v>
      </c>
      <c r="AW67" s="57">
        <v>-5.6507821692194904</v>
      </c>
      <c r="AX67" s="57">
        <v>-5.4617004663906901</v>
      </c>
      <c r="AY67" s="57">
        <v>-5.2442976872088796</v>
      </c>
      <c r="AZ67" s="57">
        <v>-6.9924844288628902</v>
      </c>
      <c r="BA67" s="57">
        <v>-7.0243468830071398</v>
      </c>
      <c r="BB67" s="57">
        <v>-7.0394884000875804</v>
      </c>
      <c r="BC67" s="57">
        <v>-7.0510348794165196</v>
      </c>
      <c r="BD67" s="57">
        <v>-7.0181943695157996</v>
      </c>
      <c r="BE67" s="57">
        <v>0.93705735899684905</v>
      </c>
      <c r="BF67" s="57">
        <v>1.17147285211442</v>
      </c>
      <c r="BG67" s="57">
        <v>1.38870623086809</v>
      </c>
      <c r="BH67" s="57">
        <v>1.58933441302583</v>
      </c>
      <c r="BI67" s="57">
        <v>1.77389668230692</v>
      </c>
      <c r="BJ67" s="57">
        <v>6.001348523233422</v>
      </c>
      <c r="BK67" s="57">
        <v>-6.9351551603054098</v>
      </c>
      <c r="BM67" s="57">
        <v>-5.6377693897108996</v>
      </c>
      <c r="BN67" s="57">
        <v>-5.5713566810557094</v>
      </c>
      <c r="BO67" s="57">
        <v>-5.1825499552679108</v>
      </c>
      <c r="BP67" s="57">
        <v>-4.9373258017565291</v>
      </c>
      <c r="BQ67" s="57">
        <v>-4.7171477126035892</v>
      </c>
      <c r="BR67" s="57">
        <v>-7.4819836739749697</v>
      </c>
      <c r="BS67" s="57">
        <v>-7.6458477935325497</v>
      </c>
      <c r="BT67" s="57">
        <v>-7.4653123448707204</v>
      </c>
      <c r="BU67" s="57">
        <v>-7.4055695915956896</v>
      </c>
      <c r="BV67" s="57">
        <v>-7.3755897784898297</v>
      </c>
      <c r="BW67" s="57">
        <v>1.8442142842640701</v>
      </c>
      <c r="BX67" s="57">
        <v>2.0744911124768399</v>
      </c>
      <c r="BY67" s="57">
        <v>2.28276238960281</v>
      </c>
      <c r="BZ67" s="57">
        <v>2.46824378983916</v>
      </c>
      <c r="CA67" s="57">
        <v>2.65844206588624</v>
      </c>
      <c r="CB67" s="57">
        <v>7.3899746546782978</v>
      </c>
      <c r="CC67" s="57">
        <v>-71.729212788958506</v>
      </c>
      <c r="CE67" s="57">
        <v>-5.61710694301276</v>
      </c>
      <c r="CF67" s="57">
        <v>-5.39191614509883</v>
      </c>
      <c r="CG67" s="57">
        <v>-5.2010028010720504</v>
      </c>
      <c r="CH67" s="57">
        <v>-4.98462802449649</v>
      </c>
      <c r="CI67" s="57">
        <v>-4.8023249831957493</v>
      </c>
      <c r="CJ67" s="57">
        <v>-7.4533100039641402</v>
      </c>
      <c r="CK67" s="57">
        <v>-7.4629263896413001</v>
      </c>
      <c r="CL67" s="57">
        <v>-7.4849291752713398</v>
      </c>
      <c r="CM67" s="57">
        <v>-7.4497442755179399</v>
      </c>
      <c r="CN67" s="57">
        <v>-7.4536762277656896</v>
      </c>
      <c r="CO67" s="57">
        <v>1.83620306095138</v>
      </c>
      <c r="CP67" s="57">
        <v>2.0710102445424701</v>
      </c>
      <c r="CQ67" s="57">
        <v>2.2839263741992899</v>
      </c>
      <c r="CR67" s="57">
        <v>2.4651162510214499</v>
      </c>
      <c r="CS67" s="57">
        <v>2.6513512445699399</v>
      </c>
      <c r="CT67" s="76">
        <v>6.0649342616172621</v>
      </c>
      <c r="CU67" s="76">
        <v>25.656192070785</v>
      </c>
      <c r="CV67" s="76"/>
      <c r="CW67" s="1">
        <v>-5.7801752142867899</v>
      </c>
      <c r="CX67" s="1">
        <v>-5.5716462888937404</v>
      </c>
      <c r="CY67" s="1">
        <v>-5.3628635392811104</v>
      </c>
      <c r="CZ67" s="1">
        <v>-5.1716065496670804</v>
      </c>
      <c r="DA67" s="1">
        <v>-4.9902254530307202</v>
      </c>
      <c r="DB67" s="1">
        <v>-5.7801752142867899</v>
      </c>
      <c r="DC67" s="1">
        <v>-5.5716462888937404</v>
      </c>
      <c r="DD67" s="1">
        <v>-5.3628635392811104</v>
      </c>
      <c r="DE67" s="1">
        <v>-5.1716065496670804</v>
      </c>
      <c r="DF67" s="1">
        <v>-4.9902254530307202</v>
      </c>
      <c r="DG67" s="1">
        <v>0.89705703475562304</v>
      </c>
      <c r="DH67" s="1">
        <v>1.1314728536563301</v>
      </c>
      <c r="DI67" s="1">
        <v>1.3487062739965501</v>
      </c>
      <c r="DJ67" s="1">
        <v>1.54933410065819</v>
      </c>
      <c r="DK67" s="1">
        <v>1.73389626301091</v>
      </c>
      <c r="DL67" s="1">
        <v>5.8944141055752164</v>
      </c>
      <c r="DM67" s="1">
        <v>30.4874517082851</v>
      </c>
      <c r="DN67" s="1"/>
      <c r="DO67" s="1"/>
      <c r="DP67" s="1"/>
      <c r="DQ67" s="1"/>
      <c r="DR67" s="1"/>
      <c r="DS67" s="1"/>
    </row>
    <row r="68" spans="1:123">
      <c r="A68" s="46" t="s">
        <v>73</v>
      </c>
      <c r="B68" s="57">
        <v>263.80099999999999</v>
      </c>
      <c r="C68" s="57">
        <v>98.05</v>
      </c>
      <c r="D68" s="57">
        <v>-2.89</v>
      </c>
      <c r="E68" s="7">
        <v>0.38</v>
      </c>
      <c r="F68" s="57"/>
      <c r="G68" s="76">
        <v>-2.59</v>
      </c>
      <c r="H68" s="57">
        <v>-3.9</v>
      </c>
      <c r="I68" s="57">
        <v>1.31</v>
      </c>
      <c r="K68" s="76">
        <v>-2.22968850271858</v>
      </c>
      <c r="L68" s="76">
        <v>-2.0221096550171</v>
      </c>
      <c r="M68" s="76">
        <v>-1.8068211412164401</v>
      </c>
      <c r="N68" s="76">
        <v>-1.5398646637271503</v>
      </c>
      <c r="O68" s="76">
        <v>-1.4250456240760401</v>
      </c>
      <c r="P68" s="76">
        <v>-4.0937366509634803</v>
      </c>
      <c r="Q68" s="76">
        <v>-4.1297772376630002</v>
      </c>
      <c r="R68" s="76">
        <v>-4.17157958153817</v>
      </c>
      <c r="S68" s="76">
        <v>-4.0589417219519204</v>
      </c>
      <c r="T68" s="76">
        <v>-4.1390861102519301</v>
      </c>
      <c r="U68" s="76">
        <v>1.8640481482449001</v>
      </c>
      <c r="V68" s="76">
        <v>2.1076675826459002</v>
      </c>
      <c r="W68" s="76">
        <v>2.3647584403217299</v>
      </c>
      <c r="X68" s="76">
        <v>2.5190770582247701</v>
      </c>
      <c r="Y68" s="76">
        <v>2.71404048617589</v>
      </c>
      <c r="Z68" s="76">
        <v>6.222095025051968</v>
      </c>
      <c r="AA68" s="76">
        <v>56.021281948387298</v>
      </c>
      <c r="AC68" s="57">
        <v>-2.8158989351737147</v>
      </c>
      <c r="AD68" s="76">
        <v>-2.50478658075891</v>
      </c>
      <c r="AE68" s="76">
        <v>-2.2859713739571701</v>
      </c>
      <c r="AF68" s="76">
        <v>-2.07554436398464</v>
      </c>
      <c r="AG68" s="76">
        <v>-1.8860995798793998</v>
      </c>
      <c r="AH68" s="76">
        <v>-3.7541213685429198</v>
      </c>
      <c r="AI68" s="76">
        <v>-3.6855675981003699</v>
      </c>
      <c r="AJ68" s="76">
        <v>-3.6910483942427899</v>
      </c>
      <c r="AK68" s="76">
        <v>-3.6872719263490201</v>
      </c>
      <c r="AL68" s="76">
        <v>-3.6874053897578798</v>
      </c>
      <c r="AM68" s="76">
        <v>0.93822243336920497</v>
      </c>
      <c r="AN68" s="76">
        <v>1.1807810173414599</v>
      </c>
      <c r="AO68" s="76">
        <v>1.40507702028562</v>
      </c>
      <c r="AP68" s="76">
        <v>1.6117275623643801</v>
      </c>
      <c r="AQ68" s="76">
        <v>1.80130580987848</v>
      </c>
      <c r="AR68" s="76">
        <v>6.8002835743023056</v>
      </c>
      <c r="AS68" s="76">
        <v>107.469248814305</v>
      </c>
      <c r="AU68" s="57">
        <v>-3.0108559612011492</v>
      </c>
      <c r="AV68" s="57">
        <v>-2.7923747453662697</v>
      </c>
      <c r="AW68" s="57">
        <v>-2.5831742828502695</v>
      </c>
      <c r="AX68" s="57">
        <v>-2.3930093151351204</v>
      </c>
      <c r="AY68" s="57">
        <v>-2.19479136211846</v>
      </c>
      <c r="AZ68" s="57">
        <v>-3.9890827387718102</v>
      </c>
      <c r="BA68" s="57">
        <v>-4.0131558185208398</v>
      </c>
      <c r="BB68" s="57">
        <v>-4.0282512578180896</v>
      </c>
      <c r="BC68" s="57">
        <v>-4.0447368471674503</v>
      </c>
      <c r="BD68" s="57">
        <v>-4.0360971719066203</v>
      </c>
      <c r="BE68" s="57">
        <v>0.97822677757066101</v>
      </c>
      <c r="BF68" s="57">
        <v>1.2207810731545701</v>
      </c>
      <c r="BG68" s="57">
        <v>1.4450769749678201</v>
      </c>
      <c r="BH68" s="57">
        <v>1.6517275320323299</v>
      </c>
      <c r="BI68" s="57">
        <v>1.8413058097881601</v>
      </c>
      <c r="BJ68" s="57">
        <v>6.0490121138134176</v>
      </c>
      <c r="BK68" s="57">
        <v>25.429958733402501</v>
      </c>
      <c r="BM68" s="57">
        <v>-2.2519252741855498</v>
      </c>
      <c r="BN68" s="57">
        <v>-2.0510810317575001</v>
      </c>
      <c r="BO68" s="57">
        <v>-1.7831983119311601</v>
      </c>
      <c r="BP68" s="57">
        <v>-1.5685009312770295</v>
      </c>
      <c r="BQ68" s="57">
        <v>-1.3551662724322897</v>
      </c>
      <c r="BR68" s="57">
        <v>-4.1065791953705899</v>
      </c>
      <c r="BS68" s="57">
        <v>-4.17104730499209</v>
      </c>
      <c r="BT68" s="57">
        <v>-4.1021307219459402</v>
      </c>
      <c r="BU68" s="57">
        <v>-4.0756858398798697</v>
      </c>
      <c r="BV68" s="57">
        <v>-4.0558546270699098</v>
      </c>
      <c r="BW68" s="57">
        <v>1.8546539211850399</v>
      </c>
      <c r="BX68" s="57">
        <v>2.1199662732345899</v>
      </c>
      <c r="BY68" s="57">
        <v>2.3189324100147801</v>
      </c>
      <c r="BZ68" s="57">
        <v>2.5071849086028402</v>
      </c>
      <c r="CA68" s="57">
        <v>2.7006883546376201</v>
      </c>
      <c r="CB68" s="57">
        <v>6.7805637685497597</v>
      </c>
      <c r="CC68" s="57">
        <v>11.5998181292479</v>
      </c>
      <c r="CE68" s="57">
        <v>-2.24023406544846</v>
      </c>
      <c r="CF68" s="57">
        <v>-2.0047183349876803</v>
      </c>
      <c r="CG68" s="57">
        <v>-1.7986736461158399</v>
      </c>
      <c r="CH68" s="57">
        <v>-1.59267099449275</v>
      </c>
      <c r="CI68" s="57">
        <v>-1.4042900667965599</v>
      </c>
      <c r="CJ68" s="57">
        <v>-4.0914332099611501</v>
      </c>
      <c r="CK68" s="57">
        <v>-4.0977427447422903</v>
      </c>
      <c r="CL68" s="57">
        <v>-4.1101657574209698</v>
      </c>
      <c r="CM68" s="57">
        <v>-4.0947270468176198</v>
      </c>
      <c r="CN68" s="57">
        <v>-4.0951352230938101</v>
      </c>
      <c r="CO68" s="57">
        <v>1.8511991445126901</v>
      </c>
      <c r="CP68" s="57">
        <v>2.09302440975461</v>
      </c>
      <c r="CQ68" s="57">
        <v>2.3114921113051299</v>
      </c>
      <c r="CR68" s="57">
        <v>2.5020560523248698</v>
      </c>
      <c r="CS68" s="57">
        <v>2.6908451562972502</v>
      </c>
      <c r="CT68" s="76">
        <v>6.2024769667723767</v>
      </c>
      <c r="CU68" s="76">
        <v>40.180062615181299</v>
      </c>
      <c r="CV68" s="76"/>
      <c r="CW68" s="1">
        <v>-2.7541905798560098</v>
      </c>
      <c r="CX68" s="1">
        <v>-2.5226188392626598</v>
      </c>
      <c r="CY68" s="1">
        <v>-2.3032945425808</v>
      </c>
      <c r="CZ68" s="1">
        <v>-2.10261852368795</v>
      </c>
      <c r="DA68" s="1">
        <v>-1.9135205975888401</v>
      </c>
      <c r="DB68" s="1">
        <v>-2.7541905798560098</v>
      </c>
      <c r="DC68" s="1">
        <v>-2.5226188392626598</v>
      </c>
      <c r="DD68" s="1">
        <v>-2.3032945425808</v>
      </c>
      <c r="DE68" s="1">
        <v>-2.10261852368795</v>
      </c>
      <c r="DF68" s="1">
        <v>-1.9135205975888401</v>
      </c>
      <c r="DG68" s="1">
        <v>0.93822644670979305</v>
      </c>
      <c r="DH68" s="1">
        <v>1.1807810747630201</v>
      </c>
      <c r="DI68" s="1">
        <v>1.4050770199445699</v>
      </c>
      <c r="DJ68" s="1">
        <v>1.6117272139080401</v>
      </c>
      <c r="DK68" s="1">
        <v>1.8013053819205</v>
      </c>
      <c r="DL68" s="1">
        <v>6.2536042628570234</v>
      </c>
      <c r="DM68" s="1">
        <v>44.063198939063199</v>
      </c>
      <c r="DN68" s="1"/>
      <c r="DO68" s="1"/>
      <c r="DP68" s="1"/>
      <c r="DQ68" s="1"/>
      <c r="DR68" s="1"/>
      <c r="DS68" s="1"/>
    </row>
    <row r="69" spans="1:123">
      <c r="A69" s="46" t="s">
        <v>74</v>
      </c>
      <c r="B69" s="57">
        <v>312.12099999999998</v>
      </c>
      <c r="C69" s="57">
        <v>140.696</v>
      </c>
      <c r="D69" s="57">
        <v>0.67</v>
      </c>
      <c r="E69" s="7">
        <v>0.01</v>
      </c>
      <c r="F69" s="57"/>
      <c r="G69" s="76">
        <v>1.33</v>
      </c>
      <c r="H69" s="57">
        <v>-0.66</v>
      </c>
      <c r="I69" s="57">
        <v>1.99</v>
      </c>
      <c r="K69" s="76">
        <v>1.243147494349341</v>
      </c>
      <c r="L69" s="76">
        <v>1.4852264060626488</v>
      </c>
      <c r="M69" s="76">
        <v>1.7700242496540568</v>
      </c>
      <c r="N69" s="76">
        <v>1.9740837139739711</v>
      </c>
      <c r="O69" s="76">
        <v>2.3108320433579981</v>
      </c>
      <c r="P69" s="76">
        <v>-0.71223086306610905</v>
      </c>
      <c r="Q69" s="76">
        <v>-0.71872889578331101</v>
      </c>
      <c r="R69" s="76">
        <v>-0.72655614226522303</v>
      </c>
      <c r="S69" s="76">
        <v>-0.705765124852199</v>
      </c>
      <c r="T69" s="76">
        <v>-0.71994801377607198</v>
      </c>
      <c r="U69" s="76">
        <v>1.95537835741545</v>
      </c>
      <c r="V69" s="76">
        <v>2.2039553018459599</v>
      </c>
      <c r="W69" s="76">
        <v>2.4965803919192799</v>
      </c>
      <c r="X69" s="76">
        <v>2.6798488388261701</v>
      </c>
      <c r="Y69" s="76">
        <v>3.0307800571340699</v>
      </c>
      <c r="Z69" s="76">
        <v>7.828893033408951</v>
      </c>
      <c r="AA69" s="76">
        <v>-45.6836102150111</v>
      </c>
      <c r="AC69" s="57">
        <v>0.47311879499732801</v>
      </c>
      <c r="AD69" s="76">
        <v>0.76321765171817413</v>
      </c>
      <c r="AE69" s="76">
        <v>1.017791477699852</v>
      </c>
      <c r="AF69" s="76">
        <v>1.2519129154169579</v>
      </c>
      <c r="AG69" s="76">
        <v>1.4636979306561271</v>
      </c>
      <c r="AH69" s="76">
        <v>-0.64779244495500199</v>
      </c>
      <c r="AI69" s="76">
        <v>-0.63636887963893596</v>
      </c>
      <c r="AJ69" s="76">
        <v>-0.63743105131975797</v>
      </c>
      <c r="AK69" s="76">
        <v>-0.63668447630519198</v>
      </c>
      <c r="AL69" s="76">
        <v>-0.63673626934841299</v>
      </c>
      <c r="AM69" s="76">
        <v>1.12091123995233</v>
      </c>
      <c r="AN69" s="76">
        <v>1.3995865313571101</v>
      </c>
      <c r="AO69" s="76">
        <v>1.6552225290196101</v>
      </c>
      <c r="AP69" s="76">
        <v>1.8885973917221499</v>
      </c>
      <c r="AQ69" s="76">
        <v>2.10043420000454</v>
      </c>
      <c r="AR69" s="76">
        <v>7.3458093486653695</v>
      </c>
      <c r="AS69" s="76">
        <v>75.388819329356494</v>
      </c>
      <c r="AU69" s="57">
        <v>0.45127012779905007</v>
      </c>
      <c r="AV69" s="57">
        <v>0.72358756180663586</v>
      </c>
      <c r="AW69" s="57">
        <v>0.975548349025253</v>
      </c>
      <c r="AX69" s="57">
        <v>1.205022701514002</v>
      </c>
      <c r="AY69" s="57">
        <v>1.4223177026714249</v>
      </c>
      <c r="AZ69" s="57">
        <v>-0.70964618099455001</v>
      </c>
      <c r="BA69" s="57">
        <v>-0.71599902522983405</v>
      </c>
      <c r="BB69" s="57">
        <v>-0.71967412643836703</v>
      </c>
      <c r="BC69" s="57">
        <v>-0.72357465422978795</v>
      </c>
      <c r="BD69" s="57">
        <v>-0.71811649722543502</v>
      </c>
      <c r="BE69" s="57">
        <v>1.1609163087936001</v>
      </c>
      <c r="BF69" s="57">
        <v>1.4395865870364699</v>
      </c>
      <c r="BG69" s="57">
        <v>1.69522247546362</v>
      </c>
      <c r="BH69" s="57">
        <v>1.9285973557437901</v>
      </c>
      <c r="BI69" s="57">
        <v>2.1404341998968599</v>
      </c>
      <c r="BJ69" s="57">
        <v>7.2113792111525354</v>
      </c>
      <c r="BK69" s="57">
        <v>56.4125527303148</v>
      </c>
      <c r="BM69" s="57">
        <v>1.18642074177937</v>
      </c>
      <c r="BN69" s="57">
        <v>1.5963362407340713</v>
      </c>
      <c r="BO69" s="57">
        <v>1.7653625938426329</v>
      </c>
      <c r="BP69" s="57">
        <v>1.9705992345273782</v>
      </c>
      <c r="BQ69" s="57">
        <v>2.1827818131877721</v>
      </c>
      <c r="BR69" s="57">
        <v>-0.71455912816324996</v>
      </c>
      <c r="BS69" s="57">
        <v>-0.72542631937851898</v>
      </c>
      <c r="BT69" s="57">
        <v>-0.71407448935667694</v>
      </c>
      <c r="BU69" s="57">
        <v>-0.70938711210108196</v>
      </c>
      <c r="BV69" s="57">
        <v>-0.70537469026671795</v>
      </c>
      <c r="BW69" s="57">
        <v>1.9009798699426199</v>
      </c>
      <c r="BX69" s="57">
        <v>2.3217625601125902</v>
      </c>
      <c r="BY69" s="57">
        <v>2.47943708319931</v>
      </c>
      <c r="BZ69" s="57">
        <v>2.6799863466284601</v>
      </c>
      <c r="CA69" s="57">
        <v>2.88815650345449</v>
      </c>
      <c r="CB69" s="57">
        <v>7.0242522921612238</v>
      </c>
      <c r="CC69" s="57">
        <v>154.21764621548101</v>
      </c>
      <c r="CE69" s="57">
        <v>1.2060622442309419</v>
      </c>
      <c r="CF69" s="57">
        <v>1.4777389265084793</v>
      </c>
      <c r="CG69" s="57">
        <v>1.7184275996273253</v>
      </c>
      <c r="CH69" s="57">
        <v>1.9532940556100049</v>
      </c>
      <c r="CI69" s="57">
        <v>2.1534453562102622</v>
      </c>
      <c r="CJ69" s="57">
        <v>-0.71168210715860802</v>
      </c>
      <c r="CK69" s="57">
        <v>-0.71297346773052095</v>
      </c>
      <c r="CL69" s="57">
        <v>-0.71538762830505498</v>
      </c>
      <c r="CM69" s="57">
        <v>-0.71268257702351501</v>
      </c>
      <c r="CN69" s="57">
        <v>-0.71265426006160804</v>
      </c>
      <c r="CO69" s="57">
        <v>1.91774435138955</v>
      </c>
      <c r="CP69" s="57">
        <v>2.1907123942390001</v>
      </c>
      <c r="CQ69" s="57">
        <v>2.4338152279323801</v>
      </c>
      <c r="CR69" s="57">
        <v>2.6659766326335199</v>
      </c>
      <c r="CS69" s="57">
        <v>2.8660996162718702</v>
      </c>
      <c r="CT69" s="76">
        <v>7.0515058466201639</v>
      </c>
      <c r="CU69" s="76">
        <v>63.296559129774302</v>
      </c>
      <c r="CV69" s="76"/>
      <c r="CW69" s="1">
        <v>0.48385729887853202</v>
      </c>
      <c r="CX69" s="1">
        <v>0.76059646991213903</v>
      </c>
      <c r="CY69" s="1">
        <v>1.01525730919126</v>
      </c>
      <c r="CZ69" s="1">
        <v>1.2474375622170499</v>
      </c>
      <c r="DA69" s="1">
        <v>1.45924135792431</v>
      </c>
      <c r="DB69" s="1">
        <v>0.48385729887853202</v>
      </c>
      <c r="DC69" s="1">
        <v>0.76059646991213903</v>
      </c>
      <c r="DD69" s="1">
        <v>1.01525730919126</v>
      </c>
      <c r="DE69" s="1">
        <v>1.2474375622170499</v>
      </c>
      <c r="DF69" s="1">
        <v>1.45924135792431</v>
      </c>
      <c r="DG69" s="1">
        <v>1.12091594855804</v>
      </c>
      <c r="DH69" s="1">
        <v>1.3995865889401999</v>
      </c>
      <c r="DI69" s="1">
        <v>1.65522252864215</v>
      </c>
      <c r="DJ69" s="1">
        <v>1.8885970120743401</v>
      </c>
      <c r="DK69" s="1">
        <v>2.1004337339924501</v>
      </c>
      <c r="DL69" s="1">
        <v>7.2517363753622028</v>
      </c>
      <c r="DM69" s="1">
        <v>64.805392623722398</v>
      </c>
      <c r="DN69" s="1"/>
      <c r="DO69" s="1"/>
      <c r="DP69" s="1"/>
      <c r="DQ69" s="1"/>
      <c r="DR69" s="1"/>
      <c r="DS69" s="1"/>
    </row>
    <row r="70" spans="1:123">
      <c r="A70" s="46" t="s">
        <v>75</v>
      </c>
      <c r="B70" s="57">
        <v>352.31700000000001</v>
      </c>
      <c r="C70" s="57">
        <v>166.68100000000001</v>
      </c>
      <c r="D70" s="57">
        <v>-2.44</v>
      </c>
      <c r="E70" s="7">
        <v>0.02</v>
      </c>
      <c r="F70" s="57"/>
      <c r="G70" s="76">
        <v>-3.2399999999999993</v>
      </c>
      <c r="H70" s="57">
        <v>-4.5199999999999996</v>
      </c>
      <c r="I70" s="57">
        <v>1.28</v>
      </c>
      <c r="K70" s="76">
        <v>-2.51128209216091</v>
      </c>
      <c r="L70" s="76">
        <v>-2.2950610144560399</v>
      </c>
      <c r="M70" s="76">
        <v>-2.0153198920377404</v>
      </c>
      <c r="N70" s="76">
        <v>-1.6933163064464196</v>
      </c>
      <c r="O70" s="76">
        <v>-1.2857838969441202</v>
      </c>
      <c r="P70" s="76">
        <v>-4.54263538930772</v>
      </c>
      <c r="Q70" s="76">
        <v>-4.57911526416967</v>
      </c>
      <c r="R70" s="76">
        <v>-4.6215591243215703</v>
      </c>
      <c r="S70" s="76">
        <v>-4.5069065048142596</v>
      </c>
      <c r="T70" s="76">
        <v>-4.5800503736608702</v>
      </c>
      <c r="U70" s="76">
        <v>2.03135329714681</v>
      </c>
      <c r="V70" s="76">
        <v>2.28405424971363</v>
      </c>
      <c r="W70" s="76">
        <v>2.6062392322838299</v>
      </c>
      <c r="X70" s="76">
        <v>2.81359019836784</v>
      </c>
      <c r="Y70" s="76">
        <v>3.29426647671675</v>
      </c>
      <c r="Z70" s="76">
        <v>9.1315518604012063</v>
      </c>
      <c r="AA70" s="76">
        <v>-180.58206486326699</v>
      </c>
      <c r="AC70" s="57">
        <v>-2.9004906956383696</v>
      </c>
      <c r="AD70" s="76">
        <v>-2.5308518250472605</v>
      </c>
      <c r="AE70" s="76">
        <v>-2.2552349108233001</v>
      </c>
      <c r="AF70" s="76">
        <v>-1.9950371552213904</v>
      </c>
      <c r="AG70" s="76">
        <v>-1.7648954280662803</v>
      </c>
      <c r="AH70" s="76">
        <v>-4.1733754304047599</v>
      </c>
      <c r="AI70" s="76">
        <v>-4.1124562877241804</v>
      </c>
      <c r="AJ70" s="76">
        <v>-4.1185461995505204</v>
      </c>
      <c r="AK70" s="76">
        <v>-4.1139544902561402</v>
      </c>
      <c r="AL70" s="76">
        <v>-4.1141658194927304</v>
      </c>
      <c r="AM70" s="76">
        <v>1.2728847347663901</v>
      </c>
      <c r="AN70" s="76">
        <v>1.5816044626769199</v>
      </c>
      <c r="AO70" s="76">
        <v>1.8633112887272201</v>
      </c>
      <c r="AP70" s="76">
        <v>2.1189173350347499</v>
      </c>
      <c r="AQ70" s="76">
        <v>2.3492703914264501</v>
      </c>
      <c r="AR70" s="76">
        <v>8.3409642302803597</v>
      </c>
      <c r="AS70" s="76">
        <v>125.58349731864</v>
      </c>
      <c r="AU70" s="57">
        <v>-3.1961931064233102</v>
      </c>
      <c r="AV70" s="57">
        <v>-2.9192337176353798</v>
      </c>
      <c r="AW70" s="57">
        <v>-2.6599180619434701</v>
      </c>
      <c r="AX70" s="57">
        <v>-2.4315320602031503</v>
      </c>
      <c r="AY70" s="57">
        <v>-2.1990310278278695</v>
      </c>
      <c r="AZ70" s="57">
        <v>-4.5090835128377202</v>
      </c>
      <c r="BA70" s="57">
        <v>-4.5408382358803996</v>
      </c>
      <c r="BB70" s="57">
        <v>-4.5632292902615799</v>
      </c>
      <c r="BC70" s="57">
        <v>-4.5904493545625504</v>
      </c>
      <c r="BD70" s="57">
        <v>-4.5883014191321996</v>
      </c>
      <c r="BE70" s="57">
        <v>1.31289040641441</v>
      </c>
      <c r="BF70" s="57">
        <v>1.6216045182450201</v>
      </c>
      <c r="BG70" s="57">
        <v>1.9033112283181099</v>
      </c>
      <c r="BH70" s="57">
        <v>2.1589172943594002</v>
      </c>
      <c r="BI70" s="57">
        <v>2.3892703913043301</v>
      </c>
      <c r="BJ70" s="57">
        <v>7.3867083722924924</v>
      </c>
      <c r="BK70" s="57">
        <v>51.0942139119052</v>
      </c>
      <c r="BM70" s="57">
        <v>-2.6170944588845302</v>
      </c>
      <c r="BN70" s="57">
        <v>-2.1204073962582699</v>
      </c>
      <c r="BO70" s="57">
        <v>-1.9406471432739898</v>
      </c>
      <c r="BP70" s="57">
        <v>-1.7047335814915505</v>
      </c>
      <c r="BQ70" s="57">
        <v>-1.4607078133810401</v>
      </c>
      <c r="BR70" s="57">
        <v>-4.5566115357033903</v>
      </c>
      <c r="BS70" s="57">
        <v>-4.6100384072679601</v>
      </c>
      <c r="BT70" s="57">
        <v>-4.5536033871381498</v>
      </c>
      <c r="BU70" s="57">
        <v>-4.5284684091398404</v>
      </c>
      <c r="BV70" s="57">
        <v>-4.5048136071882299</v>
      </c>
      <c r="BW70" s="57">
        <v>1.9395170768188601</v>
      </c>
      <c r="BX70" s="57">
        <v>2.4896310110096902</v>
      </c>
      <c r="BY70" s="57">
        <v>2.61295624386416</v>
      </c>
      <c r="BZ70" s="57">
        <v>2.8237348276482899</v>
      </c>
      <c r="CA70" s="57">
        <v>3.0441057938071898</v>
      </c>
      <c r="CB70" s="57">
        <v>8.0940432332262517</v>
      </c>
      <c r="CC70" s="57">
        <v>192.90261878282899</v>
      </c>
      <c r="CE70" s="57">
        <v>-2.5674931218958501</v>
      </c>
      <c r="CF70" s="57">
        <v>-2.2759828870801897</v>
      </c>
      <c r="CG70" s="57">
        <v>-2.0261705948218802</v>
      </c>
      <c r="CH70" s="57">
        <v>-1.7445794419917999</v>
      </c>
      <c r="CI70" s="57">
        <v>-1.5346254956815</v>
      </c>
      <c r="CJ70" s="57">
        <v>-4.54059449182063</v>
      </c>
      <c r="CK70" s="57">
        <v>-4.5479590690744596</v>
      </c>
      <c r="CL70" s="57">
        <v>-4.5617428590942701</v>
      </c>
      <c r="CM70" s="57">
        <v>-4.5469168288903701</v>
      </c>
      <c r="CN70" s="57">
        <v>-4.54651419045378</v>
      </c>
      <c r="CO70" s="57">
        <v>1.9731013699247799</v>
      </c>
      <c r="CP70" s="57">
        <v>2.2719761819942699</v>
      </c>
      <c r="CQ70" s="57">
        <v>2.5355722642723899</v>
      </c>
      <c r="CR70" s="57">
        <v>2.8023373868985701</v>
      </c>
      <c r="CS70" s="57">
        <v>3.0118886947722801</v>
      </c>
      <c r="CT70" s="76">
        <v>7.7288696559634955</v>
      </c>
      <c r="CU70" s="76">
        <v>55.690703388881701</v>
      </c>
      <c r="CV70" s="76"/>
      <c r="CW70" s="1">
        <v>-2.84220040098216</v>
      </c>
      <c r="CX70" s="1">
        <v>-2.54416285133874</v>
      </c>
      <c r="CY70" s="1">
        <v>-2.26808468286072</v>
      </c>
      <c r="CZ70" s="1">
        <v>-2.0194352034121201</v>
      </c>
      <c r="DA70" s="1">
        <v>-1.7889888387117501</v>
      </c>
      <c r="DB70" s="1">
        <v>-2.84220040098216</v>
      </c>
      <c r="DC70" s="1">
        <v>-2.54416285133874</v>
      </c>
      <c r="DD70" s="1">
        <v>-2.26808468286072</v>
      </c>
      <c r="DE70" s="1">
        <v>-2.0194352034121201</v>
      </c>
      <c r="DF70" s="1">
        <v>-1.7889888387117501</v>
      </c>
      <c r="DG70" s="1">
        <v>1.27289002174288</v>
      </c>
      <c r="DH70" s="1">
        <v>1.58160452039439</v>
      </c>
      <c r="DI70" s="1">
        <v>1.86331128831947</v>
      </c>
      <c r="DJ70" s="1">
        <v>2.1189169294396599</v>
      </c>
      <c r="DK70" s="1">
        <v>2.3492698937582599</v>
      </c>
      <c r="DL70" s="1">
        <v>7.8276572383726988</v>
      </c>
      <c r="DM70" s="1">
        <v>69.180286097256399</v>
      </c>
      <c r="DN70" s="1"/>
      <c r="DO70" s="1"/>
      <c r="DP70" s="1"/>
      <c r="DQ70" s="1"/>
      <c r="DR70" s="1"/>
      <c r="DS70" s="1"/>
    </row>
    <row r="71" spans="1:123">
      <c r="A71" s="46" t="s">
        <v>76</v>
      </c>
      <c r="B71" s="57">
        <v>333.26299999999998</v>
      </c>
      <c r="C71" s="57">
        <v>152.38399999999999</v>
      </c>
      <c r="D71" s="57">
        <v>-7.67</v>
      </c>
      <c r="E71" s="7">
        <v>0.42</v>
      </c>
      <c r="F71" s="57"/>
      <c r="G71" s="76">
        <v>-7.5100000000000007</v>
      </c>
      <c r="H71" s="57">
        <v>-8.31</v>
      </c>
      <c r="I71" s="57">
        <v>0.8</v>
      </c>
      <c r="K71" s="76">
        <v>-8.7950110502773509</v>
      </c>
      <c r="L71" s="76">
        <v>-8.5859487575314688</v>
      </c>
      <c r="M71" s="76">
        <v>-8.3107173879332912</v>
      </c>
      <c r="N71" s="76">
        <v>-7.933463781525699</v>
      </c>
      <c r="O71" s="76">
        <v>-7.5662668538252493</v>
      </c>
      <c r="P71" s="76">
        <v>-10.790350154428801</v>
      </c>
      <c r="Q71" s="76">
        <v>-10.8320339219463</v>
      </c>
      <c r="R71" s="76">
        <v>-10.864975339883101</v>
      </c>
      <c r="S71" s="76">
        <v>-10.6836569288261</v>
      </c>
      <c r="T71" s="76">
        <v>-10.735633583335099</v>
      </c>
      <c r="U71" s="76">
        <v>1.9953391041514501</v>
      </c>
      <c r="V71" s="76">
        <v>2.2460851644148301</v>
      </c>
      <c r="W71" s="76">
        <v>2.5542579519498099</v>
      </c>
      <c r="X71" s="76">
        <v>2.7501931473004002</v>
      </c>
      <c r="Y71" s="76">
        <v>3.16936672950985</v>
      </c>
      <c r="Z71" s="76">
        <v>9.3016757417370215</v>
      </c>
      <c r="AA71" s="76">
        <v>-178.33305341184101</v>
      </c>
      <c r="AC71" s="57">
        <v>-9.0347162253241589</v>
      </c>
      <c r="AD71" s="76">
        <v>-8.5858444824781195</v>
      </c>
      <c r="AE71" s="76">
        <v>-8.3064754750551302</v>
      </c>
      <c r="AF71" s="76">
        <v>-8.0332593247748001</v>
      </c>
      <c r="AG71" s="76">
        <v>-7.79460615477754</v>
      </c>
      <c r="AH71" s="76">
        <v>-10.2355613797794</v>
      </c>
      <c r="AI71" s="76">
        <v>-10.081167482736699</v>
      </c>
      <c r="AJ71" s="76">
        <v>-10.0711470178507</v>
      </c>
      <c r="AK71" s="76">
        <v>-10.0429987266849</v>
      </c>
      <c r="AL71" s="76">
        <v>-10.0259214066042</v>
      </c>
      <c r="AM71" s="76">
        <v>1.2008451544552401</v>
      </c>
      <c r="AN71" s="76">
        <v>1.49532300025858</v>
      </c>
      <c r="AO71" s="76">
        <v>1.7646715427955699</v>
      </c>
      <c r="AP71" s="76">
        <v>2.0097394019101</v>
      </c>
      <c r="AQ71" s="76">
        <v>2.2313152518266599</v>
      </c>
      <c r="AR71" s="76">
        <v>9.0030670336350767</v>
      </c>
      <c r="AS71" s="76">
        <v>182.207232874536</v>
      </c>
      <c r="AU71" s="57">
        <v>-8.1272095654501086</v>
      </c>
      <c r="AV71" s="57">
        <v>-7.8202029845593497</v>
      </c>
      <c r="AW71" s="57">
        <v>-7.5322547472538099</v>
      </c>
      <c r="AX71" s="57">
        <v>-7.2743891857257008</v>
      </c>
      <c r="AY71" s="57">
        <v>-7.0348490705526601</v>
      </c>
      <c r="AZ71" s="57">
        <v>-9.3680601058065296</v>
      </c>
      <c r="BA71" s="57">
        <v>-9.3555260404387699</v>
      </c>
      <c r="BB71" s="57">
        <v>-9.3369262328888301</v>
      </c>
      <c r="BC71" s="57">
        <v>-9.3241285491869608</v>
      </c>
      <c r="BD71" s="57">
        <v>-9.3061643222640402</v>
      </c>
      <c r="BE71" s="57">
        <v>1.2408505403564201</v>
      </c>
      <c r="BF71" s="57">
        <v>1.53532305587942</v>
      </c>
      <c r="BG71" s="57">
        <v>1.8046714856350199</v>
      </c>
      <c r="BH71" s="57">
        <v>2.04973936346126</v>
      </c>
      <c r="BI71" s="57">
        <v>2.2713152517113802</v>
      </c>
      <c r="BJ71" s="57">
        <v>8.1236301454244781</v>
      </c>
      <c r="BK71" s="57">
        <v>70.185568431388802</v>
      </c>
      <c r="BM71" s="57">
        <v>-8.9020251965337707</v>
      </c>
      <c r="BN71" s="57">
        <v>-8.4313190453618692</v>
      </c>
      <c r="BO71" s="57">
        <v>-8.2237347755482091</v>
      </c>
      <c r="BP71" s="57">
        <v>-7.9619519553232188</v>
      </c>
      <c r="BQ71" s="57">
        <v>-7.7207368648920891</v>
      </c>
      <c r="BR71" s="57">
        <v>-10.823274586522601</v>
      </c>
      <c r="BS71" s="57">
        <v>-10.841375833478899</v>
      </c>
      <c r="BT71" s="57">
        <v>-10.7733992966711</v>
      </c>
      <c r="BU71" s="57">
        <v>-10.717546083465299</v>
      </c>
      <c r="BV71" s="57">
        <v>-10.6909184428972</v>
      </c>
      <c r="BW71" s="57">
        <v>1.9212493899888301</v>
      </c>
      <c r="BX71" s="57">
        <v>2.4100567881170298</v>
      </c>
      <c r="BY71" s="57">
        <v>2.5496645211228901</v>
      </c>
      <c r="BZ71" s="57">
        <v>2.7555941281420799</v>
      </c>
      <c r="CA71" s="57">
        <v>2.9701815780051102</v>
      </c>
      <c r="CB71" s="57">
        <v>8.406147377589372</v>
      </c>
      <c r="CC71" s="57">
        <v>173.553211141232</v>
      </c>
      <c r="CE71" s="57">
        <v>-8.8445475617345295</v>
      </c>
      <c r="CF71" s="57">
        <v>-8.5486317345592404</v>
      </c>
      <c r="CG71" s="57">
        <v>-8.2966988068092782</v>
      </c>
      <c r="CH71" s="57">
        <v>-8.0029293844886098</v>
      </c>
      <c r="CI71" s="57">
        <v>-7.7765907202990601</v>
      </c>
      <c r="CJ71" s="57">
        <v>-10.7914081954873</v>
      </c>
      <c r="CK71" s="57">
        <v>-10.782086665387</v>
      </c>
      <c r="CL71" s="57">
        <v>-10.784035461308999</v>
      </c>
      <c r="CM71" s="57">
        <v>-10.7406280557994</v>
      </c>
      <c r="CN71" s="57">
        <v>-10.7193714167196</v>
      </c>
      <c r="CO71" s="57">
        <v>1.9468606337527701</v>
      </c>
      <c r="CP71" s="57">
        <v>2.2334549308277598</v>
      </c>
      <c r="CQ71" s="57">
        <v>2.4873366544997202</v>
      </c>
      <c r="CR71" s="57">
        <v>2.73769867131079</v>
      </c>
      <c r="CS71" s="57">
        <v>2.9427806964205399</v>
      </c>
      <c r="CT71" s="76">
        <v>7.9833595404243338</v>
      </c>
      <c r="CU71" s="76">
        <v>41.2611586010647</v>
      </c>
      <c r="CV71" s="76"/>
      <c r="CW71" s="1">
        <v>-8.88675049478584</v>
      </c>
      <c r="CX71" s="1">
        <v>-8.5849102781446192</v>
      </c>
      <c r="CY71" s="1">
        <v>-8.3048326104526407</v>
      </c>
      <c r="CZ71" s="1">
        <v>-8.0522483333629395</v>
      </c>
      <c r="DA71" s="1">
        <v>-7.81069099045133</v>
      </c>
      <c r="DB71" s="1">
        <v>-8.88675049478584</v>
      </c>
      <c r="DC71" s="1">
        <v>-8.5849102781446192</v>
      </c>
      <c r="DD71" s="1">
        <v>-8.3048326104526407</v>
      </c>
      <c r="DE71" s="1">
        <v>-8.0522483333629395</v>
      </c>
      <c r="DF71" s="1">
        <v>-7.81069099045133</v>
      </c>
      <c r="DG71" s="1">
        <v>1.2008501672682099</v>
      </c>
      <c r="DH71" s="1">
        <v>1.49532305791235</v>
      </c>
      <c r="DI71" s="1">
        <v>1.7646715424021699</v>
      </c>
      <c r="DJ71" s="1">
        <v>2.00973900861473</v>
      </c>
      <c r="DK71" s="1">
        <v>2.23131476916432</v>
      </c>
      <c r="DL71" s="1">
        <v>7.9886459543133288</v>
      </c>
      <c r="DM71" s="1">
        <v>63.031061603184099</v>
      </c>
      <c r="DN71" s="1"/>
      <c r="DO71" s="1"/>
      <c r="DP71" s="1"/>
      <c r="DQ71" s="1"/>
      <c r="DR71" s="1"/>
      <c r="DS71" s="1"/>
    </row>
    <row r="72" spans="1:123">
      <c r="A72" s="46" t="s">
        <v>77</v>
      </c>
      <c r="B72" s="57">
        <v>335.935</v>
      </c>
      <c r="C72" s="57">
        <v>154.76400000000001</v>
      </c>
      <c r="D72" s="57">
        <v>-7.28</v>
      </c>
      <c r="E72" s="7">
        <v>0.25</v>
      </c>
      <c r="F72" s="57"/>
      <c r="G72" s="76">
        <v>-7.7600000000000007</v>
      </c>
      <c r="H72" s="57">
        <v>-8.6300000000000008</v>
      </c>
      <c r="I72" s="57">
        <v>0.87</v>
      </c>
      <c r="K72" s="76">
        <v>-8.0450379067514604</v>
      </c>
      <c r="L72" s="76">
        <v>-7.8435833087857105</v>
      </c>
      <c r="M72" s="76">
        <v>-7.56030656826956</v>
      </c>
      <c r="N72" s="76">
        <v>-7.2166352937877605</v>
      </c>
      <c r="O72" s="76">
        <v>-6.7972662552275898</v>
      </c>
      <c r="P72" s="76">
        <v>-10.045427390019301</v>
      </c>
      <c r="Q72" s="76">
        <v>-10.0949929927722</v>
      </c>
      <c r="R72" s="76">
        <v>-10.1218540122448</v>
      </c>
      <c r="S72" s="76">
        <v>-9.9757188011412801</v>
      </c>
      <c r="T72" s="76">
        <v>-9.9841480537275196</v>
      </c>
      <c r="U72" s="76">
        <v>2.0003894832678402</v>
      </c>
      <c r="V72" s="76">
        <v>2.2514096839864899</v>
      </c>
      <c r="W72" s="76">
        <v>2.5615474439752401</v>
      </c>
      <c r="X72" s="76">
        <v>2.75908350735352</v>
      </c>
      <c r="Y72" s="76">
        <v>3.1868817984999298</v>
      </c>
      <c r="Z72" s="76">
        <v>9.3452148006011573</v>
      </c>
      <c r="AA72" s="76">
        <v>-211.082426499332</v>
      </c>
      <c r="AC72" s="57">
        <v>-8.2942171993772398</v>
      </c>
      <c r="AD72" s="76">
        <v>-7.9346943461453687</v>
      </c>
      <c r="AE72" s="76">
        <v>-7.660923878881631</v>
      </c>
      <c r="AF72" s="76">
        <v>-7.3950403556247615</v>
      </c>
      <c r="AG72" s="76">
        <v>-7.1620191963007098</v>
      </c>
      <c r="AH72" s="76">
        <v>-9.5051646818786306</v>
      </c>
      <c r="AI72" s="76">
        <v>-9.4421168566160691</v>
      </c>
      <c r="AJ72" s="76">
        <v>-9.4394279713323606</v>
      </c>
      <c r="AK72" s="76">
        <v>-9.4200901090258409</v>
      </c>
      <c r="AL72" s="76">
        <v>-9.4098756538065302</v>
      </c>
      <c r="AM72" s="76">
        <v>1.2109474825013899</v>
      </c>
      <c r="AN72" s="76">
        <v>1.5074225104707</v>
      </c>
      <c r="AO72" s="76">
        <v>1.77850409245073</v>
      </c>
      <c r="AP72" s="76">
        <v>2.0250497534010798</v>
      </c>
      <c r="AQ72" s="76">
        <v>2.24785645750582</v>
      </c>
      <c r="AR72" s="76">
        <v>8.3348842005394417</v>
      </c>
      <c r="AS72" s="76">
        <v>111.26304857243299</v>
      </c>
      <c r="AU72" s="57">
        <v>-7.5406889032999596</v>
      </c>
      <c r="AV72" s="57">
        <v>-7.2330520016626201</v>
      </c>
      <c r="AW72" s="57">
        <v>-6.9510080708916604</v>
      </c>
      <c r="AX72" s="57">
        <v>-6.6978735060489392</v>
      </c>
      <c r="AY72" s="57">
        <v>-6.4869572506319706</v>
      </c>
      <c r="AZ72" s="57">
        <v>-8.7916418117736796</v>
      </c>
      <c r="BA72" s="57">
        <v>-8.7804745677467704</v>
      </c>
      <c r="BB72" s="57">
        <v>-8.7695121057262799</v>
      </c>
      <c r="BC72" s="57">
        <v>-8.7629232206889398</v>
      </c>
      <c r="BD72" s="57">
        <v>-8.7748137080215507</v>
      </c>
      <c r="BE72" s="57">
        <v>1.2509529084737201</v>
      </c>
      <c r="BF72" s="57">
        <v>1.5474225660841501</v>
      </c>
      <c r="BG72" s="57">
        <v>1.81850403483462</v>
      </c>
      <c r="BH72" s="57">
        <v>2.0650497146400002</v>
      </c>
      <c r="BI72" s="57">
        <v>2.2878564573895801</v>
      </c>
      <c r="BJ72" s="57">
        <v>7.8570848037075898</v>
      </c>
      <c r="BK72" s="57">
        <v>94.472185218883297</v>
      </c>
      <c r="BM72" s="57">
        <v>-8.1603576876426906</v>
      </c>
      <c r="BN72" s="57">
        <v>-7.6393658875272887</v>
      </c>
      <c r="BO72" s="57">
        <v>-7.488487250671561</v>
      </c>
      <c r="BP72" s="57">
        <v>-7.2485502146246201</v>
      </c>
      <c r="BQ72" s="57">
        <v>-6.9954739560189303</v>
      </c>
      <c r="BR72" s="57">
        <v>-10.0841688105595</v>
      </c>
      <c r="BS72" s="57">
        <v>-10.060581609388899</v>
      </c>
      <c r="BT72" s="57">
        <v>-10.047027361338101</v>
      </c>
      <c r="BU72" s="57">
        <v>-10.0136999189754</v>
      </c>
      <c r="BV72" s="57">
        <v>-9.9760221502003397</v>
      </c>
      <c r="BW72" s="57">
        <v>1.92381112291681</v>
      </c>
      <c r="BX72" s="57">
        <v>2.4212157218616102</v>
      </c>
      <c r="BY72" s="57">
        <v>2.5585401106665402</v>
      </c>
      <c r="BZ72" s="57">
        <v>2.76514970435078</v>
      </c>
      <c r="CA72" s="57">
        <v>2.9805481941814098</v>
      </c>
      <c r="CB72" s="57">
        <v>8.0707386771478156</v>
      </c>
      <c r="CC72" s="57">
        <v>192.219230493114</v>
      </c>
      <c r="CE72" s="57">
        <v>-8.1099318499178601</v>
      </c>
      <c r="CF72" s="57">
        <v>-7.8212427892379406</v>
      </c>
      <c r="CG72" s="57">
        <v>-7.5775849380862592</v>
      </c>
      <c r="CH72" s="57">
        <v>-7.2953192000844593</v>
      </c>
      <c r="CI72" s="57">
        <v>-7.0777917375360406</v>
      </c>
      <c r="CJ72" s="57">
        <v>-10.0604723014019</v>
      </c>
      <c r="CK72" s="57">
        <v>-10.060099671525601</v>
      </c>
      <c r="CL72" s="57">
        <v>-10.071685817909399</v>
      </c>
      <c r="CM72" s="57">
        <v>-10.0420823538163</v>
      </c>
      <c r="CN72" s="57">
        <v>-10.0302636574055</v>
      </c>
      <c r="CO72" s="57">
        <v>1.9505404514840401</v>
      </c>
      <c r="CP72" s="57">
        <v>2.23885688228766</v>
      </c>
      <c r="CQ72" s="57">
        <v>2.4941008798231401</v>
      </c>
      <c r="CR72" s="57">
        <v>2.7467631537318402</v>
      </c>
      <c r="CS72" s="57">
        <v>2.9524719198694598</v>
      </c>
      <c r="CT72" s="76">
        <v>7.7104290373440652</v>
      </c>
      <c r="CU72" s="76">
        <v>44.003190469895699</v>
      </c>
      <c r="CV72" s="76"/>
      <c r="CW72" s="1">
        <v>-8.2315926437090194</v>
      </c>
      <c r="CX72" s="1">
        <v>-7.9340082505328198</v>
      </c>
      <c r="CY72" s="1">
        <v>-7.6606032500422998</v>
      </c>
      <c r="CZ72" s="1">
        <v>-7.41409747238328</v>
      </c>
      <c r="DA72" s="1">
        <v>-7.1792050337461903</v>
      </c>
      <c r="DB72" s="1">
        <v>-8.2315926437090194</v>
      </c>
      <c r="DC72" s="1">
        <v>-7.9340082505328198</v>
      </c>
      <c r="DD72" s="1">
        <v>-7.6606032500422998</v>
      </c>
      <c r="DE72" s="1">
        <v>-7.41409747238328</v>
      </c>
      <c r="DF72" s="1">
        <v>-7.1792050337461903</v>
      </c>
      <c r="DG72" s="1">
        <v>1.21095253376114</v>
      </c>
      <c r="DH72" s="1">
        <v>1.5074225681333999</v>
      </c>
      <c r="DI72" s="1">
        <v>1.7785040920553199</v>
      </c>
      <c r="DJ72" s="1">
        <v>2.0250493583808802</v>
      </c>
      <c r="DK72" s="1">
        <v>2.2478559727391598</v>
      </c>
      <c r="DL72" s="1">
        <v>7.8092191842952579</v>
      </c>
      <c r="DM72" s="1">
        <v>64.838158312127405</v>
      </c>
      <c r="DN72" s="1"/>
      <c r="DO72" s="1"/>
      <c r="DP72" s="1"/>
      <c r="DQ72" s="1"/>
      <c r="DR72" s="1"/>
      <c r="DS72" s="1"/>
    </row>
    <row r="73" spans="1:123">
      <c r="A73" s="46" t="s">
        <v>78</v>
      </c>
      <c r="B73" s="57">
        <v>300.98700000000002</v>
      </c>
      <c r="C73" s="57">
        <v>124.107</v>
      </c>
      <c r="D73" s="57">
        <v>-3.09</v>
      </c>
      <c r="E73" s="7">
        <v>0.71</v>
      </c>
      <c r="F73" s="57"/>
      <c r="G73" s="76">
        <v>-1.5100000000000002</v>
      </c>
      <c r="H73" s="57">
        <v>-2.4300000000000002</v>
      </c>
      <c r="I73" s="57">
        <v>0.92</v>
      </c>
      <c r="K73" s="76">
        <v>-0.99048675773581007</v>
      </c>
      <c r="L73" s="76">
        <v>-0.76044815564576984</v>
      </c>
      <c r="M73" s="76">
        <v>-0.49570454327602986</v>
      </c>
      <c r="N73" s="76">
        <v>-0.26509757300822034</v>
      </c>
      <c r="O73" s="76">
        <v>1.7147093713250072E-2</v>
      </c>
      <c r="P73" s="76">
        <v>-2.9248206087583601</v>
      </c>
      <c r="Q73" s="76">
        <v>-2.9422166308035398</v>
      </c>
      <c r="R73" s="76">
        <v>-2.9619102330204998</v>
      </c>
      <c r="S73" s="76">
        <v>-2.9079010267926702</v>
      </c>
      <c r="T73" s="76">
        <v>-2.9406491392683298</v>
      </c>
      <c r="U73" s="76">
        <v>1.9343338510225501</v>
      </c>
      <c r="V73" s="76">
        <v>2.1817684751577699</v>
      </c>
      <c r="W73" s="76">
        <v>2.46620568974447</v>
      </c>
      <c r="X73" s="76">
        <v>2.6428034537844498</v>
      </c>
      <c r="Y73" s="76">
        <v>2.9577962329815799</v>
      </c>
      <c r="Z73" s="76">
        <v>7.4873158398557038</v>
      </c>
      <c r="AA73" s="76">
        <v>-29.7962661019255</v>
      </c>
      <c r="AC73" s="57">
        <v>-1.6631346597826198</v>
      </c>
      <c r="AD73" s="76">
        <v>-1.36341914675257</v>
      </c>
      <c r="AE73" s="76">
        <v>-1.1181194086380799</v>
      </c>
      <c r="AF73" s="76">
        <v>-0.88849967318873002</v>
      </c>
      <c r="AG73" s="76">
        <v>-0.68189373471004</v>
      </c>
      <c r="AH73" s="76">
        <v>-2.7419503456683798</v>
      </c>
      <c r="AI73" s="76">
        <v>-2.71258803338596</v>
      </c>
      <c r="AJ73" s="76">
        <v>-2.7157028628595898</v>
      </c>
      <c r="AK73" s="76">
        <v>-2.7133001137505</v>
      </c>
      <c r="AL73" s="76">
        <v>-2.7134021173374299</v>
      </c>
      <c r="AM73" s="76">
        <v>1.07881568588576</v>
      </c>
      <c r="AN73" s="76">
        <v>1.34916888663339</v>
      </c>
      <c r="AO73" s="76">
        <v>1.5975834542215099</v>
      </c>
      <c r="AP73" s="76">
        <v>1.8248004405617699</v>
      </c>
      <c r="AQ73" s="76">
        <v>2.0315083826273899</v>
      </c>
      <c r="AR73" s="76">
        <v>7.2470719820404401</v>
      </c>
      <c r="AS73" s="76">
        <v>86.049255748563297</v>
      </c>
      <c r="AU73" s="57">
        <v>-1.790946338346</v>
      </c>
      <c r="AV73" s="57">
        <v>-1.5358823503061001</v>
      </c>
      <c r="AW73" s="57">
        <v>-1.2993021585476001</v>
      </c>
      <c r="AX73" s="57">
        <v>-1.0873540172716798</v>
      </c>
      <c r="AY73" s="57">
        <v>-0.8857458782729597</v>
      </c>
      <c r="AZ73" s="57">
        <v>-2.9097669260999401</v>
      </c>
      <c r="BA73" s="57">
        <v>-2.9250512926496701</v>
      </c>
      <c r="BB73" s="57">
        <v>-2.9368855611113802</v>
      </c>
      <c r="BC73" s="57">
        <v>-2.9521544231561299</v>
      </c>
      <c r="BD73" s="57">
        <v>-2.9572542607966699</v>
      </c>
      <c r="BE73" s="57">
        <v>1.1188205877539401</v>
      </c>
      <c r="BF73" s="57">
        <v>1.38916894234357</v>
      </c>
      <c r="BG73" s="57">
        <v>1.6375834025637801</v>
      </c>
      <c r="BH73" s="57">
        <v>1.8648004058844501</v>
      </c>
      <c r="BI73" s="57">
        <v>2.0715083825237102</v>
      </c>
      <c r="BJ73" s="57">
        <v>6.7209479918935688</v>
      </c>
      <c r="BK73" s="57">
        <v>55.991999570400701</v>
      </c>
      <c r="BM73" s="57">
        <v>-1.0414669190580501</v>
      </c>
      <c r="BN73" s="57">
        <v>-0.6792222226234701</v>
      </c>
      <c r="BO73" s="57">
        <v>-0.48791203691220009</v>
      </c>
      <c r="BP73" s="57">
        <v>-0.27859559247314003</v>
      </c>
      <c r="BQ73" s="57">
        <v>-6.2006763799580256E-2</v>
      </c>
      <c r="BR73" s="57">
        <v>-2.93177226264581</v>
      </c>
      <c r="BS73" s="57">
        <v>-2.9544864413018801</v>
      </c>
      <c r="BT73" s="57">
        <v>-2.9303652825445301</v>
      </c>
      <c r="BU73" s="57">
        <v>-2.91876465410621</v>
      </c>
      <c r="BV73" s="57">
        <v>-2.9069664467050802</v>
      </c>
      <c r="BW73" s="57">
        <v>1.8903053435877599</v>
      </c>
      <c r="BX73" s="57">
        <v>2.27526421867841</v>
      </c>
      <c r="BY73" s="57">
        <v>2.44245324563233</v>
      </c>
      <c r="BZ73" s="57">
        <v>2.64016906163307</v>
      </c>
      <c r="CA73" s="57">
        <v>2.8449596829054999</v>
      </c>
      <c r="CB73" s="57">
        <v>7.009122886720732</v>
      </c>
      <c r="CC73" s="57">
        <v>117.261948099446</v>
      </c>
      <c r="CE73" s="57">
        <v>-1.0217321209011698</v>
      </c>
      <c r="CF73" s="57">
        <v>-0.7595468321022798</v>
      </c>
      <c r="CG73" s="57">
        <v>-0.52882690474980976</v>
      </c>
      <c r="CH73" s="57">
        <v>-0.29933525457948962</v>
      </c>
      <c r="CI73" s="57">
        <v>-0.10154596988776987</v>
      </c>
      <c r="CJ73" s="57">
        <v>-2.9241429802922299</v>
      </c>
      <c r="CK73" s="57">
        <v>-2.9277497474660898</v>
      </c>
      <c r="CL73" s="57">
        <v>-2.9344561728202798</v>
      </c>
      <c r="CM73" s="57">
        <v>-2.9275409488612598</v>
      </c>
      <c r="CN73" s="57">
        <v>-2.92726307048585</v>
      </c>
      <c r="CO73" s="57">
        <v>1.90241085939106</v>
      </c>
      <c r="CP73" s="57">
        <v>2.16820291536381</v>
      </c>
      <c r="CQ73" s="57">
        <v>2.4056292680704701</v>
      </c>
      <c r="CR73" s="57">
        <v>2.6282056942817702</v>
      </c>
      <c r="CS73" s="57">
        <v>2.8257171005980801</v>
      </c>
      <c r="CT73" s="76">
        <v>6.8452110503572934</v>
      </c>
      <c r="CU73" s="76">
        <v>55.298384683071099</v>
      </c>
      <c r="CV73" s="76"/>
      <c r="CW73" s="1">
        <v>-1.63466086887192</v>
      </c>
      <c r="CX73" s="1">
        <v>-1.3696389144679499</v>
      </c>
      <c r="CY73" s="1">
        <v>-1.1241101943535601</v>
      </c>
      <c r="CZ73" s="1">
        <v>-0.90047429441442395</v>
      </c>
      <c r="DA73" s="1">
        <v>-0.69364841274525502</v>
      </c>
      <c r="DB73" s="1">
        <v>-1.63466086887192</v>
      </c>
      <c r="DC73" s="1">
        <v>-1.3696389144679499</v>
      </c>
      <c r="DD73" s="1">
        <v>-1.1241101943535601</v>
      </c>
      <c r="DE73" s="1">
        <v>-0.90047429441442395</v>
      </c>
      <c r="DF73" s="1">
        <v>-0.69364841274525502</v>
      </c>
      <c r="DG73" s="1">
        <v>1.0788202342869599</v>
      </c>
      <c r="DH73" s="1">
        <v>1.34916894417926</v>
      </c>
      <c r="DI73" s="1">
        <v>1.59758345385244</v>
      </c>
      <c r="DJ73" s="1">
        <v>1.82480006810117</v>
      </c>
      <c r="DK73" s="1">
        <v>2.0315079253838202</v>
      </c>
      <c r="DL73" s="1">
        <v>6.9953437996576948</v>
      </c>
      <c r="DM73" s="1">
        <v>58.828248325208499</v>
      </c>
      <c r="DN73" s="1"/>
      <c r="DO73" s="1"/>
      <c r="DP73" s="1"/>
      <c r="DQ73" s="1"/>
      <c r="DR73" s="1"/>
      <c r="DS73" s="1"/>
    </row>
    <row r="74" spans="1:123">
      <c r="A74" s="46" t="s">
        <v>79</v>
      </c>
      <c r="B74" s="57">
        <v>333.209</v>
      </c>
      <c r="C74" s="57">
        <v>145.935</v>
      </c>
      <c r="D74" s="57">
        <v>-2.82</v>
      </c>
      <c r="E74" s="7">
        <v>0.73</v>
      </c>
      <c r="F74" s="57"/>
      <c r="G74" s="76">
        <v>-1.2899999999999998</v>
      </c>
      <c r="H74" s="57">
        <v>-2.4</v>
      </c>
      <c r="I74" s="57">
        <v>1.1100000000000001</v>
      </c>
      <c r="K74" s="76">
        <v>-0.89607132269265999</v>
      </c>
      <c r="L74" s="76">
        <v>-0.66248467341499007</v>
      </c>
      <c r="M74" s="76">
        <v>-0.37362558752468011</v>
      </c>
      <c r="N74" s="76">
        <v>-0.12470308567710031</v>
      </c>
      <c r="O74" s="76">
        <v>0.26270200076595041</v>
      </c>
      <c r="P74" s="76">
        <v>-2.8913083607990999</v>
      </c>
      <c r="Q74" s="76">
        <v>-2.9084622315211099</v>
      </c>
      <c r="R74" s="76">
        <v>-2.92773622189614</v>
      </c>
      <c r="S74" s="76">
        <v>-2.8747165625273201</v>
      </c>
      <c r="T74" s="76">
        <v>-2.9063107565412598</v>
      </c>
      <c r="U74" s="76">
        <v>1.9952370381064399</v>
      </c>
      <c r="V74" s="76">
        <v>2.2459775581061199</v>
      </c>
      <c r="W74" s="76">
        <v>2.5541106343714599</v>
      </c>
      <c r="X74" s="76">
        <v>2.7500134768502198</v>
      </c>
      <c r="Y74" s="76">
        <v>3.1690127573072102</v>
      </c>
      <c r="Z74" s="76">
        <v>8.5304673114131084</v>
      </c>
      <c r="AA74" s="76">
        <v>-113.38654573108801</v>
      </c>
      <c r="AC74" s="57">
        <v>-1.5099382301507902</v>
      </c>
      <c r="AD74" s="76">
        <v>-1.18717329686327</v>
      </c>
      <c r="AE74" s="76">
        <v>-0.92094126592369996</v>
      </c>
      <c r="AF74" s="76">
        <v>-0.67350632917835984</v>
      </c>
      <c r="AG74" s="76">
        <v>-0.4520579751909497</v>
      </c>
      <c r="AH74" s="76">
        <v>-2.7105792207907302</v>
      </c>
      <c r="AI74" s="76">
        <v>-2.6822517710921101</v>
      </c>
      <c r="AJ74" s="76">
        <v>-2.6853332586888099</v>
      </c>
      <c r="AK74" s="76">
        <v>-2.68293631530234</v>
      </c>
      <c r="AL74" s="76">
        <v>-2.6830389361842699</v>
      </c>
      <c r="AM74" s="76">
        <v>1.20064099063994</v>
      </c>
      <c r="AN74" s="76">
        <v>1.4950784742288401</v>
      </c>
      <c r="AO74" s="76">
        <v>1.7643919927651099</v>
      </c>
      <c r="AP74" s="76">
        <v>2.0094299861239802</v>
      </c>
      <c r="AQ74" s="76">
        <v>2.2309809609933202</v>
      </c>
      <c r="AR74" s="76">
        <v>7.8177292271758878</v>
      </c>
      <c r="AS74" s="76">
        <v>94.351095242239396</v>
      </c>
      <c r="AU74" s="57">
        <v>-1.63281458615758</v>
      </c>
      <c r="AV74" s="57">
        <v>-1.3529086152690899</v>
      </c>
      <c r="AW74" s="57">
        <v>-1.0952779503591701</v>
      </c>
      <c r="AX74" s="57">
        <v>-0.86552897690012998</v>
      </c>
      <c r="AY74" s="57">
        <v>-0.65195686604171987</v>
      </c>
      <c r="AZ74" s="57">
        <v>-2.87346096188887</v>
      </c>
      <c r="BA74" s="57">
        <v>-2.8879871451189199</v>
      </c>
      <c r="BB74" s="57">
        <v>-2.8996698859729402</v>
      </c>
      <c r="BC74" s="57">
        <v>-2.9149589245815801</v>
      </c>
      <c r="BD74" s="57">
        <v>-2.9229378269197901</v>
      </c>
      <c r="BE74" s="57">
        <v>1.24064637573129</v>
      </c>
      <c r="BF74" s="57">
        <v>1.53507852984983</v>
      </c>
      <c r="BG74" s="57">
        <v>1.8043919356137701</v>
      </c>
      <c r="BH74" s="57">
        <v>2.0494299476814501</v>
      </c>
      <c r="BI74" s="57">
        <v>2.2709809608780702</v>
      </c>
      <c r="BJ74" s="57">
        <v>7.285295688187218</v>
      </c>
      <c r="BK74" s="57">
        <v>68.316761303116394</v>
      </c>
      <c r="BM74" s="57">
        <v>-0.97705459442278997</v>
      </c>
      <c r="BN74" s="57">
        <v>-0.51001196475870003</v>
      </c>
      <c r="BO74" s="57">
        <v>-0.34738218172169999</v>
      </c>
      <c r="BP74" s="57">
        <v>-0.13016830077999009</v>
      </c>
      <c r="BQ74" s="57">
        <v>9.6161040082789917E-2</v>
      </c>
      <c r="BR74" s="57">
        <v>-2.89825221286292</v>
      </c>
      <c r="BS74" s="57">
        <v>-2.91984323550215</v>
      </c>
      <c r="BT74" s="57">
        <v>-2.89686733090022</v>
      </c>
      <c r="BU74" s="57">
        <v>-2.8855693147322201</v>
      </c>
      <c r="BV74" s="57">
        <v>-2.87381103295469</v>
      </c>
      <c r="BW74" s="57">
        <v>1.92119761844013</v>
      </c>
      <c r="BX74" s="57">
        <v>2.4098312707434499</v>
      </c>
      <c r="BY74" s="57">
        <v>2.54948514917852</v>
      </c>
      <c r="BZ74" s="57">
        <v>2.75540101395223</v>
      </c>
      <c r="CA74" s="57">
        <v>2.9699720730374799</v>
      </c>
      <c r="CB74" s="57">
        <v>7.4933907710444139</v>
      </c>
      <c r="CC74" s="57">
        <v>183.34071776503399</v>
      </c>
      <c r="CE74" s="57">
        <v>-0.94396308709409982</v>
      </c>
      <c r="CF74" s="57">
        <v>-0.66098421183109002</v>
      </c>
      <c r="CG74" s="57">
        <v>-0.41377870683143003</v>
      </c>
      <c r="CH74" s="57">
        <v>-0.15669684203839029</v>
      </c>
      <c r="CI74" s="57">
        <v>4.8663584455319597E-2</v>
      </c>
      <c r="CJ74" s="57">
        <v>-2.8907493532729598</v>
      </c>
      <c r="CK74" s="57">
        <v>-2.8943299714841402</v>
      </c>
      <c r="CL74" s="57">
        <v>-2.9009786591726598</v>
      </c>
      <c r="CM74" s="57">
        <v>-2.8942123239589401</v>
      </c>
      <c r="CN74" s="57">
        <v>-2.8939212564015002</v>
      </c>
      <c r="CO74" s="57">
        <v>1.94678626617886</v>
      </c>
      <c r="CP74" s="57">
        <v>2.2333457596530502</v>
      </c>
      <c r="CQ74" s="57">
        <v>2.4871999523412298</v>
      </c>
      <c r="CR74" s="57">
        <v>2.7375154819205498</v>
      </c>
      <c r="CS74" s="57">
        <v>2.9425848408568198</v>
      </c>
      <c r="CT74" s="76">
        <v>7.4070770001823982</v>
      </c>
      <c r="CU74" s="76">
        <v>61.734285534297101</v>
      </c>
      <c r="CV74" s="76"/>
      <c r="CW74" s="1">
        <v>-1.48229070368382</v>
      </c>
      <c r="CX74" s="1">
        <v>-1.1930554731888601</v>
      </c>
      <c r="CY74" s="1">
        <v>-0.92660278380946304</v>
      </c>
      <c r="CZ74" s="1">
        <v>-0.68511954651974805</v>
      </c>
      <c r="DA74" s="1">
        <v>-0.46343083478918501</v>
      </c>
      <c r="DB74" s="1">
        <v>-1.48229070368382</v>
      </c>
      <c r="DC74" s="1">
        <v>-1.1930554731888601</v>
      </c>
      <c r="DD74" s="1">
        <v>-0.92660278380946304</v>
      </c>
      <c r="DE74" s="1">
        <v>-0.68511954651974805</v>
      </c>
      <c r="DF74" s="1">
        <v>-0.46343083478918501</v>
      </c>
      <c r="DG74" s="1">
        <v>1.20064600267591</v>
      </c>
      <c r="DH74" s="1">
        <v>1.49507853188243</v>
      </c>
      <c r="DI74" s="1">
        <v>1.7643919923717599</v>
      </c>
      <c r="DJ74" s="1">
        <v>2.0094295928634698</v>
      </c>
      <c r="DK74" s="1">
        <v>2.2309804783735201</v>
      </c>
      <c r="DL74" s="1">
        <v>7.5730889971794086</v>
      </c>
      <c r="DM74" s="1">
        <v>68.092168299978894</v>
      </c>
      <c r="DN74" s="1"/>
      <c r="DO74" s="1"/>
      <c r="DP74" s="1"/>
      <c r="DQ74" s="1"/>
      <c r="DR74" s="1"/>
      <c r="DS74" s="1"/>
    </row>
    <row r="75" spans="1:123">
      <c r="A75" s="46" t="s">
        <v>80</v>
      </c>
      <c r="B75" s="57">
        <v>268.51499999999999</v>
      </c>
      <c r="C75" s="57">
        <v>102.2</v>
      </c>
      <c r="D75" s="57">
        <v>-3.34</v>
      </c>
      <c r="E75" s="7">
        <v>0.7</v>
      </c>
      <c r="F75" s="57"/>
      <c r="G75" s="76">
        <v>-1.38</v>
      </c>
      <c r="H75" s="57">
        <v>-2.44</v>
      </c>
      <c r="I75" s="57">
        <v>1.06</v>
      </c>
      <c r="K75" s="76">
        <v>-1.0935513300144499</v>
      </c>
      <c r="L75" s="76">
        <v>-0.86702122154015004</v>
      </c>
      <c r="M75" s="76">
        <v>-0.62636177732388987</v>
      </c>
      <c r="N75" s="76">
        <v>-0.4146018774129101</v>
      </c>
      <c r="O75" s="76">
        <v>-0.23751479598950009</v>
      </c>
      <c r="P75" s="76">
        <v>-2.96650946596692</v>
      </c>
      <c r="Q75" s="76">
        <v>-2.98408243639444</v>
      </c>
      <c r="R75" s="76">
        <v>-3.0039804966156298</v>
      </c>
      <c r="S75" s="76">
        <v>-2.9493635004918799</v>
      </c>
      <c r="T75" s="76">
        <v>-2.98245574444802</v>
      </c>
      <c r="U75" s="76">
        <v>1.8729581359524701</v>
      </c>
      <c r="V75" s="76">
        <v>2.11706121485429</v>
      </c>
      <c r="W75" s="76">
        <v>2.37761871929174</v>
      </c>
      <c r="X75" s="76">
        <v>2.5347616230789698</v>
      </c>
      <c r="Y75" s="76">
        <v>2.7449409484585199</v>
      </c>
      <c r="Z75" s="76">
        <v>6.4398927857399446</v>
      </c>
      <c r="AA75" s="76">
        <v>54.067792725954298</v>
      </c>
      <c r="AC75" s="57">
        <v>-1.8255445622558262</v>
      </c>
      <c r="AD75" s="76">
        <v>-1.5497755423733197</v>
      </c>
      <c r="AE75" s="76">
        <v>-1.3255553910476801</v>
      </c>
      <c r="AF75" s="76">
        <v>-1.11384566979821</v>
      </c>
      <c r="AG75" s="76">
        <v>-0.92218346417226971</v>
      </c>
      <c r="AH75" s="76">
        <v>-2.7815897405387902</v>
      </c>
      <c r="AI75" s="76">
        <v>-2.7519027764587798</v>
      </c>
      <c r="AJ75" s="76">
        <v>-2.75503609362163</v>
      </c>
      <c r="AK75" s="76">
        <v>-2.7525840843064699</v>
      </c>
      <c r="AL75" s="76">
        <v>-2.7526716256868098</v>
      </c>
      <c r="AM75" s="76">
        <v>0.95604517828296398</v>
      </c>
      <c r="AN75" s="76">
        <v>1.2021272340854601</v>
      </c>
      <c r="AO75" s="76">
        <v>1.42948070257395</v>
      </c>
      <c r="AP75" s="76">
        <v>1.63873841450826</v>
      </c>
      <c r="AQ75" s="76">
        <v>1.8304881615145401</v>
      </c>
      <c r="AR75" s="76">
        <v>6.6684340468317664</v>
      </c>
      <c r="AS75" s="76">
        <v>77.043978950306496</v>
      </c>
      <c r="AU75" s="57">
        <v>-1.9555402719027071</v>
      </c>
      <c r="AV75" s="57">
        <v>-1.7248526080684898</v>
      </c>
      <c r="AW75" s="57">
        <v>-1.5094893815158099</v>
      </c>
      <c r="AX75" s="57">
        <v>-1.3157403739376698</v>
      </c>
      <c r="AY75" s="57">
        <v>-1.1295205290135002</v>
      </c>
      <c r="AZ75" s="57">
        <v>-2.9515898650815</v>
      </c>
      <c r="BA75" s="57">
        <v>-2.9669798979539999</v>
      </c>
      <c r="BB75" s="57">
        <v>-2.97897003796826</v>
      </c>
      <c r="BC75" s="57">
        <v>-2.9944787575630398</v>
      </c>
      <c r="BD75" s="57">
        <v>-3.0000086904360201</v>
      </c>
      <c r="BE75" s="57">
        <v>0.99604959317879305</v>
      </c>
      <c r="BF75" s="57">
        <v>1.24212728988551</v>
      </c>
      <c r="BG75" s="57">
        <v>1.4694806564524501</v>
      </c>
      <c r="BH75" s="57">
        <v>1.67873838362537</v>
      </c>
      <c r="BI75" s="57">
        <v>1.8704881614225199</v>
      </c>
      <c r="BJ75" s="57">
        <v>6.1332715025544013</v>
      </c>
      <c r="BK75" s="57">
        <v>47.061416626898698</v>
      </c>
      <c r="BM75" s="57">
        <v>-1.1143724081151101</v>
      </c>
      <c r="BN75" s="57">
        <v>-0.85684069347419989</v>
      </c>
      <c r="BO75" s="57">
        <v>-0.63749270940519009</v>
      </c>
      <c r="BP75" s="57">
        <v>-0.4362900928120097</v>
      </c>
      <c r="BQ75" s="57">
        <v>-0.22943419533479004</v>
      </c>
      <c r="BR75" s="57">
        <v>-2.9735457937546901</v>
      </c>
      <c r="BS75" s="57">
        <v>-2.9964937981728399</v>
      </c>
      <c r="BT75" s="57">
        <v>-2.9720836258229499</v>
      </c>
      <c r="BU75" s="57">
        <v>-2.9603331549507099</v>
      </c>
      <c r="BV75" s="57">
        <v>-2.9484115577026002</v>
      </c>
      <c r="BW75" s="57">
        <v>1.85917338563958</v>
      </c>
      <c r="BX75" s="57">
        <v>2.13965310469864</v>
      </c>
      <c r="BY75" s="57">
        <v>2.3345909164177598</v>
      </c>
      <c r="BZ75" s="57">
        <v>2.5240430621387002</v>
      </c>
      <c r="CA75" s="57">
        <v>2.7189773623678102</v>
      </c>
      <c r="CB75" s="57">
        <v>6.5177480852886687</v>
      </c>
      <c r="CC75" s="57">
        <v>51.0730714573968</v>
      </c>
      <c r="CE75" s="57">
        <v>-1.1081339289022001</v>
      </c>
      <c r="CF75" s="57">
        <v>-0.86690137187446004</v>
      </c>
      <c r="CG75" s="57">
        <v>-0.65279584572793992</v>
      </c>
      <c r="CH75" s="57">
        <v>-0.4511617954769096</v>
      </c>
      <c r="CI75" s="57">
        <v>-0.2609707434040498</v>
      </c>
      <c r="CJ75" s="57">
        <v>-2.9658250871818002</v>
      </c>
      <c r="CK75" s="57">
        <v>-2.9694560208438698</v>
      </c>
      <c r="CL75" s="57">
        <v>-2.9762215491642898</v>
      </c>
      <c r="CM75" s="57">
        <v>-2.9692096030909898</v>
      </c>
      <c r="CN75" s="57">
        <v>-2.9689133650224999</v>
      </c>
      <c r="CO75" s="57">
        <v>1.8576911582796001</v>
      </c>
      <c r="CP75" s="57">
        <v>2.1025546489694098</v>
      </c>
      <c r="CQ75" s="57">
        <v>2.3234257034363499</v>
      </c>
      <c r="CR75" s="57">
        <v>2.5180478076140802</v>
      </c>
      <c r="CS75" s="57">
        <v>2.7079426216184501</v>
      </c>
      <c r="CT75" s="76">
        <v>6.2787028488161321</v>
      </c>
      <c r="CU75" s="76">
        <v>48.810612245363501</v>
      </c>
      <c r="CV75" s="76"/>
      <c r="CW75" s="1">
        <v>-1.79674975084764</v>
      </c>
      <c r="CX75" s="1">
        <v>-1.5560207152788501</v>
      </c>
      <c r="CY75" s="1">
        <v>-1.3315689790655101</v>
      </c>
      <c r="CZ75" s="1">
        <v>-1.1259163782404</v>
      </c>
      <c r="DA75" s="1">
        <v>-0.93403042716147899</v>
      </c>
      <c r="DB75" s="1">
        <v>-1.79674975084764</v>
      </c>
      <c r="DC75" s="1">
        <v>-1.5560207152788501</v>
      </c>
      <c r="DD75" s="1">
        <v>-1.3315689790655101</v>
      </c>
      <c r="DE75" s="1">
        <v>-1.1259163782404</v>
      </c>
      <c r="DF75" s="1">
        <v>-0.93403042716147899</v>
      </c>
      <c r="DG75" s="1">
        <v>0.95604925945218999</v>
      </c>
      <c r="DH75" s="1">
        <v>1.2021272915227701</v>
      </c>
      <c r="DI75" s="1">
        <v>1.4294807022293401</v>
      </c>
      <c r="DJ75" s="1">
        <v>1.6387380630089501</v>
      </c>
      <c r="DK75" s="1">
        <v>1.83048772984408</v>
      </c>
      <c r="DL75" s="1">
        <v>6.4140825047233028</v>
      </c>
      <c r="DM75" s="1">
        <v>49.555950268010101</v>
      </c>
      <c r="DN75" s="1"/>
      <c r="DO75" s="1"/>
      <c r="DP75" s="1"/>
      <c r="DQ75" s="1"/>
      <c r="DR75" s="1"/>
      <c r="DS75" s="1"/>
    </row>
    <row r="76" spans="1:123">
      <c r="A76" s="46" t="s">
        <v>81</v>
      </c>
      <c r="B76" s="57">
        <v>370.84500000000003</v>
      </c>
      <c r="C76" s="57">
        <v>161.893</v>
      </c>
      <c r="D76" s="57">
        <v>-4.97</v>
      </c>
      <c r="E76" s="7">
        <v>0.66</v>
      </c>
      <c r="F76" s="57"/>
      <c r="G76" s="76">
        <v>-7.8999999999999995</v>
      </c>
      <c r="H76" s="57">
        <v>-9.52</v>
      </c>
      <c r="I76" s="57">
        <v>1.62</v>
      </c>
      <c r="K76" s="76">
        <v>-9.0390189470457702</v>
      </c>
      <c r="L76" s="76">
        <v>-8.9129640430876709</v>
      </c>
      <c r="M76" s="76">
        <v>-8.7147463603885011</v>
      </c>
      <c r="N76" s="76">
        <v>-8.1163430098973386</v>
      </c>
      <c r="O76" s="76">
        <v>-7.8923483722195407</v>
      </c>
      <c r="P76" s="76">
        <v>-11.105392238305001</v>
      </c>
      <c r="Q76" s="76">
        <v>-11.2339392129449</v>
      </c>
      <c r="R76" s="76">
        <v>-11.371531890669001</v>
      </c>
      <c r="S76" s="76">
        <v>-10.991580136058699</v>
      </c>
      <c r="T76" s="76">
        <v>-11.3080666446878</v>
      </c>
      <c r="U76" s="76">
        <v>2.0663732912592301</v>
      </c>
      <c r="V76" s="76">
        <v>2.3209751698572298</v>
      </c>
      <c r="W76" s="76">
        <v>2.6567855302805001</v>
      </c>
      <c r="X76" s="76">
        <v>2.8752371261613598</v>
      </c>
      <c r="Y76" s="76">
        <v>3.41571827246826</v>
      </c>
      <c r="Z76" s="76">
        <v>9.256836309503166</v>
      </c>
      <c r="AA76" s="76">
        <v>-256.03100082270402</v>
      </c>
      <c r="AC76" s="57">
        <v>-8.7634882505557705</v>
      </c>
      <c r="AD76" s="76">
        <v>-8.1324966235646894</v>
      </c>
      <c r="AE76" s="76">
        <v>-7.8539431469448004</v>
      </c>
      <c r="AF76" s="76">
        <v>-7.5802054841782196</v>
      </c>
      <c r="AG76" s="76">
        <v>-7.3407977708820207</v>
      </c>
      <c r="AH76" s="76">
        <v>-10.106423858839801</v>
      </c>
      <c r="AI76" s="76">
        <v>-9.7980006839999199</v>
      </c>
      <c r="AJ76" s="76">
        <v>-9.8131711572329401</v>
      </c>
      <c r="AK76" s="76">
        <v>-9.8052868133839297</v>
      </c>
      <c r="AL76" s="76">
        <v>-9.8047670615687306</v>
      </c>
      <c r="AM76" s="76">
        <v>1.34293560828403</v>
      </c>
      <c r="AN76" s="76">
        <v>1.66550406043523</v>
      </c>
      <c r="AO76" s="76">
        <v>1.9592280102881401</v>
      </c>
      <c r="AP76" s="76">
        <v>2.2250813292057101</v>
      </c>
      <c r="AQ76" s="76">
        <v>2.4639692906867099</v>
      </c>
      <c r="AR76" s="76">
        <v>10.060904460841401</v>
      </c>
      <c r="AS76" s="76">
        <v>336.961498884023</v>
      </c>
      <c r="AU76" s="57">
        <v>-8.9131482668753801</v>
      </c>
      <c r="AV76" s="57">
        <v>-8.6418481875144515</v>
      </c>
      <c r="AW76" s="57">
        <v>-8.3673374325160488</v>
      </c>
      <c r="AX76" s="57">
        <v>-8.1102870977613808</v>
      </c>
      <c r="AY76" s="57">
        <v>-7.7845755123807709</v>
      </c>
      <c r="AZ76" s="57">
        <v>-10.296089824666</v>
      </c>
      <c r="BA76" s="57">
        <v>-10.347352303466501</v>
      </c>
      <c r="BB76" s="57">
        <v>-10.366565379236199</v>
      </c>
      <c r="BC76" s="57">
        <v>-10.3753683841267</v>
      </c>
      <c r="BD76" s="57">
        <v>-10.2885448029387</v>
      </c>
      <c r="BE76" s="57">
        <v>1.3829415577906199</v>
      </c>
      <c r="BF76" s="57">
        <v>1.7055041159520501</v>
      </c>
      <c r="BG76" s="57">
        <v>1.9992279467201499</v>
      </c>
      <c r="BH76" s="57">
        <v>2.2650812863653198</v>
      </c>
      <c r="BI76" s="57">
        <v>2.5039692905579298</v>
      </c>
      <c r="BJ76" s="57">
        <v>8.3176734948700322</v>
      </c>
      <c r="BK76" s="57">
        <v>-38.485951069980501</v>
      </c>
      <c r="BM76" s="57">
        <v>-9.1905001682789003</v>
      </c>
      <c r="BN76" s="57">
        <v>-8.8682738448083285</v>
      </c>
      <c r="BO76" s="57">
        <v>-8.44243843626694</v>
      </c>
      <c r="BP76" s="57">
        <v>-8.1259197642531493</v>
      </c>
      <c r="BQ76" s="57">
        <v>-7.8556352690151492</v>
      </c>
      <c r="BR76" s="57">
        <v>-11.147780638694201</v>
      </c>
      <c r="BS76" s="57">
        <v>-11.435282372442099</v>
      </c>
      <c r="BT76" s="57">
        <v>-11.1169391872661</v>
      </c>
      <c r="BU76" s="57">
        <v>-11.015914216151</v>
      </c>
      <c r="BV76" s="57">
        <v>-10.971624545050799</v>
      </c>
      <c r="BW76" s="57">
        <v>1.9572804704153</v>
      </c>
      <c r="BX76" s="57">
        <v>2.56700852763377</v>
      </c>
      <c r="BY76" s="57">
        <v>2.6745007509991598</v>
      </c>
      <c r="BZ76" s="57">
        <v>2.88999445189785</v>
      </c>
      <c r="CA76" s="57">
        <v>3.1159892760356498</v>
      </c>
      <c r="CB76" s="57">
        <v>10.150909598569021</v>
      </c>
      <c r="CC76" s="57">
        <v>89.811527421569593</v>
      </c>
      <c r="CE76" s="57">
        <v>-9.102973109380379</v>
      </c>
      <c r="CF76" s="57">
        <v>-8.8065528637514703</v>
      </c>
      <c r="CG76" s="57">
        <v>-8.5682812745801087</v>
      </c>
      <c r="CH76" s="57">
        <v>-8.2258586572218988</v>
      </c>
      <c r="CI76" s="57">
        <v>-8.0200090677963303</v>
      </c>
      <c r="CJ76" s="57">
        <v>-11.101590820220199</v>
      </c>
      <c r="CK76" s="57">
        <v>-11.115986888803</v>
      </c>
      <c r="CL76" s="57">
        <v>-11.150757568340699</v>
      </c>
      <c r="CM76" s="57">
        <v>-11.091050359351399</v>
      </c>
      <c r="CN76" s="57">
        <v>-11.0990979826516</v>
      </c>
      <c r="CO76" s="57">
        <v>1.99861771083982</v>
      </c>
      <c r="CP76" s="57">
        <v>2.3094340250515302</v>
      </c>
      <c r="CQ76" s="57">
        <v>2.5824762937605898</v>
      </c>
      <c r="CR76" s="57">
        <v>2.8651917021295001</v>
      </c>
      <c r="CS76" s="57">
        <v>3.0790889148552698</v>
      </c>
      <c r="CT76" s="76">
        <v>8.1787830187404893</v>
      </c>
      <c r="CU76" s="76">
        <v>32.307331759857099</v>
      </c>
      <c r="CV76" s="76"/>
      <c r="CW76" s="1">
        <v>-8.5156780474291196</v>
      </c>
      <c r="CX76" s="1">
        <v>-8.2362266798755801</v>
      </c>
      <c r="CY76" s="1">
        <v>-7.95539206639602</v>
      </c>
      <c r="CZ76" s="1">
        <v>-7.7034258877704902</v>
      </c>
      <c r="DA76" s="1">
        <v>-7.4707122342789098</v>
      </c>
      <c r="DB76" s="1">
        <v>-8.5156780474291196</v>
      </c>
      <c r="DC76" s="1">
        <v>-8.2362266798755801</v>
      </c>
      <c r="DD76" s="1">
        <v>-7.95539206639602</v>
      </c>
      <c r="DE76" s="1">
        <v>-7.7034258877704902</v>
      </c>
      <c r="DF76" s="1">
        <v>-7.4707122342789098</v>
      </c>
      <c r="DG76" s="1">
        <v>1.34294116185556</v>
      </c>
      <c r="DH76" s="1">
        <v>1.66550411821464</v>
      </c>
      <c r="DI76" s="1">
        <v>1.9592280098664201</v>
      </c>
      <c r="DJ76" s="1">
        <v>2.22508091165045</v>
      </c>
      <c r="DK76" s="1">
        <v>2.46396877842691</v>
      </c>
      <c r="DL76" s="1">
        <v>7.8058579461201969</v>
      </c>
      <c r="DM76" s="1">
        <v>51.914487243224301</v>
      </c>
      <c r="DN76" s="1"/>
      <c r="DO76" s="1"/>
      <c r="DP76" s="1"/>
      <c r="DQ76" s="1"/>
      <c r="DR76" s="1"/>
      <c r="DS76" s="1"/>
    </row>
    <row r="77" spans="1:123">
      <c r="A77" s="46" t="s">
        <v>82</v>
      </c>
      <c r="B77" s="57">
        <v>239.215</v>
      </c>
      <c r="C77" s="57">
        <v>84.570999999999998</v>
      </c>
      <c r="D77" s="57">
        <v>-0.84</v>
      </c>
      <c r="E77" s="7">
        <v>0.51</v>
      </c>
      <c r="F77" s="57"/>
      <c r="G77" s="76">
        <v>0.17000000000000015</v>
      </c>
      <c r="H77" s="57">
        <v>-1.64</v>
      </c>
      <c r="I77" s="57">
        <v>1.81</v>
      </c>
      <c r="K77" s="76">
        <v>-0.2929119844029402</v>
      </c>
      <c r="L77" s="76">
        <v>-6.2023742654800262E-2</v>
      </c>
      <c r="M77" s="76">
        <v>0.16740126984348036</v>
      </c>
      <c r="N77" s="76">
        <v>0.33576981053860999</v>
      </c>
      <c r="O77" s="76">
        <v>0.44316558987687005</v>
      </c>
      <c r="P77" s="76">
        <v>-2.1104898403740902</v>
      </c>
      <c r="Q77" s="76">
        <v>-2.1206985714875302</v>
      </c>
      <c r="R77" s="76">
        <v>-2.1302840226724298</v>
      </c>
      <c r="S77" s="76">
        <v>-2.1015039571674099</v>
      </c>
      <c r="T77" s="76">
        <v>-2.1097126634435202</v>
      </c>
      <c r="U77" s="76">
        <v>1.81757785597115</v>
      </c>
      <c r="V77" s="76">
        <v>2.0586748288327299</v>
      </c>
      <c r="W77" s="76">
        <v>2.2976852925159101</v>
      </c>
      <c r="X77" s="76">
        <v>2.4372737677060199</v>
      </c>
      <c r="Y77" s="76">
        <v>2.5528782533203902</v>
      </c>
      <c r="Z77" s="76">
        <v>5.5475672751181593</v>
      </c>
      <c r="AA77" s="76">
        <v>130.669889234376</v>
      </c>
      <c r="AC77" s="57">
        <v>-1.147546411600803</v>
      </c>
      <c r="AD77" s="76">
        <v>-0.91614524438440981</v>
      </c>
      <c r="AE77" s="76">
        <v>-0.70974237641874005</v>
      </c>
      <c r="AF77" s="76">
        <v>-0.51471190363572994</v>
      </c>
      <c r="AG77" s="76">
        <v>-0.33646078961288994</v>
      </c>
      <c r="AH77" s="76">
        <v>-1.99281381602438</v>
      </c>
      <c r="AI77" s="76">
        <v>-1.9855944660390199</v>
      </c>
      <c r="AJ77" s="76">
        <v>-1.9875413032082101</v>
      </c>
      <c r="AK77" s="76">
        <v>-1.9855636045640499</v>
      </c>
      <c r="AL77" s="76">
        <v>-1.9855652211875801</v>
      </c>
      <c r="AM77" s="76">
        <v>0.84526740442357695</v>
      </c>
      <c r="AN77" s="76">
        <v>1.0694492216546101</v>
      </c>
      <c r="AO77" s="76">
        <v>1.27779892678947</v>
      </c>
      <c r="AP77" s="76">
        <v>1.47085170092832</v>
      </c>
      <c r="AQ77" s="76">
        <v>1.6491044315746901</v>
      </c>
      <c r="AR77" s="76">
        <v>6.0208036570018288</v>
      </c>
      <c r="AS77" s="76">
        <v>50.094127023508698</v>
      </c>
      <c r="AU77" s="57">
        <v>-1.2073534073434211</v>
      </c>
      <c r="AV77" s="57">
        <v>-0.98863836881427014</v>
      </c>
      <c r="AW77" s="57">
        <v>-0.7905232439907901</v>
      </c>
      <c r="AX77" s="57">
        <v>-0.61416933877169999</v>
      </c>
      <c r="AY77" s="57">
        <v>-0.47557272524466021</v>
      </c>
      <c r="AZ77" s="57">
        <v>-2.0926247872599602</v>
      </c>
      <c r="BA77" s="57">
        <v>-2.0980876463500402</v>
      </c>
      <c r="BB77" s="57">
        <v>-2.1083221296541801</v>
      </c>
      <c r="BC77" s="57">
        <v>-2.1250210122409099</v>
      </c>
      <c r="BD77" s="57">
        <v>-2.1646771567378602</v>
      </c>
      <c r="BE77" s="57">
        <v>0.88527137991653904</v>
      </c>
      <c r="BF77" s="57">
        <v>1.1094492775357701</v>
      </c>
      <c r="BG77" s="57">
        <v>1.31779888566339</v>
      </c>
      <c r="BH77" s="57">
        <v>1.5108516734692099</v>
      </c>
      <c r="BI77" s="57">
        <v>1.6891044314932</v>
      </c>
      <c r="BJ77" s="57">
        <v>5.4626111576278289</v>
      </c>
      <c r="BK77" s="57">
        <v>77.3070239304827</v>
      </c>
      <c r="BM77" s="57">
        <v>-0.28493226517448988</v>
      </c>
      <c r="BN77" s="57">
        <v>-9.899822673043035E-2</v>
      </c>
      <c r="BO77" s="57">
        <v>0.12201673863379003</v>
      </c>
      <c r="BP77" s="57">
        <v>0.30867591678599027</v>
      </c>
      <c r="BQ77" s="57">
        <v>0.50396214727632982</v>
      </c>
      <c r="BR77" s="57">
        <v>-2.1160147919854899</v>
      </c>
      <c r="BS77" s="57">
        <v>-2.1162872750233301</v>
      </c>
      <c r="BT77" s="57">
        <v>-2.1152482894498101</v>
      </c>
      <c r="BU77" s="57">
        <v>-2.1105848164174699</v>
      </c>
      <c r="BV77" s="57">
        <v>-2.1013393715415201</v>
      </c>
      <c r="BW77" s="57">
        <v>1.831082526811</v>
      </c>
      <c r="BX77" s="57">
        <v>2.0172890482928998</v>
      </c>
      <c r="BY77" s="57">
        <v>2.2372650280836002</v>
      </c>
      <c r="BZ77" s="57">
        <v>2.4192607332034601</v>
      </c>
      <c r="CA77" s="57">
        <v>2.6053015188178499</v>
      </c>
      <c r="CB77" s="57">
        <v>5.9154416459092438</v>
      </c>
      <c r="CC77" s="57">
        <v>6.50230190702539</v>
      </c>
      <c r="CE77" s="57">
        <v>-0.29428511832356996</v>
      </c>
      <c r="CF77" s="57">
        <v>-7.0833800778820066E-2</v>
      </c>
      <c r="CG77" s="57">
        <v>0.13053675476065996</v>
      </c>
      <c r="CH77" s="57">
        <v>0.30321958951574013</v>
      </c>
      <c r="CI77" s="57">
        <v>0.48688501316437982</v>
      </c>
      <c r="CJ77" s="57">
        <v>-2.1116249818703099</v>
      </c>
      <c r="CK77" s="57">
        <v>-2.1141529790240501</v>
      </c>
      <c r="CL77" s="57">
        <v>-2.1187153700916999</v>
      </c>
      <c r="CM77" s="57">
        <v>-2.1154310119095299</v>
      </c>
      <c r="CN77" s="57">
        <v>-2.1147878303651502</v>
      </c>
      <c r="CO77" s="57">
        <v>1.8173398635467399</v>
      </c>
      <c r="CP77" s="57">
        <v>2.04331917824523</v>
      </c>
      <c r="CQ77" s="57">
        <v>2.2492521248523598</v>
      </c>
      <c r="CR77" s="57">
        <v>2.41865060142527</v>
      </c>
      <c r="CS77" s="57">
        <v>2.60167284352953</v>
      </c>
      <c r="CT77" s="76">
        <v>5.761650651349429</v>
      </c>
      <c r="CU77" s="76">
        <v>46.230895570085998</v>
      </c>
      <c r="CV77" s="76"/>
      <c r="CW77" s="1">
        <v>-1.13752808756497</v>
      </c>
      <c r="CX77" s="1">
        <v>-0.91565040507080298</v>
      </c>
      <c r="CY77" s="1">
        <v>-0.70920324961827197</v>
      </c>
      <c r="CZ77" s="1">
        <v>-0.51864120713782003</v>
      </c>
      <c r="DA77" s="1">
        <v>-0.33979019193924698</v>
      </c>
      <c r="DB77" s="1">
        <v>-1.13752808756497</v>
      </c>
      <c r="DC77" s="1">
        <v>-0.91565040507080298</v>
      </c>
      <c r="DD77" s="1">
        <v>-0.70920324961827197</v>
      </c>
      <c r="DE77" s="1">
        <v>-0.51864120713782003</v>
      </c>
      <c r="DF77" s="1">
        <v>-0.33979019193924698</v>
      </c>
      <c r="DG77" s="1">
        <v>0.84527106400199403</v>
      </c>
      <c r="DH77" s="1">
        <v>1.06944927899397</v>
      </c>
      <c r="DI77" s="1">
        <v>1.27779892646694</v>
      </c>
      <c r="DJ77" s="1">
        <v>1.47085136834271</v>
      </c>
      <c r="DK77" s="1">
        <v>1.64910402297926</v>
      </c>
      <c r="DL77" s="1">
        <v>5.9293464136611247</v>
      </c>
      <c r="DM77" s="1">
        <v>43.375993793453297</v>
      </c>
      <c r="DN77" s="1"/>
      <c r="DO77" s="1"/>
      <c r="DP77" s="1"/>
      <c r="DQ77" s="1"/>
      <c r="DR77" s="1"/>
      <c r="DS77" s="1"/>
    </row>
    <row r="78" spans="1:123">
      <c r="A78" s="46" t="s">
        <v>83</v>
      </c>
      <c r="B78" s="57">
        <v>229.29400000000001</v>
      </c>
      <c r="C78" s="57">
        <v>76.055999999999997</v>
      </c>
      <c r="D78" s="57">
        <v>0.25</v>
      </c>
      <c r="E78" s="7">
        <v>0.41</v>
      </c>
      <c r="F78" s="57"/>
      <c r="G78" s="76">
        <v>1.2399999999999998</v>
      </c>
      <c r="H78" s="57">
        <v>-0.85</v>
      </c>
      <c r="I78" s="57">
        <v>2.09</v>
      </c>
      <c r="K78" s="76">
        <v>0.63876964241056999</v>
      </c>
      <c r="L78" s="76">
        <v>0.87411126503377012</v>
      </c>
      <c r="M78" s="76">
        <v>1.1019474961820199</v>
      </c>
      <c r="N78" s="76">
        <v>1.24808234140325</v>
      </c>
      <c r="O78" s="76">
        <v>1.3309684780659299</v>
      </c>
      <c r="P78" s="76">
        <v>-1.1600564129566699</v>
      </c>
      <c r="Q78" s="76">
        <v>-1.1647938936378699</v>
      </c>
      <c r="R78" s="76">
        <v>-1.1686722834655301</v>
      </c>
      <c r="S78" s="76">
        <v>-1.1561819719288799</v>
      </c>
      <c r="T78" s="76">
        <v>-1.1568772155798701</v>
      </c>
      <c r="U78" s="76">
        <v>1.7988260553672399</v>
      </c>
      <c r="V78" s="76">
        <v>2.03890515867164</v>
      </c>
      <c r="W78" s="76">
        <v>2.27061977964755</v>
      </c>
      <c r="X78" s="76">
        <v>2.40426431333213</v>
      </c>
      <c r="Y78" s="76">
        <v>2.4878456936458</v>
      </c>
      <c r="Z78" s="76">
        <v>5.2086924637951002</v>
      </c>
      <c r="AA78" s="76">
        <v>164.10715082523899</v>
      </c>
      <c r="AC78" s="57">
        <v>-0.29467161018321997</v>
      </c>
      <c r="AD78" s="76">
        <v>-7.7343502749679827E-2</v>
      </c>
      <c r="AE78" s="76">
        <v>0.1236239294250201</v>
      </c>
      <c r="AF78" s="76">
        <v>0.31226817356700987</v>
      </c>
      <c r="AG78" s="76">
        <v>0.48596218081658016</v>
      </c>
      <c r="AH78" s="76">
        <v>-1.10242958476178</v>
      </c>
      <c r="AI78" s="76">
        <v>-1.1018678588300099</v>
      </c>
      <c r="AJ78" s="76">
        <v>-1.1028154445467799</v>
      </c>
      <c r="AK78" s="76">
        <v>-1.1017369715447001</v>
      </c>
      <c r="AL78" s="76">
        <v>-1.1017255959890599</v>
      </c>
      <c r="AM78" s="76">
        <v>0.80775797457856002</v>
      </c>
      <c r="AN78" s="76">
        <v>1.0245243560803301</v>
      </c>
      <c r="AO78" s="76">
        <v>1.2264393739718</v>
      </c>
      <c r="AP78" s="76">
        <v>1.4140051451117099</v>
      </c>
      <c r="AQ78" s="76">
        <v>1.5876877768056401</v>
      </c>
      <c r="AR78" s="76">
        <v>5.805553852054782</v>
      </c>
      <c r="AS78" s="76">
        <v>42.364893210366397</v>
      </c>
      <c r="AU78" s="57">
        <v>-0.30686972813732794</v>
      </c>
      <c r="AV78" s="57">
        <v>-9.2586245739670003E-2</v>
      </c>
      <c r="AW78" s="57">
        <v>0.10266609832297013</v>
      </c>
      <c r="AX78" s="57">
        <v>0.27844349775191013</v>
      </c>
      <c r="AY78" s="57">
        <v>0.42314276501941994</v>
      </c>
      <c r="AZ78" s="57">
        <v>-1.15463152942674</v>
      </c>
      <c r="BA78" s="57">
        <v>-1.1571106577286201</v>
      </c>
      <c r="BB78" s="57">
        <v>-1.1637732362142099</v>
      </c>
      <c r="BC78" s="57">
        <v>-1.17556162105999</v>
      </c>
      <c r="BD78" s="57">
        <v>-1.2045450117083001</v>
      </c>
      <c r="BE78" s="57">
        <v>0.84776180128941203</v>
      </c>
      <c r="BF78" s="57">
        <v>1.0645244119889501</v>
      </c>
      <c r="BG78" s="57">
        <v>1.2664393345371801</v>
      </c>
      <c r="BH78" s="57">
        <v>1.4540051188119001</v>
      </c>
      <c r="BI78" s="57">
        <v>1.62768777672772</v>
      </c>
      <c r="BJ78" s="57">
        <v>5.4437093844322746</v>
      </c>
      <c r="BK78" s="57">
        <v>67.403247125278199</v>
      </c>
      <c r="BM78" s="57">
        <v>0.65854767995932995</v>
      </c>
      <c r="BN78" s="57">
        <v>0.81640161482313989</v>
      </c>
      <c r="BO78" s="57">
        <v>1.0416190791217101</v>
      </c>
      <c r="BP78" s="57">
        <v>1.2226355752329601</v>
      </c>
      <c r="BQ78" s="57">
        <v>1.4105967953326202</v>
      </c>
      <c r="BR78" s="57">
        <v>-1.16302326287766</v>
      </c>
      <c r="BS78" s="57">
        <v>-1.15945488044582</v>
      </c>
      <c r="BT78" s="57">
        <v>-1.1626913367378899</v>
      </c>
      <c r="BU78" s="57">
        <v>-1.1611457898692501</v>
      </c>
      <c r="BV78" s="57">
        <v>-1.15621400526478</v>
      </c>
      <c r="BW78" s="57">
        <v>1.8215709428369899</v>
      </c>
      <c r="BX78" s="57">
        <v>1.9758564952689599</v>
      </c>
      <c r="BY78" s="57">
        <v>2.2043104158596001</v>
      </c>
      <c r="BZ78" s="57">
        <v>2.3837813651022102</v>
      </c>
      <c r="CA78" s="57">
        <v>2.5668108005974002</v>
      </c>
      <c r="CB78" s="57">
        <v>5.6941533532051976</v>
      </c>
      <c r="CC78" s="57">
        <v>-7.1604360052783802</v>
      </c>
      <c r="CE78" s="57">
        <v>0.6426515172462901</v>
      </c>
      <c r="CF78" s="57">
        <v>0.86094598949243006</v>
      </c>
      <c r="CG78" s="57">
        <v>1.0595347381352602</v>
      </c>
      <c r="CH78" s="57">
        <v>1.22168503099982</v>
      </c>
      <c r="CI78" s="57">
        <v>1.4028060393065598</v>
      </c>
      <c r="CJ78" s="57">
        <v>-1.1610253703603499</v>
      </c>
      <c r="CK78" s="57">
        <v>-1.1623160179318199</v>
      </c>
      <c r="CL78" s="57">
        <v>-1.16460216237813</v>
      </c>
      <c r="CM78" s="57">
        <v>-1.1633096085619901</v>
      </c>
      <c r="CN78" s="57">
        <v>-1.1628837848229701</v>
      </c>
      <c r="CO78" s="57">
        <v>1.80367688760664</v>
      </c>
      <c r="CP78" s="57">
        <v>2.02326200742425</v>
      </c>
      <c r="CQ78" s="57">
        <v>2.2241369005133902</v>
      </c>
      <c r="CR78" s="57">
        <v>2.38499463956181</v>
      </c>
      <c r="CS78" s="57">
        <v>2.5656898241295298</v>
      </c>
      <c r="CT78" s="76">
        <v>5.5965103445463011</v>
      </c>
      <c r="CU78" s="76">
        <v>47.336526526704297</v>
      </c>
      <c r="CV78" s="76"/>
      <c r="CW78" s="1">
        <v>-0.291866178811648</v>
      </c>
      <c r="CX78" s="1">
        <v>-7.5965194742280098E-2</v>
      </c>
      <c r="CY78" s="1">
        <v>0.124997845074636</v>
      </c>
      <c r="CZ78" s="1">
        <v>0.311286286083648</v>
      </c>
      <c r="DA78" s="1">
        <v>0.485392722354762</v>
      </c>
      <c r="DB78" s="1">
        <v>-0.291866178811648</v>
      </c>
      <c r="DC78" s="1">
        <v>-7.5965194742280098E-2</v>
      </c>
      <c r="DD78" s="1">
        <v>0.124997845074636</v>
      </c>
      <c r="DE78" s="1">
        <v>0.311286286083648</v>
      </c>
      <c r="DF78" s="1">
        <v>0.485392722354762</v>
      </c>
      <c r="DG78" s="1">
        <v>0.80776149140604203</v>
      </c>
      <c r="DH78" s="1">
        <v>1.0245244133865301</v>
      </c>
      <c r="DI78" s="1">
        <v>1.22643937365675</v>
      </c>
      <c r="DJ78" s="1">
        <v>1.4140048189303001</v>
      </c>
      <c r="DK78" s="1">
        <v>1.58768737602343</v>
      </c>
      <c r="DL78" s="1">
        <v>5.7785122244571134</v>
      </c>
      <c r="DM78" s="1">
        <v>41.807662053845199</v>
      </c>
      <c r="DN78" s="1"/>
      <c r="DO78" s="1"/>
      <c r="DP78" s="1"/>
      <c r="DQ78" s="1"/>
      <c r="DR78" s="1"/>
      <c r="DS78" s="1"/>
    </row>
    <row r="79" spans="1:123">
      <c r="A79" s="46" t="s">
        <v>84</v>
      </c>
      <c r="B79" s="57">
        <v>367.30799999999999</v>
      </c>
      <c r="C79" s="57">
        <v>159.06700000000001</v>
      </c>
      <c r="D79" s="57">
        <v>-3.28</v>
      </c>
      <c r="E79" s="7">
        <v>0.57999999999999996</v>
      </c>
      <c r="F79" s="57"/>
      <c r="G79" s="76">
        <v>-2.1800000000000002</v>
      </c>
      <c r="H79" s="57">
        <v>-4.57</v>
      </c>
      <c r="I79" s="57">
        <v>2.39</v>
      </c>
      <c r="K79" s="76">
        <v>-3.1771080990632203</v>
      </c>
      <c r="L79" s="76">
        <v>-2.9934286981931901</v>
      </c>
      <c r="M79" s="76">
        <v>-2.7400807293155305</v>
      </c>
      <c r="N79" s="76">
        <v>-2.3089564996694203</v>
      </c>
      <c r="O79" s="76">
        <v>-1.9561487340117898</v>
      </c>
      <c r="P79" s="76">
        <v>-5.2367960643738503</v>
      </c>
      <c r="Q79" s="76">
        <v>-5.3073556548300003</v>
      </c>
      <c r="R79" s="76">
        <v>-5.3872169582135703</v>
      </c>
      <c r="S79" s="76">
        <v>-5.1724252113442901</v>
      </c>
      <c r="T79" s="76">
        <v>-5.3486818272068897</v>
      </c>
      <c r="U79" s="76">
        <v>2.0596879653106299</v>
      </c>
      <c r="V79" s="76">
        <v>2.3139269566368101</v>
      </c>
      <c r="W79" s="76">
        <v>2.6471362288980398</v>
      </c>
      <c r="X79" s="76">
        <v>2.8634687116748698</v>
      </c>
      <c r="Y79" s="76">
        <v>3.3925330931950999</v>
      </c>
      <c r="Z79" s="76">
        <v>9.3585921393079072</v>
      </c>
      <c r="AA79" s="76">
        <v>-220.30724229427</v>
      </c>
      <c r="AC79" s="57">
        <v>-3.34806742909735</v>
      </c>
      <c r="AD79" s="76">
        <v>-2.8778017126490401</v>
      </c>
      <c r="AE79" s="76">
        <v>-2.59473470557033</v>
      </c>
      <c r="AF79" s="76">
        <v>-2.3262064544193497</v>
      </c>
      <c r="AG79" s="76">
        <v>-2.0889323387098502</v>
      </c>
      <c r="AH79" s="76">
        <v>-4.67763030747897</v>
      </c>
      <c r="AI79" s="76">
        <v>-4.5272893181365603</v>
      </c>
      <c r="AJ79" s="76">
        <v>-4.5356521888636001</v>
      </c>
      <c r="AK79" s="76">
        <v>-4.5310210496341998</v>
      </c>
      <c r="AL79" s="76">
        <v>-4.53100557981303</v>
      </c>
      <c r="AM79" s="76">
        <v>1.32956287838162</v>
      </c>
      <c r="AN79" s="76">
        <v>1.64948760548752</v>
      </c>
      <c r="AO79" s="76">
        <v>1.9409174832932701</v>
      </c>
      <c r="AP79" s="76">
        <v>2.2048145952148501</v>
      </c>
      <c r="AQ79" s="76">
        <v>2.4420732411031798</v>
      </c>
      <c r="AR79" s="76">
        <v>9.1091161060297416</v>
      </c>
      <c r="AS79" s="76">
        <v>205.26462313110801</v>
      </c>
      <c r="AU79" s="57">
        <v>-3.5355368985214799</v>
      </c>
      <c r="AV79" s="57">
        <v>-3.2521669419676593</v>
      </c>
      <c r="AW79" s="57">
        <v>-2.9750978553627903</v>
      </c>
      <c r="AX79" s="57">
        <v>-2.7195813371541102</v>
      </c>
      <c r="AY79" s="57">
        <v>-2.4190516293026803</v>
      </c>
      <c r="AZ79" s="57">
        <v>-4.9051056733664096</v>
      </c>
      <c r="BA79" s="57">
        <v>-4.9416546029817896</v>
      </c>
      <c r="BB79" s="57">
        <v>-4.9560152756911</v>
      </c>
      <c r="BC79" s="57">
        <v>-4.9643958899418701</v>
      </c>
      <c r="BD79" s="57">
        <v>-4.9011248702783501</v>
      </c>
      <c r="BE79" s="57">
        <v>1.3695687748449299</v>
      </c>
      <c r="BF79" s="57">
        <v>1.6894876610141301</v>
      </c>
      <c r="BG79" s="57">
        <v>1.98091742032831</v>
      </c>
      <c r="BH79" s="57">
        <v>2.2448145527877599</v>
      </c>
      <c r="BI79" s="57">
        <v>2.4820732409756698</v>
      </c>
      <c r="BJ79" s="57">
        <v>8.2423358098020092</v>
      </c>
      <c r="BK79" s="57">
        <v>-5.1389931778953502</v>
      </c>
      <c r="BM79" s="57">
        <v>-3.3057080560363499</v>
      </c>
      <c r="BN79" s="57">
        <v>-2.8662849636570904</v>
      </c>
      <c r="BO79" s="57">
        <v>-2.5825874911363003</v>
      </c>
      <c r="BP79" s="57">
        <v>-2.31267813703532</v>
      </c>
      <c r="BQ79" s="57">
        <v>-2.0606682242010494</v>
      </c>
      <c r="BR79" s="57">
        <v>-5.2595974900121796</v>
      </c>
      <c r="BS79" s="57">
        <v>-5.4185221033213304</v>
      </c>
      <c r="BT79" s="57">
        <v>-5.2453393797792103</v>
      </c>
      <c r="BU79" s="57">
        <v>-5.1900236094982199</v>
      </c>
      <c r="BV79" s="57">
        <v>-5.1629349248566196</v>
      </c>
      <c r="BW79" s="57">
        <v>1.9538894339758299</v>
      </c>
      <c r="BX79" s="57">
        <v>2.55223713966424</v>
      </c>
      <c r="BY79" s="57">
        <v>2.66275188864291</v>
      </c>
      <c r="BZ79" s="57">
        <v>2.8773454724629</v>
      </c>
      <c r="CA79" s="57">
        <v>3.1022667006555702</v>
      </c>
      <c r="CB79" s="57">
        <v>9.0385653023017944</v>
      </c>
      <c r="CC79" s="57">
        <v>166.071184776108</v>
      </c>
      <c r="CE79" s="57">
        <v>-3.2390651330828799</v>
      </c>
      <c r="CF79" s="57">
        <v>-2.9395585106780397</v>
      </c>
      <c r="CG79" s="57">
        <v>-2.6886065897084199</v>
      </c>
      <c r="CH79" s="57">
        <v>-2.3766059407967899</v>
      </c>
      <c r="CI79" s="57">
        <v>-2.16710535378669</v>
      </c>
      <c r="CJ79" s="57">
        <v>-5.2328117678315698</v>
      </c>
      <c r="CK79" s="57">
        <v>-5.2418418237858297</v>
      </c>
      <c r="CL79" s="57">
        <v>-5.2621288920884099</v>
      </c>
      <c r="CM79" s="57">
        <v>-5.2297987378651998</v>
      </c>
      <c r="CN79" s="57">
        <v>-5.2333657292187299</v>
      </c>
      <c r="CO79" s="57">
        <v>1.9937466347486901</v>
      </c>
      <c r="CP79" s="57">
        <v>2.30228331310779</v>
      </c>
      <c r="CQ79" s="57">
        <v>2.57352230237999</v>
      </c>
      <c r="CR79" s="57">
        <v>2.8531927970684099</v>
      </c>
      <c r="CS79" s="57">
        <v>3.0662603754320399</v>
      </c>
      <c r="CT79" s="76">
        <v>8.056902645156157</v>
      </c>
      <c r="CU79" s="76">
        <v>50.294889002172397</v>
      </c>
      <c r="CV79" s="76"/>
      <c r="CW79" s="1">
        <v>-3.2233097387573801</v>
      </c>
      <c r="CX79" s="1">
        <v>-2.9248586456066299</v>
      </c>
      <c r="CY79" s="1">
        <v>-2.6407222545356102</v>
      </c>
      <c r="CZ79" s="1">
        <v>-2.3850002211346801</v>
      </c>
      <c r="DA79" s="1">
        <v>-2.1503700746710699</v>
      </c>
      <c r="DB79" s="1">
        <v>-3.2233097387573801</v>
      </c>
      <c r="DC79" s="1">
        <v>-2.9248586456066299</v>
      </c>
      <c r="DD79" s="1">
        <v>-2.6407222545356102</v>
      </c>
      <c r="DE79" s="1">
        <v>-2.3850002211346801</v>
      </c>
      <c r="DF79" s="1">
        <v>-2.1503700746710699</v>
      </c>
      <c r="DG79" s="1">
        <v>1.32956838106008</v>
      </c>
      <c r="DH79" s="1">
        <v>1.6494876632551101</v>
      </c>
      <c r="DI79" s="1">
        <v>1.9409174828742199</v>
      </c>
      <c r="DJ79" s="1">
        <v>2.2048141799427898</v>
      </c>
      <c r="DK79" s="1">
        <v>2.4420727316289201</v>
      </c>
      <c r="DL79" s="1">
        <v>7.9908686636760375</v>
      </c>
      <c r="DM79" s="1">
        <v>66.332233781208004</v>
      </c>
      <c r="DN79" s="1"/>
      <c r="DO79" s="1"/>
      <c r="DP79" s="1"/>
      <c r="DQ79" s="1"/>
      <c r="DR79" s="1"/>
      <c r="DS79" s="1"/>
    </row>
    <row r="80" spans="1:123">
      <c r="A80" s="46" t="s">
        <v>85</v>
      </c>
      <c r="B80" s="57">
        <v>213.30199999999999</v>
      </c>
      <c r="C80" s="57">
        <v>67.474000000000004</v>
      </c>
      <c r="D80" s="57">
        <v>-0.11</v>
      </c>
      <c r="E80" s="7">
        <v>0.52</v>
      </c>
      <c r="F80" s="57"/>
      <c r="G80" s="76">
        <v>0.18999999999999995</v>
      </c>
      <c r="H80" s="57">
        <v>-2.41</v>
      </c>
      <c r="I80" s="57">
        <v>2.6</v>
      </c>
      <c r="K80" s="76">
        <v>-1.1269168829577498</v>
      </c>
      <c r="L80" s="76">
        <v>-0.90499098912861031</v>
      </c>
      <c r="M80" s="76">
        <v>-0.70214480226362985</v>
      </c>
      <c r="N80" s="76">
        <v>-0.52921459653450009</v>
      </c>
      <c r="O80" s="76">
        <v>-0.52045990693382027</v>
      </c>
      <c r="P80" s="76">
        <v>-2.8955162681044699</v>
      </c>
      <c r="Q80" s="76">
        <v>-2.9120287387471202</v>
      </c>
      <c r="R80" s="76">
        <v>-2.9291367538907398</v>
      </c>
      <c r="S80" s="76">
        <v>-2.8802698387702401</v>
      </c>
      <c r="T80" s="76">
        <v>-2.9034773882707801</v>
      </c>
      <c r="U80" s="76">
        <v>1.7685993851467201</v>
      </c>
      <c r="V80" s="76">
        <v>2.0070377496185099</v>
      </c>
      <c r="W80" s="76">
        <v>2.2269919516271099</v>
      </c>
      <c r="X80" s="76">
        <v>2.35105524223574</v>
      </c>
      <c r="Y80" s="76">
        <v>2.3830174813369598</v>
      </c>
      <c r="Z80" s="76">
        <v>4.6975070144691715</v>
      </c>
      <c r="AA80" s="76">
        <v>193.223362936098</v>
      </c>
      <c r="AC80" s="57">
        <v>-1.9698656865946877</v>
      </c>
      <c r="AD80" s="76">
        <v>-1.744125311447744</v>
      </c>
      <c r="AE80" s="76">
        <v>-1.5555550882949098</v>
      </c>
      <c r="AF80" s="76">
        <v>-1.3742092785199398</v>
      </c>
      <c r="AG80" s="76">
        <v>-1.2079348540640902</v>
      </c>
      <c r="AH80" s="76">
        <v>-2.7171609253521098</v>
      </c>
      <c r="AI80" s="76">
        <v>-2.6962337366477298</v>
      </c>
      <c r="AJ80" s="76">
        <v>-2.6992062384323998</v>
      </c>
      <c r="AK80" s="76">
        <v>-2.6965815115643998</v>
      </c>
      <c r="AL80" s="76">
        <v>-2.6966230196343002</v>
      </c>
      <c r="AM80" s="76">
        <v>0.74729523875742199</v>
      </c>
      <c r="AN80" s="76">
        <v>0.95210842519998595</v>
      </c>
      <c r="AO80" s="76">
        <v>1.14365115013749</v>
      </c>
      <c r="AP80" s="76">
        <v>1.3223722330444601</v>
      </c>
      <c r="AQ80" s="76">
        <v>1.48868816557021</v>
      </c>
      <c r="AR80" s="76">
        <v>5.6332173233191671</v>
      </c>
      <c r="AS80" s="76">
        <v>53.782156904197997</v>
      </c>
      <c r="AU80" s="57">
        <v>-2.0736330524800302</v>
      </c>
      <c r="AV80" s="57">
        <v>-1.8788664512681319</v>
      </c>
      <c r="AW80" s="57">
        <v>-1.70009505651079</v>
      </c>
      <c r="AX80" s="57">
        <v>-1.54068121910955</v>
      </c>
      <c r="AY80" s="57">
        <v>-1.41033244270183</v>
      </c>
      <c r="AZ80" s="57">
        <v>-2.86093187812132</v>
      </c>
      <c r="BA80" s="57">
        <v>-2.8709749324209999</v>
      </c>
      <c r="BB80" s="57">
        <v>-2.8837461699401699</v>
      </c>
      <c r="BC80" s="57">
        <v>-2.9030534277229001</v>
      </c>
      <c r="BD80" s="57">
        <v>-2.93902060819986</v>
      </c>
      <c r="BE80" s="57">
        <v>0.78729882564128995</v>
      </c>
      <c r="BF80" s="57">
        <v>0.99210848115286798</v>
      </c>
      <c r="BG80" s="57">
        <v>1.1836511134293799</v>
      </c>
      <c r="BH80" s="57">
        <v>1.3623722086133501</v>
      </c>
      <c r="BI80" s="57">
        <v>1.52868816549803</v>
      </c>
      <c r="BJ80" s="57">
        <v>4.9490773010909708</v>
      </c>
      <c r="BK80" s="57">
        <v>62.952759143934202</v>
      </c>
      <c r="BM80" s="57">
        <v>-1.0969138410189803</v>
      </c>
      <c r="BN80" s="57">
        <v>-1.00655464021625</v>
      </c>
      <c r="BO80" s="57">
        <v>-0.75050518636082986</v>
      </c>
      <c r="BP80" s="57">
        <v>-0.56561557047180999</v>
      </c>
      <c r="BQ80" s="57">
        <v>-0.37481294077676974</v>
      </c>
      <c r="BR80" s="57">
        <v>-2.9031527355833902</v>
      </c>
      <c r="BS80" s="57">
        <v>-2.9156245829240999</v>
      </c>
      <c r="BT80" s="57">
        <v>-2.90169493306548</v>
      </c>
      <c r="BU80" s="57">
        <v>-2.8922065258698502</v>
      </c>
      <c r="BV80" s="57">
        <v>-2.8795792331813099</v>
      </c>
      <c r="BW80" s="57">
        <v>1.8062388945644099</v>
      </c>
      <c r="BX80" s="57">
        <v>1.9090699427078499</v>
      </c>
      <c r="BY80" s="57">
        <v>2.1511897467046501</v>
      </c>
      <c r="BZ80" s="57">
        <v>2.3265909553980402</v>
      </c>
      <c r="CA80" s="57">
        <v>2.5047662924045402</v>
      </c>
      <c r="CB80" s="57">
        <v>5.6284005332912797</v>
      </c>
      <c r="CC80" s="57">
        <v>-56.095202280300498</v>
      </c>
      <c r="CE80" s="57">
        <v>-1.11441158275809</v>
      </c>
      <c r="CF80" s="57">
        <v>-0.90877323673835009</v>
      </c>
      <c r="CG80" s="57">
        <v>-0.72277225654499988</v>
      </c>
      <c r="CH80" s="57">
        <v>-0.56964551766727967</v>
      </c>
      <c r="CI80" s="57">
        <v>-0.39214904817056029</v>
      </c>
      <c r="CJ80" s="57">
        <v>-2.8960646510689001</v>
      </c>
      <c r="CK80" s="57">
        <v>-2.8997044029400301</v>
      </c>
      <c r="CL80" s="57">
        <v>-2.9064250659759598</v>
      </c>
      <c r="CM80" s="57">
        <v>-2.9003889585474698</v>
      </c>
      <c r="CN80" s="57">
        <v>-2.8998366098018602</v>
      </c>
      <c r="CO80" s="57">
        <v>1.7816530683108101</v>
      </c>
      <c r="CP80" s="57">
        <v>1.99093116620168</v>
      </c>
      <c r="CQ80" s="57">
        <v>2.18365280943096</v>
      </c>
      <c r="CR80" s="57">
        <v>2.3307434408801901</v>
      </c>
      <c r="CS80" s="57">
        <v>2.5076875616312999</v>
      </c>
      <c r="CT80" s="76">
        <v>5.3080179216794861</v>
      </c>
      <c r="CU80" s="76">
        <v>38.168786643621097</v>
      </c>
      <c r="CV80" s="76"/>
      <c r="CW80" s="1">
        <v>-1.94771434727837</v>
      </c>
      <c r="CX80" s="1">
        <v>-1.7473479601299899</v>
      </c>
      <c r="CY80" s="1">
        <v>-1.5586256196794599</v>
      </c>
      <c r="CZ80" s="1">
        <v>-1.38348540445664</v>
      </c>
      <c r="DA80" s="1">
        <v>-1.21671445320034</v>
      </c>
      <c r="DB80" s="1">
        <v>-1.94771434727837</v>
      </c>
      <c r="DC80" s="1">
        <v>-1.7473479601299899</v>
      </c>
      <c r="DD80" s="1">
        <v>-1.5586256196794599</v>
      </c>
      <c r="DE80" s="1">
        <v>-1.38348540445664</v>
      </c>
      <c r="DF80" s="1">
        <v>-1.21671445320034</v>
      </c>
      <c r="DG80" s="1">
        <v>0.74729852547977704</v>
      </c>
      <c r="DH80" s="1">
        <v>0.95210848245271995</v>
      </c>
      <c r="DI80" s="1">
        <v>1.1436511498344799</v>
      </c>
      <c r="DJ80" s="1">
        <v>1.3223719171861801</v>
      </c>
      <c r="DK80" s="1">
        <v>1.4886877773824001</v>
      </c>
      <c r="DL80" s="1">
        <v>5.4345253912331737</v>
      </c>
      <c r="DM80" s="1">
        <v>34.371605505861702</v>
      </c>
      <c r="DN80" s="1"/>
      <c r="DO80" s="1"/>
      <c r="DP80" s="1"/>
      <c r="DQ80" s="1"/>
      <c r="DR80" s="1"/>
      <c r="DS80" s="1"/>
    </row>
    <row r="81" spans="1:123">
      <c r="A81" s="46" t="s">
        <v>86</v>
      </c>
      <c r="B81" s="57">
        <v>259.56599999999997</v>
      </c>
      <c r="C81" s="57">
        <v>101.256</v>
      </c>
      <c r="D81" s="57">
        <v>-0.19</v>
      </c>
      <c r="E81" s="7">
        <v>0.47</v>
      </c>
      <c r="F81" s="57"/>
      <c r="G81" s="76">
        <v>0.75</v>
      </c>
      <c r="H81" s="57">
        <v>-1.1299999999999999</v>
      </c>
      <c r="I81" s="57">
        <v>1.88</v>
      </c>
      <c r="K81" s="76">
        <v>0.48797156088330995</v>
      </c>
      <c r="L81" s="76">
        <v>0.72484927545520983</v>
      </c>
      <c r="M81" s="76">
        <v>0.97267690040650012</v>
      </c>
      <c r="N81" s="76">
        <v>1.1426195649313498</v>
      </c>
      <c r="O81" s="76">
        <v>1.3185085957964202</v>
      </c>
      <c r="P81" s="76">
        <v>-1.36807196327555</v>
      </c>
      <c r="Q81" s="76">
        <v>-1.37437918279475</v>
      </c>
      <c r="R81" s="76">
        <v>-1.38052802242733</v>
      </c>
      <c r="S81" s="76">
        <v>-1.3623666718768901</v>
      </c>
      <c r="T81" s="76">
        <v>-1.3677712926351</v>
      </c>
      <c r="U81" s="76">
        <v>1.85604352415886</v>
      </c>
      <c r="V81" s="76">
        <v>2.0992284582499598</v>
      </c>
      <c r="W81" s="76">
        <v>2.3532049228338301</v>
      </c>
      <c r="X81" s="76">
        <v>2.5049862368082398</v>
      </c>
      <c r="Y81" s="76">
        <v>2.6862798884315202</v>
      </c>
      <c r="Z81" s="76">
        <v>6.1787778939368811</v>
      </c>
      <c r="AA81" s="76">
        <v>84.969093956775197</v>
      </c>
      <c r="AC81" s="57">
        <v>-0.37138953734232005</v>
      </c>
      <c r="AD81" s="76">
        <v>-0.12751769158373016</v>
      </c>
      <c r="AE81" s="76">
        <v>9.2780091105689966E-2</v>
      </c>
      <c r="AF81" s="76">
        <v>0.2983413988916801</v>
      </c>
      <c r="AG81" s="76">
        <v>0.48595190568322</v>
      </c>
      <c r="AH81" s="76">
        <v>-1.29360023445574</v>
      </c>
      <c r="AI81" s="76">
        <v>-1.2891215286301501</v>
      </c>
      <c r="AJ81" s="76">
        <v>-1.2903729591988</v>
      </c>
      <c r="AK81" s="76">
        <v>-1.28911994395013</v>
      </c>
      <c r="AL81" s="76">
        <v>-1.2891368360623201</v>
      </c>
      <c r="AM81" s="76">
        <v>0.92221069711341996</v>
      </c>
      <c r="AN81" s="76">
        <v>1.1616038370464199</v>
      </c>
      <c r="AO81" s="76">
        <v>1.38315305030449</v>
      </c>
      <c r="AP81" s="76">
        <v>1.5874613428418101</v>
      </c>
      <c r="AQ81" s="76">
        <v>1.7750887417455401</v>
      </c>
      <c r="AR81" s="76">
        <v>6.3685036243538322</v>
      </c>
      <c r="AS81" s="76">
        <v>54.156358373720501</v>
      </c>
      <c r="AU81" s="57">
        <v>-0.41622128840727401</v>
      </c>
      <c r="AV81" s="57">
        <v>-0.18342772748587999</v>
      </c>
      <c r="AW81" s="57">
        <v>2.9874176162710153E-2</v>
      </c>
      <c r="AX81" s="57">
        <v>0.2211260521274101</v>
      </c>
      <c r="AY81" s="57">
        <v>0.39022684014829001</v>
      </c>
      <c r="AZ81" s="57">
        <v>-1.37843626621119</v>
      </c>
      <c r="BA81" s="57">
        <v>-1.38503162035713</v>
      </c>
      <c r="BB81" s="57">
        <v>-1.3932788295460099</v>
      </c>
      <c r="BC81" s="57">
        <v>-1.4063352608772299</v>
      </c>
      <c r="BD81" s="57">
        <v>-1.42486190150845</v>
      </c>
      <c r="BE81" s="57">
        <v>0.96221497780391596</v>
      </c>
      <c r="BF81" s="57">
        <v>1.20160389287125</v>
      </c>
      <c r="BG81" s="57">
        <v>1.4231530057087201</v>
      </c>
      <c r="BH81" s="57">
        <v>1.62746131300464</v>
      </c>
      <c r="BI81" s="57">
        <v>1.8150887416567401</v>
      </c>
      <c r="BJ81" s="57">
        <v>5.9999028987861305</v>
      </c>
      <c r="BK81" s="57">
        <v>63.540385133073499</v>
      </c>
      <c r="BM81" s="57">
        <v>0.47916344239380004</v>
      </c>
      <c r="BN81" s="57">
        <v>0.73055363877454993</v>
      </c>
      <c r="BO81" s="57">
        <v>0.9337461695953102</v>
      </c>
      <c r="BP81" s="57">
        <v>1.1238588631516599</v>
      </c>
      <c r="BQ81" s="57">
        <v>1.32192187874164</v>
      </c>
      <c r="BR81" s="57">
        <v>-1.37143024714827</v>
      </c>
      <c r="BS81" s="57">
        <v>-1.3717262256245999</v>
      </c>
      <c r="BT81" s="57">
        <v>-1.37111882959711</v>
      </c>
      <c r="BU81" s="57">
        <v>-1.36818088630303</v>
      </c>
      <c r="BV81" s="57">
        <v>-1.3623358548231499</v>
      </c>
      <c r="BW81" s="57">
        <v>1.85059368954207</v>
      </c>
      <c r="BX81" s="57">
        <v>2.1022798643991498</v>
      </c>
      <c r="BY81" s="57">
        <v>2.3048649991924202</v>
      </c>
      <c r="BZ81" s="57">
        <v>2.49203974945469</v>
      </c>
      <c r="CA81" s="57">
        <v>2.6842577335647899</v>
      </c>
      <c r="CB81" s="57">
        <v>6.1851327724840583</v>
      </c>
      <c r="CC81" s="57">
        <v>51.244694752521703</v>
      </c>
      <c r="CE81" s="57">
        <v>0.47673080701977</v>
      </c>
      <c r="CF81" s="57">
        <v>0.71420159977304998</v>
      </c>
      <c r="CG81" s="57">
        <v>0.9276301815781598</v>
      </c>
      <c r="CH81" s="57">
        <v>1.1165760428238001</v>
      </c>
      <c r="CI81" s="57">
        <v>1.3048054888523402</v>
      </c>
      <c r="CJ81" s="57">
        <v>-1.3686359916501301</v>
      </c>
      <c r="CK81" s="57">
        <v>-1.37026095952023</v>
      </c>
      <c r="CL81" s="57">
        <v>-1.37314093637191</v>
      </c>
      <c r="CM81" s="57">
        <v>-1.3711132119512499</v>
      </c>
      <c r="CN81" s="57">
        <v>-1.3706795135129399</v>
      </c>
      <c r="CO81" s="57">
        <v>1.8453667986699001</v>
      </c>
      <c r="CP81" s="57">
        <v>2.0844625592932799</v>
      </c>
      <c r="CQ81" s="57">
        <v>2.3007711179500698</v>
      </c>
      <c r="CR81" s="57">
        <v>2.48768925477505</v>
      </c>
      <c r="CS81" s="57">
        <v>2.6754850023652801</v>
      </c>
      <c r="CT81" s="76">
        <v>6.1244181128243325</v>
      </c>
      <c r="CU81" s="76">
        <v>52.430362178267899</v>
      </c>
      <c r="CV81" s="76"/>
      <c r="CW81" s="1">
        <v>-0.36498926271029902</v>
      </c>
      <c r="CX81" s="1">
        <v>-0.12705382839625501</v>
      </c>
      <c r="CY81" s="1">
        <v>9.3274352421138407E-2</v>
      </c>
      <c r="CZ81" s="1">
        <v>0.29597942506872998</v>
      </c>
      <c r="DA81" s="1">
        <v>0.48399242397652098</v>
      </c>
      <c r="DB81" s="1">
        <v>-0.36498926271029902</v>
      </c>
      <c r="DC81" s="1">
        <v>-0.12705382839625501</v>
      </c>
      <c r="DD81" s="1">
        <v>9.3274352421138407E-2</v>
      </c>
      <c r="DE81" s="1">
        <v>0.29597942506872998</v>
      </c>
      <c r="DF81" s="1">
        <v>0.48399242397652098</v>
      </c>
      <c r="DG81" s="1">
        <v>0.92221464951758902</v>
      </c>
      <c r="DH81" s="1">
        <v>1.1616038944538201</v>
      </c>
      <c r="DI81" s="1">
        <v>1.38315304996662</v>
      </c>
      <c r="DJ81" s="1">
        <v>1.5874609971192499</v>
      </c>
      <c r="DK81" s="1">
        <v>1.7750883171228</v>
      </c>
      <c r="DL81" s="1">
        <v>6.3110543892498709</v>
      </c>
      <c r="DM81" s="1">
        <v>49.976236172285901</v>
      </c>
      <c r="DN81" s="1"/>
      <c r="DO81" s="1"/>
      <c r="DP81" s="1"/>
      <c r="DQ81" s="1"/>
      <c r="DR81" s="1"/>
      <c r="DS81" s="1"/>
    </row>
    <row r="82" spans="1:123">
      <c r="A82" s="46" t="s">
        <v>87</v>
      </c>
      <c r="B82" s="57">
        <v>333.99099999999999</v>
      </c>
      <c r="C82" s="57">
        <v>156.96100000000001</v>
      </c>
      <c r="D82" s="57">
        <v>-0.8</v>
      </c>
      <c r="E82" s="7">
        <v>0.76</v>
      </c>
      <c r="F82" s="57"/>
      <c r="G82" s="76">
        <v>-2.2600000000000002</v>
      </c>
      <c r="H82" s="57">
        <v>-4.57</v>
      </c>
      <c r="I82" s="57">
        <v>2.31</v>
      </c>
      <c r="K82" s="76">
        <v>-3.59817109168669</v>
      </c>
      <c r="L82" s="76">
        <v>-3.3931066025264403</v>
      </c>
      <c r="M82" s="76">
        <v>-3.1343819403911404</v>
      </c>
      <c r="N82" s="76">
        <v>-2.7998306529503902</v>
      </c>
      <c r="O82" s="76">
        <v>-2.4699532975302403</v>
      </c>
      <c r="P82" s="76">
        <v>-5.5948861973339303</v>
      </c>
      <c r="Q82" s="76">
        <v>-5.6406424593994204</v>
      </c>
      <c r="R82" s="76">
        <v>-5.6906259515454902</v>
      </c>
      <c r="S82" s="76">
        <v>-5.5524460240976001</v>
      </c>
      <c r="T82" s="76">
        <v>-5.6440920967349903</v>
      </c>
      <c r="U82" s="76">
        <v>1.9967151056472401</v>
      </c>
      <c r="V82" s="76">
        <v>2.2475358568729802</v>
      </c>
      <c r="W82" s="76">
        <v>2.5562440111543498</v>
      </c>
      <c r="X82" s="76">
        <v>2.7526153711472099</v>
      </c>
      <c r="Y82" s="76">
        <v>3.1741387992047501</v>
      </c>
      <c r="Z82" s="76">
        <v>8.5185582937218403</v>
      </c>
      <c r="AA82" s="76">
        <v>-138.74719539608199</v>
      </c>
      <c r="AC82" s="57">
        <v>-3.9634734433259897</v>
      </c>
      <c r="AD82" s="76">
        <v>-3.5881340265719599</v>
      </c>
      <c r="AE82" s="76">
        <v>-3.3251389946522303</v>
      </c>
      <c r="AF82" s="76">
        <v>-3.0746256280495401</v>
      </c>
      <c r="AG82" s="76">
        <v>-2.8527702159941701</v>
      </c>
      <c r="AH82" s="76">
        <v>-5.1670710284764398</v>
      </c>
      <c r="AI82" s="76">
        <v>-5.0867535999721598</v>
      </c>
      <c r="AJ82" s="76">
        <v>-5.0935792860065403</v>
      </c>
      <c r="AK82" s="76">
        <v>-5.0885364131503001</v>
      </c>
      <c r="AL82" s="76">
        <v>-5.0885922034998803</v>
      </c>
      <c r="AM82" s="76">
        <v>1.2035975851504499</v>
      </c>
      <c r="AN82" s="76">
        <v>1.4986195734001999</v>
      </c>
      <c r="AO82" s="76">
        <v>1.76844029135431</v>
      </c>
      <c r="AP82" s="76">
        <v>2.01391078510076</v>
      </c>
      <c r="AQ82" s="76">
        <v>2.2358219875057102</v>
      </c>
      <c r="AR82" s="76">
        <v>8.1240858715069351</v>
      </c>
      <c r="AS82" s="76">
        <v>136.34488397934101</v>
      </c>
      <c r="AU82" s="57">
        <v>-4.2030724085740099</v>
      </c>
      <c r="AV82" s="57">
        <v>-3.9361457830182203</v>
      </c>
      <c r="AW82" s="57">
        <v>-3.6897475074465298</v>
      </c>
      <c r="AX82" s="57">
        <v>-3.4753843847713104</v>
      </c>
      <c r="AY82" s="57">
        <v>-3.2752939249736697</v>
      </c>
      <c r="AZ82" s="57">
        <v>-5.4466753905432297</v>
      </c>
      <c r="BA82" s="57">
        <v>-5.4747654120372502</v>
      </c>
      <c r="BB82" s="57">
        <v>-5.49818774151617</v>
      </c>
      <c r="BC82" s="57">
        <v>-5.5292951313381504</v>
      </c>
      <c r="BD82" s="57">
        <v>-5.5511159123638398</v>
      </c>
      <c r="BE82" s="57">
        <v>1.24360298196922</v>
      </c>
      <c r="BF82" s="57">
        <v>1.5386196290190299</v>
      </c>
      <c r="BG82" s="57">
        <v>1.8084402340696399</v>
      </c>
      <c r="BH82" s="57">
        <v>2.05391074656684</v>
      </c>
      <c r="BI82" s="57">
        <v>2.2758219873901702</v>
      </c>
      <c r="BJ82" s="57">
        <v>6.8892032711829438</v>
      </c>
      <c r="BK82" s="57">
        <v>70.511118797351301</v>
      </c>
      <c r="BM82" s="57">
        <v>-3.6906107961255303</v>
      </c>
      <c r="BN82" s="57">
        <v>-3.27072237371832</v>
      </c>
      <c r="BO82" s="57">
        <v>-3.0537955432099606</v>
      </c>
      <c r="BP82" s="57">
        <v>-2.8160472444023599</v>
      </c>
      <c r="BQ82" s="57">
        <v>-2.5753564334625803</v>
      </c>
      <c r="BR82" s="57">
        <v>-5.6125581432893501</v>
      </c>
      <c r="BS82" s="57">
        <v>-5.6838194701310298</v>
      </c>
      <c r="BT82" s="57">
        <v>-5.6058782638791804</v>
      </c>
      <c r="BU82" s="57">
        <v>-5.57424483791866</v>
      </c>
      <c r="BV82" s="57">
        <v>-5.5483624488091401</v>
      </c>
      <c r="BW82" s="57">
        <v>1.92194734716382</v>
      </c>
      <c r="BX82" s="57">
        <v>2.4130970964127099</v>
      </c>
      <c r="BY82" s="57">
        <v>2.5520827206692198</v>
      </c>
      <c r="BZ82" s="57">
        <v>2.7581975935163001</v>
      </c>
      <c r="CA82" s="57">
        <v>2.9730060153465598</v>
      </c>
      <c r="CB82" s="57">
        <v>7.9742862036136586</v>
      </c>
      <c r="CC82" s="57">
        <v>144.754908636908</v>
      </c>
      <c r="CE82" s="57">
        <v>-3.6460850780678999</v>
      </c>
      <c r="CF82" s="57">
        <v>-3.3669250522179097</v>
      </c>
      <c r="CG82" s="57">
        <v>-3.1285230629491099</v>
      </c>
      <c r="CH82" s="57">
        <v>-2.8583991131732298</v>
      </c>
      <c r="CI82" s="57">
        <v>-2.6536562969028203</v>
      </c>
      <c r="CJ82" s="57">
        <v>-5.5939482968911598</v>
      </c>
      <c r="CK82" s="57">
        <v>-5.6018517722158796</v>
      </c>
      <c r="CL82" s="57">
        <v>-5.61770266506689</v>
      </c>
      <c r="CM82" s="57">
        <v>-5.5985674488562198</v>
      </c>
      <c r="CN82" s="57">
        <v>-5.5990774164786004</v>
      </c>
      <c r="CO82" s="57">
        <v>1.9478632188232601</v>
      </c>
      <c r="CP82" s="57">
        <v>2.2349267199979699</v>
      </c>
      <c r="CQ82" s="57">
        <v>2.4891796021177801</v>
      </c>
      <c r="CR82" s="57">
        <v>2.74016833568299</v>
      </c>
      <c r="CS82" s="57">
        <v>2.94542111957578</v>
      </c>
      <c r="CT82" s="76">
        <v>7.4208251241960772</v>
      </c>
      <c r="CU82" s="76">
        <v>49.672412758971802</v>
      </c>
      <c r="CV82" s="76"/>
      <c r="CW82" s="1">
        <v>-3.89055723455632</v>
      </c>
      <c r="CX82" s="1">
        <v>-3.6088768559464901</v>
      </c>
      <c r="CY82" s="1">
        <v>-3.3452991011744699</v>
      </c>
      <c r="CZ82" s="1">
        <v>-3.1073758218698901</v>
      </c>
      <c r="DA82" s="1">
        <v>-2.8857954145285301</v>
      </c>
      <c r="DB82" s="1">
        <v>-3.89055723455632</v>
      </c>
      <c r="DC82" s="1">
        <v>-3.6088768559464901</v>
      </c>
      <c r="DD82" s="1">
        <v>-3.3452991011744699</v>
      </c>
      <c r="DE82" s="1">
        <v>-3.1073758218698901</v>
      </c>
      <c r="DF82" s="1">
        <v>-2.8857954145285301</v>
      </c>
      <c r="DG82" s="1">
        <v>1.2036026084384399</v>
      </c>
      <c r="DH82" s="1">
        <v>1.4986196310564099</v>
      </c>
      <c r="DI82" s="1">
        <v>1.76844029096036</v>
      </c>
      <c r="DJ82" s="1">
        <v>2.0139103913354499</v>
      </c>
      <c r="DK82" s="1">
        <v>2.23582150427004</v>
      </c>
      <c r="DL82" s="1">
        <v>7.4710405852888861</v>
      </c>
      <c r="DM82" s="1">
        <v>62.0421559592737</v>
      </c>
      <c r="DN82" s="1"/>
      <c r="DO82" s="1"/>
      <c r="DP82" s="1"/>
      <c r="DQ82" s="1"/>
      <c r="DR82" s="1"/>
      <c r="DS82" s="1"/>
    </row>
    <row r="83" spans="1:123">
      <c r="A83" s="46" t="s">
        <v>88</v>
      </c>
      <c r="B83" s="57">
        <v>258.47899999999998</v>
      </c>
      <c r="C83" s="57">
        <v>101.601</v>
      </c>
      <c r="D83" s="57">
        <v>-4.16</v>
      </c>
      <c r="E83" s="7">
        <v>1.04</v>
      </c>
      <c r="F83" s="57"/>
      <c r="G83" s="76">
        <v>-3.5599999999999996</v>
      </c>
      <c r="H83" s="57">
        <v>-6.05</v>
      </c>
      <c r="I83" s="57">
        <v>2.4900000000000002</v>
      </c>
      <c r="K83" s="76">
        <v>-7.8253560416505303</v>
      </c>
      <c r="L83" s="76">
        <v>-7.6198664130306692</v>
      </c>
      <c r="M83" s="76">
        <v>-7.3808491921891992</v>
      </c>
      <c r="N83" s="76">
        <v>-7.1185305847636098</v>
      </c>
      <c r="O83" s="76">
        <v>-6.9253799364328303</v>
      </c>
      <c r="P83" s="76">
        <v>-9.67934501412544</v>
      </c>
      <c r="Q83" s="76">
        <v>-9.7169287961405093</v>
      </c>
      <c r="R83" s="76">
        <v>-9.7310886667327399</v>
      </c>
      <c r="S83" s="76">
        <v>-9.61990012195443</v>
      </c>
      <c r="T83" s="76">
        <v>-9.6045344955259502</v>
      </c>
      <c r="U83" s="76">
        <v>1.8539889724749099</v>
      </c>
      <c r="V83" s="76">
        <v>2.0970623831098401</v>
      </c>
      <c r="W83" s="76">
        <v>2.3502394745435402</v>
      </c>
      <c r="X83" s="76">
        <v>2.5013695371908198</v>
      </c>
      <c r="Y83" s="76">
        <v>2.6791545590931198</v>
      </c>
      <c r="Z83" s="76">
        <v>6.8578382570056977</v>
      </c>
      <c r="AA83" s="76">
        <v>8.1318072631120198E-4</v>
      </c>
      <c r="AC83" s="57">
        <v>-8.3241038596928227</v>
      </c>
      <c r="AD83" s="76">
        <v>-8.0386531654253695</v>
      </c>
      <c r="AE83" s="76">
        <v>-7.8135771791555593</v>
      </c>
      <c r="AF83" s="76">
        <v>-7.5913048341720204</v>
      </c>
      <c r="AG83" s="76">
        <v>-7.3939315745697591</v>
      </c>
      <c r="AH83" s="76">
        <v>-9.2422048148204006</v>
      </c>
      <c r="AI83" s="76">
        <v>-9.1953347840583994</v>
      </c>
      <c r="AJ83" s="76">
        <v>-9.1911029908840192</v>
      </c>
      <c r="AK83" s="76">
        <v>-9.1725377518376803</v>
      </c>
      <c r="AL83" s="76">
        <v>-9.1622911656516592</v>
      </c>
      <c r="AM83" s="76">
        <v>0.91810095512757794</v>
      </c>
      <c r="AN83" s="76">
        <v>1.15668161863303</v>
      </c>
      <c r="AO83" s="76">
        <v>1.3775258117284599</v>
      </c>
      <c r="AP83" s="76">
        <v>1.5812329176656601</v>
      </c>
      <c r="AQ83" s="76">
        <v>1.7683595910819001</v>
      </c>
      <c r="AR83" s="76">
        <v>6.8623939039984965</v>
      </c>
      <c r="AS83" s="76">
        <v>76.316876037833694</v>
      </c>
      <c r="AU83" s="57">
        <v>-7.541378188583062</v>
      </c>
      <c r="AV83" s="57">
        <v>-7.2707851612705197</v>
      </c>
      <c r="AW83" s="57">
        <v>-7.0381303931008006</v>
      </c>
      <c r="AX83" s="57">
        <v>-6.8327473208960097</v>
      </c>
      <c r="AY83" s="57">
        <v>-6.7536993843405302</v>
      </c>
      <c r="AZ83" s="57">
        <v>-8.4994834080997403</v>
      </c>
      <c r="BA83" s="57">
        <v>-8.4674668357313898</v>
      </c>
      <c r="BB83" s="57">
        <v>-8.4556561604188101</v>
      </c>
      <c r="BC83" s="57">
        <v>-8.4539802088515099</v>
      </c>
      <c r="BD83" s="57">
        <v>-8.5620589753340202</v>
      </c>
      <c r="BE83" s="57">
        <v>0.95810521951667804</v>
      </c>
      <c r="BF83" s="57">
        <v>1.1966816744608699</v>
      </c>
      <c r="BG83" s="57">
        <v>1.4175257673180099</v>
      </c>
      <c r="BH83" s="57">
        <v>1.6212328879555</v>
      </c>
      <c r="BI83" s="57">
        <v>1.80835959099349</v>
      </c>
      <c r="BJ83" s="57">
        <v>5.9667835400732852</v>
      </c>
      <c r="BK83" s="57">
        <v>174.026848649279</v>
      </c>
      <c r="BM83" s="57">
        <v>-7.86380099788839</v>
      </c>
      <c r="BN83" s="57">
        <v>-7.5718648897404393</v>
      </c>
      <c r="BO83" s="57">
        <v>-7.3769808393547098</v>
      </c>
      <c r="BP83" s="57">
        <v>-7.1646249235938999</v>
      </c>
      <c r="BQ83" s="57">
        <v>-6.9416072447454589</v>
      </c>
      <c r="BR83" s="57">
        <v>-9.7133525453298901</v>
      </c>
      <c r="BS83" s="57">
        <v>-9.6696051729343697</v>
      </c>
      <c r="BT83" s="57">
        <v>-9.6782351477410096</v>
      </c>
      <c r="BU83" s="57">
        <v>-9.6527773559307501</v>
      </c>
      <c r="BV83" s="57">
        <v>-9.6216477209061892</v>
      </c>
      <c r="BW83" s="57">
        <v>1.8495515474415001</v>
      </c>
      <c r="BX83" s="57">
        <v>2.09774028319393</v>
      </c>
      <c r="BY83" s="57">
        <v>2.3012543083863002</v>
      </c>
      <c r="BZ83" s="57">
        <v>2.4881524323368498</v>
      </c>
      <c r="CA83" s="57">
        <v>2.6800404761607299</v>
      </c>
      <c r="CB83" s="57">
        <v>6.6999849814978658</v>
      </c>
      <c r="CC83" s="57">
        <v>51.810631713172498</v>
      </c>
      <c r="CE83" s="57">
        <v>-7.8503176487334088</v>
      </c>
      <c r="CF83" s="57">
        <v>-7.6095228377874902</v>
      </c>
      <c r="CG83" s="57">
        <v>-7.4012338459185507</v>
      </c>
      <c r="CH83" s="57">
        <v>-7.1903784554392196</v>
      </c>
      <c r="CI83" s="57">
        <v>-6.9905839133936496</v>
      </c>
      <c r="CJ83" s="57">
        <v>-9.6941874556840393</v>
      </c>
      <c r="CK83" s="57">
        <v>-9.6917878217675604</v>
      </c>
      <c r="CL83" s="57">
        <v>-9.6992532000487905</v>
      </c>
      <c r="CM83" s="57">
        <v>-9.67438017563655</v>
      </c>
      <c r="CN83" s="57">
        <v>-9.6621264158004792</v>
      </c>
      <c r="CO83" s="57">
        <v>1.8438698069506301</v>
      </c>
      <c r="CP83" s="57">
        <v>2.0822649839800702</v>
      </c>
      <c r="CQ83" s="57">
        <v>2.2980193541302398</v>
      </c>
      <c r="CR83" s="57">
        <v>2.4840017201973299</v>
      </c>
      <c r="CS83" s="57">
        <v>2.67154250240683</v>
      </c>
      <c r="CT83" s="76">
        <v>6.366607297147354</v>
      </c>
      <c r="CU83" s="76">
        <v>33.907492040291899</v>
      </c>
      <c r="CV83" s="76"/>
      <c r="CW83" s="1">
        <v>-8.2742412639979896</v>
      </c>
      <c r="CX83" s="1">
        <v>-8.0311868787383993</v>
      </c>
      <c r="CY83" s="1">
        <v>-7.80645567707138</v>
      </c>
      <c r="CZ83" s="1">
        <v>-7.6010896470081697</v>
      </c>
      <c r="DA83" s="1">
        <v>-7.40140344769911</v>
      </c>
      <c r="DB83" s="1">
        <v>-8.2742412639979896</v>
      </c>
      <c r="DC83" s="1">
        <v>-8.0311868787383993</v>
      </c>
      <c r="DD83" s="1">
        <v>-7.80645567707138</v>
      </c>
      <c r="DE83" s="1">
        <v>-7.6010896470081697</v>
      </c>
      <c r="DF83" s="1">
        <v>-7.40140344769911</v>
      </c>
      <c r="DG83" s="1">
        <v>0.91810489189115996</v>
      </c>
      <c r="DH83" s="1">
        <v>1.1566816760367999</v>
      </c>
      <c r="DI83" s="1">
        <v>1.3775258113914099</v>
      </c>
      <c r="DJ83" s="1">
        <v>1.58123257264477</v>
      </c>
      <c r="DK83" s="1">
        <v>1.7683591673152299</v>
      </c>
      <c r="DL83" s="1">
        <v>6.4751974304216073</v>
      </c>
      <c r="DM83" s="1">
        <v>45.197380976357998</v>
      </c>
      <c r="DN83" s="1"/>
      <c r="DO83" s="1"/>
      <c r="DP83" s="1"/>
      <c r="DQ83" s="1"/>
      <c r="DR83" s="1"/>
      <c r="DS83" s="1"/>
    </row>
    <row r="84" spans="1:123">
      <c r="A84" s="46" t="s">
        <v>89</v>
      </c>
      <c r="B84" s="57">
        <v>318.57299999999998</v>
      </c>
      <c r="C84" s="57">
        <v>141.47900000000001</v>
      </c>
      <c r="D84" s="57">
        <v>-4.42</v>
      </c>
      <c r="E84" s="7">
        <v>0.45</v>
      </c>
      <c r="F84" s="57"/>
      <c r="G84" s="76">
        <v>-3.8899999999999997</v>
      </c>
      <c r="H84" s="57">
        <v>-5.55</v>
      </c>
      <c r="I84" s="57">
        <v>1.66</v>
      </c>
      <c r="K84" s="76">
        <v>-4.34047601945624</v>
      </c>
      <c r="L84" s="76">
        <v>-4.1657047198657597</v>
      </c>
      <c r="M84" s="76">
        <v>-3.9518600938186599</v>
      </c>
      <c r="N84" s="76">
        <v>-3.5382969673906999</v>
      </c>
      <c r="O84" s="76">
        <v>-3.35042504889562</v>
      </c>
      <c r="P84" s="76">
        <v>-6.3080493791392502</v>
      </c>
      <c r="Q84" s="76">
        <v>-6.38251698289299</v>
      </c>
      <c r="R84" s="76">
        <v>-6.4660422082484397</v>
      </c>
      <c r="S84" s="76">
        <v>-6.2396130977822697</v>
      </c>
      <c r="T84" s="76">
        <v>-6.4234982292048199</v>
      </c>
      <c r="U84" s="76">
        <v>1.9675733596830101</v>
      </c>
      <c r="V84" s="76">
        <v>2.2168122630272298</v>
      </c>
      <c r="W84" s="76">
        <v>2.5141821144297798</v>
      </c>
      <c r="X84" s="76">
        <v>2.7013161303915698</v>
      </c>
      <c r="Y84" s="76">
        <v>3.0730731803092</v>
      </c>
      <c r="Z84" s="76">
        <v>7.7889588957756519</v>
      </c>
      <c r="AA84" s="76">
        <v>-97.581693214427304</v>
      </c>
      <c r="AC84" s="57">
        <v>-4.5557805117933796</v>
      </c>
      <c r="AD84" s="76">
        <v>-4.1072735556539204</v>
      </c>
      <c r="AE84" s="76">
        <v>-3.8567496894844804</v>
      </c>
      <c r="AF84" s="76">
        <v>-3.6145614811254498</v>
      </c>
      <c r="AG84" s="76">
        <v>-3.3997039457001397</v>
      </c>
      <c r="AH84" s="76">
        <v>-5.7010855468631396</v>
      </c>
      <c r="AI84" s="76">
        <v>-5.5360764193046803</v>
      </c>
      <c r="AJ84" s="76">
        <v>-5.5453732702911704</v>
      </c>
      <c r="AK84" s="76">
        <v>-5.5401283293669801</v>
      </c>
      <c r="AL84" s="76">
        <v>-5.5400797097173697</v>
      </c>
      <c r="AM84" s="76">
        <v>1.14530503506976</v>
      </c>
      <c r="AN84" s="76">
        <v>1.4288028636507599</v>
      </c>
      <c r="AO84" s="76">
        <v>1.6886235808066901</v>
      </c>
      <c r="AP84" s="76">
        <v>1.92556684824153</v>
      </c>
      <c r="AQ84" s="76">
        <v>2.1403757640172301</v>
      </c>
      <c r="AR84" s="76">
        <v>8.3197952889839684</v>
      </c>
      <c r="AS84" s="76">
        <v>203.270491456195</v>
      </c>
      <c r="AU84" s="57">
        <v>-4.75701140807484</v>
      </c>
      <c r="AV84" s="57">
        <v>-4.5118614425955501</v>
      </c>
      <c r="AW84" s="57">
        <v>-4.2683541352628502</v>
      </c>
      <c r="AX84" s="57">
        <v>-4.0425951576294299</v>
      </c>
      <c r="AY84" s="57">
        <v>-3.7693040356534699</v>
      </c>
      <c r="AZ84" s="57">
        <v>-5.9423216087444803</v>
      </c>
      <c r="BA84" s="57">
        <v>-5.9806643619078104</v>
      </c>
      <c r="BB84" s="57">
        <v>-5.9969776614135304</v>
      </c>
      <c r="BC84" s="57">
        <v>-6.0081619691386701</v>
      </c>
      <c r="BD84" s="57">
        <v>-5.9496797995607</v>
      </c>
      <c r="BE84" s="57">
        <v>1.1853102006696401</v>
      </c>
      <c r="BF84" s="57">
        <v>1.46880291931226</v>
      </c>
      <c r="BG84" s="57">
        <v>1.7286235261506799</v>
      </c>
      <c r="BH84" s="57">
        <v>1.96556681150924</v>
      </c>
      <c r="BI84" s="57">
        <v>2.1803757639072301</v>
      </c>
      <c r="BJ84" s="57">
        <v>7.2882169958606795</v>
      </c>
      <c r="BK84" s="57">
        <v>-16.110061078294699</v>
      </c>
      <c r="BM84" s="57">
        <v>-4.4252448852751005</v>
      </c>
      <c r="BN84" s="57">
        <v>-4.1474548420699398</v>
      </c>
      <c r="BO84" s="57">
        <v>-3.8166448584655601</v>
      </c>
      <c r="BP84" s="57">
        <v>-3.5561230606564496</v>
      </c>
      <c r="BQ84" s="57">
        <v>-3.31652249061296</v>
      </c>
      <c r="BR84" s="57">
        <v>-6.33241049655431</v>
      </c>
      <c r="BS84" s="57">
        <v>-6.49616255207774</v>
      </c>
      <c r="BT84" s="57">
        <v>-6.31751356731443</v>
      </c>
      <c r="BU84" s="57">
        <v>-6.2591829767828697</v>
      </c>
      <c r="BV84" s="57">
        <v>-6.2297109579781802</v>
      </c>
      <c r="BW84" s="57">
        <v>1.9071656112792099</v>
      </c>
      <c r="BX84" s="57">
        <v>2.3487077100078002</v>
      </c>
      <c r="BY84" s="57">
        <v>2.5008687088488699</v>
      </c>
      <c r="BZ84" s="57">
        <v>2.7030599161264202</v>
      </c>
      <c r="CA84" s="57">
        <v>2.9131884673652202</v>
      </c>
      <c r="CB84" s="57">
        <v>8.3583587826946193</v>
      </c>
      <c r="CC84" s="57">
        <v>61.950999965196601</v>
      </c>
      <c r="CE84" s="57">
        <v>-4.3774318471868199</v>
      </c>
      <c r="CF84" s="57">
        <v>-4.1100070547664505</v>
      </c>
      <c r="CG84" s="57">
        <v>-3.8852755560820698</v>
      </c>
      <c r="CH84" s="57">
        <v>-3.6134903577040602</v>
      </c>
      <c r="CI84" s="57">
        <v>-3.4154648985904403</v>
      </c>
      <c r="CJ84" s="57">
        <v>-6.30406174648137</v>
      </c>
      <c r="CK84" s="57">
        <v>-6.3137633826952904</v>
      </c>
      <c r="CL84" s="57">
        <v>-6.3354241604316499</v>
      </c>
      <c r="CM84" s="57">
        <v>-6.3013547300758201</v>
      </c>
      <c r="CN84" s="57">
        <v>-6.3049656277711703</v>
      </c>
      <c r="CO84" s="57">
        <v>1.9266298992945501</v>
      </c>
      <c r="CP84" s="57">
        <v>2.2037563279288399</v>
      </c>
      <c r="CQ84" s="57">
        <v>2.4501486043495802</v>
      </c>
      <c r="CR84" s="57">
        <v>2.6878643723717599</v>
      </c>
      <c r="CS84" s="57">
        <v>2.88950072918073</v>
      </c>
      <c r="CT84" s="76">
        <v>7.2055461508535927</v>
      </c>
      <c r="CU84" s="76">
        <v>38.847753318805999</v>
      </c>
      <c r="CV84" s="76"/>
      <c r="CW84" s="1">
        <v>-4.4188382832807704</v>
      </c>
      <c r="CX84" s="1">
        <v>-4.1590338745801301</v>
      </c>
      <c r="CY84" s="1">
        <v>-3.9073074169591</v>
      </c>
      <c r="CZ84" s="1">
        <v>-3.6794551878105199</v>
      </c>
      <c r="DA84" s="1">
        <v>-3.4674648593781301</v>
      </c>
      <c r="DB84" s="1">
        <v>-4.4188382832807704</v>
      </c>
      <c r="DC84" s="1">
        <v>-4.1590338745801301</v>
      </c>
      <c r="DD84" s="1">
        <v>-3.9073074169591</v>
      </c>
      <c r="DE84" s="1">
        <v>-3.6794551878105199</v>
      </c>
      <c r="DF84" s="1">
        <v>-3.4674648593781301</v>
      </c>
      <c r="DG84" s="1">
        <v>1.14530983651178</v>
      </c>
      <c r="DH84" s="1">
        <v>1.4288029212554201</v>
      </c>
      <c r="DI84" s="1">
        <v>1.6886235804243701</v>
      </c>
      <c r="DJ84" s="1">
        <v>1.9255664644288299</v>
      </c>
      <c r="DK84" s="1">
        <v>2.1403752929239102</v>
      </c>
      <c r="DL84" s="1">
        <v>7.0896615831645091</v>
      </c>
      <c r="DM84" s="1">
        <v>50.779754718010899</v>
      </c>
      <c r="DN84" s="1"/>
      <c r="DO84" s="1"/>
      <c r="DP84" s="1"/>
      <c r="DQ84" s="1"/>
      <c r="DR84" s="1"/>
      <c r="DS84" s="1"/>
    </row>
    <row r="85" spans="1:123">
      <c r="A85" s="46" t="s">
        <v>90</v>
      </c>
      <c r="B85" s="57">
        <v>276.91000000000003</v>
      </c>
      <c r="C85" s="57">
        <v>114.018</v>
      </c>
      <c r="D85" s="57">
        <v>-1.28</v>
      </c>
      <c r="E85" s="7">
        <v>0.42</v>
      </c>
      <c r="F85" s="57"/>
      <c r="G85" s="76">
        <v>0.1100000000000001</v>
      </c>
      <c r="H85" s="57">
        <v>-1.43</v>
      </c>
      <c r="I85" s="57">
        <v>1.54</v>
      </c>
      <c r="K85" s="76">
        <v>2.1605055178059995E-2</v>
      </c>
      <c r="L85" s="76">
        <v>0.25860527265131994</v>
      </c>
      <c r="M85" s="76">
        <v>0.51964632104106023</v>
      </c>
      <c r="N85" s="76">
        <v>0.70154161025848993</v>
      </c>
      <c r="O85" s="76">
        <v>0.94124447439017023</v>
      </c>
      <c r="P85" s="76">
        <v>-1.86722057055063</v>
      </c>
      <c r="Q85" s="76">
        <v>-1.8751847377883299</v>
      </c>
      <c r="R85" s="76">
        <v>-1.8808748254787799</v>
      </c>
      <c r="S85" s="76">
        <v>-1.86115211336164</v>
      </c>
      <c r="T85" s="76">
        <v>-1.8587260414978599</v>
      </c>
      <c r="U85" s="76">
        <v>1.8888256257286899</v>
      </c>
      <c r="V85" s="76">
        <v>2.1337900104396499</v>
      </c>
      <c r="W85" s="76">
        <v>2.4005211465198402</v>
      </c>
      <c r="X85" s="76">
        <v>2.5626937236201299</v>
      </c>
      <c r="Y85" s="76">
        <v>2.7999705158880301</v>
      </c>
      <c r="Z85" s="76">
        <v>6.7949943976859757</v>
      </c>
      <c r="AA85" s="76">
        <v>31.548293588221</v>
      </c>
      <c r="AC85" s="57">
        <v>-0.78202378976102394</v>
      </c>
      <c r="AD85" s="76">
        <v>-0.53169323684834002</v>
      </c>
      <c r="AE85" s="76">
        <v>-0.30044809419182017</v>
      </c>
      <c r="AF85" s="76">
        <v>-8.4616994877799945E-2</v>
      </c>
      <c r="AG85" s="76">
        <v>0.11105725874818995</v>
      </c>
      <c r="AH85" s="76">
        <v>-1.7698088797009699</v>
      </c>
      <c r="AI85" s="76">
        <v>-1.77183521203813</v>
      </c>
      <c r="AJ85" s="76">
        <v>-1.7733884727968501</v>
      </c>
      <c r="AK85" s="76">
        <v>-1.7714581042838</v>
      </c>
      <c r="AL85" s="76">
        <v>-1.77140074620816</v>
      </c>
      <c r="AM85" s="76">
        <v>0.98778508993994596</v>
      </c>
      <c r="AN85" s="76">
        <v>1.24014197518979</v>
      </c>
      <c r="AO85" s="76">
        <v>1.4729403786050299</v>
      </c>
      <c r="AP85" s="76">
        <v>1.6868411094060001</v>
      </c>
      <c r="AQ85" s="76">
        <v>1.88245800495635</v>
      </c>
      <c r="AR85" s="76">
        <v>6.6449511861487078</v>
      </c>
      <c r="AS85" s="76">
        <v>53.040819851183898</v>
      </c>
      <c r="AU85" s="57">
        <v>-0.81015532226605003</v>
      </c>
      <c r="AV85" s="57">
        <v>-0.55834068703702999</v>
      </c>
      <c r="AW85" s="57">
        <v>-0.33662903931505994</v>
      </c>
      <c r="AX85" s="57">
        <v>-0.14378875560713</v>
      </c>
      <c r="AY85" s="57">
        <v>-1.4915720115769915E-2</v>
      </c>
      <c r="AZ85" s="57">
        <v>-1.83794495299899</v>
      </c>
      <c r="BA85" s="57">
        <v>-1.83848271800364</v>
      </c>
      <c r="BB85" s="57">
        <v>-1.8495693703673</v>
      </c>
      <c r="BC85" s="57">
        <v>-1.8706298331492599</v>
      </c>
      <c r="BD85" s="57">
        <v>-1.9373737249770899</v>
      </c>
      <c r="BE85" s="57">
        <v>1.0277896307329399</v>
      </c>
      <c r="BF85" s="57">
        <v>1.2801420309666101</v>
      </c>
      <c r="BG85" s="57">
        <v>1.51294033105224</v>
      </c>
      <c r="BH85" s="57">
        <v>1.7268410775421299</v>
      </c>
      <c r="BI85" s="57">
        <v>1.92245800486132</v>
      </c>
      <c r="BJ85" s="57">
        <v>5.9527800073430361</v>
      </c>
      <c r="BK85" s="57">
        <v>116.662065278265</v>
      </c>
      <c r="BM85" s="57">
        <v>-5.4695718558499529E-3</v>
      </c>
      <c r="BN85" s="57">
        <v>0.31199820285371005</v>
      </c>
      <c r="BO85" s="57">
        <v>0.4905127642549898</v>
      </c>
      <c r="BP85" s="57">
        <v>0.68401533989263008</v>
      </c>
      <c r="BQ85" s="57">
        <v>0.89030405160371995</v>
      </c>
      <c r="BR85" s="57">
        <v>-1.8726915158526301</v>
      </c>
      <c r="BS85" s="57">
        <v>-1.8627145009413899</v>
      </c>
      <c r="BT85" s="57">
        <v>-1.8719638461069801</v>
      </c>
      <c r="BU85" s="57">
        <v>-1.8700498263898</v>
      </c>
      <c r="BV85" s="57">
        <v>-1.8612435737880499</v>
      </c>
      <c r="BW85" s="57">
        <v>1.8672219439967801</v>
      </c>
      <c r="BX85" s="57">
        <v>2.1747127037951</v>
      </c>
      <c r="BY85" s="57">
        <v>2.3624766103619699</v>
      </c>
      <c r="BZ85" s="57">
        <v>2.5540651662824301</v>
      </c>
      <c r="CA85" s="57">
        <v>2.7515476253917699</v>
      </c>
      <c r="CB85" s="57">
        <v>6.430463287631162</v>
      </c>
      <c r="CC85" s="57">
        <v>89.066871477370697</v>
      </c>
      <c r="CE85" s="57">
        <v>-2.1493643807013463E-4</v>
      </c>
      <c r="CF85" s="57">
        <v>0.24785526426589022</v>
      </c>
      <c r="CG85" s="57">
        <v>0.46905699744650997</v>
      </c>
      <c r="CH85" s="57">
        <v>0.67285959694486008</v>
      </c>
      <c r="CI85" s="57">
        <v>0.86554172800601026</v>
      </c>
      <c r="CJ85" s="57">
        <v>-1.8694674981061501</v>
      </c>
      <c r="CK85" s="57">
        <v>-1.8716714589946399</v>
      </c>
      <c r="CL85" s="57">
        <v>-1.8756208285909599</v>
      </c>
      <c r="CM85" s="57">
        <v>-1.8736673760601801</v>
      </c>
      <c r="CN85" s="57">
        <v>-1.8728491798600999</v>
      </c>
      <c r="CO85" s="57">
        <v>1.86925256166808</v>
      </c>
      <c r="CP85" s="57">
        <v>2.1195267232605302</v>
      </c>
      <c r="CQ85" s="57">
        <v>2.3446778260374699</v>
      </c>
      <c r="CR85" s="57">
        <v>2.5465269730050402</v>
      </c>
      <c r="CS85" s="57">
        <v>2.7383909078661102</v>
      </c>
      <c r="CT85" s="76">
        <v>6.4160260434441305</v>
      </c>
      <c r="CU85" s="76">
        <v>54.6034228674555</v>
      </c>
      <c r="CV85" s="76"/>
      <c r="CW85" s="1">
        <v>-0.77955185195332799</v>
      </c>
      <c r="CX85" s="1">
        <v>-0.52836581190013998</v>
      </c>
      <c r="CY85" s="1">
        <v>-0.297157574753937</v>
      </c>
      <c r="CZ85" s="1">
        <v>-8.54211369367575E-2</v>
      </c>
      <c r="DA85" s="1">
        <v>0.111043861608301</v>
      </c>
      <c r="DB85" s="1">
        <v>-0.77955185195332799</v>
      </c>
      <c r="DC85" s="1">
        <v>-0.52836581190013998</v>
      </c>
      <c r="DD85" s="1">
        <v>-0.297157574753937</v>
      </c>
      <c r="DE85" s="1">
        <v>-8.54211369367575E-2</v>
      </c>
      <c r="DF85" s="1">
        <v>0.111043861608301</v>
      </c>
      <c r="DG85" s="1">
        <v>0.98778929190285203</v>
      </c>
      <c r="DH85" s="1">
        <v>1.24014203265517</v>
      </c>
      <c r="DI85" s="1">
        <v>1.4729403782541</v>
      </c>
      <c r="DJ85" s="1">
        <v>1.6868407524875499</v>
      </c>
      <c r="DK85" s="1">
        <v>1.8824575666744601</v>
      </c>
      <c r="DL85" s="1">
        <v>6.6174812178283711</v>
      </c>
      <c r="DM85" s="1">
        <v>54.854355964497699</v>
      </c>
      <c r="DN85" s="1"/>
      <c r="DO85" s="1"/>
      <c r="DP85" s="1"/>
      <c r="DQ85" s="1"/>
      <c r="DR85" s="1"/>
      <c r="DS85" s="1"/>
    </row>
    <row r="86" spans="1:123">
      <c r="A86" s="46" t="s">
        <v>91</v>
      </c>
      <c r="B86" s="57">
        <v>279.18799999999999</v>
      </c>
      <c r="C86" s="57">
        <v>118.715</v>
      </c>
      <c r="D86" s="57">
        <v>1.77</v>
      </c>
      <c r="E86" s="7">
        <v>0.15</v>
      </c>
      <c r="F86" s="57"/>
      <c r="G86" s="76">
        <v>1.53</v>
      </c>
      <c r="H86" s="57">
        <v>-0.32</v>
      </c>
      <c r="I86" s="57">
        <v>1.85</v>
      </c>
      <c r="K86" s="76">
        <v>1.3292492830043749</v>
      </c>
      <c r="L86" s="76">
        <v>1.5712938523831221</v>
      </c>
      <c r="M86" s="76">
        <v>1.8365658542861949</v>
      </c>
      <c r="N86" s="76">
        <v>2.0092768423536751</v>
      </c>
      <c r="O86" s="76">
        <v>2.2508895672956291</v>
      </c>
      <c r="P86" s="76">
        <v>-0.563882017734465</v>
      </c>
      <c r="Q86" s="76">
        <v>-0.56703555011649798</v>
      </c>
      <c r="R86" s="76">
        <v>-0.57016991155771501</v>
      </c>
      <c r="S86" s="76">
        <v>-0.56099631247940496</v>
      </c>
      <c r="T86" s="76">
        <v>-0.56401333151133104</v>
      </c>
      <c r="U86" s="76">
        <v>1.89313130073884</v>
      </c>
      <c r="V86" s="76">
        <v>2.13832940249962</v>
      </c>
      <c r="W86" s="76">
        <v>2.4067357658439099</v>
      </c>
      <c r="X86" s="76">
        <v>2.5702731548330799</v>
      </c>
      <c r="Y86" s="76">
        <v>2.81490289880696</v>
      </c>
      <c r="Z86" s="76">
        <v>6.7905517669444961</v>
      </c>
      <c r="AA86" s="76">
        <v>39.9873011410793</v>
      </c>
      <c r="AC86" s="57">
        <v>0.46908399744275897</v>
      </c>
      <c r="AD86" s="76">
        <v>0.72566726252269798</v>
      </c>
      <c r="AE86" s="76">
        <v>0.959337841253601</v>
      </c>
      <c r="AF86" s="76">
        <v>1.1751000023709639</v>
      </c>
      <c r="AG86" s="76">
        <v>1.3717606344151081</v>
      </c>
      <c r="AH86" s="76">
        <v>-0.52731378085390002</v>
      </c>
      <c r="AI86" s="76">
        <v>-0.52479008851410203</v>
      </c>
      <c r="AJ86" s="76">
        <v>-0.52539540715473898</v>
      </c>
      <c r="AK86" s="76">
        <v>-0.524793869271726</v>
      </c>
      <c r="AL86" s="76">
        <v>-0.52479949125124203</v>
      </c>
      <c r="AM86" s="76">
        <v>0.99639777829665899</v>
      </c>
      <c r="AN86" s="76">
        <v>1.2504573510368</v>
      </c>
      <c r="AO86" s="76">
        <v>1.48473324840834</v>
      </c>
      <c r="AP86" s="76">
        <v>1.6998938716426899</v>
      </c>
      <c r="AQ86" s="76">
        <v>1.89656012566635</v>
      </c>
      <c r="AR86" s="76">
        <v>6.708103016286608</v>
      </c>
      <c r="AS86" s="76">
        <v>58.609229482895998</v>
      </c>
      <c r="AU86" s="57">
        <v>0.46778673748714505</v>
      </c>
      <c r="AV86" s="57">
        <v>0.71858913118720602</v>
      </c>
      <c r="AW86" s="57">
        <v>0.94892834241400514</v>
      </c>
      <c r="AX86" s="57">
        <v>1.157899244032663</v>
      </c>
      <c r="AY86" s="57">
        <v>1.345864299070294</v>
      </c>
      <c r="AZ86" s="57">
        <v>-0.568615615764965</v>
      </c>
      <c r="BA86" s="57">
        <v>-0.571868275620114</v>
      </c>
      <c r="BB86" s="57">
        <v>-0.57580485805316495</v>
      </c>
      <c r="BC86" s="57">
        <v>-0.58199459547996701</v>
      </c>
      <c r="BD86" s="57">
        <v>-0.59069582650020602</v>
      </c>
      <c r="BE86" s="57">
        <v>1.0364023532521101</v>
      </c>
      <c r="BF86" s="57">
        <v>1.29045740680732</v>
      </c>
      <c r="BG86" s="57">
        <v>1.5247332004671701</v>
      </c>
      <c r="BH86" s="57">
        <v>1.73989383951263</v>
      </c>
      <c r="BI86" s="57">
        <v>1.9365601255705001</v>
      </c>
      <c r="BJ86" s="57">
        <v>6.5305796325232119</v>
      </c>
      <c r="BK86" s="57">
        <v>62.534938457788499</v>
      </c>
      <c r="BM86" s="57">
        <v>1.303882972712326</v>
      </c>
      <c r="BN86" s="57">
        <v>1.618173874555779</v>
      </c>
      <c r="BO86" s="57">
        <v>1.8046910407114529</v>
      </c>
      <c r="BP86" s="57">
        <v>1.998392540382445</v>
      </c>
      <c r="BQ86" s="57">
        <v>2.1994171224864738</v>
      </c>
      <c r="BR86" s="57">
        <v>-0.56552296365344401</v>
      </c>
      <c r="BS86" s="57">
        <v>-0.56605232140629103</v>
      </c>
      <c r="BT86" s="57">
        <v>-0.56535240834079703</v>
      </c>
      <c r="BU86" s="57">
        <v>-0.56381918376054496</v>
      </c>
      <c r="BV86" s="57">
        <v>-0.56096850876218596</v>
      </c>
      <c r="BW86" s="57">
        <v>1.86940593636577</v>
      </c>
      <c r="BX86" s="57">
        <v>2.1842261959620699</v>
      </c>
      <c r="BY86" s="57">
        <v>2.37004344905225</v>
      </c>
      <c r="BZ86" s="57">
        <v>2.56221172414299</v>
      </c>
      <c r="CA86" s="57">
        <v>2.7603856312486599</v>
      </c>
      <c r="CB86" s="57">
        <v>6.4525248789278029</v>
      </c>
      <c r="CC86" s="57">
        <v>94.065499669859705</v>
      </c>
      <c r="CE86" s="57">
        <v>1.3082673703505878</v>
      </c>
      <c r="CF86" s="57">
        <v>1.55921382843212</v>
      </c>
      <c r="CG86" s="57">
        <v>1.7841089114743958</v>
      </c>
      <c r="CH86" s="57">
        <v>1.9889591907903821</v>
      </c>
      <c r="CI86" s="57">
        <v>2.18156465470335</v>
      </c>
      <c r="CJ86" s="57">
        <v>-0.56412240119468204</v>
      </c>
      <c r="CK86" s="57">
        <v>-0.56491830105058005</v>
      </c>
      <c r="CL86" s="57">
        <v>-0.56633572043386404</v>
      </c>
      <c r="CM86" s="57">
        <v>-0.565295660566138</v>
      </c>
      <c r="CN86" s="57">
        <v>-0.56508845638755001</v>
      </c>
      <c r="CO86" s="57">
        <v>1.87238977154527</v>
      </c>
      <c r="CP86" s="57">
        <v>2.1241321294827</v>
      </c>
      <c r="CQ86" s="57">
        <v>2.3504446319082599</v>
      </c>
      <c r="CR86" s="57">
        <v>2.5542548513565202</v>
      </c>
      <c r="CS86" s="57">
        <v>2.7466531110908998</v>
      </c>
      <c r="CT86" s="76">
        <v>6.4744060154915353</v>
      </c>
      <c r="CU86" s="76">
        <v>58.2293729982933</v>
      </c>
      <c r="CV86" s="76"/>
      <c r="CW86" s="1">
        <v>0.47244391669051899</v>
      </c>
      <c r="CX86" s="1">
        <v>0.72576608419163802</v>
      </c>
      <c r="CY86" s="1">
        <v>0.95945450005350796</v>
      </c>
      <c r="CZ86" s="1">
        <v>1.1738454491948001</v>
      </c>
      <c r="DA86" s="1">
        <v>1.37068872011225</v>
      </c>
      <c r="DB86" s="1">
        <v>0.47244391669051899</v>
      </c>
      <c r="DC86" s="1">
        <v>0.72576608419163802</v>
      </c>
      <c r="DD86" s="1">
        <v>0.95945450005350796</v>
      </c>
      <c r="DE86" s="1">
        <v>1.1738454491948001</v>
      </c>
      <c r="DF86" s="1">
        <v>1.37068872011225</v>
      </c>
      <c r="DG86" s="1">
        <v>0.99640201303717102</v>
      </c>
      <c r="DH86" s="1">
        <v>1.2504574085097999</v>
      </c>
      <c r="DI86" s="1">
        <v>1.4847332480557001</v>
      </c>
      <c r="DJ86" s="1">
        <v>1.69989351325375</v>
      </c>
      <c r="DK86" s="1">
        <v>1.8965596855904301</v>
      </c>
      <c r="DL86" s="1">
        <v>6.678103406327752</v>
      </c>
      <c r="DM86" s="1">
        <v>56.260655594785398</v>
      </c>
      <c r="DN86" s="1"/>
      <c r="DO86" s="1"/>
      <c r="DP86" s="1"/>
      <c r="DQ86" s="1"/>
      <c r="DR86" s="1"/>
      <c r="DS86" s="1"/>
    </row>
    <row r="87" spans="1:123">
      <c r="A87" s="46" t="s">
        <v>92</v>
      </c>
      <c r="B87" s="57">
        <v>256.40600000000001</v>
      </c>
      <c r="C87" s="57">
        <v>97.299000000000007</v>
      </c>
      <c r="D87" s="57">
        <v>-1.99</v>
      </c>
      <c r="E87" s="7">
        <v>0.69</v>
      </c>
      <c r="F87" s="57"/>
      <c r="G87" s="76">
        <v>-0.49999999999999978</v>
      </c>
      <c r="H87" s="57">
        <v>-2.0099999999999998</v>
      </c>
      <c r="I87" s="57">
        <v>1.51</v>
      </c>
      <c r="K87" s="76">
        <v>-1.6268898422757201</v>
      </c>
      <c r="L87" s="76">
        <v>-1.3995978368961399</v>
      </c>
      <c r="M87" s="76">
        <v>-1.15987127376069</v>
      </c>
      <c r="N87" s="76">
        <v>-0.97021671733571013</v>
      </c>
      <c r="O87" s="76">
        <v>-0.79891118261898031</v>
      </c>
      <c r="P87" s="76">
        <v>-3.4769606126891501</v>
      </c>
      <c r="Q87" s="76">
        <v>-3.4925293333772198</v>
      </c>
      <c r="R87" s="76">
        <v>-3.5044553901572599</v>
      </c>
      <c r="S87" s="76">
        <v>-3.46468890557813</v>
      </c>
      <c r="T87" s="76">
        <v>-3.4644771421550602</v>
      </c>
      <c r="U87" s="76">
        <v>1.85007077041343</v>
      </c>
      <c r="V87" s="76">
        <v>2.0929314964810799</v>
      </c>
      <c r="W87" s="76">
        <v>2.3445841163965699</v>
      </c>
      <c r="X87" s="76">
        <v>2.4944721882424199</v>
      </c>
      <c r="Y87" s="76">
        <v>2.6655659595360799</v>
      </c>
      <c r="Z87" s="76">
        <v>6.2012203127935175</v>
      </c>
      <c r="AA87" s="76">
        <v>68.740016677323297</v>
      </c>
      <c r="AC87" s="57">
        <v>-2.3806592403415081</v>
      </c>
      <c r="AD87" s="76">
        <v>-2.1434729517663897</v>
      </c>
      <c r="AE87" s="76">
        <v>-1.92695589390753</v>
      </c>
      <c r="AF87" s="76">
        <v>-1.7208591612009798</v>
      </c>
      <c r="AG87" s="76">
        <v>-1.5345977731933298</v>
      </c>
      <c r="AH87" s="76">
        <v>-3.2909225734482499</v>
      </c>
      <c r="AI87" s="76">
        <v>-3.2907674878134499</v>
      </c>
      <c r="AJ87" s="76">
        <v>-3.29375009057792</v>
      </c>
      <c r="AK87" s="76">
        <v>-3.2902139506328099</v>
      </c>
      <c r="AL87" s="76">
        <v>-3.2901243106177098</v>
      </c>
      <c r="AM87" s="76">
        <v>0.91026333310674201</v>
      </c>
      <c r="AN87" s="76">
        <v>1.1472945360470601</v>
      </c>
      <c r="AO87" s="76">
        <v>1.36679419667039</v>
      </c>
      <c r="AP87" s="76">
        <v>1.56935478943183</v>
      </c>
      <c r="AQ87" s="76">
        <v>1.75552653742438</v>
      </c>
      <c r="AR87" s="76">
        <v>6.2928229936084108</v>
      </c>
      <c r="AS87" s="76">
        <v>47.754283374241702</v>
      </c>
      <c r="AU87" s="57">
        <v>-2.4613289899365469</v>
      </c>
      <c r="AV87" s="57">
        <v>-2.2248460915128403</v>
      </c>
      <c r="AW87" s="57">
        <v>-2.0237536678026</v>
      </c>
      <c r="AX87" s="57">
        <v>-1.8556435850233399</v>
      </c>
      <c r="AY87" s="57">
        <v>-1.7844852373380002</v>
      </c>
      <c r="AZ87" s="57">
        <v>-3.4115965563442598</v>
      </c>
      <c r="BA87" s="57">
        <v>-3.4121406833934702</v>
      </c>
      <c r="BB87" s="57">
        <v>-3.4305478204159798</v>
      </c>
      <c r="BC87" s="57">
        <v>-3.4649983449872499</v>
      </c>
      <c r="BD87" s="57">
        <v>-3.5800117746747202</v>
      </c>
      <c r="BE87" s="57">
        <v>0.95026756640771304</v>
      </c>
      <c r="BF87" s="57">
        <v>1.1872945918806299</v>
      </c>
      <c r="BG87" s="57">
        <v>1.40679415261338</v>
      </c>
      <c r="BH87" s="57">
        <v>1.60935475996391</v>
      </c>
      <c r="BI87" s="57">
        <v>1.79552653733672</v>
      </c>
      <c r="BJ87" s="57">
        <v>5.1048323092414796</v>
      </c>
      <c r="BK87" s="57">
        <v>154.30436052732799</v>
      </c>
      <c r="BM87" s="57">
        <v>-1.63950247744582</v>
      </c>
      <c r="BN87" s="57">
        <v>-1.3838442810063398</v>
      </c>
      <c r="BO87" s="57">
        <v>-1.1912332354764001</v>
      </c>
      <c r="BP87" s="57">
        <v>-1.0002172043045099</v>
      </c>
      <c r="BQ87" s="57">
        <v>-0.79270703125650011</v>
      </c>
      <c r="BR87" s="57">
        <v>-3.4870665726568899</v>
      </c>
      <c r="BS87" s="57">
        <v>-3.47292720280337</v>
      </c>
      <c r="BT87" s="57">
        <v>-3.4856016542204999</v>
      </c>
      <c r="BU87" s="57">
        <v>-3.4809561974644798</v>
      </c>
      <c r="BV87" s="57">
        <v>-3.46470484449303</v>
      </c>
      <c r="BW87" s="57">
        <v>1.8475640952110699</v>
      </c>
      <c r="BX87" s="57">
        <v>2.0890829217970301</v>
      </c>
      <c r="BY87" s="57">
        <v>2.2943684187440998</v>
      </c>
      <c r="BZ87" s="57">
        <v>2.4807389931599699</v>
      </c>
      <c r="CA87" s="57">
        <v>2.6719978132365299</v>
      </c>
      <c r="CB87" s="57">
        <v>6.1820956398511093</v>
      </c>
      <c r="CC87" s="57">
        <v>42.089246815884898</v>
      </c>
      <c r="CE87" s="57">
        <v>-1.6396754406954002</v>
      </c>
      <c r="CF87" s="57">
        <v>-1.4067860570409501</v>
      </c>
      <c r="CG87" s="57">
        <v>-1.1995498230890802</v>
      </c>
      <c r="CH87" s="57">
        <v>-1.01119835501878</v>
      </c>
      <c r="CI87" s="57">
        <v>-0.82274289516244004</v>
      </c>
      <c r="CJ87" s="57">
        <v>-3.4806903591142402</v>
      </c>
      <c r="CK87" s="57">
        <v>-3.48486008092507</v>
      </c>
      <c r="CL87" s="57">
        <v>-3.49232133324647</v>
      </c>
      <c r="CM87" s="57">
        <v>-3.48816763806835</v>
      </c>
      <c r="CN87" s="57">
        <v>-3.4867667200956101</v>
      </c>
      <c r="CO87" s="57">
        <v>1.84101491841884</v>
      </c>
      <c r="CP87" s="57">
        <v>2.07807402388412</v>
      </c>
      <c r="CQ87" s="57">
        <v>2.2927715101573898</v>
      </c>
      <c r="CR87" s="57">
        <v>2.47696928304957</v>
      </c>
      <c r="CS87" s="57">
        <v>2.66402382493317</v>
      </c>
      <c r="CT87" s="76">
        <v>6.0390157058758458</v>
      </c>
      <c r="CU87" s="76">
        <v>45.974502962427003</v>
      </c>
      <c r="CV87" s="76"/>
      <c r="CW87" s="1">
        <v>-2.3731098331198699</v>
      </c>
      <c r="CX87" s="1">
        <v>-2.1386935301918002</v>
      </c>
      <c r="CY87" s="1">
        <v>-1.9222121393868601</v>
      </c>
      <c r="CZ87" s="1">
        <v>-1.7237153307309001</v>
      </c>
      <c r="DA87" s="1">
        <v>-1.5361068442719801</v>
      </c>
      <c r="DB87" s="1">
        <v>-2.3731098331198699</v>
      </c>
      <c r="DC87" s="1">
        <v>-2.1386935301918002</v>
      </c>
      <c r="DD87" s="1">
        <v>-1.9222121393868601</v>
      </c>
      <c r="DE87" s="1">
        <v>-1.7237153307309001</v>
      </c>
      <c r="DF87" s="1">
        <v>-1.5361068442719801</v>
      </c>
      <c r="DG87" s="1">
        <v>0.91026724004241399</v>
      </c>
      <c r="DH87" s="1">
        <v>1.1472945934438901</v>
      </c>
      <c r="DI87" s="1">
        <v>1.3667941963349099</v>
      </c>
      <c r="DJ87" s="1">
        <v>1.5693544457491</v>
      </c>
      <c r="DK87" s="1">
        <v>1.7555261152902799</v>
      </c>
      <c r="DL87" s="1">
        <v>6.216127983959522</v>
      </c>
      <c r="DM87" s="1">
        <v>47.504136155769501</v>
      </c>
      <c r="DN87" s="1"/>
      <c r="DO87" s="1"/>
      <c r="DP87" s="1"/>
      <c r="DQ87" s="1"/>
      <c r="DR87" s="1"/>
      <c r="DS87" s="1"/>
    </row>
    <row r="88" spans="1:123">
      <c r="A88" s="46" t="s">
        <v>93</v>
      </c>
      <c r="B88" s="57">
        <v>276.12299999999999</v>
      </c>
      <c r="C88" s="57">
        <v>112.20099999999999</v>
      </c>
      <c r="D88" s="57">
        <v>-2.4700000000000002</v>
      </c>
      <c r="E88" s="7">
        <v>0.52</v>
      </c>
      <c r="F88" s="57"/>
      <c r="G88" s="76">
        <v>-0.40999999999999992</v>
      </c>
      <c r="H88" s="57">
        <v>-1.88</v>
      </c>
      <c r="I88" s="57">
        <v>1.47</v>
      </c>
      <c r="K88" s="76">
        <v>-0.99541845579756005</v>
      </c>
      <c r="L88" s="76">
        <v>-0.76217868418005974</v>
      </c>
      <c r="M88" s="76">
        <v>-0.50138958713526005</v>
      </c>
      <c r="N88" s="76">
        <v>-0.31528973304453034</v>
      </c>
      <c r="O88" s="76">
        <v>-6.5278579528309955E-2</v>
      </c>
      <c r="P88" s="76">
        <v>-2.88275656342572</v>
      </c>
      <c r="Q88" s="76">
        <v>-2.8944004323057499</v>
      </c>
      <c r="R88" s="76">
        <v>-2.89976371635569</v>
      </c>
      <c r="S88" s="76">
        <v>-2.8753649262148802</v>
      </c>
      <c r="T88" s="76">
        <v>-2.8600902783148499</v>
      </c>
      <c r="U88" s="76">
        <v>1.8873381076281599</v>
      </c>
      <c r="V88" s="76">
        <v>2.1322217481256902</v>
      </c>
      <c r="W88" s="76">
        <v>2.3983741292204299</v>
      </c>
      <c r="X88" s="76">
        <v>2.5600751931703498</v>
      </c>
      <c r="Y88" s="76">
        <v>2.7948116987865399</v>
      </c>
      <c r="Z88" s="76">
        <v>6.8719924915217447</v>
      </c>
      <c r="AA88" s="76">
        <v>17.700905421314999</v>
      </c>
      <c r="AC88" s="57">
        <v>-1.7541296219915097</v>
      </c>
      <c r="AD88" s="76">
        <v>-1.5144564067793698</v>
      </c>
      <c r="AE88" s="76">
        <v>-1.2842708143630901</v>
      </c>
      <c r="AF88" s="76">
        <v>-1.0675478524956201</v>
      </c>
      <c r="AG88" s="76">
        <v>-0.87202865898908022</v>
      </c>
      <c r="AH88" s="76">
        <v>-2.7389392133639698</v>
      </c>
      <c r="AI88" s="76">
        <v>-2.7510346414987499</v>
      </c>
      <c r="AJ88" s="76">
        <v>-2.7531370101168502</v>
      </c>
      <c r="AK88" s="76">
        <v>-2.74987951331501</v>
      </c>
      <c r="AL88" s="76">
        <v>-2.7496146845781002</v>
      </c>
      <c r="AM88" s="76">
        <v>0.98480959137246005</v>
      </c>
      <c r="AN88" s="76">
        <v>1.2365782347193801</v>
      </c>
      <c r="AO88" s="76">
        <v>1.4688661957537601</v>
      </c>
      <c r="AP88" s="76">
        <v>1.6823316608193899</v>
      </c>
      <c r="AQ88" s="76">
        <v>1.87758602558902</v>
      </c>
      <c r="AR88" s="76">
        <v>6.5808807004874996</v>
      </c>
      <c r="AS88" s="76">
        <v>43.216734916853099</v>
      </c>
      <c r="AU88" s="57">
        <v>-1.7076894390693098</v>
      </c>
      <c r="AV88" s="57">
        <v>-1.4393313350127801</v>
      </c>
      <c r="AW88" s="57">
        <v>-1.21684400276843</v>
      </c>
      <c r="AX88" s="57">
        <v>-1.0267867114447602</v>
      </c>
      <c r="AY88" s="57">
        <v>-0.98158838369966994</v>
      </c>
      <c r="AZ88" s="57">
        <v>-2.7325035594323799</v>
      </c>
      <c r="BA88" s="57">
        <v>-2.7159096255111601</v>
      </c>
      <c r="BB88" s="57">
        <v>-2.72571015110357</v>
      </c>
      <c r="BC88" s="57">
        <v>-2.7491183404922501</v>
      </c>
      <c r="BD88" s="57">
        <v>-2.89917440919394</v>
      </c>
      <c r="BE88" s="57">
        <v>1.0248141203630701</v>
      </c>
      <c r="BF88" s="57">
        <v>1.27657829049838</v>
      </c>
      <c r="BG88" s="57">
        <v>1.50886614833514</v>
      </c>
      <c r="BH88" s="57">
        <v>1.7223316290474899</v>
      </c>
      <c r="BI88" s="57">
        <v>1.91758602549427</v>
      </c>
      <c r="BJ88" s="57">
        <v>5.5182835475556402</v>
      </c>
      <c r="BK88" s="57">
        <v>203.05256780839801</v>
      </c>
      <c r="BM88" s="57">
        <v>-1.0259140735304497</v>
      </c>
      <c r="BN88" s="57">
        <v>-0.69366256902134005</v>
      </c>
      <c r="BO88" s="57">
        <v>-0.53060355237958001</v>
      </c>
      <c r="BP88" s="57">
        <v>-0.33861361852332994</v>
      </c>
      <c r="BQ88" s="57">
        <v>-0.12703711881019997</v>
      </c>
      <c r="BR88" s="57">
        <v>-2.8923814951416298</v>
      </c>
      <c r="BS88" s="57">
        <v>-2.8650885659088798</v>
      </c>
      <c r="BT88" s="57">
        <v>-2.8904659827374899</v>
      </c>
      <c r="BU88" s="57">
        <v>-2.8898643242981801</v>
      </c>
      <c r="BV88" s="57">
        <v>-2.8755314032847701</v>
      </c>
      <c r="BW88" s="57">
        <v>1.8664674216111801</v>
      </c>
      <c r="BX88" s="57">
        <v>2.1714259968875398</v>
      </c>
      <c r="BY88" s="57">
        <v>2.3598624303579099</v>
      </c>
      <c r="BZ88" s="57">
        <v>2.5512507057748501</v>
      </c>
      <c r="CA88" s="57">
        <v>2.7484942844745701</v>
      </c>
      <c r="CB88" s="57">
        <v>6.3979445836125768</v>
      </c>
      <c r="CC88" s="57">
        <v>91.427203968633805</v>
      </c>
      <c r="CE88" s="57">
        <v>-1.01994999701377</v>
      </c>
      <c r="CF88" s="57">
        <v>-0.77345174178377007</v>
      </c>
      <c r="CG88" s="57">
        <v>-0.55469253393688023</v>
      </c>
      <c r="CH88" s="57">
        <v>-0.35131159616391017</v>
      </c>
      <c r="CI88" s="57">
        <v>-0.15812006857450989</v>
      </c>
      <c r="CJ88" s="57">
        <v>-2.8881187201509699</v>
      </c>
      <c r="CK88" s="57">
        <v>-2.89138739625727</v>
      </c>
      <c r="CL88" s="57">
        <v>-2.8973780525905402</v>
      </c>
      <c r="CM88" s="57">
        <v>-2.8951687534259301</v>
      </c>
      <c r="CN88" s="57">
        <v>-2.8936565629472399</v>
      </c>
      <c r="CO88" s="57">
        <v>1.8681687231371999</v>
      </c>
      <c r="CP88" s="57">
        <v>2.1179356544735</v>
      </c>
      <c r="CQ88" s="57">
        <v>2.3426855186536599</v>
      </c>
      <c r="CR88" s="57">
        <v>2.5438571572620199</v>
      </c>
      <c r="CS88" s="57">
        <v>2.7355364943727301</v>
      </c>
      <c r="CT88" s="76">
        <v>6.3845860747560925</v>
      </c>
      <c r="CU88" s="76">
        <v>51.984191915621302</v>
      </c>
      <c r="CV88" s="76"/>
      <c r="CW88" s="1">
        <v>-1.75753052765888</v>
      </c>
      <c r="CX88" s="1">
        <v>-1.5065822623004099</v>
      </c>
      <c r="CY88" s="1">
        <v>-1.27655057285076</v>
      </c>
      <c r="CZ88" s="1">
        <v>-1.06626052399425</v>
      </c>
      <c r="DA88" s="1">
        <v>-0.86929988635856903</v>
      </c>
      <c r="DB88" s="1">
        <v>-1.75753052765888</v>
      </c>
      <c r="DC88" s="1">
        <v>-1.5065822623004099</v>
      </c>
      <c r="DD88" s="1">
        <v>-1.27655057285076</v>
      </c>
      <c r="DE88" s="1">
        <v>-1.06626052399425</v>
      </c>
      <c r="DF88" s="1">
        <v>-0.86929988635856903</v>
      </c>
      <c r="DG88" s="1">
        <v>0.98481378201140801</v>
      </c>
      <c r="DH88" s="1">
        <v>1.23657829218213</v>
      </c>
      <c r="DI88" s="1">
        <v>1.4688661954034199</v>
      </c>
      <c r="DJ88" s="1">
        <v>1.6823313044089701</v>
      </c>
      <c r="DK88" s="1">
        <v>1.8775855879269301</v>
      </c>
      <c r="DL88" s="1">
        <v>6.5956628108616524</v>
      </c>
      <c r="DM88" s="1">
        <v>54.361847715187899</v>
      </c>
      <c r="DN88" s="1"/>
      <c r="DO88" s="1"/>
      <c r="DP88" s="1"/>
      <c r="DQ88" s="1"/>
      <c r="DR88" s="1"/>
      <c r="DS88" s="1"/>
    </row>
    <row r="89" spans="1:123">
      <c r="A89" s="46" t="s">
        <v>94</v>
      </c>
      <c r="B89" s="57">
        <v>377.017</v>
      </c>
      <c r="C89" s="57">
        <v>157.81399999999999</v>
      </c>
      <c r="D89" s="57">
        <v>-6.34</v>
      </c>
      <c r="E89" s="7">
        <v>0.49</v>
      </c>
      <c r="F89" s="57"/>
      <c r="G89" s="76">
        <v>-8.32</v>
      </c>
      <c r="H89" s="57">
        <v>-9.93</v>
      </c>
      <c r="I89" s="57">
        <v>1.61</v>
      </c>
      <c r="K89" s="76">
        <v>-10.63728547918064</v>
      </c>
      <c r="L89" s="76">
        <v>-10.522909775914449</v>
      </c>
      <c r="M89" s="76">
        <v>-10.33010361637222</v>
      </c>
      <c r="N89" s="76">
        <v>-9.6965634752145995</v>
      </c>
      <c r="O89" s="76">
        <v>-9.4684992840824194</v>
      </c>
      <c r="P89" s="76">
        <v>-12.7153245413629</v>
      </c>
      <c r="Q89" s="76">
        <v>-12.8561839483152</v>
      </c>
      <c r="R89" s="76">
        <v>-13.003727000238399</v>
      </c>
      <c r="S89" s="76">
        <v>-12.5923362683849</v>
      </c>
      <c r="T89" s="76">
        <v>-12.9246752683047</v>
      </c>
      <c r="U89" s="76">
        <v>2.0780390621822602</v>
      </c>
      <c r="V89" s="76">
        <v>2.33327417240075</v>
      </c>
      <c r="W89" s="76">
        <v>2.6736233838661798</v>
      </c>
      <c r="X89" s="76">
        <v>2.8957727931703001</v>
      </c>
      <c r="Y89" s="76">
        <v>3.4561759842222801</v>
      </c>
      <c r="Z89" s="76">
        <v>9.4831009838282831</v>
      </c>
      <c r="AA89" s="76">
        <v>-286.88286912701</v>
      </c>
      <c r="AC89" s="57">
        <v>-10.244972952661701</v>
      </c>
      <c r="AD89" s="76">
        <v>-9.5894087264749999</v>
      </c>
      <c r="AE89" s="76">
        <v>-9.3084734508494194</v>
      </c>
      <c r="AF89" s="76">
        <v>-9.0300135973271605</v>
      </c>
      <c r="AG89" s="76">
        <v>-8.7876505631797599</v>
      </c>
      <c r="AH89" s="76">
        <v>-11.611243728872701</v>
      </c>
      <c r="AI89" s="76">
        <v>-11.282861206457101</v>
      </c>
      <c r="AJ89" s="76">
        <v>-11.2996529942482</v>
      </c>
      <c r="AK89" s="76">
        <v>-11.290460004902</v>
      </c>
      <c r="AL89" s="76">
        <v>-11.2898280580026</v>
      </c>
      <c r="AM89" s="76">
        <v>1.366270776211</v>
      </c>
      <c r="AN89" s="76">
        <v>1.6934524799821</v>
      </c>
      <c r="AO89" s="76">
        <v>1.99117954339878</v>
      </c>
      <c r="AP89" s="76">
        <v>2.2604464075748401</v>
      </c>
      <c r="AQ89" s="76">
        <v>2.5021774948228401</v>
      </c>
      <c r="AR89" s="76">
        <v>10.285146273692989</v>
      </c>
      <c r="AS89" s="76">
        <v>354.471576935467</v>
      </c>
      <c r="AU89" s="57">
        <v>-10.395731394195071</v>
      </c>
      <c r="AV89" s="57">
        <v>-10.119767066364471</v>
      </c>
      <c r="AW89" s="57">
        <v>-9.8472998971330892</v>
      </c>
      <c r="AX89" s="57">
        <v>-9.5983859938660707</v>
      </c>
      <c r="AY89" s="57">
        <v>-9.3098102364488593</v>
      </c>
      <c r="AZ89" s="57">
        <v>-11.802008212472201</v>
      </c>
      <c r="BA89" s="57">
        <v>-11.8532196018463</v>
      </c>
      <c r="BB89" s="57">
        <v>-11.878479375911599</v>
      </c>
      <c r="BC89" s="57">
        <v>-11.8988323578793</v>
      </c>
      <c r="BD89" s="57">
        <v>-11.851987731140699</v>
      </c>
      <c r="BE89" s="57">
        <v>1.4062768182771299</v>
      </c>
      <c r="BF89" s="57">
        <v>1.73345253548183</v>
      </c>
      <c r="BG89" s="57">
        <v>2.03117947877851</v>
      </c>
      <c r="BH89" s="57">
        <v>2.3004463640132302</v>
      </c>
      <c r="BI89" s="57">
        <v>2.5421774946918401</v>
      </c>
      <c r="BJ89" s="57">
        <v>8.0258943801594693</v>
      </c>
      <c r="BK89" s="57">
        <v>-0.46577032385665201</v>
      </c>
      <c r="BM89" s="57">
        <v>-10.800522890718609</v>
      </c>
      <c r="BN89" s="57">
        <v>-10.46918163583611</v>
      </c>
      <c r="BO89" s="57">
        <v>-10.034592342302469</v>
      </c>
      <c r="BP89" s="57">
        <v>-9.7095360669973303</v>
      </c>
      <c r="BQ89" s="57">
        <v>-9.4307207275171301</v>
      </c>
      <c r="BR89" s="57">
        <v>-12.7637206574032</v>
      </c>
      <c r="BS89" s="57">
        <v>-13.061965964020599</v>
      </c>
      <c r="BT89" s="57">
        <v>-12.729594642202599</v>
      </c>
      <c r="BU89" s="57">
        <v>-12.6216027555569</v>
      </c>
      <c r="BV89" s="57">
        <v>-12.570655645409101</v>
      </c>
      <c r="BW89" s="57">
        <v>1.9631977666845899</v>
      </c>
      <c r="BX89" s="57">
        <v>2.5927843281844898</v>
      </c>
      <c r="BY89" s="57">
        <v>2.6950022999001302</v>
      </c>
      <c r="BZ89" s="57">
        <v>2.9120666885595701</v>
      </c>
      <c r="CA89" s="57">
        <v>3.1399349178919702</v>
      </c>
      <c r="CB89" s="57">
        <v>10.410551829819575</v>
      </c>
      <c r="CC89" s="57">
        <v>90.402363993194299</v>
      </c>
      <c r="CE89" s="57">
        <v>-10.70641109956828</v>
      </c>
      <c r="CF89" s="57">
        <v>-10.407757521685001</v>
      </c>
      <c r="CG89" s="57">
        <v>-10.170291706902951</v>
      </c>
      <c r="CH89" s="57">
        <v>-9.8178171818229494</v>
      </c>
      <c r="CI89" s="57">
        <v>-9.6109174311640704</v>
      </c>
      <c r="CJ89" s="57">
        <v>-12.713528748670599</v>
      </c>
      <c r="CK89" s="57">
        <v>-12.729669407668601</v>
      </c>
      <c r="CL89" s="57">
        <v>-12.7683925510738</v>
      </c>
      <c r="CM89" s="57">
        <v>-12.7039467527783</v>
      </c>
      <c r="CN89" s="57">
        <v>-12.7123919115608</v>
      </c>
      <c r="CO89" s="57">
        <v>2.0071176491023199</v>
      </c>
      <c r="CP89" s="57">
        <v>2.3219118859835999</v>
      </c>
      <c r="CQ89" s="57">
        <v>2.5981008441708502</v>
      </c>
      <c r="CR89" s="57">
        <v>2.8861295709553501</v>
      </c>
      <c r="CS89" s="57">
        <v>3.10147448039673</v>
      </c>
      <c r="CT89" s="76">
        <v>8.2817070065454441</v>
      </c>
      <c r="CU89" s="76">
        <v>28.662769616534</v>
      </c>
      <c r="CV89" s="76"/>
      <c r="CW89" s="1">
        <v>-9.9803058810288601</v>
      </c>
      <c r="CX89" s="1">
        <v>-9.6997317813237203</v>
      </c>
      <c r="CY89" s="1">
        <v>-9.4163770353252296</v>
      </c>
      <c r="CZ89" s="1">
        <v>-9.1627295700838705</v>
      </c>
      <c r="DA89" s="1">
        <v>-8.9273085225883602</v>
      </c>
      <c r="DB89" s="1">
        <v>-9.9803058810288601</v>
      </c>
      <c r="DC89" s="1">
        <v>-9.6997317813237203</v>
      </c>
      <c r="DD89" s="1">
        <v>-9.4163770353252296</v>
      </c>
      <c r="DE89" s="1">
        <v>-9.1627295700838705</v>
      </c>
      <c r="DF89" s="1">
        <v>-8.9273085225883602</v>
      </c>
      <c r="DG89" s="1">
        <v>1.3662764185899801</v>
      </c>
      <c r="DH89" s="1">
        <v>1.6934525377821401</v>
      </c>
      <c r="DI89" s="1">
        <v>1.99117954297241</v>
      </c>
      <c r="DJ89" s="1">
        <v>2.26044598603543</v>
      </c>
      <c r="DK89" s="1">
        <v>2.5021769777023199</v>
      </c>
      <c r="DL89" s="1">
        <v>7.8664353305622994</v>
      </c>
      <c r="DM89" s="1">
        <v>50.921090360703403</v>
      </c>
      <c r="DN89" s="1"/>
      <c r="DO89" s="1"/>
      <c r="DP89" s="1"/>
      <c r="DQ89" s="1"/>
      <c r="DR89" s="1"/>
      <c r="DS89" s="1"/>
    </row>
    <row r="90" spans="1:123">
      <c r="A90" s="46" t="s">
        <v>95</v>
      </c>
      <c r="B90" s="57">
        <v>249.93299999999999</v>
      </c>
      <c r="C90" s="57">
        <v>89.251999999999995</v>
      </c>
      <c r="D90" s="57">
        <v>-2.33</v>
      </c>
      <c r="E90" s="7">
        <v>0.01</v>
      </c>
      <c r="F90" s="57"/>
      <c r="G90" s="76">
        <v>0.18999999999999995</v>
      </c>
      <c r="H90" s="57">
        <v>-1.6</v>
      </c>
      <c r="I90" s="57">
        <v>1.79</v>
      </c>
      <c r="K90" s="76">
        <v>-6.7435796180969954E-2</v>
      </c>
      <c r="L90" s="76">
        <v>0.16596328808937</v>
      </c>
      <c r="M90" s="76">
        <v>0.40467572907627991</v>
      </c>
      <c r="N90" s="76">
        <v>0.57531086201588022</v>
      </c>
      <c r="O90" s="76">
        <v>0.71931248486054011</v>
      </c>
      <c r="P90" s="76">
        <v>-1.90527187197601</v>
      </c>
      <c r="Q90" s="76">
        <v>-1.91406940031261</v>
      </c>
      <c r="R90" s="76">
        <v>-1.9222493746404301</v>
      </c>
      <c r="S90" s="76">
        <v>-1.8976241628193999</v>
      </c>
      <c r="T90" s="76">
        <v>-1.90382269564383</v>
      </c>
      <c r="U90" s="76">
        <v>1.83783607579504</v>
      </c>
      <c r="V90" s="76">
        <v>2.08003268840198</v>
      </c>
      <c r="W90" s="76">
        <v>2.32692510371671</v>
      </c>
      <c r="X90" s="76">
        <v>2.4729350248352802</v>
      </c>
      <c r="Y90" s="76">
        <v>2.6231351805043701</v>
      </c>
      <c r="Z90" s="76">
        <v>5.8889193579098551</v>
      </c>
      <c r="AA90" s="76">
        <v>104.810559739824</v>
      </c>
      <c r="AC90" s="57">
        <v>-0.91640656128836606</v>
      </c>
      <c r="AD90" s="76">
        <v>-0.67894034808945003</v>
      </c>
      <c r="AE90" s="76">
        <v>-0.46537463296693993</v>
      </c>
      <c r="AF90" s="76">
        <v>-0.26464592302523982</v>
      </c>
      <c r="AG90" s="76">
        <v>-8.1481668056029966E-2</v>
      </c>
      <c r="AH90" s="76">
        <v>-1.80219670223839</v>
      </c>
      <c r="AI90" s="76">
        <v>-1.7969234583868501</v>
      </c>
      <c r="AJ90" s="76">
        <v>-1.7986590639495199</v>
      </c>
      <c r="AK90" s="76">
        <v>-1.7969109275764199</v>
      </c>
      <c r="AL90" s="76">
        <v>-1.7969366394769699</v>
      </c>
      <c r="AM90" s="76">
        <v>0.88579014095002395</v>
      </c>
      <c r="AN90" s="76">
        <v>1.1179831102974001</v>
      </c>
      <c r="AO90" s="76">
        <v>1.33328443098258</v>
      </c>
      <c r="AP90" s="76">
        <v>1.5322650045511801</v>
      </c>
      <c r="AQ90" s="76">
        <v>1.7154549714209399</v>
      </c>
      <c r="AR90" s="76">
        <v>6.2009086113263638</v>
      </c>
      <c r="AS90" s="76">
        <v>51.686191607814301</v>
      </c>
      <c r="AU90" s="57">
        <v>-0.9771971553398151</v>
      </c>
      <c r="AV90" s="57">
        <v>-0.75165515147594997</v>
      </c>
      <c r="AW90" s="57">
        <v>-0.54717459212733988</v>
      </c>
      <c r="AX90" s="57">
        <v>-0.36611398907004</v>
      </c>
      <c r="AY90" s="57">
        <v>-0.2178714077824</v>
      </c>
      <c r="AZ90" s="57">
        <v>-1.9029914325172701</v>
      </c>
      <c r="BA90" s="57">
        <v>-1.9096383176248399</v>
      </c>
      <c r="BB90" s="57">
        <v>-1.9204589801565</v>
      </c>
      <c r="BC90" s="57">
        <v>-1.9383789649096901</v>
      </c>
      <c r="BD90" s="57">
        <v>-1.97332637911801</v>
      </c>
      <c r="BE90" s="57">
        <v>0.92579427717745499</v>
      </c>
      <c r="BF90" s="57">
        <v>1.15798316614889</v>
      </c>
      <c r="BG90" s="57">
        <v>1.3732843880291601</v>
      </c>
      <c r="BH90" s="57">
        <v>1.5722649758396501</v>
      </c>
      <c r="BI90" s="57">
        <v>1.75545497133561</v>
      </c>
      <c r="BJ90" s="57">
        <v>5.6600907929684796</v>
      </c>
      <c r="BK90" s="57">
        <v>75.645479706481396</v>
      </c>
      <c r="BM90" s="57">
        <v>-6.876761228405992E-2</v>
      </c>
      <c r="BN90" s="57">
        <v>0.15285340976916983</v>
      </c>
      <c r="BO90" s="57">
        <v>0.3632666568266798</v>
      </c>
      <c r="BP90" s="57">
        <v>0.55179797237672012</v>
      </c>
      <c r="BQ90" s="57">
        <v>0.7493294826843</v>
      </c>
      <c r="BR90" s="57">
        <v>-1.91012583277849</v>
      </c>
      <c r="BS90" s="57">
        <v>-1.9091966609318101</v>
      </c>
      <c r="BT90" s="57">
        <v>-1.9096003805117101</v>
      </c>
      <c r="BU90" s="57">
        <v>-1.9057923513225701</v>
      </c>
      <c r="BV90" s="57">
        <v>-1.8975548924874199</v>
      </c>
      <c r="BW90" s="57">
        <v>1.8413582204944301</v>
      </c>
      <c r="BX90" s="57">
        <v>2.0620500707009799</v>
      </c>
      <c r="BY90" s="57">
        <v>2.2728670373383899</v>
      </c>
      <c r="BZ90" s="57">
        <v>2.4575903236992902</v>
      </c>
      <c r="CA90" s="57">
        <v>2.6468843751717199</v>
      </c>
      <c r="CB90" s="57">
        <v>6.0590182562483426</v>
      </c>
      <c r="CC90" s="57">
        <v>29.9117601108732</v>
      </c>
      <c r="CE90" s="57">
        <v>-7.4237419828020013E-2</v>
      </c>
      <c r="CF90" s="57">
        <v>0.1563849674693798</v>
      </c>
      <c r="CG90" s="57">
        <v>0.36375668244336978</v>
      </c>
      <c r="CH90" s="57">
        <v>0.54509896188653983</v>
      </c>
      <c r="CI90" s="57">
        <v>0.73122674425858003</v>
      </c>
      <c r="CJ90" s="57">
        <v>-1.9063378696186799</v>
      </c>
      <c r="CK90" s="57">
        <v>-1.90860266726806</v>
      </c>
      <c r="CL90" s="57">
        <v>-1.9126282893463</v>
      </c>
      <c r="CM90" s="57">
        <v>-1.90991134110636</v>
      </c>
      <c r="CN90" s="57">
        <v>-1.9093198017131701</v>
      </c>
      <c r="CO90" s="57">
        <v>1.8321004497906599</v>
      </c>
      <c r="CP90" s="57">
        <v>2.0649876347374398</v>
      </c>
      <c r="CQ90" s="57">
        <v>2.2763849717896698</v>
      </c>
      <c r="CR90" s="57">
        <v>2.4550103029928998</v>
      </c>
      <c r="CS90" s="57">
        <v>2.6405465459717501</v>
      </c>
      <c r="CT90" s="76">
        <v>5.9495896680569773</v>
      </c>
      <c r="CU90" s="76">
        <v>49.077304018081101</v>
      </c>
      <c r="CV90" s="76"/>
      <c r="CW90" s="1">
        <v>-0.90830821810131801</v>
      </c>
      <c r="CX90" s="1">
        <v>-0.67808418070012899</v>
      </c>
      <c r="CY90" s="1">
        <v>-0.46448665557199698</v>
      </c>
      <c r="CZ90" s="1">
        <v>-0.26774198633845497</v>
      </c>
      <c r="DA90" s="1">
        <v>-8.4003101287067006E-2</v>
      </c>
      <c r="DB90" s="1">
        <v>-0.90830821810131801</v>
      </c>
      <c r="DC90" s="1">
        <v>-0.67808418070012899</v>
      </c>
      <c r="DD90" s="1">
        <v>-0.46448665557199698</v>
      </c>
      <c r="DE90" s="1">
        <v>-0.26774198633845497</v>
      </c>
      <c r="DF90" s="1">
        <v>-8.4003101287067006E-2</v>
      </c>
      <c r="DG90" s="1">
        <v>0.885793954747222</v>
      </c>
      <c r="DH90" s="1">
        <v>1.1179831676726</v>
      </c>
      <c r="DI90" s="1">
        <v>1.33328443065197</v>
      </c>
      <c r="DJ90" s="1">
        <v>1.5322646650469001</v>
      </c>
      <c r="DK90" s="1">
        <v>1.71545455438462</v>
      </c>
      <c r="DL90" s="1">
        <v>6.126780952396734</v>
      </c>
      <c r="DM90" s="1">
        <v>46.729037498187203</v>
      </c>
      <c r="DN90" s="1"/>
      <c r="DO90" s="1"/>
      <c r="DP90" s="1"/>
      <c r="DQ90" s="1"/>
      <c r="DR90" s="1"/>
      <c r="DS90" s="1"/>
    </row>
    <row r="91" spans="1:123">
      <c r="A91" s="46" t="s">
        <v>96</v>
      </c>
      <c r="B91" s="57">
        <v>298.85300000000001</v>
      </c>
      <c r="C91" s="57">
        <v>125.44799999999999</v>
      </c>
      <c r="D91" s="57">
        <v>-1.36</v>
      </c>
      <c r="E91" s="7">
        <v>0.65</v>
      </c>
      <c r="F91" s="57"/>
      <c r="G91" s="76">
        <v>-0.6399999999999999</v>
      </c>
      <c r="H91" s="57">
        <v>-1.96</v>
      </c>
      <c r="I91" s="57">
        <v>1.32</v>
      </c>
      <c r="K91" s="76">
        <v>-0.5154869812985301</v>
      </c>
      <c r="L91" s="76">
        <v>-0.28086407718034989</v>
      </c>
      <c r="M91" s="76">
        <v>-9.9351331083701311E-3</v>
      </c>
      <c r="N91" s="76">
        <v>0.20101562248688998</v>
      </c>
      <c r="O91" s="76">
        <v>0.49893076712368023</v>
      </c>
      <c r="P91" s="76">
        <v>-2.4457873334309701</v>
      </c>
      <c r="Q91" s="76">
        <v>-2.4583801104347098</v>
      </c>
      <c r="R91" s="76">
        <v>-2.4703190504043802</v>
      </c>
      <c r="S91" s="76">
        <v>-2.43468752128507</v>
      </c>
      <c r="T91" s="76">
        <v>-2.4448770088126799</v>
      </c>
      <c r="U91" s="76">
        <v>1.93030035213244</v>
      </c>
      <c r="V91" s="76">
        <v>2.1775160332543599</v>
      </c>
      <c r="W91" s="76">
        <v>2.46038391729601</v>
      </c>
      <c r="X91" s="76">
        <v>2.63570314377196</v>
      </c>
      <c r="Y91" s="76">
        <v>2.9438077759363601</v>
      </c>
      <c r="Z91" s="76">
        <v>7.4872712091538158</v>
      </c>
      <c r="AA91" s="76">
        <v>-28.045107964555399</v>
      </c>
      <c r="AC91" s="57">
        <v>-1.23040408747076</v>
      </c>
      <c r="AD91" s="76">
        <v>-0.95326205107129991</v>
      </c>
      <c r="AE91" s="76">
        <v>-0.70864389113221993</v>
      </c>
      <c r="AF91" s="76">
        <v>-0.48019365780843026</v>
      </c>
      <c r="AG91" s="76">
        <v>-0.2744829959004198</v>
      </c>
      <c r="AH91" s="76">
        <v>-2.30115152184062</v>
      </c>
      <c r="AI91" s="76">
        <v>-2.2927676312703098</v>
      </c>
      <c r="AJ91" s="76">
        <v>-2.2951799422982999</v>
      </c>
      <c r="AK91" s="76">
        <v>-2.2927664448964902</v>
      </c>
      <c r="AL91" s="76">
        <v>-2.29278070004005</v>
      </c>
      <c r="AM91" s="76">
        <v>1.07074743436986</v>
      </c>
      <c r="AN91" s="76">
        <v>1.3395055801990099</v>
      </c>
      <c r="AO91" s="76">
        <v>1.58653605116608</v>
      </c>
      <c r="AP91" s="76">
        <v>1.8125727870880599</v>
      </c>
      <c r="AQ91" s="76">
        <v>2.0182977041396302</v>
      </c>
      <c r="AR91" s="76">
        <v>7.0941444370885831</v>
      </c>
      <c r="AS91" s="76">
        <v>67.6931564727563</v>
      </c>
      <c r="AU91" s="57">
        <v>-1.3272019519481102</v>
      </c>
      <c r="AV91" s="57">
        <v>-1.06726545356346</v>
      </c>
      <c r="AW91" s="57">
        <v>-0.83460794164907015</v>
      </c>
      <c r="AX91" s="57">
        <v>-0.63224582818909991</v>
      </c>
      <c r="AY91" s="57">
        <v>-0.4739877436876001</v>
      </c>
      <c r="AZ91" s="57">
        <v>-2.4379542561832301</v>
      </c>
      <c r="BA91" s="57">
        <v>-2.4467710894785499</v>
      </c>
      <c r="BB91" s="57">
        <v>-2.4611439415212502</v>
      </c>
      <c r="BC91" s="57">
        <v>-2.4848185808492098</v>
      </c>
      <c r="BD91" s="57">
        <v>-2.53228544772431</v>
      </c>
      <c r="BE91" s="57">
        <v>1.1107523042351199</v>
      </c>
      <c r="BF91" s="57">
        <v>1.3795056359150899</v>
      </c>
      <c r="BG91" s="57">
        <v>1.62653599987218</v>
      </c>
      <c r="BH91" s="57">
        <v>1.8525727526601099</v>
      </c>
      <c r="BI91" s="57">
        <v>2.0582977040367099</v>
      </c>
      <c r="BJ91" s="57">
        <v>6.3626124729033009</v>
      </c>
      <c r="BK91" s="57">
        <v>99.277681750630805</v>
      </c>
      <c r="BM91" s="57">
        <v>-0.56431428044107013</v>
      </c>
      <c r="BN91" s="57">
        <v>-0.18655137901401009</v>
      </c>
      <c r="BO91" s="57">
        <v>-1.6347593576409913E-2</v>
      </c>
      <c r="BP91" s="57">
        <v>0.18656242067249984</v>
      </c>
      <c r="BQ91" s="57">
        <v>0.40215319411689965</v>
      </c>
      <c r="BR91" s="57">
        <v>-2.4525736891230201</v>
      </c>
      <c r="BS91" s="57">
        <v>-2.45290348518833</v>
      </c>
      <c r="BT91" s="57">
        <v>-2.4517123257034501</v>
      </c>
      <c r="BU91" s="57">
        <v>-2.4459750542729299</v>
      </c>
      <c r="BV91" s="57">
        <v>-2.4345271628454102</v>
      </c>
      <c r="BW91" s="57">
        <v>1.88825940868195</v>
      </c>
      <c r="BX91" s="57">
        <v>2.2663521061743199</v>
      </c>
      <c r="BY91" s="57">
        <v>2.4353647321270402</v>
      </c>
      <c r="BZ91" s="57">
        <v>2.6325374749454298</v>
      </c>
      <c r="CA91" s="57">
        <v>2.8366803569623098</v>
      </c>
      <c r="CB91" s="57">
        <v>6.8481676737177901</v>
      </c>
      <c r="CC91" s="57">
        <v>125.300704414001</v>
      </c>
      <c r="CE91" s="57">
        <v>-0.54766900789021999</v>
      </c>
      <c r="CF91" s="57">
        <v>-0.28640539459269965</v>
      </c>
      <c r="CG91" s="57">
        <v>-5.5717929375459718E-2</v>
      </c>
      <c r="CH91" s="57">
        <v>0.16905437928238021</v>
      </c>
      <c r="CI91" s="57">
        <v>0.36687479913727028</v>
      </c>
      <c r="CJ91" s="57">
        <v>-2.44714097093452</v>
      </c>
      <c r="CK91" s="57">
        <v>-2.4502940268668998</v>
      </c>
      <c r="CL91" s="57">
        <v>-2.4559449306644199</v>
      </c>
      <c r="CM91" s="57">
        <v>-2.45191194168858</v>
      </c>
      <c r="CN91" s="57">
        <v>-2.4511023797392499</v>
      </c>
      <c r="CO91" s="57">
        <v>1.8994719630443</v>
      </c>
      <c r="CP91" s="57">
        <v>2.1638886322742001</v>
      </c>
      <c r="CQ91" s="57">
        <v>2.4002270012889602</v>
      </c>
      <c r="CR91" s="57">
        <v>2.6209663209709602</v>
      </c>
      <c r="CS91" s="57">
        <v>2.8179771788765202</v>
      </c>
      <c r="CT91" s="76">
        <v>6.7971928604160334</v>
      </c>
      <c r="CU91" s="76">
        <v>56.503154808270203</v>
      </c>
      <c r="CV91" s="76"/>
      <c r="CW91" s="1">
        <v>-1.21845810512649</v>
      </c>
      <c r="CX91" s="1">
        <v>-0.95246800265902598</v>
      </c>
      <c r="CY91" s="1">
        <v>-0.70776950406676797</v>
      </c>
      <c r="CZ91" s="1">
        <v>-0.48479056024343797</v>
      </c>
      <c r="DA91" s="1">
        <v>-0.278324068957707</v>
      </c>
      <c r="DB91" s="1">
        <v>-1.21845810512649</v>
      </c>
      <c r="DC91" s="1">
        <v>-0.95246800265902598</v>
      </c>
      <c r="DD91" s="1">
        <v>-0.70776950406676797</v>
      </c>
      <c r="DE91" s="1">
        <v>-0.48479056024343797</v>
      </c>
      <c r="DF91" s="1">
        <v>-0.278324068957707</v>
      </c>
      <c r="DG91" s="1">
        <v>1.0707519520654301</v>
      </c>
      <c r="DH91" s="1">
        <v>1.3395056377377399</v>
      </c>
      <c r="DI91" s="1">
        <v>1.5865360507986199</v>
      </c>
      <c r="DJ91" s="1">
        <v>1.8125724160050001</v>
      </c>
      <c r="DK91" s="1">
        <v>2.0182972485766699</v>
      </c>
      <c r="DL91" s="1">
        <v>6.9854733209725257</v>
      </c>
      <c r="DM91" s="1">
        <v>59.896018213961703</v>
      </c>
      <c r="DN91" s="1"/>
      <c r="DO91" s="1"/>
      <c r="DP91" s="1"/>
      <c r="DQ91" s="1"/>
      <c r="DR91" s="1"/>
      <c r="DS91" s="1"/>
    </row>
    <row r="92" spans="1:123">
      <c r="A92" s="46" t="s">
        <v>97</v>
      </c>
      <c r="B92" s="57">
        <v>236.48500000000001</v>
      </c>
      <c r="C92" s="57">
        <v>82.34</v>
      </c>
      <c r="D92" s="57">
        <v>-1.79</v>
      </c>
      <c r="E92" s="7">
        <v>0.64</v>
      </c>
      <c r="F92" s="57"/>
      <c r="G92" s="76">
        <v>-0.52</v>
      </c>
      <c r="H92" s="57">
        <v>-2.15</v>
      </c>
      <c r="I92" s="57">
        <v>1.63</v>
      </c>
      <c r="K92" s="76">
        <v>-1.32046009623853</v>
      </c>
      <c r="L92" s="76">
        <v>-1.0953298818159096</v>
      </c>
      <c r="M92" s="76">
        <v>-0.87363342061019011</v>
      </c>
      <c r="N92" s="76">
        <v>-0.69060392249528002</v>
      </c>
      <c r="O92" s="76">
        <v>-0.59903772305341985</v>
      </c>
      <c r="P92" s="76">
        <v>-3.1328779466004999</v>
      </c>
      <c r="Q92" s="76">
        <v>-3.1485646139305898</v>
      </c>
      <c r="R92" s="76">
        <v>-3.1638709911091101</v>
      </c>
      <c r="S92" s="76">
        <v>-3.1187943507757701</v>
      </c>
      <c r="T92" s="76">
        <v>-3.1340207150179298</v>
      </c>
      <c r="U92" s="76">
        <v>1.8124178503619699</v>
      </c>
      <c r="V92" s="76">
        <v>2.0532347321146802</v>
      </c>
      <c r="W92" s="76">
        <v>2.29023757049892</v>
      </c>
      <c r="X92" s="76">
        <v>2.42819042828049</v>
      </c>
      <c r="Y92" s="76">
        <v>2.5349829919645099</v>
      </c>
      <c r="Z92" s="76">
        <v>5.4810933968304951</v>
      </c>
      <c r="AA92" s="76">
        <v>129.553571728181</v>
      </c>
      <c r="AC92" s="57">
        <v>-2.1184342728619292</v>
      </c>
      <c r="AD92" s="76">
        <v>-1.8829840128003399</v>
      </c>
      <c r="AE92" s="76">
        <v>-1.6794043574161801</v>
      </c>
      <c r="AF92" s="76">
        <v>-1.4849425432193699</v>
      </c>
      <c r="AG92" s="76">
        <v>-1.30798176754643</v>
      </c>
      <c r="AH92" s="76">
        <v>-2.95338006217847</v>
      </c>
      <c r="AI92" s="76">
        <v>-2.9400710851738499</v>
      </c>
      <c r="AJ92" s="76">
        <v>-2.9430704771103802</v>
      </c>
      <c r="AK92" s="76">
        <v>-2.9401515571827299</v>
      </c>
      <c r="AL92" s="76">
        <v>-2.9401859403246799</v>
      </c>
      <c r="AM92" s="76">
        <v>0.83494578931654095</v>
      </c>
      <c r="AN92" s="76">
        <v>1.05708707237351</v>
      </c>
      <c r="AO92" s="76">
        <v>1.2636661196942001</v>
      </c>
      <c r="AP92" s="76">
        <v>1.45520901396336</v>
      </c>
      <c r="AQ92" s="76">
        <v>1.6322041727782499</v>
      </c>
      <c r="AR92" s="76">
        <v>6.0062335580191508</v>
      </c>
      <c r="AS92" s="76">
        <v>53.712495766754301</v>
      </c>
      <c r="AU92" s="57">
        <v>-2.2514107169307662</v>
      </c>
      <c r="AV92" s="57">
        <v>-2.04128780146808</v>
      </c>
      <c r="AW92" s="57">
        <v>-1.8519945715070603</v>
      </c>
      <c r="AX92" s="57">
        <v>-1.6882873986202698</v>
      </c>
      <c r="AY92" s="57">
        <v>-1.5615492385983201</v>
      </c>
      <c r="AZ92" s="57">
        <v>-3.1263604407993202</v>
      </c>
      <c r="BA92" s="57">
        <v>-3.1383749297303098</v>
      </c>
      <c r="BB92" s="57">
        <v>-3.1556606505406202</v>
      </c>
      <c r="BC92" s="57">
        <v>-3.1834963854435299</v>
      </c>
      <c r="BD92" s="57">
        <v>-3.23375341129606</v>
      </c>
      <c r="BE92" s="57">
        <v>0.87494972386855396</v>
      </c>
      <c r="BF92" s="57">
        <v>1.0970871282622301</v>
      </c>
      <c r="BG92" s="57">
        <v>1.3036660790335599</v>
      </c>
      <c r="BH92" s="57">
        <v>1.4952089868232601</v>
      </c>
      <c r="BI92" s="57">
        <v>1.6722041726977399</v>
      </c>
      <c r="BJ92" s="57">
        <v>5.147956372834777</v>
      </c>
      <c r="BK92" s="57">
        <v>81.717721213389595</v>
      </c>
      <c r="BM92" s="57">
        <v>-1.3125377467503403</v>
      </c>
      <c r="BN92" s="57">
        <v>-1.1384364240045497</v>
      </c>
      <c r="BO92" s="57">
        <v>-0.91174863644260995</v>
      </c>
      <c r="BP92" s="57">
        <v>-0.72279123034609993</v>
      </c>
      <c r="BQ92" s="57">
        <v>-0.52380210682823014</v>
      </c>
      <c r="BR92" s="57">
        <v>-3.1410029341551202</v>
      </c>
      <c r="BS92" s="57">
        <v>-3.1443243161886598</v>
      </c>
      <c r="BT92" s="57">
        <v>-3.1399454162275</v>
      </c>
      <c r="BU92" s="57">
        <v>-3.1322889683962098</v>
      </c>
      <c r="BV92" s="57">
        <v>-3.11851198561566</v>
      </c>
      <c r="BW92" s="57">
        <v>1.8284651874047799</v>
      </c>
      <c r="BX92" s="57">
        <v>2.0058878921841101</v>
      </c>
      <c r="BY92" s="57">
        <v>2.2281967797848901</v>
      </c>
      <c r="BZ92" s="57">
        <v>2.4094977380501099</v>
      </c>
      <c r="CA92" s="57">
        <v>2.5947098787874299</v>
      </c>
      <c r="CB92" s="57">
        <v>5.9405096077856481</v>
      </c>
      <c r="CC92" s="57">
        <v>-5.36998537224998</v>
      </c>
      <c r="CE92" s="57">
        <v>-1.32061657208417</v>
      </c>
      <c r="CF92" s="57">
        <v>-1.10024116779153</v>
      </c>
      <c r="CG92" s="57">
        <v>-0.90260984381643006</v>
      </c>
      <c r="CH92" s="57">
        <v>-0.73036715604917024</v>
      </c>
      <c r="CI92" s="57">
        <v>-0.5470852861972002</v>
      </c>
      <c r="CJ92" s="57">
        <v>-3.1341967416165502</v>
      </c>
      <c r="CK92" s="57">
        <v>-3.13804113664846</v>
      </c>
      <c r="CL92" s="57">
        <v>-3.14495091510106</v>
      </c>
      <c r="CM92" s="57">
        <v>-3.1397565160786902</v>
      </c>
      <c r="CN92" s="57">
        <v>-3.1388565428945601</v>
      </c>
      <c r="CO92" s="57">
        <v>1.8135801695323801</v>
      </c>
      <c r="CP92" s="57">
        <v>2.0377999688569299</v>
      </c>
      <c r="CQ92" s="57">
        <v>2.2423410712846299</v>
      </c>
      <c r="CR92" s="57">
        <v>2.40938936002952</v>
      </c>
      <c r="CS92" s="57">
        <v>2.5917712566973599</v>
      </c>
      <c r="CT92" s="76">
        <v>5.7043709843396266</v>
      </c>
      <c r="CU92" s="76">
        <v>42.5418696581809</v>
      </c>
      <c r="CV92" s="76"/>
      <c r="CW92" s="1">
        <v>-2.1014351733877401</v>
      </c>
      <c r="CX92" s="1">
        <v>-1.8830506490533501</v>
      </c>
      <c r="CY92" s="1">
        <v>-1.67938003474345</v>
      </c>
      <c r="CZ92" s="1">
        <v>-1.49162007785467</v>
      </c>
      <c r="DA92" s="1">
        <v>-1.3138219261739801</v>
      </c>
      <c r="DB92" s="1">
        <v>-2.1014351733877401</v>
      </c>
      <c r="DC92" s="1">
        <v>-1.8830506490533501</v>
      </c>
      <c r="DD92" s="1">
        <v>-1.67938003474345</v>
      </c>
      <c r="DE92" s="1">
        <v>-1.49162007785467</v>
      </c>
      <c r="DF92" s="1">
        <v>-1.3138219261739801</v>
      </c>
      <c r="DG92" s="1">
        <v>0.83494940961363096</v>
      </c>
      <c r="DH92" s="1">
        <v>1.0570871297037501</v>
      </c>
      <c r="DI92" s="1">
        <v>1.26366611937372</v>
      </c>
      <c r="DJ92" s="1">
        <v>1.4552086831400199</v>
      </c>
      <c r="DK92" s="1">
        <v>1.6322037663328099</v>
      </c>
      <c r="DL92" s="1">
        <v>5.8527712510710801</v>
      </c>
      <c r="DM92" s="1">
        <v>41.3169399547034</v>
      </c>
      <c r="DN92" s="1"/>
      <c r="DO92" s="1"/>
      <c r="DP92" s="1"/>
      <c r="DQ92" s="1"/>
      <c r="DR92" s="1"/>
      <c r="DS92" s="1"/>
    </row>
    <row r="93" spans="1:123">
      <c r="A93" s="46" t="s">
        <v>98</v>
      </c>
      <c r="B93" s="57">
        <v>265.65300000000002</v>
      </c>
      <c r="C93" s="57">
        <v>105.604</v>
      </c>
      <c r="D93" s="57">
        <v>-1.27</v>
      </c>
      <c r="E93" s="7">
        <v>0.66</v>
      </c>
      <c r="F93" s="57"/>
      <c r="G93" s="76">
        <v>-0.19999999999999996</v>
      </c>
      <c r="H93" s="57">
        <v>-2.13</v>
      </c>
      <c r="I93" s="57">
        <v>1.93</v>
      </c>
      <c r="K93" s="76">
        <v>-1.0865000691214202</v>
      </c>
      <c r="L93" s="76">
        <v>-0.85857360252217019</v>
      </c>
      <c r="M93" s="76">
        <v>-0.61655817516095013</v>
      </c>
      <c r="N93" s="76">
        <v>-0.41410555269803995</v>
      </c>
      <c r="O93" s="76">
        <v>-0.23313853625275005</v>
      </c>
      <c r="P93" s="76">
        <v>-2.9540487046880002</v>
      </c>
      <c r="Q93" s="76">
        <v>-2.9699316830149001</v>
      </c>
      <c r="R93" s="76">
        <v>-2.9863690627997102</v>
      </c>
      <c r="S93" s="76">
        <v>-2.9393446419177098</v>
      </c>
      <c r="T93" s="76">
        <v>-2.9593189579711598</v>
      </c>
      <c r="U93" s="76">
        <v>1.86754863556658</v>
      </c>
      <c r="V93" s="76">
        <v>2.1113580804927299</v>
      </c>
      <c r="W93" s="76">
        <v>2.36981088763876</v>
      </c>
      <c r="X93" s="76">
        <v>2.5252390892196699</v>
      </c>
      <c r="Y93" s="76">
        <v>2.7261804217184098</v>
      </c>
      <c r="Z93" s="76">
        <v>6.399779418233571</v>
      </c>
      <c r="AA93" s="76">
        <v>56.565148831621897</v>
      </c>
      <c r="AC93" s="57">
        <v>-1.8306293182517872</v>
      </c>
      <c r="AD93" s="76">
        <v>-1.5694067486754699</v>
      </c>
      <c r="AE93" s="76">
        <v>-1.34691077635461</v>
      </c>
      <c r="AF93" s="76">
        <v>-1.1365051278827902</v>
      </c>
      <c r="AG93" s="76">
        <v>-0.94614553729906992</v>
      </c>
      <c r="AH93" s="76">
        <v>-2.7758538143236402</v>
      </c>
      <c r="AI93" s="76">
        <v>-2.75857410318492</v>
      </c>
      <c r="AJ93" s="76">
        <v>-2.7615753273143899</v>
      </c>
      <c r="AK93" s="76">
        <v>-2.7588445057266902</v>
      </c>
      <c r="AL93" s="76">
        <v>-2.7589162846467898</v>
      </c>
      <c r="AM93" s="76">
        <v>0.94522449607185299</v>
      </c>
      <c r="AN93" s="76">
        <v>1.1891673545094501</v>
      </c>
      <c r="AO93" s="76">
        <v>1.4146645509597799</v>
      </c>
      <c r="AP93" s="76">
        <v>1.6223393778438999</v>
      </c>
      <c r="AQ93" s="76">
        <v>1.8127707473477199</v>
      </c>
      <c r="AR93" s="76">
        <v>6.549093797737326</v>
      </c>
      <c r="AS93" s="76">
        <v>65.526469649519399</v>
      </c>
      <c r="AU93" s="57">
        <v>-1.97020234462184</v>
      </c>
      <c r="AV93" s="57">
        <v>-1.74038846268939</v>
      </c>
      <c r="AW93" s="57">
        <v>-1.5308861937174802</v>
      </c>
      <c r="AX93" s="57">
        <v>-1.3474967416064498</v>
      </c>
      <c r="AY93" s="57">
        <v>-1.1900883654947301</v>
      </c>
      <c r="AZ93" s="57">
        <v>-2.9554312126690099</v>
      </c>
      <c r="BA93" s="57">
        <v>-2.9695558730068199</v>
      </c>
      <c r="BB93" s="57">
        <v>-2.9855506990437002</v>
      </c>
      <c r="BC93" s="57">
        <v>-3.0098360889018898</v>
      </c>
      <c r="BD93" s="57">
        <v>-3.0428591127514601</v>
      </c>
      <c r="BE93" s="57">
        <v>0.98522886804717003</v>
      </c>
      <c r="BF93" s="57">
        <v>1.2291674103174299</v>
      </c>
      <c r="BG93" s="57">
        <v>1.4546645053262199</v>
      </c>
      <c r="BH93" s="57">
        <v>1.66233934729544</v>
      </c>
      <c r="BI93" s="57">
        <v>1.8527707472567301</v>
      </c>
      <c r="BJ93" s="57">
        <v>5.8064616217876273</v>
      </c>
      <c r="BK93" s="57">
        <v>72.662162737463404</v>
      </c>
      <c r="BM93" s="57">
        <v>-1.1052421163984101</v>
      </c>
      <c r="BN93" s="57">
        <v>-0.84262088525642032</v>
      </c>
      <c r="BO93" s="57">
        <v>-0.63559801192227017</v>
      </c>
      <c r="BP93" s="57">
        <v>-0.4382506404995099</v>
      </c>
      <c r="BQ93" s="57">
        <v>-0.23107250681820002</v>
      </c>
      <c r="BR93" s="57">
        <v>-2.96167160995719</v>
      </c>
      <c r="BS93" s="57">
        <v>-2.9703215691552902</v>
      </c>
      <c r="BT93" s="57">
        <v>-2.96068221528841</v>
      </c>
      <c r="BU93" s="57">
        <v>-2.95205865057634</v>
      </c>
      <c r="BV93" s="57">
        <v>-2.93894610590137</v>
      </c>
      <c r="BW93" s="57">
        <v>1.85642949355878</v>
      </c>
      <c r="BX93" s="57">
        <v>2.1277006838988699</v>
      </c>
      <c r="BY93" s="57">
        <v>2.3250842033661399</v>
      </c>
      <c r="BZ93" s="57">
        <v>2.5138080100768301</v>
      </c>
      <c r="CA93" s="57">
        <v>2.7078735990831699</v>
      </c>
      <c r="CB93" s="57">
        <v>6.4052399553632835</v>
      </c>
      <c r="CC93" s="57">
        <v>51.649995084632401</v>
      </c>
      <c r="CE93" s="57">
        <v>-1.1009481000324002</v>
      </c>
      <c r="CF93" s="57">
        <v>-0.86169955053067016</v>
      </c>
      <c r="CG93" s="57">
        <v>-0.64908171237156997</v>
      </c>
      <c r="CH93" s="57">
        <v>-0.45136497626467964</v>
      </c>
      <c r="CI93" s="57">
        <v>-0.26140354027504031</v>
      </c>
      <c r="CJ93" s="57">
        <v>-2.9546977768947502</v>
      </c>
      <c r="CK93" s="57">
        <v>-2.9584681272402702</v>
      </c>
      <c r="CL93" s="57">
        <v>-2.9652622014083501</v>
      </c>
      <c r="CM93" s="57">
        <v>-2.9597037461957498</v>
      </c>
      <c r="CN93" s="57">
        <v>-2.9589658170166802</v>
      </c>
      <c r="CO93" s="57">
        <v>1.85374967686235</v>
      </c>
      <c r="CP93" s="57">
        <v>2.0967685767096</v>
      </c>
      <c r="CQ93" s="57">
        <v>2.3161804890367801</v>
      </c>
      <c r="CR93" s="57">
        <v>2.5083387699310702</v>
      </c>
      <c r="CS93" s="57">
        <v>2.6975622767416398</v>
      </c>
      <c r="CT93" s="76">
        <v>6.2172729694801507</v>
      </c>
      <c r="CU93" s="76">
        <v>48.36953319797</v>
      </c>
      <c r="CV93" s="76"/>
      <c r="CW93" s="1">
        <v>-1.8108064050083199</v>
      </c>
      <c r="CX93" s="1">
        <v>-1.57097499505615</v>
      </c>
      <c r="CY93" s="1">
        <v>-1.34835779147196</v>
      </c>
      <c r="CZ93" s="1">
        <v>-1.1443839524686601</v>
      </c>
      <c r="DA93" s="1">
        <v>-0.95335307385852996</v>
      </c>
      <c r="DB93" s="1">
        <v>-1.8108064050083199</v>
      </c>
      <c r="DC93" s="1">
        <v>-1.57097499505615</v>
      </c>
      <c r="DD93" s="1">
        <v>-1.34835779147196</v>
      </c>
      <c r="DE93" s="1">
        <v>-1.1443839524686601</v>
      </c>
      <c r="DF93" s="1">
        <v>-0.95335307385852996</v>
      </c>
      <c r="DG93" s="1">
        <v>0.945228536060434</v>
      </c>
      <c r="DH93" s="1">
        <v>1.18916741193719</v>
      </c>
      <c r="DI93" s="1">
        <v>1.4146645506173301</v>
      </c>
      <c r="DJ93" s="1">
        <v>1.62233902819206</v>
      </c>
      <c r="DK93" s="1">
        <v>1.81277031793121</v>
      </c>
      <c r="DL93" s="1">
        <v>6.3722452306143698</v>
      </c>
      <c r="DM93" s="1">
        <v>49.463487510462798</v>
      </c>
      <c r="DN93" s="1"/>
      <c r="DO93" s="1"/>
      <c r="DP93" s="1"/>
      <c r="DQ93" s="1"/>
      <c r="DR93" s="1"/>
      <c r="DS93" s="1"/>
    </row>
    <row r="94" spans="1:123">
      <c r="A94" s="46" t="s">
        <v>99</v>
      </c>
      <c r="B94" s="57">
        <v>373.79399999999998</v>
      </c>
      <c r="C94" s="57">
        <v>155.08199999999999</v>
      </c>
      <c r="D94" s="57">
        <v>-3.54</v>
      </c>
      <c r="E94" s="7">
        <v>0.41</v>
      </c>
      <c r="F94" s="57"/>
      <c r="G94" s="76">
        <v>-3.0799999999999996</v>
      </c>
      <c r="H94" s="57">
        <v>-5.47</v>
      </c>
      <c r="I94" s="57">
        <v>2.39</v>
      </c>
      <c r="K94" s="76">
        <v>-3.9485133754469097</v>
      </c>
      <c r="L94" s="76">
        <v>-3.7699505763036898</v>
      </c>
      <c r="M94" s="76">
        <v>-3.5197860195562405</v>
      </c>
      <c r="N94" s="76">
        <v>-3.0642525071018905</v>
      </c>
      <c r="O94" s="76">
        <v>-2.7060455877959102</v>
      </c>
      <c r="P94" s="76">
        <v>-6.0204606068312199</v>
      </c>
      <c r="Q94" s="76">
        <v>-6.0968022462420599</v>
      </c>
      <c r="R94" s="76">
        <v>-6.1846167264770804</v>
      </c>
      <c r="S94" s="76">
        <v>-5.9493016361811604</v>
      </c>
      <c r="T94" s="76">
        <v>-6.1410946755529903</v>
      </c>
      <c r="U94" s="76">
        <v>2.0719472313843101</v>
      </c>
      <c r="V94" s="76">
        <v>2.3268516699383701</v>
      </c>
      <c r="W94" s="76">
        <v>2.6648307069208399</v>
      </c>
      <c r="X94" s="76">
        <v>2.8850491290792699</v>
      </c>
      <c r="Y94" s="76">
        <v>3.4350490877570801</v>
      </c>
      <c r="Z94" s="76">
        <v>9.5539953971398113</v>
      </c>
      <c r="AA94" s="76">
        <v>-241.10503934834401</v>
      </c>
      <c r="AC94" s="57">
        <v>-4.0410412345076399</v>
      </c>
      <c r="AD94" s="76">
        <v>-3.5509322410902597</v>
      </c>
      <c r="AE94" s="76">
        <v>-3.2648101137540904</v>
      </c>
      <c r="AF94" s="76">
        <v>-2.9919458217619703</v>
      </c>
      <c r="AG94" s="76">
        <v>-2.7517333137864997</v>
      </c>
      <c r="AH94" s="76">
        <v>-5.3951264555940996</v>
      </c>
      <c r="AI94" s="76">
        <v>-5.2297901397049698</v>
      </c>
      <c r="AJ94" s="76">
        <v>-5.2393046618165702</v>
      </c>
      <c r="AK94" s="76">
        <v>-5.2339246908430104</v>
      </c>
      <c r="AL94" s="76">
        <v>-5.2339585983159598</v>
      </c>
      <c r="AM94" s="76">
        <v>1.35408522108646</v>
      </c>
      <c r="AN94" s="76">
        <v>1.67885789861471</v>
      </c>
      <c r="AO94" s="76">
        <v>1.97449454806248</v>
      </c>
      <c r="AP94" s="76">
        <v>2.24197886908104</v>
      </c>
      <c r="AQ94" s="76">
        <v>2.4822252845294601</v>
      </c>
      <c r="AR94" s="76">
        <v>9.308320786036651</v>
      </c>
      <c r="AS94" s="76">
        <v>219.18783970299401</v>
      </c>
      <c r="AU94" s="57">
        <v>-4.2871707291439201</v>
      </c>
      <c r="AV94" s="57">
        <v>-4.0047968250761601</v>
      </c>
      <c r="AW94" s="57">
        <v>-3.7257779548872305</v>
      </c>
      <c r="AX94" s="57">
        <v>-3.4678649284510801</v>
      </c>
      <c r="AY94" s="57">
        <v>-3.1541378372044999</v>
      </c>
      <c r="AZ94" s="57">
        <v>-5.6812619439622001</v>
      </c>
      <c r="BA94" s="57">
        <v>-5.7236547791995198</v>
      </c>
      <c r="BB94" s="57">
        <v>-5.7402724388789403</v>
      </c>
      <c r="BC94" s="57">
        <v>-5.7498437543471299</v>
      </c>
      <c r="BD94" s="57">
        <v>-5.6763631216041199</v>
      </c>
      <c r="BE94" s="57">
        <v>1.39409121481828</v>
      </c>
      <c r="BF94" s="57">
        <v>1.71885795412336</v>
      </c>
      <c r="BG94" s="57">
        <v>2.0144944839917098</v>
      </c>
      <c r="BH94" s="57">
        <v>2.2819788258960498</v>
      </c>
      <c r="BI94" s="57">
        <v>2.52222528439962</v>
      </c>
      <c r="BJ94" s="57">
        <v>8.3562380869681832</v>
      </c>
      <c r="BK94" s="57">
        <v>-17.357534341434899</v>
      </c>
      <c r="BM94" s="57">
        <v>-4.0848298724235299</v>
      </c>
      <c r="BN94" s="57">
        <v>-3.6364565637421395</v>
      </c>
      <c r="BO94" s="57">
        <v>-3.3464253190811495</v>
      </c>
      <c r="BP94" s="57">
        <v>-3.0699932440785602</v>
      </c>
      <c r="BQ94" s="57">
        <v>-2.81220953163198</v>
      </c>
      <c r="BR94" s="57">
        <v>-6.0449376446369696</v>
      </c>
      <c r="BS94" s="57">
        <v>-6.2157808457219996</v>
      </c>
      <c r="BT94" s="57">
        <v>-6.0307217712645196</v>
      </c>
      <c r="BU94" s="57">
        <v>-5.9705338764552502</v>
      </c>
      <c r="BV94" s="57">
        <v>-5.9396401067334601</v>
      </c>
      <c r="BW94" s="57">
        <v>1.9601077722134399</v>
      </c>
      <c r="BX94" s="57">
        <v>2.5793242819798601</v>
      </c>
      <c r="BY94" s="57">
        <v>2.6842964521833701</v>
      </c>
      <c r="BZ94" s="57">
        <v>2.90054063237669</v>
      </c>
      <c r="CA94" s="57">
        <v>3.1274305751014801</v>
      </c>
      <c r="CB94" s="57">
        <v>9.2407563404748778</v>
      </c>
      <c r="CC94" s="57">
        <v>168.70350243111201</v>
      </c>
      <c r="CE94" s="57">
        <v>-4.0125808237105698</v>
      </c>
      <c r="CF94" s="57">
        <v>-3.7101754779361498</v>
      </c>
      <c r="CG94" s="57">
        <v>-3.4582011349050306</v>
      </c>
      <c r="CH94" s="57">
        <v>-3.1379644331746297</v>
      </c>
      <c r="CI94" s="57">
        <v>-2.9268104333743299</v>
      </c>
      <c r="CJ94" s="57">
        <v>-6.01525983039227</v>
      </c>
      <c r="CK94" s="57">
        <v>-6.02557146214009</v>
      </c>
      <c r="CL94" s="57">
        <v>-6.0481428854316404</v>
      </c>
      <c r="CM94" s="57">
        <v>-6.0131603114492096</v>
      </c>
      <c r="CN94" s="57">
        <v>-6.0165952381812797</v>
      </c>
      <c r="CO94" s="57">
        <v>2.0026790066817002</v>
      </c>
      <c r="CP94" s="57">
        <v>2.3153959842039402</v>
      </c>
      <c r="CQ94" s="57">
        <v>2.5899417505266098</v>
      </c>
      <c r="CR94" s="57">
        <v>2.8751958782745799</v>
      </c>
      <c r="CS94" s="57">
        <v>3.0897848048069498</v>
      </c>
      <c r="CT94" s="76">
        <v>8.1671916624580554</v>
      </c>
      <c r="CU94" s="76">
        <v>48.259916140618103</v>
      </c>
      <c r="CV94" s="76"/>
      <c r="CW94" s="1">
        <v>-3.9027802803827498</v>
      </c>
      <c r="CX94" s="1">
        <v>-3.6017703317007599</v>
      </c>
      <c r="CY94" s="1">
        <v>-3.3144539378991702</v>
      </c>
      <c r="CZ94" s="1">
        <v>-3.0563865782045001</v>
      </c>
      <c r="DA94" s="1">
        <v>-2.8188788869855199</v>
      </c>
      <c r="DB94" s="1">
        <v>-3.9027802803827498</v>
      </c>
      <c r="DC94" s="1">
        <v>-3.6017703317007599</v>
      </c>
      <c r="DD94" s="1">
        <v>-3.3144539378991702</v>
      </c>
      <c r="DE94" s="1">
        <v>-3.0563865782045001</v>
      </c>
      <c r="DF94" s="1">
        <v>-2.8188788869855199</v>
      </c>
      <c r="DG94" s="1">
        <v>1.35409081709046</v>
      </c>
      <c r="DH94" s="1">
        <v>1.6788579564039801</v>
      </c>
      <c r="DI94" s="1">
        <v>1.97449454763855</v>
      </c>
      <c r="DJ94" s="1">
        <v>2.2419784496221502</v>
      </c>
      <c r="DK94" s="1">
        <v>2.48222476994719</v>
      </c>
      <c r="DL94" s="1">
        <v>8.0726502342325475</v>
      </c>
      <c r="DM94" s="1">
        <v>66.415462399699194</v>
      </c>
      <c r="DN94" s="1"/>
      <c r="DO94" s="1"/>
      <c r="DP94" s="1"/>
      <c r="DQ94" s="1"/>
      <c r="DR94" s="1"/>
      <c r="DS94" s="1"/>
    </row>
    <row r="95" spans="1:123">
      <c r="A95" s="46" t="s">
        <v>100</v>
      </c>
      <c r="B95" s="57">
        <v>293.19600000000003</v>
      </c>
      <c r="C95" s="57">
        <v>109.378</v>
      </c>
      <c r="D95" s="57">
        <v>-4.84</v>
      </c>
      <c r="E95" s="7">
        <v>0.51</v>
      </c>
      <c r="F95" s="57"/>
      <c r="G95" s="76">
        <v>-3.3600000000000003</v>
      </c>
      <c r="H95" s="57">
        <v>-5.29</v>
      </c>
      <c r="I95" s="57">
        <v>1.93</v>
      </c>
      <c r="K95" s="76">
        <v>-5.0289681029167195</v>
      </c>
      <c r="L95" s="76">
        <v>-4.8724426438654502</v>
      </c>
      <c r="M95" s="76">
        <v>-4.6932789747981207</v>
      </c>
      <c r="N95" s="76">
        <v>-4.2505356574875801</v>
      </c>
      <c r="O95" s="76">
        <v>-4.1846019428974595</v>
      </c>
      <c r="P95" s="76">
        <v>-6.9485760917776798</v>
      </c>
      <c r="Q95" s="76">
        <v>-7.0386859199278602</v>
      </c>
      <c r="R95" s="76">
        <v>-7.1382300117094601</v>
      </c>
      <c r="S95" s="76">
        <v>-6.8674166579883904</v>
      </c>
      <c r="T95" s="76">
        <v>-7.0913278530865096</v>
      </c>
      <c r="U95" s="76">
        <v>1.9196079888609601</v>
      </c>
      <c r="V95" s="76">
        <v>2.16624327606241</v>
      </c>
      <c r="W95" s="76">
        <v>2.4449510369113399</v>
      </c>
      <c r="X95" s="76">
        <v>2.6168810005008099</v>
      </c>
      <c r="Y95" s="76">
        <v>2.9067259101890501</v>
      </c>
      <c r="Z95" s="76">
        <v>6.8928075735704439</v>
      </c>
      <c r="AA95" s="76">
        <v>-37.301803007120398</v>
      </c>
      <c r="AC95" s="57">
        <v>-5.1923157553619399</v>
      </c>
      <c r="AD95" s="76">
        <v>-4.7255585754831593</v>
      </c>
      <c r="AE95" s="76">
        <v>-4.4928112097834791</v>
      </c>
      <c r="AF95" s="76">
        <v>-4.2641537241187706</v>
      </c>
      <c r="AG95" s="76">
        <v>-4.0608639091824301</v>
      </c>
      <c r="AH95" s="76">
        <v>-6.2416751396730099</v>
      </c>
      <c r="AI95" s="76">
        <v>-6.0394477899374097</v>
      </c>
      <c r="AJ95" s="76">
        <v>-6.0500618068330896</v>
      </c>
      <c r="AK95" s="76">
        <v>-6.0443123426497802</v>
      </c>
      <c r="AL95" s="76">
        <v>-6.0441415532445903</v>
      </c>
      <c r="AM95" s="76">
        <v>1.04935938431107</v>
      </c>
      <c r="AN95" s="76">
        <v>1.31388921445425</v>
      </c>
      <c r="AO95" s="76">
        <v>1.55725059704961</v>
      </c>
      <c r="AP95" s="76">
        <v>1.7801586185310101</v>
      </c>
      <c r="AQ95" s="76">
        <v>1.98327764406216</v>
      </c>
      <c r="AR95" s="76">
        <v>8.0752091529919525</v>
      </c>
      <c r="AS95" s="76">
        <v>227.04646591980901</v>
      </c>
      <c r="AU95" s="57">
        <v>-5.3796783272574693</v>
      </c>
      <c r="AV95" s="57">
        <v>-5.1572603165628497</v>
      </c>
      <c r="AW95" s="57">
        <v>-4.9300899538659397</v>
      </c>
      <c r="AX95" s="57">
        <v>-4.7159254402363207</v>
      </c>
      <c r="AY95" s="57">
        <v>-4.4398800429497403</v>
      </c>
      <c r="AZ95" s="57">
        <v>-6.4690424965975497</v>
      </c>
      <c r="BA95" s="57">
        <v>-6.51114958674885</v>
      </c>
      <c r="BB95" s="57">
        <v>-6.5273405005861198</v>
      </c>
      <c r="BC95" s="57">
        <v>-6.5360840250004104</v>
      </c>
      <c r="BD95" s="57">
        <v>-6.4631576869110203</v>
      </c>
      <c r="BE95" s="57">
        <v>1.08936416934008</v>
      </c>
      <c r="BF95" s="57">
        <v>1.3538892701859999</v>
      </c>
      <c r="BG95" s="57">
        <v>1.5972505467201801</v>
      </c>
      <c r="BH95" s="57">
        <v>1.82015858476409</v>
      </c>
      <c r="BI95" s="57">
        <v>2.0232776439612801</v>
      </c>
      <c r="BJ95" s="57">
        <v>6.9239463190249513</v>
      </c>
      <c r="BK95" s="57">
        <v>-39.760779957782603</v>
      </c>
      <c r="BM95" s="57">
        <v>-5.0950674154765796</v>
      </c>
      <c r="BN95" s="57">
        <v>-4.9379322076271404</v>
      </c>
      <c r="BO95" s="57">
        <v>-4.5415600827446001</v>
      </c>
      <c r="BP95" s="57">
        <v>-4.27510052877963</v>
      </c>
      <c r="BQ95" s="57">
        <v>-4.0397553143073601</v>
      </c>
      <c r="BR95" s="57">
        <v>-6.9779032750666099</v>
      </c>
      <c r="BS95" s="57">
        <v>-7.1806592807950604</v>
      </c>
      <c r="BT95" s="57">
        <v>-6.95813394284753</v>
      </c>
      <c r="BU95" s="57">
        <v>-6.8874075042442904</v>
      </c>
      <c r="BV95" s="57">
        <v>-6.8544880860491197</v>
      </c>
      <c r="BW95" s="57">
        <v>1.8828358595900301</v>
      </c>
      <c r="BX95" s="57">
        <v>2.2427270731679201</v>
      </c>
      <c r="BY95" s="57">
        <v>2.4165738601029298</v>
      </c>
      <c r="BZ95" s="57">
        <v>2.61230697546466</v>
      </c>
      <c r="CA95" s="57">
        <v>2.8147327717417601</v>
      </c>
      <c r="CB95" s="57">
        <v>8.2673417128811888</v>
      </c>
      <c r="CC95" s="57">
        <v>-12.831378846321201</v>
      </c>
      <c r="CE95" s="57">
        <v>-5.0528731154586897</v>
      </c>
      <c r="CF95" s="57">
        <v>-4.8029549069972699</v>
      </c>
      <c r="CG95" s="57">
        <v>-4.5946913164104402</v>
      </c>
      <c r="CH95" s="57">
        <v>-4.3372161636628901</v>
      </c>
      <c r="CI95" s="57">
        <v>-4.1465767468875399</v>
      </c>
      <c r="CJ95" s="57">
        <v>-6.9445543865472299</v>
      </c>
      <c r="CK95" s="57">
        <v>-6.95540684787602</v>
      </c>
      <c r="CL95" s="57">
        <v>-6.9805975008376304</v>
      </c>
      <c r="CM95" s="57">
        <v>-6.93899169980756</v>
      </c>
      <c r="CN95" s="57">
        <v>-6.9440362419876402</v>
      </c>
      <c r="CO95" s="57">
        <v>1.89168127108854</v>
      </c>
      <c r="CP95" s="57">
        <v>2.1524519408787501</v>
      </c>
      <c r="CQ95" s="57">
        <v>2.3859061844271898</v>
      </c>
      <c r="CR95" s="57">
        <v>2.6017755361446699</v>
      </c>
      <c r="CS95" s="57">
        <v>2.7974594951000999</v>
      </c>
      <c r="CT95" s="76">
        <v>6.7838387032909768</v>
      </c>
      <c r="CU95" s="76">
        <v>29.354933797358001</v>
      </c>
      <c r="CV95" s="76"/>
      <c r="CW95" s="1">
        <v>-5.0268864460027203</v>
      </c>
      <c r="CX95" s="1">
        <v>-4.7909641740528999</v>
      </c>
      <c r="CY95" s="1">
        <v>-4.5567616309870997</v>
      </c>
      <c r="CZ95" s="1">
        <v>-4.3439585480277998</v>
      </c>
      <c r="DA95" s="1">
        <v>-4.1445305688818701</v>
      </c>
      <c r="DB95" s="1">
        <v>-5.0268864460027203</v>
      </c>
      <c r="DC95" s="1">
        <v>-4.7909641740528999</v>
      </c>
      <c r="DD95" s="1">
        <v>-4.5567616309870997</v>
      </c>
      <c r="DE95" s="1">
        <v>-4.3439585480277998</v>
      </c>
      <c r="DF95" s="1">
        <v>-4.1445305688818701</v>
      </c>
      <c r="DG95" s="1">
        <v>1.0493638206094</v>
      </c>
      <c r="DH95" s="1">
        <v>1.31388927197408</v>
      </c>
      <c r="DI95" s="1">
        <v>1.5572505966864001</v>
      </c>
      <c r="DJ95" s="1">
        <v>1.7801582510996401</v>
      </c>
      <c r="DK95" s="1">
        <v>1.98327719295434</v>
      </c>
      <c r="DL95" s="1">
        <v>6.5832873186956649</v>
      </c>
      <c r="DM95" s="1">
        <v>40.076270522687601</v>
      </c>
      <c r="DN95" s="1"/>
      <c r="DO95" s="1"/>
      <c r="DP95" s="1"/>
      <c r="DQ95" s="1"/>
      <c r="DR95" s="1"/>
      <c r="DS95" s="1"/>
    </row>
    <row r="96" spans="1:123">
      <c r="A96" s="46" t="s">
        <v>21</v>
      </c>
      <c r="B96" s="57">
        <v>211.19300000000001</v>
      </c>
      <c r="C96" s="57">
        <v>65.376000000000005</v>
      </c>
      <c r="D96" s="57">
        <v>-9.3000000000000007</v>
      </c>
      <c r="E96" s="7">
        <v>0.72</v>
      </c>
      <c r="F96" s="57"/>
      <c r="G96" s="76">
        <v>-7.620000000000001</v>
      </c>
      <c r="H96" s="57">
        <v>-8.7100000000000009</v>
      </c>
      <c r="I96" s="57">
        <v>1.0900000000000001</v>
      </c>
      <c r="K96" s="76">
        <v>-13.063893872584769</v>
      </c>
      <c r="L96" s="76">
        <v>-12.91227787600339</v>
      </c>
      <c r="M96" s="76">
        <v>-12.75348921596717</v>
      </c>
      <c r="N96" s="76">
        <v>-12.32707129431288</v>
      </c>
      <c r="O96" s="76">
        <v>-12.430287846861908</v>
      </c>
      <c r="P96" s="76">
        <v>-14.828507011639999</v>
      </c>
      <c r="Q96" s="76">
        <v>-14.915113001453999</v>
      </c>
      <c r="R96" s="76">
        <v>-14.9747275977284</v>
      </c>
      <c r="S96" s="76">
        <v>-14.671109407300101</v>
      </c>
      <c r="T96" s="76">
        <v>-14.7994807471734</v>
      </c>
      <c r="U96" s="76">
        <v>1.76461313905523</v>
      </c>
      <c r="V96" s="76">
        <v>2.00283512545061</v>
      </c>
      <c r="W96" s="76">
        <v>2.2212383817612298</v>
      </c>
      <c r="X96" s="76">
        <v>2.3440381129872199</v>
      </c>
      <c r="Y96" s="76">
        <v>2.3691929003114902</v>
      </c>
      <c r="Z96" s="76">
        <v>5.5011861149962673</v>
      </c>
      <c r="AA96" s="76">
        <v>99.900933857955295</v>
      </c>
      <c r="AC96" s="57">
        <v>-13.255137899128918</v>
      </c>
      <c r="AD96" s="76">
        <v>-12.776477961631748</v>
      </c>
      <c r="AE96" s="76">
        <v>-12.57259542351345</v>
      </c>
      <c r="AF96" s="76">
        <v>-12.35885024683491</v>
      </c>
      <c r="AG96" s="76">
        <v>-12.169212858104069</v>
      </c>
      <c r="AH96" s="76">
        <v>-13.994459406655301</v>
      </c>
      <c r="AI96" s="76">
        <v>-13.719036286892599</v>
      </c>
      <c r="AJ96" s="76">
        <v>-13.7053285919059</v>
      </c>
      <c r="AK96" s="76">
        <v>-13.6691380744548</v>
      </c>
      <c r="AL96" s="76">
        <v>-13.644845109461199</v>
      </c>
      <c r="AM96" s="76">
        <v>0.73932150752638304</v>
      </c>
      <c r="AN96" s="76">
        <v>0.94255832526085104</v>
      </c>
      <c r="AO96" s="76">
        <v>1.13273316839245</v>
      </c>
      <c r="AP96" s="76">
        <v>1.3102878276198899</v>
      </c>
      <c r="AQ96" s="76">
        <v>1.4756322513571301</v>
      </c>
      <c r="AR96" s="76">
        <v>7.6703582459912738</v>
      </c>
      <c r="AS96" s="76">
        <v>243.09200048471499</v>
      </c>
      <c r="AU96" s="57">
        <v>-11.556090666219658</v>
      </c>
      <c r="AV96" s="57">
        <v>-11.324116653854029</v>
      </c>
      <c r="AW96" s="57">
        <v>-11.087539725012991</v>
      </c>
      <c r="AX96" s="57">
        <v>-10.85919136597979</v>
      </c>
      <c r="AY96" s="57">
        <v>-10.604704078619381</v>
      </c>
      <c r="AZ96" s="57">
        <v>-12.3354157290019</v>
      </c>
      <c r="BA96" s="57">
        <v>-12.306675035073599</v>
      </c>
      <c r="BB96" s="57">
        <v>-12.260272857056901</v>
      </c>
      <c r="BC96" s="57">
        <v>-12.209479169414999</v>
      </c>
      <c r="BD96" s="57">
        <v>-12.120336329905101</v>
      </c>
      <c r="BE96" s="57">
        <v>0.77932506278224201</v>
      </c>
      <c r="BF96" s="57">
        <v>0.98255838121956995</v>
      </c>
      <c r="BG96" s="57">
        <v>1.1727331320439101</v>
      </c>
      <c r="BH96" s="57">
        <v>1.3502878034352099</v>
      </c>
      <c r="BI96" s="57">
        <v>1.5156322512857201</v>
      </c>
      <c r="BJ96" s="57">
        <v>7.0586983198969637</v>
      </c>
      <c r="BK96" s="57">
        <v>-15.5286927681839</v>
      </c>
      <c r="BM96" s="57">
        <v>-13.082060205228721</v>
      </c>
      <c r="BN96" s="57">
        <v>-13.08022641556957</v>
      </c>
      <c r="BO96" s="57">
        <v>-12.65415374842971</v>
      </c>
      <c r="BP96" s="57">
        <v>-12.38405696370368</v>
      </c>
      <c r="BQ96" s="57">
        <v>-12.173101539384589</v>
      </c>
      <c r="BR96" s="57">
        <v>-14.8862771331969</v>
      </c>
      <c r="BS96" s="57">
        <v>-14.9804886519648</v>
      </c>
      <c r="BT96" s="57">
        <v>-14.7983380241959</v>
      </c>
      <c r="BU96" s="57">
        <v>-14.703105737131599</v>
      </c>
      <c r="BV96" s="57">
        <v>-14.6696854988865</v>
      </c>
      <c r="BW96" s="57">
        <v>1.8042169279681799</v>
      </c>
      <c r="BX96" s="57">
        <v>1.90026223639523</v>
      </c>
      <c r="BY96" s="57">
        <v>2.14418427576619</v>
      </c>
      <c r="BZ96" s="57">
        <v>2.3190487734279199</v>
      </c>
      <c r="CA96" s="57">
        <v>2.4965839595019101</v>
      </c>
      <c r="CB96" s="57">
        <v>7.5137462446209726</v>
      </c>
      <c r="CC96" s="57">
        <v>-114.324139368056</v>
      </c>
      <c r="CE96" s="57">
        <v>-13.061069285922379</v>
      </c>
      <c r="CF96" s="57">
        <v>-12.838637780183902</v>
      </c>
      <c r="CG96" s="57">
        <v>-12.65228391361002</v>
      </c>
      <c r="CH96" s="57">
        <v>-12.434052596046239</v>
      </c>
      <c r="CI96" s="57">
        <v>-12.234898237431072</v>
      </c>
      <c r="CJ96" s="57">
        <v>-14.8398178873188</v>
      </c>
      <c r="CK96" s="57">
        <v>-14.825305205506501</v>
      </c>
      <c r="CL96" s="57">
        <v>-14.830597744295799</v>
      </c>
      <c r="CM96" s="57">
        <v>-14.7576414735185</v>
      </c>
      <c r="CN96" s="57">
        <v>-14.7349365512129</v>
      </c>
      <c r="CO96" s="57">
        <v>1.77874860139642</v>
      </c>
      <c r="CP96" s="57">
        <v>1.9866674253226</v>
      </c>
      <c r="CQ96" s="57">
        <v>2.1783138306857799</v>
      </c>
      <c r="CR96" s="57">
        <v>2.3235888774722602</v>
      </c>
      <c r="CS96" s="57">
        <v>2.5000383137818298</v>
      </c>
      <c r="CT96" s="76">
        <v>6.1284356618250504</v>
      </c>
      <c r="CU96" s="76">
        <v>6.3425342509021103</v>
      </c>
      <c r="CV96" s="76"/>
      <c r="CW96" s="1">
        <v>-13.0226196141335</v>
      </c>
      <c r="CX96" s="1">
        <v>-12.818711023634799</v>
      </c>
      <c r="CY96" s="1">
        <v>-12.6138229849707</v>
      </c>
      <c r="CZ96" s="1">
        <v>-12.424155965764101</v>
      </c>
      <c r="DA96" s="1">
        <v>-12.2357412541485</v>
      </c>
      <c r="DB96" s="1">
        <v>-13.0226196141335</v>
      </c>
      <c r="DC96" s="1">
        <v>-12.818711023634799</v>
      </c>
      <c r="DD96" s="1">
        <v>-12.6138229849707</v>
      </c>
      <c r="DE96" s="1">
        <v>-12.424155965764101</v>
      </c>
      <c r="DF96" s="1">
        <v>-12.2357412541485</v>
      </c>
      <c r="DG96" s="1">
        <v>0.73932476390283297</v>
      </c>
      <c r="DH96" s="1">
        <v>0.94255838250653501</v>
      </c>
      <c r="DI96" s="1">
        <v>1.13273316809104</v>
      </c>
      <c r="DJ96" s="1">
        <v>1.3102875131230101</v>
      </c>
      <c r="DK96" s="1">
        <v>1.47563186483025</v>
      </c>
      <c r="DL96" s="1">
        <v>5.861829729578691</v>
      </c>
      <c r="DM96" s="1">
        <v>19.639256999515698</v>
      </c>
      <c r="DN96" s="1"/>
      <c r="DO96" s="1"/>
      <c r="DP96" s="1"/>
      <c r="DQ96" s="1"/>
      <c r="DR96" s="1"/>
      <c r="DS96" s="1"/>
    </row>
    <row r="97" spans="1:123">
      <c r="A97" s="46" t="s">
        <v>101</v>
      </c>
      <c r="B97" s="57">
        <v>317.52800000000002</v>
      </c>
      <c r="C97" s="57">
        <v>139.64599999999999</v>
      </c>
      <c r="D97" s="57">
        <v>-1.24</v>
      </c>
      <c r="E97" s="7">
        <v>0.7</v>
      </c>
      <c r="F97" s="57"/>
      <c r="G97" s="76">
        <v>-0.37999999999999989</v>
      </c>
      <c r="H97" s="57">
        <v>-1.67</v>
      </c>
      <c r="I97" s="57">
        <v>1.29</v>
      </c>
      <c r="K97" s="76">
        <v>-9.3686472688460087E-2</v>
      </c>
      <c r="L97" s="76">
        <v>0.14646533934504991</v>
      </c>
      <c r="M97" s="76">
        <v>0.43581773990551964</v>
      </c>
      <c r="N97" s="76">
        <v>0.64588730496525004</v>
      </c>
      <c r="O97" s="76">
        <v>1.0132472316270804</v>
      </c>
      <c r="P97" s="76">
        <v>-2.0592846653892001</v>
      </c>
      <c r="Q97" s="76">
        <v>-2.0682645423377299</v>
      </c>
      <c r="R97" s="76">
        <v>-2.0755135065727002</v>
      </c>
      <c r="S97" s="76">
        <v>-2.05195186949237</v>
      </c>
      <c r="T97" s="76">
        <v>-2.0529759310568898</v>
      </c>
      <c r="U97" s="76">
        <v>1.96559819270074</v>
      </c>
      <c r="V97" s="76">
        <v>2.2147298816827798</v>
      </c>
      <c r="W97" s="76">
        <v>2.5113312464782198</v>
      </c>
      <c r="X97" s="76">
        <v>2.69783917445762</v>
      </c>
      <c r="Y97" s="76">
        <v>3.0662231626839702</v>
      </c>
      <c r="Z97" s="76">
        <v>8.0996689021133648</v>
      </c>
      <c r="AA97" s="76">
        <v>-73.877644866166705</v>
      </c>
      <c r="AC97" s="57">
        <v>-0.80955519906656992</v>
      </c>
      <c r="AD97" s="76">
        <v>-0.52597916669664002</v>
      </c>
      <c r="AE97" s="76">
        <v>-0.26858013688859006</v>
      </c>
      <c r="AF97" s="76">
        <v>-3.017089597942002E-2</v>
      </c>
      <c r="AG97" s="76">
        <v>0.18420246450513988</v>
      </c>
      <c r="AH97" s="76">
        <v>-1.95090928622906</v>
      </c>
      <c r="AI97" s="76">
        <v>-1.95004999884602</v>
      </c>
      <c r="AJ97" s="76">
        <v>-1.95179390692072</v>
      </c>
      <c r="AK97" s="76">
        <v>-1.94974997576733</v>
      </c>
      <c r="AL97" s="76">
        <v>-1.9497041528299299</v>
      </c>
      <c r="AM97" s="76">
        <v>1.1413540871624901</v>
      </c>
      <c r="AN97" s="76">
        <v>1.42407083214938</v>
      </c>
      <c r="AO97" s="76">
        <v>1.6832137700321299</v>
      </c>
      <c r="AP97" s="76">
        <v>1.91957907978791</v>
      </c>
      <c r="AQ97" s="76">
        <v>2.1339066173350698</v>
      </c>
      <c r="AR97" s="76">
        <v>7.3875562502172123</v>
      </c>
      <c r="AS97" s="76">
        <v>66.953469180629597</v>
      </c>
      <c r="AU97" s="57">
        <v>-0.86077098985946021</v>
      </c>
      <c r="AV97" s="57">
        <v>-0.5815494153335401</v>
      </c>
      <c r="AW97" s="57">
        <v>-0.33450259904263002</v>
      </c>
      <c r="AX97" s="57">
        <v>-0.11986990003891984</v>
      </c>
      <c r="AY97" s="57">
        <v>3.6024384220489925E-2</v>
      </c>
      <c r="AZ97" s="57">
        <v>-2.0421302269503001</v>
      </c>
      <c r="BA97" s="57">
        <v>-2.0456203031473201</v>
      </c>
      <c r="BB97" s="57">
        <v>-2.05771631459691</v>
      </c>
      <c r="BC97" s="57">
        <v>-2.0794489432166499</v>
      </c>
      <c r="BD97" s="57">
        <v>-2.1378822330049601</v>
      </c>
      <c r="BE97" s="57">
        <v>1.1813592370908399</v>
      </c>
      <c r="BF97" s="57">
        <v>1.46407088781378</v>
      </c>
      <c r="BG97" s="57">
        <v>1.7232137155542799</v>
      </c>
      <c r="BH97" s="57">
        <v>1.95957904317773</v>
      </c>
      <c r="BI97" s="57">
        <v>2.17390661722545</v>
      </c>
      <c r="BJ97" s="57">
        <v>6.6981354272470632</v>
      </c>
      <c r="BK97" s="57">
        <v>118.538248972125</v>
      </c>
      <c r="BM97" s="57">
        <v>-0.15879997888475006</v>
      </c>
      <c r="BN97" s="57">
        <v>0.28640880798301005</v>
      </c>
      <c r="BO97" s="57">
        <v>0.43316084826773027</v>
      </c>
      <c r="BP97" s="57">
        <v>0.63799128620512002</v>
      </c>
      <c r="BQ97" s="57">
        <v>0.85713899940698024</v>
      </c>
      <c r="BR97" s="57">
        <v>-2.0649637148234801</v>
      </c>
      <c r="BS97" s="57">
        <v>-2.0579347232212402</v>
      </c>
      <c r="BT97" s="57">
        <v>-2.0642366812873099</v>
      </c>
      <c r="BU97" s="57">
        <v>-2.0613315127288998</v>
      </c>
      <c r="BV97" s="57">
        <v>-2.05199515886234</v>
      </c>
      <c r="BW97" s="57">
        <v>1.90616373593873</v>
      </c>
      <c r="BX97" s="57">
        <v>2.3443435312042502</v>
      </c>
      <c r="BY97" s="57">
        <v>2.4973975295550401</v>
      </c>
      <c r="BZ97" s="57">
        <v>2.6993227989340198</v>
      </c>
      <c r="CA97" s="57">
        <v>2.9091341582693202</v>
      </c>
      <c r="CB97" s="57">
        <v>7.0704604155059378</v>
      </c>
      <c r="CC97" s="57">
        <v>169.38688373861501</v>
      </c>
      <c r="CE97" s="57">
        <v>-0.13600021314278021</v>
      </c>
      <c r="CF97" s="57">
        <v>0.13803509305280004</v>
      </c>
      <c r="CG97" s="57">
        <v>0.37958264638963968</v>
      </c>
      <c r="CH97" s="57">
        <v>0.61886620131167014</v>
      </c>
      <c r="CI97" s="57">
        <v>0.82107853121892971</v>
      </c>
      <c r="CJ97" s="57">
        <v>-2.0611909621644302</v>
      </c>
      <c r="CK97" s="57">
        <v>-2.0636085704765001</v>
      </c>
      <c r="CL97" s="57">
        <v>-2.0679205180411602</v>
      </c>
      <c r="CM97" s="57">
        <v>-2.0654531171192199</v>
      </c>
      <c r="CN97" s="57">
        <v>-2.0646320301084602</v>
      </c>
      <c r="CO97" s="57">
        <v>1.92519074902165</v>
      </c>
      <c r="CP97" s="57">
        <v>2.2016436635293002</v>
      </c>
      <c r="CQ97" s="57">
        <v>2.4475031644307998</v>
      </c>
      <c r="CR97" s="57">
        <v>2.68431931843089</v>
      </c>
      <c r="CS97" s="57">
        <v>2.8857105613273899</v>
      </c>
      <c r="CT97" s="76">
        <v>7.125254982255516</v>
      </c>
      <c r="CU97" s="76">
        <v>62.031862663398798</v>
      </c>
      <c r="CV97" s="76"/>
      <c r="CW97" s="1">
        <v>-0.80448558863967401</v>
      </c>
      <c r="CX97" s="1">
        <v>-0.52333992983392796</v>
      </c>
      <c r="CY97" s="1">
        <v>-0.26595265182892103</v>
      </c>
      <c r="CZ97" s="1">
        <v>-3.1951677855992101E-2</v>
      </c>
      <c r="DA97" s="1">
        <v>0.183196980532046</v>
      </c>
      <c r="DB97" s="1">
        <v>-0.80448558863967401</v>
      </c>
      <c r="DC97" s="1">
        <v>-0.52333992983392796</v>
      </c>
      <c r="DD97" s="1">
        <v>-0.26595265182892103</v>
      </c>
      <c r="DE97" s="1">
        <v>-3.1951677855992101E-2</v>
      </c>
      <c r="DF97" s="1">
        <v>0.183196980532046</v>
      </c>
      <c r="DG97" s="1">
        <v>1.1413588735682501</v>
      </c>
      <c r="DH97" s="1">
        <v>1.4240708897505501</v>
      </c>
      <c r="DI97" s="1">
        <v>1.68321376965059</v>
      </c>
      <c r="DJ97" s="1">
        <v>1.9195786966497801</v>
      </c>
      <c r="DK97" s="1">
        <v>2.13390614706474</v>
      </c>
      <c r="DL97" s="1">
        <v>7.3383372012458592</v>
      </c>
      <c r="DM97" s="1">
        <v>66.111978061927701</v>
      </c>
      <c r="DN97" s="1"/>
      <c r="DO97" s="1"/>
      <c r="DP97" s="1"/>
      <c r="DQ97" s="1"/>
      <c r="DR97" s="1"/>
      <c r="DS97" s="1"/>
    </row>
    <row r="98" spans="1:123">
      <c r="A98" s="46" t="s">
        <v>102</v>
      </c>
      <c r="B98" s="57">
        <v>339.29500000000002</v>
      </c>
      <c r="C98" s="57">
        <v>159.61600000000001</v>
      </c>
      <c r="D98" s="57">
        <v>-1.21</v>
      </c>
      <c r="E98" s="7">
        <v>0.02</v>
      </c>
      <c r="F98" s="57"/>
      <c r="G98" s="76">
        <v>-0.64999999999999991</v>
      </c>
      <c r="H98" s="57">
        <v>-2.79</v>
      </c>
      <c r="I98" s="57">
        <v>2.14</v>
      </c>
      <c r="K98" s="76">
        <v>-0.5634933020858699</v>
      </c>
      <c r="L98" s="76">
        <v>-0.33494704038994971</v>
      </c>
      <c r="M98" s="76">
        <v>-4.9684931693710244E-2</v>
      </c>
      <c r="N98" s="76">
        <v>0.22286795396248005</v>
      </c>
      <c r="O98" s="76">
        <v>0.61107084306271009</v>
      </c>
      <c r="P98" s="76">
        <v>-2.5702335614880898</v>
      </c>
      <c r="Q98" s="76">
        <v>-2.5930522280294199</v>
      </c>
      <c r="R98" s="76">
        <v>-2.6203988027667902</v>
      </c>
      <c r="S98" s="76">
        <v>-2.54739504806862</v>
      </c>
      <c r="T98" s="76">
        <v>-2.5978358924906</v>
      </c>
      <c r="U98" s="76">
        <v>2.0067402594022199</v>
      </c>
      <c r="V98" s="76">
        <v>2.2581051876394702</v>
      </c>
      <c r="W98" s="76">
        <v>2.5707138710730799</v>
      </c>
      <c r="X98" s="76">
        <v>2.7702630020311001</v>
      </c>
      <c r="Y98" s="76">
        <v>3.2089067355533101</v>
      </c>
      <c r="Z98" s="76">
        <v>8.6874565396465684</v>
      </c>
      <c r="AA98" s="76">
        <v>-130.06896464731801</v>
      </c>
      <c r="AC98" s="57">
        <v>-1.1215764791627501</v>
      </c>
      <c r="AD98" s="76">
        <v>-0.78076522065348009</v>
      </c>
      <c r="AE98" s="76">
        <v>-0.51115047276791015</v>
      </c>
      <c r="AF98" s="76">
        <v>-0.26010099348218008</v>
      </c>
      <c r="AG98" s="76">
        <v>-3.5849574751039892E-2</v>
      </c>
      <c r="AH98" s="76">
        <v>-2.3452274879497201</v>
      </c>
      <c r="AI98" s="76">
        <v>-2.3034026840855302</v>
      </c>
      <c r="AJ98" s="76">
        <v>-2.3070487893359002</v>
      </c>
      <c r="AK98" s="76">
        <v>-2.3044032846862801</v>
      </c>
      <c r="AL98" s="76">
        <v>-2.3045063507755601</v>
      </c>
      <c r="AM98" s="76">
        <v>1.2236510087869701</v>
      </c>
      <c r="AN98" s="76">
        <v>1.5226374634320501</v>
      </c>
      <c r="AO98" s="76">
        <v>1.79589831656799</v>
      </c>
      <c r="AP98" s="76">
        <v>2.0443022912041</v>
      </c>
      <c r="AQ98" s="76">
        <v>2.2686567760245202</v>
      </c>
      <c r="AR98" s="76">
        <v>8.002082124022289</v>
      </c>
      <c r="AS98" s="76">
        <v>107.298246764849</v>
      </c>
      <c r="AU98" s="57">
        <v>-1.2848835496242499</v>
      </c>
      <c r="AV98" s="57">
        <v>-1.0063099007871099</v>
      </c>
      <c r="AW98" s="57">
        <v>-0.74507953080638023</v>
      </c>
      <c r="AX98" s="57">
        <v>-0.50954402383092967</v>
      </c>
      <c r="AY98" s="57">
        <v>-0.26998438445679973</v>
      </c>
      <c r="AZ98" s="57">
        <v>-2.5485400347724099</v>
      </c>
      <c r="BA98" s="57">
        <v>-2.56894741982331</v>
      </c>
      <c r="BB98" s="57">
        <v>-2.5809777891854102</v>
      </c>
      <c r="BC98" s="57">
        <v>-2.5938462758813299</v>
      </c>
      <c r="BD98" s="57">
        <v>-2.5786411603638699</v>
      </c>
      <c r="BE98" s="57">
        <v>1.26365648514816</v>
      </c>
      <c r="BF98" s="57">
        <v>1.5626375190362001</v>
      </c>
      <c r="BG98" s="57">
        <v>1.83589825837903</v>
      </c>
      <c r="BH98" s="57">
        <v>2.0843022520504002</v>
      </c>
      <c r="BI98" s="57">
        <v>2.3086567759070702</v>
      </c>
      <c r="BJ98" s="57">
        <v>7.5207389463494287</v>
      </c>
      <c r="BK98" s="57">
        <v>44.234895398207897</v>
      </c>
      <c r="BM98" s="57">
        <v>-0.65135693675659012</v>
      </c>
      <c r="BN98" s="57">
        <v>-0.18228478888378019</v>
      </c>
      <c r="BO98" s="57">
        <v>-6.6078359868400049E-3</v>
      </c>
      <c r="BP98" s="57">
        <v>0.21755946824155981</v>
      </c>
      <c r="BQ98" s="57">
        <v>0.44769334359857016</v>
      </c>
      <c r="BR98" s="57">
        <v>-2.5783894004810501</v>
      </c>
      <c r="BS98" s="57">
        <v>-2.6175327028792901</v>
      </c>
      <c r="BT98" s="57">
        <v>-2.5763088676364099</v>
      </c>
      <c r="BU98" s="57">
        <v>-2.55960623014411</v>
      </c>
      <c r="BV98" s="57">
        <v>-2.5458907152356698</v>
      </c>
      <c r="BW98" s="57">
        <v>1.92703246372446</v>
      </c>
      <c r="BX98" s="57">
        <v>2.4352479139955099</v>
      </c>
      <c r="BY98" s="57">
        <v>2.5697010316495699</v>
      </c>
      <c r="BZ98" s="57">
        <v>2.7771656983856698</v>
      </c>
      <c r="CA98" s="57">
        <v>2.9935840588342399</v>
      </c>
      <c r="CB98" s="57">
        <v>7.7067764863771835</v>
      </c>
      <c r="CC98" s="57">
        <v>184.341204212935</v>
      </c>
      <c r="CE98" s="57">
        <v>-0.61315877295681021</v>
      </c>
      <c r="CF98" s="57">
        <v>-0.32703798981380006</v>
      </c>
      <c r="CG98" s="57">
        <v>-7.8373079681589797E-2</v>
      </c>
      <c r="CH98" s="57">
        <v>0.18686689661535993</v>
      </c>
      <c r="CI98" s="57">
        <v>0.3934408298560097</v>
      </c>
      <c r="CJ98" s="57">
        <v>-2.5683265401508302</v>
      </c>
      <c r="CK98" s="57">
        <v>-2.5726877451947501</v>
      </c>
      <c r="CL98" s="57">
        <v>-2.5809798715880898</v>
      </c>
      <c r="CM98" s="57">
        <v>-2.5712947080650901</v>
      </c>
      <c r="CN98" s="57">
        <v>-2.5712176584222801</v>
      </c>
      <c r="CO98" s="57">
        <v>1.95516776719402</v>
      </c>
      <c r="CP98" s="57">
        <v>2.24564975538095</v>
      </c>
      <c r="CQ98" s="57">
        <v>2.5026067919065</v>
      </c>
      <c r="CR98" s="57">
        <v>2.75816160468045</v>
      </c>
      <c r="CS98" s="57">
        <v>2.9646584882782898</v>
      </c>
      <c r="CT98" s="76">
        <v>7.519251537059632</v>
      </c>
      <c r="CU98" s="76">
        <v>60.496278224526598</v>
      </c>
      <c r="CV98" s="76"/>
      <c r="CW98" s="1">
        <v>-1.08278629728419</v>
      </c>
      <c r="CX98" s="1">
        <v>-0.79065826582133003</v>
      </c>
      <c r="CY98" s="1">
        <v>-0.52072622721080697</v>
      </c>
      <c r="CZ98" s="1">
        <v>-0.27639440594057102</v>
      </c>
      <c r="DA98" s="1">
        <v>-5.2152560637807301E-2</v>
      </c>
      <c r="DB98" s="1">
        <v>-1.08278629728419</v>
      </c>
      <c r="DC98" s="1">
        <v>-0.79065826582133003</v>
      </c>
      <c r="DD98" s="1">
        <v>-0.52072622721080697</v>
      </c>
      <c r="DE98" s="1">
        <v>-0.27639440594057102</v>
      </c>
      <c r="DF98" s="1">
        <v>-5.2152560637807301E-2</v>
      </c>
      <c r="DG98" s="1">
        <v>1.22365610839297</v>
      </c>
      <c r="DH98" s="1">
        <v>1.5226375211059899</v>
      </c>
      <c r="DI98" s="1">
        <v>1.7958983161700499</v>
      </c>
      <c r="DJ98" s="1">
        <v>2.0443018940149602</v>
      </c>
      <c r="DK98" s="1">
        <v>2.2686562886117199</v>
      </c>
      <c r="DL98" s="1">
        <v>7.6620135417587161</v>
      </c>
      <c r="DM98" s="1">
        <v>68.6444203206011</v>
      </c>
      <c r="DN98" s="1"/>
      <c r="DO98" s="1"/>
      <c r="DP98" s="1"/>
      <c r="DQ98" s="1"/>
      <c r="DR98" s="1"/>
      <c r="DS98" s="1"/>
    </row>
    <row r="99" spans="1:123">
      <c r="A99" s="46" t="s">
        <v>103</v>
      </c>
      <c r="B99" s="57">
        <v>336.14499999999998</v>
      </c>
      <c r="C99" s="57">
        <v>153.83099999999999</v>
      </c>
      <c r="D99" s="57">
        <v>-1.34</v>
      </c>
      <c r="E99" s="7">
        <v>0.56000000000000005</v>
      </c>
      <c r="F99" s="57"/>
      <c r="G99" s="76">
        <v>-0.31999999999999995</v>
      </c>
      <c r="H99" s="57">
        <v>-1.25</v>
      </c>
      <c r="I99" s="57">
        <v>0.93</v>
      </c>
      <c r="K99" s="76">
        <v>0.46895227839000997</v>
      </c>
      <c r="L99" s="76">
        <v>0.71397655099113</v>
      </c>
      <c r="M99" s="76">
        <v>1.02018292686891</v>
      </c>
      <c r="N99" s="76">
        <v>1.23241663627306</v>
      </c>
      <c r="O99" s="76">
        <v>1.6638617270541398</v>
      </c>
      <c r="P99" s="76">
        <v>-1.53183412838623</v>
      </c>
      <c r="Q99" s="76">
        <v>-1.5378516019736701</v>
      </c>
      <c r="R99" s="76">
        <v>-1.5419374187999499</v>
      </c>
      <c r="S99" s="76">
        <v>-1.52736558949781</v>
      </c>
      <c r="T99" s="76">
        <v>-1.5243966300116201</v>
      </c>
      <c r="U99" s="76">
        <v>2.00078640677624</v>
      </c>
      <c r="V99" s="76">
        <v>2.2518281529648001</v>
      </c>
      <c r="W99" s="76">
        <v>2.5621203456688599</v>
      </c>
      <c r="X99" s="76">
        <v>2.75978222577087</v>
      </c>
      <c r="Y99" s="76">
        <v>3.1882583570657599</v>
      </c>
      <c r="Z99" s="76">
        <v>8.6890250508097679</v>
      </c>
      <c r="AA99" s="76">
        <v>-117.714793511465</v>
      </c>
      <c r="AC99" s="57">
        <v>-0.24537763006854996</v>
      </c>
      <c r="AD99" s="76">
        <v>4.8673603258599929E-2</v>
      </c>
      <c r="AE99" s="76">
        <v>0.31870264197931997</v>
      </c>
      <c r="AF99" s="76">
        <v>0.56688599027953002</v>
      </c>
      <c r="AG99" s="76">
        <v>0.78984026433209009</v>
      </c>
      <c r="AH99" s="76">
        <v>-1.45711908296279</v>
      </c>
      <c r="AI99" s="76">
        <v>-1.45969984177218</v>
      </c>
      <c r="AJ99" s="76">
        <v>-1.46088858947873</v>
      </c>
      <c r="AK99" s="76">
        <v>-1.4593670467342399</v>
      </c>
      <c r="AL99" s="76">
        <v>-1.4593162130811399</v>
      </c>
      <c r="AM99" s="76">
        <v>1.2117414528942401</v>
      </c>
      <c r="AN99" s="76">
        <v>1.50837344503078</v>
      </c>
      <c r="AO99" s="76">
        <v>1.77959123145805</v>
      </c>
      <c r="AP99" s="76">
        <v>2.0262530370137699</v>
      </c>
      <c r="AQ99" s="76">
        <v>2.24915647741323</v>
      </c>
      <c r="AR99" s="76">
        <v>7.700889037337685</v>
      </c>
      <c r="AS99" s="76">
        <v>69.760164494567903</v>
      </c>
      <c r="AU99" s="57">
        <v>-0.25608474765826017</v>
      </c>
      <c r="AV99" s="57">
        <v>4.0581004209440108E-2</v>
      </c>
      <c r="AW99" s="57">
        <v>0.30313105155700004</v>
      </c>
      <c r="AX99" s="57">
        <v>0.53315429180291996</v>
      </c>
      <c r="AY99" s="57">
        <v>0.70181000579164987</v>
      </c>
      <c r="AZ99" s="57">
        <v>-1.5078316296741301</v>
      </c>
      <c r="BA99" s="57">
        <v>-1.50779249643421</v>
      </c>
      <c r="BB99" s="57">
        <v>-1.5164601222491501</v>
      </c>
      <c r="BC99" s="57">
        <v>-1.5330987064252299</v>
      </c>
      <c r="BD99" s="57">
        <v>-1.5873464715052701</v>
      </c>
      <c r="BE99" s="57">
        <v>1.2517468820158699</v>
      </c>
      <c r="BF99" s="57">
        <v>1.5483735006436501</v>
      </c>
      <c r="BG99" s="57">
        <v>1.8195911738061501</v>
      </c>
      <c r="BH99" s="57">
        <v>2.0662529982281499</v>
      </c>
      <c r="BI99" s="57">
        <v>2.28915647729692</v>
      </c>
      <c r="BJ99" s="57">
        <v>7.1535844020159143</v>
      </c>
      <c r="BK99" s="57">
        <v>122.565331200291</v>
      </c>
      <c r="BM99" s="57">
        <v>0.38789224696135993</v>
      </c>
      <c r="BN99" s="57">
        <v>0.89483674135800984</v>
      </c>
      <c r="BO99" s="57">
        <v>1.0236789968286601</v>
      </c>
      <c r="BP99" s="57">
        <v>1.2315598758420101</v>
      </c>
      <c r="BQ99" s="57">
        <v>1.4538968418585998</v>
      </c>
      <c r="BR99" s="57">
        <v>-1.5361202097559301</v>
      </c>
      <c r="BS99" s="57">
        <v>-1.52725599251196</v>
      </c>
      <c r="BT99" s="57">
        <v>-1.5355586713993199</v>
      </c>
      <c r="BU99" s="57">
        <v>-1.5343408281359501</v>
      </c>
      <c r="BV99" s="57">
        <v>-1.52746609386361</v>
      </c>
      <c r="BW99" s="57">
        <v>1.92401245671729</v>
      </c>
      <c r="BX99" s="57">
        <v>2.4220927338699698</v>
      </c>
      <c r="BY99" s="57">
        <v>2.55923766822798</v>
      </c>
      <c r="BZ99" s="57">
        <v>2.7659007039779602</v>
      </c>
      <c r="CA99" s="57">
        <v>2.9813629357222098</v>
      </c>
      <c r="CB99" s="57">
        <v>7.3166985195069785</v>
      </c>
      <c r="CC99" s="57">
        <v>210.73147890109399</v>
      </c>
      <c r="CE99" s="57">
        <v>0.41713523211205006</v>
      </c>
      <c r="CF99" s="57">
        <v>0.70387735884966007</v>
      </c>
      <c r="CG99" s="57">
        <v>0.95618938430686007</v>
      </c>
      <c r="CH99" s="57">
        <v>1.21042706262081</v>
      </c>
      <c r="CI99" s="57">
        <v>1.4168470981317198</v>
      </c>
      <c r="CJ99" s="57">
        <v>-1.5336944266038599</v>
      </c>
      <c r="CK99" s="57">
        <v>-1.5354040780063301</v>
      </c>
      <c r="CL99" s="57">
        <v>-1.5384431150214899</v>
      </c>
      <c r="CM99" s="57">
        <v>-1.53704849429531</v>
      </c>
      <c r="CN99" s="57">
        <v>-1.53638648226329</v>
      </c>
      <c r="CO99" s="57">
        <v>1.95082965871591</v>
      </c>
      <c r="CP99" s="57">
        <v>2.2392814368559901</v>
      </c>
      <c r="CQ99" s="57">
        <v>2.49463249932835</v>
      </c>
      <c r="CR99" s="57">
        <v>2.74747555691612</v>
      </c>
      <c r="CS99" s="57">
        <v>2.9532335803950098</v>
      </c>
      <c r="CT99" s="76">
        <v>7.4549621678395868</v>
      </c>
      <c r="CU99" s="76">
        <v>67.429299731129404</v>
      </c>
      <c r="CV99" s="76"/>
      <c r="CW99" s="1">
        <v>-0.24422213108379101</v>
      </c>
      <c r="CX99" s="1">
        <v>5.1598979390645103E-2</v>
      </c>
      <c r="CY99" s="1">
        <v>0.32159044084257299</v>
      </c>
      <c r="CZ99" s="1">
        <v>0.56657312632083501</v>
      </c>
      <c r="DA99" s="1">
        <v>0.79017264303247003</v>
      </c>
      <c r="DB99" s="1">
        <v>-0.24422213108379101</v>
      </c>
      <c r="DC99" s="1">
        <v>5.1598979390645103E-2</v>
      </c>
      <c r="DD99" s="1">
        <v>0.32159044084257299</v>
      </c>
      <c r="DE99" s="1">
        <v>0.56657312632083501</v>
      </c>
      <c r="DF99" s="1">
        <v>0.79017264303247003</v>
      </c>
      <c r="DG99" s="1">
        <v>1.2117465071756299</v>
      </c>
      <c r="DH99" s="1">
        <v>1.50837350269419</v>
      </c>
      <c r="DI99" s="1">
        <v>1.77959123106249</v>
      </c>
      <c r="DJ99" s="1">
        <v>2.0262526418580098</v>
      </c>
      <c r="DK99" s="1">
        <v>2.2491559924811999</v>
      </c>
      <c r="DL99" s="1">
        <v>7.6858890004567284</v>
      </c>
      <c r="DM99" s="1">
        <v>72.093833333252704</v>
      </c>
      <c r="DN99" s="1"/>
      <c r="DO99" s="1"/>
      <c r="DP99" s="1"/>
      <c r="DQ99" s="1"/>
      <c r="DR99" s="1"/>
      <c r="DS99" s="1"/>
    </row>
    <row r="100" spans="1:123">
      <c r="A100" s="46" t="s">
        <v>104</v>
      </c>
      <c r="B100" s="57">
        <v>339.06599999999997</v>
      </c>
      <c r="C100" s="57">
        <v>153.86699999999999</v>
      </c>
      <c r="D100" s="57">
        <v>-1.62</v>
      </c>
      <c r="E100" s="7">
        <v>0.3</v>
      </c>
      <c r="F100" s="57"/>
      <c r="G100" s="76">
        <v>-2.0000000000000018E-2</v>
      </c>
      <c r="H100" s="57">
        <v>-0.92</v>
      </c>
      <c r="I100" s="57">
        <v>0.9</v>
      </c>
      <c r="K100" s="76">
        <v>0.75930393867910007</v>
      </c>
      <c r="L100" s="76">
        <v>1.0057296324556497</v>
      </c>
      <c r="M100" s="76">
        <v>1.3151387500768101</v>
      </c>
      <c r="N100" s="76">
        <v>1.52601938952259</v>
      </c>
      <c r="O100" s="76">
        <v>1.9675605360999699</v>
      </c>
      <c r="P100" s="76">
        <v>-1.24700348508777</v>
      </c>
      <c r="Q100" s="76">
        <v>-1.2519192247265201</v>
      </c>
      <c r="R100" s="76">
        <v>-1.2549503853399</v>
      </c>
      <c r="S100" s="76">
        <v>-1.2434816767105401</v>
      </c>
      <c r="T100" s="76">
        <v>-1.2398450951125</v>
      </c>
      <c r="U100" s="76">
        <v>2.0063074237668701</v>
      </c>
      <c r="V100" s="76">
        <v>2.2576488571821698</v>
      </c>
      <c r="W100" s="76">
        <v>2.5700891354167101</v>
      </c>
      <c r="X100" s="76">
        <v>2.7695010662331301</v>
      </c>
      <c r="Y100" s="76">
        <v>3.2074056312124699</v>
      </c>
      <c r="Z100" s="76">
        <v>8.7751149116297142</v>
      </c>
      <c r="AA100" s="76">
        <v>-123.118245129116</v>
      </c>
      <c r="AC100" s="57">
        <v>3.7040583907379965E-2</v>
      </c>
      <c r="AD100" s="76">
        <v>0.33285512895192992</v>
      </c>
      <c r="AE100" s="76">
        <v>0.60501813937839</v>
      </c>
      <c r="AF100" s="76">
        <v>0.85458905932382989</v>
      </c>
      <c r="AG100" s="76">
        <v>1.0789027044594699</v>
      </c>
      <c r="AH100" s="76">
        <v>-1.1857446190702501</v>
      </c>
      <c r="AI100" s="76">
        <v>-1.18874536298365</v>
      </c>
      <c r="AJ100" s="76">
        <v>-1.18969467798637</v>
      </c>
      <c r="AK100" s="76">
        <v>-1.18840107975025</v>
      </c>
      <c r="AL100" s="76">
        <v>-1.18833643080886</v>
      </c>
      <c r="AM100" s="76">
        <v>1.22278520297763</v>
      </c>
      <c r="AN100" s="76">
        <v>1.5216004919355799</v>
      </c>
      <c r="AO100" s="76">
        <v>1.79471281736476</v>
      </c>
      <c r="AP100" s="76">
        <v>2.0429901390740799</v>
      </c>
      <c r="AQ100" s="76">
        <v>2.2672391352683299</v>
      </c>
      <c r="AR100" s="76">
        <v>7.7508574988174175</v>
      </c>
      <c r="AS100" s="76">
        <v>70.418653404093305</v>
      </c>
      <c r="AU100" s="57">
        <v>4.4853163327599921E-2</v>
      </c>
      <c r="AV100" s="57">
        <v>0.34535667472568998</v>
      </c>
      <c r="AW100" s="57">
        <v>0.61181755575907992</v>
      </c>
      <c r="AX100" s="57">
        <v>0.84678293494591972</v>
      </c>
      <c r="AY100" s="57">
        <v>1.0203195637245399</v>
      </c>
      <c r="AZ100" s="57">
        <v>-1.21793751257697</v>
      </c>
      <c r="BA100" s="57">
        <v>-1.2162438728146701</v>
      </c>
      <c r="BB100" s="57">
        <v>-1.2228952034557701</v>
      </c>
      <c r="BC100" s="57">
        <v>-1.2362071650012101</v>
      </c>
      <c r="BD100" s="57">
        <v>-1.2869195714264301</v>
      </c>
      <c r="BE100" s="57">
        <v>1.2627906759045699</v>
      </c>
      <c r="BF100" s="57">
        <v>1.56160054754036</v>
      </c>
      <c r="BG100" s="57">
        <v>1.83471275921485</v>
      </c>
      <c r="BH100" s="57">
        <v>2.0829900999471298</v>
      </c>
      <c r="BI100" s="57">
        <v>2.30723913515097</v>
      </c>
      <c r="BJ100" s="57">
        <v>7.2849458592389773</v>
      </c>
      <c r="BK100" s="57">
        <v>121.238759359173</v>
      </c>
      <c r="BM100" s="57">
        <v>0.67613732631182</v>
      </c>
      <c r="BN100" s="57">
        <v>1.1921853345368201</v>
      </c>
      <c r="BO100" s="57">
        <v>1.3188162630374398</v>
      </c>
      <c r="BP100" s="57">
        <v>1.5270003204680598</v>
      </c>
      <c r="BQ100" s="57">
        <v>1.7491258383199602</v>
      </c>
      <c r="BR100" s="57">
        <v>-1.25067558769688</v>
      </c>
      <c r="BS100" s="57">
        <v>-1.2421062187448</v>
      </c>
      <c r="BT100" s="57">
        <v>-1.2501240986998901</v>
      </c>
      <c r="BU100" s="57">
        <v>-1.2493464307051201</v>
      </c>
      <c r="BV100" s="57">
        <v>-1.24356976426264</v>
      </c>
      <c r="BW100" s="57">
        <v>1.9268129140087</v>
      </c>
      <c r="BX100" s="57">
        <v>2.4342915532816201</v>
      </c>
      <c r="BY100" s="57">
        <v>2.5689403617373299</v>
      </c>
      <c r="BZ100" s="57">
        <v>2.7763467511731799</v>
      </c>
      <c r="CA100" s="57">
        <v>2.9926956025826001</v>
      </c>
      <c r="CB100" s="57">
        <v>7.3513195053738229</v>
      </c>
      <c r="CC100" s="57">
        <v>217.64775028116799</v>
      </c>
      <c r="CE100" s="57">
        <v>0.70611855238651011</v>
      </c>
      <c r="CF100" s="57">
        <v>0.99505380410967992</v>
      </c>
      <c r="CG100" s="57">
        <v>1.2493880406015199</v>
      </c>
      <c r="CH100" s="57">
        <v>1.5058259408271601</v>
      </c>
      <c r="CI100" s="57">
        <v>1.7128500081056599</v>
      </c>
      <c r="CJ100" s="57">
        <v>-1.2487338412070299</v>
      </c>
      <c r="CK100" s="57">
        <v>-1.2501329846229401</v>
      </c>
      <c r="CL100" s="57">
        <v>-1.25263903289215</v>
      </c>
      <c r="CM100" s="57">
        <v>-1.2515588051427999</v>
      </c>
      <c r="CN100" s="57">
        <v>-1.2509779075042899</v>
      </c>
      <c r="CO100" s="57">
        <v>1.95485239359354</v>
      </c>
      <c r="CP100" s="57">
        <v>2.24518678873262</v>
      </c>
      <c r="CQ100" s="57">
        <v>2.5020270734936698</v>
      </c>
      <c r="CR100" s="57">
        <v>2.7573847459699601</v>
      </c>
      <c r="CS100" s="57">
        <v>2.9638279156099498</v>
      </c>
      <c r="CT100" s="76">
        <v>7.509140336292992</v>
      </c>
      <c r="CU100" s="76">
        <v>68.697329072180096</v>
      </c>
      <c r="CV100" s="76"/>
      <c r="CW100" s="1">
        <v>3.7314076627176201E-2</v>
      </c>
      <c r="CX100" s="1">
        <v>0.33556454935435398</v>
      </c>
      <c r="CY100" s="1">
        <v>0.60768657238280599</v>
      </c>
      <c r="CZ100" s="1">
        <v>0.85459507662003897</v>
      </c>
      <c r="DA100" s="1">
        <v>1.0794643436404701</v>
      </c>
      <c r="DB100" s="1">
        <v>3.7314076627176201E-2</v>
      </c>
      <c r="DC100" s="1">
        <v>0.33556454935435398</v>
      </c>
      <c r="DD100" s="1">
        <v>0.60768657238280599</v>
      </c>
      <c r="DE100" s="1">
        <v>0.85459507662003897</v>
      </c>
      <c r="DF100" s="1">
        <v>1.0794643436404701</v>
      </c>
      <c r="DG100" s="1">
        <v>1.2227902992885999</v>
      </c>
      <c r="DH100" s="1">
        <v>1.5216005496087499</v>
      </c>
      <c r="DI100" s="1">
        <v>1.7947128169669899</v>
      </c>
      <c r="DJ100" s="1">
        <v>2.0429897420327601</v>
      </c>
      <c r="DK100" s="1">
        <v>2.2672386480358799</v>
      </c>
      <c r="DL100" s="1">
        <v>7.7439957328923299</v>
      </c>
      <c r="DM100" s="1">
        <v>73.1653440039495</v>
      </c>
      <c r="DN100" s="1"/>
      <c r="DO100" s="1"/>
      <c r="DP100" s="1"/>
      <c r="DQ100" s="1"/>
      <c r="DR100" s="1"/>
      <c r="DS100" s="1"/>
    </row>
    <row r="101" spans="1:123">
      <c r="A101" s="46" t="s">
        <v>105</v>
      </c>
      <c r="B101" s="57">
        <v>320.495</v>
      </c>
      <c r="C101" s="57">
        <v>139.721</v>
      </c>
      <c r="D101" s="57">
        <v>-1.1200000000000001</v>
      </c>
      <c r="E101" s="7">
        <v>0.35</v>
      </c>
      <c r="F101" s="57"/>
      <c r="G101" s="76">
        <v>-0.18000000000000016</v>
      </c>
      <c r="H101" s="57">
        <v>-1.35</v>
      </c>
      <c r="I101" s="57">
        <v>1.17</v>
      </c>
      <c r="K101" s="76">
        <v>9.5106102628849998E-2</v>
      </c>
      <c r="L101" s="76">
        <v>0.33636399770129022</v>
      </c>
      <c r="M101" s="76">
        <v>0.62895031227499976</v>
      </c>
      <c r="N101" s="76">
        <v>0.83802825736618014</v>
      </c>
      <c r="O101" s="76">
        <v>1.2167783095625599</v>
      </c>
      <c r="P101" s="76">
        <v>-1.87610005221198</v>
      </c>
      <c r="Q101" s="76">
        <v>-1.8842782528322</v>
      </c>
      <c r="R101" s="76">
        <v>-1.8904752167030101</v>
      </c>
      <c r="S101" s="76">
        <v>-1.8696828101594101</v>
      </c>
      <c r="T101" s="76">
        <v>-1.8688936591444401</v>
      </c>
      <c r="U101" s="76">
        <v>1.9712061548408299</v>
      </c>
      <c r="V101" s="76">
        <v>2.2206422505334902</v>
      </c>
      <c r="W101" s="76">
        <v>2.5194255289780099</v>
      </c>
      <c r="X101" s="76">
        <v>2.7077110675255902</v>
      </c>
      <c r="Y101" s="76">
        <v>3.085671968707</v>
      </c>
      <c r="Z101" s="76">
        <v>8.1955048192451248</v>
      </c>
      <c r="AA101" s="76">
        <v>-80.770428394268706</v>
      </c>
      <c r="AC101" s="57">
        <v>-0.62456457627495987</v>
      </c>
      <c r="AD101" s="76">
        <v>-0.34029307683182997</v>
      </c>
      <c r="AE101" s="76">
        <v>-8.0813411360969978E-2</v>
      </c>
      <c r="AF101" s="76">
        <v>0.15910021482679992</v>
      </c>
      <c r="AG101" s="76">
        <v>0.37484098138579003</v>
      </c>
      <c r="AH101" s="76">
        <v>-1.7771363308449899</v>
      </c>
      <c r="AI101" s="76">
        <v>-1.77779925583726</v>
      </c>
      <c r="AJ101" s="76">
        <v>-1.7793869025109299</v>
      </c>
      <c r="AK101" s="76">
        <v>-1.77747954343181</v>
      </c>
      <c r="AL101" s="76">
        <v>-1.7774330600698101</v>
      </c>
      <c r="AM101" s="76">
        <v>1.15257175457003</v>
      </c>
      <c r="AN101" s="76">
        <v>1.43750617900543</v>
      </c>
      <c r="AO101" s="76">
        <v>1.6985734911499599</v>
      </c>
      <c r="AP101" s="76">
        <v>1.93657975825861</v>
      </c>
      <c r="AQ101" s="76">
        <v>2.1522740414556001</v>
      </c>
      <c r="AR101" s="76">
        <v>7.4319649116646014</v>
      </c>
      <c r="AS101" s="76">
        <v>66.618126046728904</v>
      </c>
      <c r="AU101" s="57">
        <v>-0.65724958119407995</v>
      </c>
      <c r="AV101" s="57">
        <v>-0.37369250985256008</v>
      </c>
      <c r="AW101" s="57">
        <v>-0.12335855297406018</v>
      </c>
      <c r="AX101" s="57">
        <v>9.4767515757010035E-2</v>
      </c>
      <c r="AY101" s="57">
        <v>0.24940421737676011</v>
      </c>
      <c r="AZ101" s="57">
        <v>-1.84982653018762</v>
      </c>
      <c r="BA101" s="57">
        <v>-1.85119874451418</v>
      </c>
      <c r="BB101" s="57">
        <v>-1.8619319891403201</v>
      </c>
      <c r="BC101" s="57">
        <v>-1.8818122055447299</v>
      </c>
      <c r="BD101" s="57">
        <v>-1.9428698239681499</v>
      </c>
      <c r="BE101" s="57">
        <v>1.1925769489935401</v>
      </c>
      <c r="BF101" s="57">
        <v>1.4775062346616199</v>
      </c>
      <c r="BG101" s="57">
        <v>1.7385734361662599</v>
      </c>
      <c r="BH101" s="57">
        <v>1.97657972130174</v>
      </c>
      <c r="BI101" s="57">
        <v>2.19227404134491</v>
      </c>
      <c r="BJ101" s="57">
        <v>6.776212425431857</v>
      </c>
      <c r="BK101" s="57">
        <v>123.18698588986599</v>
      </c>
      <c r="BM101" s="57">
        <v>2.7516738752330072E-2</v>
      </c>
      <c r="BN101" s="57">
        <v>0.48352011148342</v>
      </c>
      <c r="BO101" s="57">
        <v>0.62647101344442979</v>
      </c>
      <c r="BP101" s="57">
        <v>0.83144438882273008</v>
      </c>
      <c r="BQ101" s="57">
        <v>1.0509034701536699</v>
      </c>
      <c r="BR101" s="57">
        <v>-1.8814915561674399</v>
      </c>
      <c r="BS101" s="57">
        <v>-1.8732143465247899</v>
      </c>
      <c r="BT101" s="57">
        <v>-1.88078200794295</v>
      </c>
      <c r="BU101" s="57">
        <v>-1.87848896198675</v>
      </c>
      <c r="BV101" s="57">
        <v>-1.8697418221707001</v>
      </c>
      <c r="BW101" s="57">
        <v>1.90900829491977</v>
      </c>
      <c r="BX101" s="57">
        <v>2.3567344580082099</v>
      </c>
      <c r="BY101" s="57">
        <v>2.5072530213873798</v>
      </c>
      <c r="BZ101" s="57">
        <v>2.7099333508094801</v>
      </c>
      <c r="CA101" s="57">
        <v>2.92064529232437</v>
      </c>
      <c r="CB101" s="57">
        <v>7.1025529826674685</v>
      </c>
      <c r="CC101" s="57">
        <v>176.71137030491701</v>
      </c>
      <c r="CE101" s="57">
        <v>5.1150183216280176E-2</v>
      </c>
      <c r="CF101" s="57">
        <v>0.32728106800648016</v>
      </c>
      <c r="CG101" s="57">
        <v>0.57066860593152025</v>
      </c>
      <c r="CH101" s="57">
        <v>0.81215756677649997</v>
      </c>
      <c r="CI101" s="57">
        <v>1.0150276455238398</v>
      </c>
      <c r="CJ101" s="57">
        <v>-1.8781266508385599</v>
      </c>
      <c r="CK101" s="57">
        <v>-1.8803609450668</v>
      </c>
      <c r="CL101" s="57">
        <v>-1.8843455826514599</v>
      </c>
      <c r="CM101" s="57">
        <v>-1.8822269909295599</v>
      </c>
      <c r="CN101" s="57">
        <v>-1.88144409094314</v>
      </c>
      <c r="CO101" s="57">
        <v>1.9292768340548401</v>
      </c>
      <c r="CP101" s="57">
        <v>2.2076420130732801</v>
      </c>
      <c r="CQ101" s="57">
        <v>2.4550141885829802</v>
      </c>
      <c r="CR101" s="57">
        <v>2.6943845577060599</v>
      </c>
      <c r="CS101" s="57">
        <v>2.8964717364669799</v>
      </c>
      <c r="CT101" s="76">
        <v>7.1776288190471593</v>
      </c>
      <c r="CU101" s="76">
        <v>63.091925275101701</v>
      </c>
      <c r="CV101" s="76"/>
      <c r="CW101" s="1">
        <v>-0.62102861719881697</v>
      </c>
      <c r="CX101" s="1">
        <v>-0.33741162721793799</v>
      </c>
      <c r="CY101" s="1">
        <v>-7.7956712637864897E-2</v>
      </c>
      <c r="CZ101" s="1">
        <v>0.15786888294305501</v>
      </c>
      <c r="DA101" s="1">
        <v>0.37436269277476802</v>
      </c>
      <c r="DB101" s="1">
        <v>-0.62102861719881697</v>
      </c>
      <c r="DC101" s="1">
        <v>-0.33741162721793799</v>
      </c>
      <c r="DD101" s="1">
        <v>-7.7956712637864897E-2</v>
      </c>
      <c r="DE101" s="1">
        <v>0.15786888294305501</v>
      </c>
      <c r="DF101" s="1">
        <v>0.37436269277476802</v>
      </c>
      <c r="DG101" s="1">
        <v>1.1525765836672499</v>
      </c>
      <c r="DH101" s="1">
        <v>1.4375062366165201</v>
      </c>
      <c r="DI101" s="1">
        <v>1.69857349076619</v>
      </c>
      <c r="DJ101" s="1">
        <v>1.9365793732052301</v>
      </c>
      <c r="DK101" s="1">
        <v>2.1522735688486199</v>
      </c>
      <c r="DL101" s="1">
        <v>7.3956783197138671</v>
      </c>
      <c r="DM101" s="1">
        <v>67.172670796289907</v>
      </c>
      <c r="DN101" s="1"/>
      <c r="DO101" s="1"/>
      <c r="DP101" s="1"/>
      <c r="DQ101" s="1"/>
      <c r="DR101" s="1"/>
      <c r="DS101" s="1"/>
    </row>
    <row r="102" spans="1:123">
      <c r="A102" s="46" t="s">
        <v>106</v>
      </c>
      <c r="B102" s="57">
        <v>348.17599999999999</v>
      </c>
      <c r="C102" s="57">
        <v>161.39699999999999</v>
      </c>
      <c r="D102" s="57">
        <v>-0.86</v>
      </c>
      <c r="E102" s="7">
        <v>0.01</v>
      </c>
      <c r="F102" s="57"/>
      <c r="G102" s="76">
        <v>-0.35999999999999988</v>
      </c>
      <c r="H102" s="57">
        <v>-2.75</v>
      </c>
      <c r="I102" s="57">
        <v>2.39</v>
      </c>
      <c r="K102" s="76">
        <v>-0.51639679431314978</v>
      </c>
      <c r="L102" s="76">
        <v>-0.2868657641029202</v>
      </c>
      <c r="M102" s="76">
        <v>4.979741024929929E-3</v>
      </c>
      <c r="N102" s="76">
        <v>0.28260605258495985</v>
      </c>
      <c r="O102" s="76">
        <v>0.69937973618460969</v>
      </c>
      <c r="P102" s="76">
        <v>-2.53992313789673</v>
      </c>
      <c r="Q102" s="76">
        <v>-2.5626682041061302</v>
      </c>
      <c r="R102" s="76">
        <v>-2.58996241548147</v>
      </c>
      <c r="S102" s="76">
        <v>-2.5172060840388801</v>
      </c>
      <c r="T102" s="76">
        <v>-2.5677423166220001</v>
      </c>
      <c r="U102" s="76">
        <v>2.0235263435835802</v>
      </c>
      <c r="V102" s="76">
        <v>2.27580244000321</v>
      </c>
      <c r="W102" s="76">
        <v>2.5949421565063999</v>
      </c>
      <c r="X102" s="76">
        <v>2.79981213662384</v>
      </c>
      <c r="Y102" s="76">
        <v>3.2671220528066098</v>
      </c>
      <c r="Z102" s="76">
        <v>8.9721459264235985</v>
      </c>
      <c r="AA102" s="76">
        <v>-152.790476972036</v>
      </c>
      <c r="AC102" s="57">
        <v>-1.0590255724178599</v>
      </c>
      <c r="AD102" s="76">
        <v>-0.7116437614336899</v>
      </c>
      <c r="AE102" s="76">
        <v>-0.43627035351418009</v>
      </c>
      <c r="AF102" s="76">
        <v>-0.18035859134525989</v>
      </c>
      <c r="AG102" s="76">
        <v>4.7961242790000025E-2</v>
      </c>
      <c r="AH102" s="76">
        <v>-2.3162539671995499</v>
      </c>
      <c r="AI102" s="76">
        <v>-2.2744967002376999</v>
      </c>
      <c r="AJ102" s="76">
        <v>-2.2781442963873602</v>
      </c>
      <c r="AK102" s="76">
        <v>-2.27554831952218</v>
      </c>
      <c r="AL102" s="76">
        <v>-2.27567399417635</v>
      </c>
      <c r="AM102" s="76">
        <v>1.25722839478169</v>
      </c>
      <c r="AN102" s="76">
        <v>1.56285293880401</v>
      </c>
      <c r="AO102" s="76">
        <v>1.8418739428731801</v>
      </c>
      <c r="AP102" s="76">
        <v>2.0951897281769201</v>
      </c>
      <c r="AQ102" s="76">
        <v>2.32363523696635</v>
      </c>
      <c r="AR102" s="76">
        <v>8.1599635559687531</v>
      </c>
      <c r="AS102" s="76">
        <v>109.807871447723</v>
      </c>
      <c r="AU102" s="57">
        <v>-1.2201942937378298</v>
      </c>
      <c r="AV102" s="57">
        <v>-0.93496343904500989</v>
      </c>
      <c r="AW102" s="57">
        <v>-0.66775338264221973</v>
      </c>
      <c r="AX102" s="57">
        <v>-0.42688877312951012</v>
      </c>
      <c r="AY102" s="57">
        <v>-0.18214080204092031</v>
      </c>
      <c r="AZ102" s="57">
        <v>-2.5174282980662599</v>
      </c>
      <c r="BA102" s="57">
        <v>-2.53781643342858</v>
      </c>
      <c r="BB102" s="57">
        <v>-2.5496272658122998</v>
      </c>
      <c r="BC102" s="57">
        <v>-2.5620784611149601</v>
      </c>
      <c r="BD102" s="57">
        <v>-2.5457760388866402</v>
      </c>
      <c r="BE102" s="57">
        <v>1.2972340043284301</v>
      </c>
      <c r="BF102" s="57">
        <v>1.6028529943835701</v>
      </c>
      <c r="BG102" s="57">
        <v>1.8818738831700801</v>
      </c>
      <c r="BH102" s="57">
        <v>2.1351896879854499</v>
      </c>
      <c r="BI102" s="57">
        <v>2.3636352368457199</v>
      </c>
      <c r="BJ102" s="57">
        <v>7.6921477716389495</v>
      </c>
      <c r="BK102" s="57">
        <v>45.764032190990797</v>
      </c>
      <c r="BM102" s="57">
        <v>-0.61246109643725011</v>
      </c>
      <c r="BN102" s="57">
        <v>-0.11501436729679027</v>
      </c>
      <c r="BO102" s="57">
        <v>5.323623094253005E-2</v>
      </c>
      <c r="BP102" s="57">
        <v>0.27961283871817022</v>
      </c>
      <c r="BQ102" s="57">
        <v>0.51234082882153986</v>
      </c>
      <c r="BR102" s="57">
        <v>-2.5480080624571602</v>
      </c>
      <c r="BS102" s="57">
        <v>-2.5873515367509801</v>
      </c>
      <c r="BT102" s="57">
        <v>-2.5459648421505801</v>
      </c>
      <c r="BU102" s="57">
        <v>-2.5293129915198498</v>
      </c>
      <c r="BV102" s="57">
        <v>-2.5156990377453701</v>
      </c>
      <c r="BW102" s="57">
        <v>1.9355469660199101</v>
      </c>
      <c r="BX102" s="57">
        <v>2.4723371694541898</v>
      </c>
      <c r="BY102" s="57">
        <v>2.5992010730931101</v>
      </c>
      <c r="BZ102" s="57">
        <v>2.80892583023802</v>
      </c>
      <c r="CA102" s="57">
        <v>3.0280398665669099</v>
      </c>
      <c r="CB102" s="57">
        <v>7.8412748066148668</v>
      </c>
      <c r="CC102" s="57">
        <v>202.380419977217</v>
      </c>
      <c r="CE102" s="57">
        <v>-0.57058107686682003</v>
      </c>
      <c r="CF102" s="57">
        <v>-0.27872977847605007</v>
      </c>
      <c r="CG102" s="57">
        <v>-2.5527986356220111E-2</v>
      </c>
      <c r="CH102" s="57">
        <v>0.24732479259272999</v>
      </c>
      <c r="CI102" s="57">
        <v>0.45594698726009009</v>
      </c>
      <c r="CJ102" s="57">
        <v>-2.5379795556145099</v>
      </c>
      <c r="CK102" s="57">
        <v>-2.54233414872053</v>
      </c>
      <c r="CL102" s="57">
        <v>-2.55061722029017</v>
      </c>
      <c r="CM102" s="57">
        <v>-2.5409646819908902</v>
      </c>
      <c r="CN102" s="57">
        <v>-2.5409224873392899</v>
      </c>
      <c r="CO102" s="57">
        <v>1.9673984787476899</v>
      </c>
      <c r="CP102" s="57">
        <v>2.2636043702444799</v>
      </c>
      <c r="CQ102" s="57">
        <v>2.5250892339339499</v>
      </c>
      <c r="CR102" s="57">
        <v>2.7882894745836202</v>
      </c>
      <c r="CS102" s="57">
        <v>2.99686947459938</v>
      </c>
      <c r="CT102" s="76">
        <v>7.6738886976227025</v>
      </c>
      <c r="CU102" s="76">
        <v>62.295527936689801</v>
      </c>
      <c r="CV102" s="76"/>
      <c r="CW102" s="1">
        <v>-1.0203439123684099</v>
      </c>
      <c r="CX102" s="1">
        <v>-0.72158593865665799</v>
      </c>
      <c r="CY102" s="1">
        <v>-0.44589525555827098</v>
      </c>
      <c r="CZ102" s="1">
        <v>-0.19664481223823499</v>
      </c>
      <c r="DA102" s="1">
        <v>3.1653710096330598E-2</v>
      </c>
      <c r="DB102" s="1">
        <v>-1.0203439123684099</v>
      </c>
      <c r="DC102" s="1">
        <v>-0.72158593865665799</v>
      </c>
      <c r="DD102" s="1">
        <v>-0.44589525555827098</v>
      </c>
      <c r="DE102" s="1">
        <v>-0.19664481223823499</v>
      </c>
      <c r="DF102" s="1">
        <v>3.1653710096330598E-2</v>
      </c>
      <c r="DG102" s="1">
        <v>1.2572336221743099</v>
      </c>
      <c r="DH102" s="1">
        <v>1.5628529965076401</v>
      </c>
      <c r="DI102" s="1">
        <v>1.84187394246854</v>
      </c>
      <c r="DJ102" s="1">
        <v>2.0951893252549199</v>
      </c>
      <c r="DK102" s="1">
        <v>2.32363474255938</v>
      </c>
      <c r="DL102" s="1">
        <v>7.820675576431718</v>
      </c>
      <c r="DM102" s="1">
        <v>71.190480314043498</v>
      </c>
      <c r="DN102" s="1"/>
      <c r="DO102" s="1"/>
      <c r="DP102" s="1"/>
      <c r="DQ102" s="1"/>
      <c r="DR102" s="1"/>
      <c r="DS102" s="1"/>
    </row>
    <row r="103" spans="1:123">
      <c r="A103" s="46" t="s">
        <v>107</v>
      </c>
      <c r="B103" s="57">
        <v>339.32799999999997</v>
      </c>
      <c r="C103" s="57">
        <v>153.922</v>
      </c>
      <c r="D103" s="57">
        <v>-1.34</v>
      </c>
      <c r="E103" s="7">
        <v>0</v>
      </c>
      <c r="F103" s="57"/>
      <c r="G103" s="76">
        <v>0.25</v>
      </c>
      <c r="H103" s="57">
        <v>-0.97</v>
      </c>
      <c r="I103" s="57">
        <v>1.22</v>
      </c>
      <c r="K103" s="76">
        <v>0.71039093365847994</v>
      </c>
      <c r="L103" s="76">
        <v>0.95653359771973001</v>
      </c>
      <c r="M103" s="76">
        <v>1.2658366779068899</v>
      </c>
      <c r="N103" s="76">
        <v>1.4777159553025001</v>
      </c>
      <c r="O103" s="76">
        <v>1.9198640399328302</v>
      </c>
      <c r="P103" s="76">
        <v>-1.29641169943791</v>
      </c>
      <c r="Q103" s="76">
        <v>-1.3016373493306199</v>
      </c>
      <c r="R103" s="76">
        <v>-1.3049672205751901</v>
      </c>
      <c r="S103" s="76">
        <v>-1.29265684533704</v>
      </c>
      <c r="T103" s="76">
        <v>-1.2892590119665399</v>
      </c>
      <c r="U103" s="76">
        <v>2.00680263309639</v>
      </c>
      <c r="V103" s="76">
        <v>2.2581709470503499</v>
      </c>
      <c r="W103" s="76">
        <v>2.57080389848208</v>
      </c>
      <c r="X103" s="76">
        <v>2.7703728006395401</v>
      </c>
      <c r="Y103" s="76">
        <v>3.2091230518993701</v>
      </c>
      <c r="Z103" s="76">
        <v>8.7852594848404699</v>
      </c>
      <c r="AA103" s="76">
        <v>-124.348431388854</v>
      </c>
      <c r="AC103" s="57">
        <v>-7.9184531288998272E-3</v>
      </c>
      <c r="AD103" s="76">
        <v>0.28813265235928998</v>
      </c>
      <c r="AE103" s="76">
        <v>0.56038471485776986</v>
      </c>
      <c r="AF103" s="76">
        <v>0.81013502118440983</v>
      </c>
      <c r="AG103" s="76">
        <v>1.0345452945969202</v>
      </c>
      <c r="AH103" s="76">
        <v>-1.2316942286918899</v>
      </c>
      <c r="AI103" s="76">
        <v>-1.23465424364649</v>
      </c>
      <c r="AJ103" s="76">
        <v>-1.2356844378399401</v>
      </c>
      <c r="AK103" s="76">
        <v>-1.23435635744454</v>
      </c>
      <c r="AL103" s="76">
        <v>-1.2343157702701899</v>
      </c>
      <c r="AM103" s="76">
        <v>1.2237757755629901</v>
      </c>
      <c r="AN103" s="76">
        <v>1.52278689600578</v>
      </c>
      <c r="AO103" s="76">
        <v>1.7960691526977099</v>
      </c>
      <c r="AP103" s="76">
        <v>2.0444913786289498</v>
      </c>
      <c r="AQ103" s="76">
        <v>2.2688610648671101</v>
      </c>
      <c r="AR103" s="76">
        <v>7.755227627242097</v>
      </c>
      <c r="AS103" s="76">
        <v>70.499868600437907</v>
      </c>
      <c r="AU103" s="57">
        <v>-4.0660032780501787E-3</v>
      </c>
      <c r="AV103" s="57">
        <v>0.29614336950680009</v>
      </c>
      <c r="AW103" s="57">
        <v>0.56233038659313994</v>
      </c>
      <c r="AX103" s="57">
        <v>0.79676904780698021</v>
      </c>
      <c r="AY103" s="57">
        <v>0.96998844972298981</v>
      </c>
      <c r="AZ103" s="57">
        <v>-1.2678472556971201</v>
      </c>
      <c r="BA103" s="57">
        <v>-1.26664358210304</v>
      </c>
      <c r="BB103" s="57">
        <v>-1.27373870790999</v>
      </c>
      <c r="BC103" s="57">
        <v>-1.28772229166442</v>
      </c>
      <c r="BD103" s="57">
        <v>-1.3388726150266601</v>
      </c>
      <c r="BE103" s="57">
        <v>1.2637812524190699</v>
      </c>
      <c r="BF103" s="57">
        <v>1.56278695160984</v>
      </c>
      <c r="BG103" s="57">
        <v>1.8360690945031299</v>
      </c>
      <c r="BH103" s="57">
        <v>2.0844913394714002</v>
      </c>
      <c r="BI103" s="57">
        <v>2.3088610647496499</v>
      </c>
      <c r="BJ103" s="57">
        <v>7.2741204093856586</v>
      </c>
      <c r="BK103" s="57">
        <v>121.367221786732</v>
      </c>
      <c r="BM103" s="57">
        <v>0.62682496502579998</v>
      </c>
      <c r="BN103" s="57">
        <v>1.1437625674560601</v>
      </c>
      <c r="BO103" s="57">
        <v>1.2700784785128003</v>
      </c>
      <c r="BP103" s="57">
        <v>1.47846346172367</v>
      </c>
      <c r="BQ103" s="57">
        <v>1.7009642032096199</v>
      </c>
      <c r="BR103" s="57">
        <v>-1.3002391368673101</v>
      </c>
      <c r="BS103" s="57">
        <v>-1.2916231627121899</v>
      </c>
      <c r="BT103" s="57">
        <v>-1.2997321693249999</v>
      </c>
      <c r="BU103" s="57">
        <v>-1.29882025088913</v>
      </c>
      <c r="BV103" s="57">
        <v>-1.2927478864381701</v>
      </c>
      <c r="BW103" s="57">
        <v>1.9270641018931101</v>
      </c>
      <c r="BX103" s="57">
        <v>2.43538573016825</v>
      </c>
      <c r="BY103" s="57">
        <v>2.5698106478378002</v>
      </c>
      <c r="BZ103" s="57">
        <v>2.7772837126128</v>
      </c>
      <c r="CA103" s="57">
        <v>2.99371208964779</v>
      </c>
      <c r="CB103" s="57">
        <v>7.3577948435532647</v>
      </c>
      <c r="CC103" s="57">
        <v>217.873569808718</v>
      </c>
      <c r="CE103" s="57">
        <v>0.65703358390871003</v>
      </c>
      <c r="CF103" s="57">
        <v>0.94603575734121992</v>
      </c>
      <c r="CG103" s="57">
        <v>1.2003427856100999</v>
      </c>
      <c r="CH103" s="57">
        <v>1.4570653680420997</v>
      </c>
      <c r="CI103" s="57">
        <v>1.6641502692608301</v>
      </c>
      <c r="CJ103" s="57">
        <v>-1.29817963013603</v>
      </c>
      <c r="CK103" s="57">
        <v>-1.2996807137576101</v>
      </c>
      <c r="CL103" s="57">
        <v>-1.3023475465043599</v>
      </c>
      <c r="CM103" s="57">
        <v>-1.3012081857101701</v>
      </c>
      <c r="CN103" s="57">
        <v>-1.3006279085286201</v>
      </c>
      <c r="CO103" s="57">
        <v>1.95521321404474</v>
      </c>
      <c r="CP103" s="57">
        <v>2.24571647109883</v>
      </c>
      <c r="CQ103" s="57">
        <v>2.5026903321144598</v>
      </c>
      <c r="CR103" s="57">
        <v>2.7582735537522698</v>
      </c>
      <c r="CS103" s="57">
        <v>2.9647781777894502</v>
      </c>
      <c r="CT103" s="76">
        <v>7.5122280049030214</v>
      </c>
      <c r="CU103" s="76">
        <v>68.569035122923196</v>
      </c>
      <c r="CV103" s="76"/>
      <c r="CW103" s="1">
        <v>-7.4727567935279904E-3</v>
      </c>
      <c r="CX103" s="1">
        <v>0.29088920836652898</v>
      </c>
      <c r="CY103" s="1">
        <v>0.563101226871351</v>
      </c>
      <c r="CZ103" s="1">
        <v>0.81005645531547599</v>
      </c>
      <c r="DA103" s="1">
        <v>1.03504525834447</v>
      </c>
      <c r="DB103" s="1">
        <v>-7.4727567935279904E-3</v>
      </c>
      <c r="DC103" s="1">
        <v>0.29088920836652898</v>
      </c>
      <c r="DD103" s="1">
        <v>0.563101226871351</v>
      </c>
      <c r="DE103" s="1">
        <v>0.81005645531547599</v>
      </c>
      <c r="DF103" s="1">
        <v>1.03504525834447</v>
      </c>
      <c r="DG103" s="1">
        <v>1.22378087564382</v>
      </c>
      <c r="DH103" s="1">
        <v>1.52278695367983</v>
      </c>
      <c r="DI103" s="1">
        <v>1.7960691522997501</v>
      </c>
      <c r="DJ103" s="1">
        <v>2.0444909814185102</v>
      </c>
      <c r="DK103" s="1">
        <v>2.2688605774283199</v>
      </c>
      <c r="DL103" s="1">
        <v>7.7465925378125391</v>
      </c>
      <c r="DM103" s="1">
        <v>73.177666248660401</v>
      </c>
      <c r="DN103" s="1"/>
      <c r="DO103" s="1"/>
      <c r="DP103" s="1"/>
      <c r="DQ103" s="1"/>
      <c r="DR103" s="1"/>
      <c r="DS103" s="1"/>
    </row>
    <row r="104" spans="1:123">
      <c r="A104" s="46" t="s">
        <v>108</v>
      </c>
      <c r="B104" s="57">
        <v>301.56700000000001</v>
      </c>
      <c r="C104" s="57">
        <v>125.47199999999999</v>
      </c>
      <c r="D104" s="57">
        <v>-0.98</v>
      </c>
      <c r="E104" s="7">
        <v>0.4</v>
      </c>
      <c r="F104" s="57"/>
      <c r="G104" s="76">
        <v>1.0000000000000009E-2</v>
      </c>
      <c r="H104" s="57">
        <v>-1.6</v>
      </c>
      <c r="I104" s="57">
        <v>1.61</v>
      </c>
      <c r="K104" s="76">
        <v>-0.28706325780050013</v>
      </c>
      <c r="L104" s="76">
        <v>-5.0915371363350115E-2</v>
      </c>
      <c r="M104" s="76">
        <v>0.22356793082286019</v>
      </c>
      <c r="N104" s="76">
        <v>0.4320690705210799</v>
      </c>
      <c r="O104" s="76">
        <v>0.74124859111010011</v>
      </c>
      <c r="P104" s="76">
        <v>-2.2224933737510102</v>
      </c>
      <c r="Q104" s="76">
        <v>-2.2338396179850299</v>
      </c>
      <c r="R104" s="76">
        <v>-2.24422005883731</v>
      </c>
      <c r="S104" s="76">
        <v>-2.2126641769874702</v>
      </c>
      <c r="T104" s="76">
        <v>-2.2203495655294998</v>
      </c>
      <c r="U104" s="76">
        <v>1.9354301159505101</v>
      </c>
      <c r="V104" s="76">
        <v>2.1829242466216798</v>
      </c>
      <c r="W104" s="76">
        <v>2.4677879896601702</v>
      </c>
      <c r="X104" s="76">
        <v>2.6447332475085501</v>
      </c>
      <c r="Y104" s="76">
        <v>2.9615981566395999</v>
      </c>
      <c r="Z104" s="76">
        <v>7.5744508342419614</v>
      </c>
      <c r="AA104" s="76">
        <v>-33.710226216775403</v>
      </c>
      <c r="AC104" s="57">
        <v>-1.0105951050277799</v>
      </c>
      <c r="AD104" s="76">
        <v>-0.73335953381697006</v>
      </c>
      <c r="AE104" s="76">
        <v>-0.4867109747582099</v>
      </c>
      <c r="AF104" s="76">
        <v>-0.2569423225859</v>
      </c>
      <c r="AG104" s="76">
        <v>-4.9984067252450082E-2</v>
      </c>
      <c r="AH104" s="76">
        <v>-2.0916036615223699</v>
      </c>
      <c r="AI104" s="76">
        <v>-2.0851548111401201</v>
      </c>
      <c r="AJ104" s="76">
        <v>-2.0872970033809199</v>
      </c>
      <c r="AK104" s="76">
        <v>-2.0850661178874801</v>
      </c>
      <c r="AL104" s="76">
        <v>-2.0850829810527101</v>
      </c>
      <c r="AM104" s="76">
        <v>1.0810085564945899</v>
      </c>
      <c r="AN104" s="76">
        <v>1.3517952773231501</v>
      </c>
      <c r="AO104" s="76">
        <v>1.60058602862271</v>
      </c>
      <c r="AP104" s="76">
        <v>1.8281237953015801</v>
      </c>
      <c r="AQ104" s="76">
        <v>2.03509891380026</v>
      </c>
      <c r="AR104" s="76">
        <v>7.1322076445195401</v>
      </c>
      <c r="AS104" s="76">
        <v>67.002621204145896</v>
      </c>
      <c r="AU104" s="57">
        <v>-1.0872844295015998</v>
      </c>
      <c r="AV104" s="57">
        <v>-0.82327648605655002</v>
      </c>
      <c r="AW104" s="57">
        <v>-0.58744112034335982</v>
      </c>
      <c r="AX104" s="57">
        <v>-0.38173461153028998</v>
      </c>
      <c r="AY104" s="57">
        <v>-0.22417149278739013</v>
      </c>
      <c r="AZ104" s="57">
        <v>-2.2082978965624398</v>
      </c>
      <c r="BA104" s="57">
        <v>-2.2150718190882701</v>
      </c>
      <c r="BB104" s="57">
        <v>-2.2280270972094498</v>
      </c>
      <c r="BC104" s="57">
        <v>-2.24985837208677</v>
      </c>
      <c r="BD104" s="57">
        <v>-2.2992704064837701</v>
      </c>
      <c r="BE104" s="57">
        <v>1.12101346706084</v>
      </c>
      <c r="BF104" s="57">
        <v>1.3917953330317201</v>
      </c>
      <c r="BG104" s="57">
        <v>1.64058597686609</v>
      </c>
      <c r="BH104" s="57">
        <v>1.86812376055648</v>
      </c>
      <c r="BI104" s="57">
        <v>2.07509891369638</v>
      </c>
      <c r="BJ104" s="57">
        <v>6.4402901326840318</v>
      </c>
      <c r="BK104" s="57">
        <v>103.24329717994399</v>
      </c>
      <c r="BM104" s="57">
        <v>-0.33793929330526007</v>
      </c>
      <c r="BN104" s="57">
        <v>5.0255681220809922E-2</v>
      </c>
      <c r="BO104" s="57">
        <v>0.21640186179764997</v>
      </c>
      <c r="BP104" s="57">
        <v>0.41916304751660016</v>
      </c>
      <c r="BQ104" s="57">
        <v>0.63466990813678992</v>
      </c>
      <c r="BR104" s="57">
        <v>-2.22880070167529</v>
      </c>
      <c r="BS104" s="57">
        <v>-2.2274307610997601</v>
      </c>
      <c r="BT104" s="57">
        <v>-2.2279779713853198</v>
      </c>
      <c r="BU104" s="57">
        <v>-2.22308020356297</v>
      </c>
      <c r="BV104" s="57">
        <v>-2.21254001330998</v>
      </c>
      <c r="BW104" s="57">
        <v>1.8908614083700299</v>
      </c>
      <c r="BX104" s="57">
        <v>2.27768644232057</v>
      </c>
      <c r="BY104" s="57">
        <v>2.4443798331829698</v>
      </c>
      <c r="BZ104" s="57">
        <v>2.6422432510795701</v>
      </c>
      <c r="CA104" s="57">
        <v>2.8472099214467699</v>
      </c>
      <c r="CB104" s="57">
        <v>6.8708346849505846</v>
      </c>
      <c r="CC104" s="57">
        <v>132.66697699993401</v>
      </c>
      <c r="CE104" s="57">
        <v>-0.32073702044807018</v>
      </c>
      <c r="CF104" s="57">
        <v>-5.7437241985020204E-2</v>
      </c>
      <c r="CG104" s="57">
        <v>0.17514379418222026</v>
      </c>
      <c r="CH104" s="57">
        <v>0.4017557152783402</v>
      </c>
      <c r="CI104" s="57">
        <v>0.6001727089940001</v>
      </c>
      <c r="CJ104" s="57">
        <v>-2.2239466426700201</v>
      </c>
      <c r="CK104" s="57">
        <v>-2.2268127366327901</v>
      </c>
      <c r="CL104" s="57">
        <v>-2.23195375633121</v>
      </c>
      <c r="CM104" s="57">
        <v>-2.2284175687505199</v>
      </c>
      <c r="CN104" s="57">
        <v>-2.2276480254365598</v>
      </c>
      <c r="CO104" s="57">
        <v>1.9032096222219499</v>
      </c>
      <c r="CP104" s="57">
        <v>2.1693754946477699</v>
      </c>
      <c r="CQ104" s="57">
        <v>2.4070975505134302</v>
      </c>
      <c r="CR104" s="57">
        <v>2.6301732840288601</v>
      </c>
      <c r="CS104" s="57">
        <v>2.8278207344305599</v>
      </c>
      <c r="CT104" s="76">
        <v>6.8460223813665539</v>
      </c>
      <c r="CU104" s="76">
        <v>57.744294384244</v>
      </c>
      <c r="CV104" s="76"/>
      <c r="CW104" s="1">
        <v>-1.0006137838039</v>
      </c>
      <c r="CX104" s="1">
        <v>-0.73223815203672904</v>
      </c>
      <c r="CY104" s="1">
        <v>-0.48555537276480598</v>
      </c>
      <c r="CZ104" s="1">
        <v>-0.26079382974426701</v>
      </c>
      <c r="DA104" s="1">
        <v>-5.3093888913175603E-2</v>
      </c>
      <c r="DB104" s="1">
        <v>-1.0006137838039</v>
      </c>
      <c r="DC104" s="1">
        <v>-0.73223815203672904</v>
      </c>
      <c r="DD104" s="1">
        <v>-0.48555537276480598</v>
      </c>
      <c r="DE104" s="1">
        <v>-0.26079382974426701</v>
      </c>
      <c r="DF104" s="1">
        <v>-5.3093888913175603E-2</v>
      </c>
      <c r="DG104" s="1">
        <v>1.0810131132412599</v>
      </c>
      <c r="DH104" s="1">
        <v>1.3517953348709599</v>
      </c>
      <c r="DI104" s="1">
        <v>1.6005860282531901</v>
      </c>
      <c r="DJ104" s="1">
        <v>1.8281234224665699</v>
      </c>
      <c r="DK104" s="1">
        <v>2.0350984560999099</v>
      </c>
      <c r="DL104" s="1">
        <v>7.0405155974046618</v>
      </c>
      <c r="DM104" s="1">
        <v>60.960832308860702</v>
      </c>
      <c r="DN104" s="1"/>
      <c r="DO104" s="1"/>
      <c r="DP104" s="1"/>
      <c r="DQ104" s="1"/>
      <c r="DR104" s="1"/>
      <c r="DS104" s="1"/>
    </row>
    <row r="105" spans="1:123">
      <c r="A105" s="46" t="s">
        <v>109</v>
      </c>
      <c r="B105" s="57">
        <v>266.14499999999998</v>
      </c>
      <c r="C105" s="57">
        <v>104.688</v>
      </c>
      <c r="D105" s="57">
        <v>-1.89</v>
      </c>
      <c r="E105" s="7">
        <v>0.52</v>
      </c>
      <c r="F105" s="57"/>
      <c r="G105" s="76">
        <v>-0.38000000000000012</v>
      </c>
      <c r="H105" s="57">
        <v>-2.1800000000000002</v>
      </c>
      <c r="I105" s="57">
        <v>1.8</v>
      </c>
      <c r="K105" s="76">
        <v>-0.89231579549792017</v>
      </c>
      <c r="L105" s="76">
        <v>-0.66338523711872988</v>
      </c>
      <c r="M105" s="76">
        <v>-0.42050353791236006</v>
      </c>
      <c r="N105" s="76">
        <v>-0.21977101091222995</v>
      </c>
      <c r="O105" s="76">
        <v>-3.8585877548120262E-2</v>
      </c>
      <c r="P105" s="76">
        <v>-2.7607943661413201</v>
      </c>
      <c r="Q105" s="76">
        <v>-2.77572373064636</v>
      </c>
      <c r="R105" s="76">
        <v>-2.7916566523761599</v>
      </c>
      <c r="S105" s="76">
        <v>-2.7466470975668398</v>
      </c>
      <c r="T105" s="76">
        <v>-2.7679913793350601</v>
      </c>
      <c r="U105" s="76">
        <v>1.8684785706433999</v>
      </c>
      <c r="V105" s="76">
        <v>2.1123384935276301</v>
      </c>
      <c r="W105" s="76">
        <v>2.3711531144637998</v>
      </c>
      <c r="X105" s="76">
        <v>2.5268760866546098</v>
      </c>
      <c r="Y105" s="76">
        <v>2.7294055017869399</v>
      </c>
      <c r="Z105" s="76">
        <v>6.3990915681314799</v>
      </c>
      <c r="AA105" s="76">
        <v>58.345467188785797</v>
      </c>
      <c r="AC105" s="57">
        <v>-1.6476614818228836</v>
      </c>
      <c r="AD105" s="76">
        <v>-1.3847110514453402</v>
      </c>
      <c r="AE105" s="76">
        <v>-1.16169520860263</v>
      </c>
      <c r="AF105" s="76">
        <v>-0.95126540583121999</v>
      </c>
      <c r="AG105" s="76">
        <v>-0.76066950058931027</v>
      </c>
      <c r="AH105" s="76">
        <v>-2.5947461371008398</v>
      </c>
      <c r="AI105" s="76">
        <v>-2.5761063097812702</v>
      </c>
      <c r="AJ105" s="76">
        <v>-2.5789067709510101</v>
      </c>
      <c r="AK105" s="76">
        <v>-2.5764239052819899</v>
      </c>
      <c r="AL105" s="76">
        <v>-2.5764860088629802</v>
      </c>
      <c r="AM105" s="76">
        <v>0.94708465527795604</v>
      </c>
      <c r="AN105" s="76">
        <v>1.19139525833593</v>
      </c>
      <c r="AO105" s="76">
        <v>1.4172115623483801</v>
      </c>
      <c r="AP105" s="76">
        <v>1.62515849945077</v>
      </c>
      <c r="AQ105" s="76">
        <v>1.8158165082736699</v>
      </c>
      <c r="AR105" s="76">
        <v>6.5653806248284852</v>
      </c>
      <c r="AS105" s="76">
        <v>67.014055717734706</v>
      </c>
      <c r="AU105" s="57">
        <v>-1.7805771185219177</v>
      </c>
      <c r="AV105" s="57">
        <v>-1.5506949256971898</v>
      </c>
      <c r="AW105" s="57">
        <v>-1.3392368916654098</v>
      </c>
      <c r="AX105" s="57">
        <v>-1.15226503206873</v>
      </c>
      <c r="AY105" s="57">
        <v>-0.98294963264717006</v>
      </c>
      <c r="AZ105" s="57">
        <v>-2.7676661531535598</v>
      </c>
      <c r="BA105" s="57">
        <v>-2.7820902398397398</v>
      </c>
      <c r="BB105" s="57">
        <v>-2.7964484082963499</v>
      </c>
      <c r="BC105" s="57">
        <v>-2.81742350091355</v>
      </c>
      <c r="BD105" s="57">
        <v>-2.83876614082968</v>
      </c>
      <c r="BE105" s="57">
        <v>0.98708903463164199</v>
      </c>
      <c r="BF105" s="57">
        <v>1.23139531414255</v>
      </c>
      <c r="BG105" s="57">
        <v>1.4572115166309401</v>
      </c>
      <c r="BH105" s="57">
        <v>1.66515846884482</v>
      </c>
      <c r="BI105" s="57">
        <v>1.85581650818251</v>
      </c>
      <c r="BJ105" s="57">
        <v>5.9293880280219131</v>
      </c>
      <c r="BK105" s="57">
        <v>61.9367330315144</v>
      </c>
      <c r="BM105" s="57">
        <v>-0.91072968392527009</v>
      </c>
      <c r="BN105" s="57">
        <v>-0.64897504871218015</v>
      </c>
      <c r="BO105" s="57">
        <v>-0.4399582720027202</v>
      </c>
      <c r="BP105" s="57">
        <v>-0.2424766135849401</v>
      </c>
      <c r="BQ105" s="57">
        <v>-3.6420891624779905E-2</v>
      </c>
      <c r="BR105" s="57">
        <v>-2.7676308738166</v>
      </c>
      <c r="BS105" s="57">
        <v>-2.77873044645923</v>
      </c>
      <c r="BT105" s="57">
        <v>-2.7666767530842402</v>
      </c>
      <c r="BU105" s="57">
        <v>-2.7580441085026002</v>
      </c>
      <c r="BV105" s="57">
        <v>-2.7462033137463999</v>
      </c>
      <c r="BW105" s="57">
        <v>1.8569011898913299</v>
      </c>
      <c r="BX105" s="57">
        <v>2.1297553977470498</v>
      </c>
      <c r="BY105" s="57">
        <v>2.32671848108152</v>
      </c>
      <c r="BZ105" s="57">
        <v>2.5155674949176601</v>
      </c>
      <c r="CA105" s="57">
        <v>2.70978242212162</v>
      </c>
      <c r="CB105" s="57">
        <v>6.4122237264358564</v>
      </c>
      <c r="CC105" s="57">
        <v>52.634709253830202</v>
      </c>
      <c r="CE105" s="57">
        <v>-0.9065899371024102</v>
      </c>
      <c r="CF105" s="57">
        <v>-0.66670105123597034</v>
      </c>
      <c r="CG105" s="57">
        <v>-0.45328258866093973</v>
      </c>
      <c r="CH105" s="57">
        <v>-0.25527150160829004</v>
      </c>
      <c r="CI105" s="57">
        <v>-6.5312002122649648E-2</v>
      </c>
      <c r="CJ105" s="57">
        <v>-2.7610171851937202</v>
      </c>
      <c r="CK105" s="57">
        <v>-2.7644642986485102</v>
      </c>
      <c r="CL105" s="57">
        <v>-2.7707085862527898</v>
      </c>
      <c r="CM105" s="57">
        <v>-2.7652793304282599</v>
      </c>
      <c r="CN105" s="57">
        <v>-2.7646587406670098</v>
      </c>
      <c r="CO105" s="57">
        <v>1.85442724809131</v>
      </c>
      <c r="CP105" s="57">
        <v>2.0977632474125398</v>
      </c>
      <c r="CQ105" s="57">
        <v>2.3174259975918501</v>
      </c>
      <c r="CR105" s="57">
        <v>2.5100078288199699</v>
      </c>
      <c r="CS105" s="57">
        <v>2.6993467385443601</v>
      </c>
      <c r="CT105" s="76">
        <v>6.2307224243625132</v>
      </c>
      <c r="CU105" s="76">
        <v>49.128387700378902</v>
      </c>
      <c r="CV105" s="76"/>
      <c r="CW105" s="1">
        <v>-1.6273579966221601</v>
      </c>
      <c r="CX105" s="1">
        <v>-1.3870848772944699</v>
      </c>
      <c r="CY105" s="1">
        <v>-1.1639276597757799</v>
      </c>
      <c r="CZ105" s="1">
        <v>-0.95937924375973804</v>
      </c>
      <c r="DA105" s="1">
        <v>-0.76824133209761403</v>
      </c>
      <c r="DB105" s="1">
        <v>-1.6273579966221601</v>
      </c>
      <c r="DC105" s="1">
        <v>-1.3870848772944699</v>
      </c>
      <c r="DD105" s="1">
        <v>-1.1639276597757799</v>
      </c>
      <c r="DE105" s="1">
        <v>-0.95937924375973804</v>
      </c>
      <c r="DF105" s="1">
        <v>-0.76824133209761403</v>
      </c>
      <c r="DG105" s="1">
        <v>0.947088702345809</v>
      </c>
      <c r="DH105" s="1">
        <v>1.1913953157653201</v>
      </c>
      <c r="DI105" s="1">
        <v>1.4172115620055601</v>
      </c>
      <c r="DJ105" s="1">
        <v>1.6251581494813401</v>
      </c>
      <c r="DK105" s="1">
        <v>1.81581607846969</v>
      </c>
      <c r="DL105" s="1">
        <v>6.3854294029287715</v>
      </c>
      <c r="DM105" s="1">
        <v>49.730162277717596</v>
      </c>
      <c r="DN105" s="1"/>
      <c r="DO105" s="1"/>
      <c r="DP105" s="1"/>
      <c r="DQ105" s="1"/>
      <c r="DR105" s="1"/>
      <c r="DS105" s="1"/>
    </row>
    <row r="106" spans="1:123">
      <c r="A106" s="46" t="s">
        <v>110</v>
      </c>
      <c r="B106" s="57">
        <v>384.91399999999999</v>
      </c>
      <c r="C106" s="57">
        <v>188.43600000000001</v>
      </c>
      <c r="D106" s="57">
        <v>-2.4700000000000002</v>
      </c>
      <c r="E106" s="7">
        <v>0.03</v>
      </c>
      <c r="F106" s="57"/>
      <c r="G106" s="76">
        <v>-2.79</v>
      </c>
      <c r="H106" s="57">
        <v>-4.5</v>
      </c>
      <c r="I106" s="57">
        <v>1.71</v>
      </c>
      <c r="K106" s="76">
        <v>-2.22492323772738</v>
      </c>
      <c r="L106" s="76">
        <v>-2.0039427203087805</v>
      </c>
      <c r="M106" s="76">
        <v>-1.6989349263724001</v>
      </c>
      <c r="N106" s="76">
        <v>-1.36126632680031</v>
      </c>
      <c r="O106" s="76">
        <v>-0.84691255893977946</v>
      </c>
      <c r="P106" s="76">
        <v>-4.3178885139373699</v>
      </c>
      <c r="Q106" s="76">
        <v>-4.3529533190034604</v>
      </c>
      <c r="R106" s="76">
        <v>-4.3941021420218203</v>
      </c>
      <c r="S106" s="76">
        <v>-4.2833142596934799</v>
      </c>
      <c r="T106" s="76">
        <v>-4.3548537002782997</v>
      </c>
      <c r="U106" s="76">
        <v>2.09296527620999</v>
      </c>
      <c r="V106" s="76">
        <v>2.3490105986946799</v>
      </c>
      <c r="W106" s="76">
        <v>2.6951672156494202</v>
      </c>
      <c r="X106" s="76">
        <v>2.9220479328931699</v>
      </c>
      <c r="Y106" s="76">
        <v>3.5079411413385202</v>
      </c>
      <c r="Z106" s="76">
        <v>10.178178874246228</v>
      </c>
      <c r="AA106" s="76">
        <v>-262.91321004316302</v>
      </c>
      <c r="AC106" s="57">
        <v>-2.5663435640350198</v>
      </c>
      <c r="AD106" s="76">
        <v>-2.1738202118431502</v>
      </c>
      <c r="AE106" s="76">
        <v>-1.87684934391977</v>
      </c>
      <c r="AF106" s="76">
        <v>-1.5988444506755504</v>
      </c>
      <c r="AG106" s="76">
        <v>-1.35370011334801</v>
      </c>
      <c r="AH106" s="76">
        <v>-3.9624714078285299</v>
      </c>
      <c r="AI106" s="76">
        <v>-3.9030323595442402</v>
      </c>
      <c r="AJ106" s="76">
        <v>-3.9089104908465302</v>
      </c>
      <c r="AK106" s="76">
        <v>-3.9045400520094602</v>
      </c>
      <c r="AL106" s="76">
        <v>-3.9047645472607799</v>
      </c>
      <c r="AM106" s="76">
        <v>1.3961278437935101</v>
      </c>
      <c r="AN106" s="76">
        <v>1.72921214770109</v>
      </c>
      <c r="AO106" s="76">
        <v>2.0320611469267602</v>
      </c>
      <c r="AP106" s="76">
        <v>2.3056956013339098</v>
      </c>
      <c r="AQ106" s="76">
        <v>2.5510644339127699</v>
      </c>
      <c r="AR106" s="76">
        <v>8.9153090605334224</v>
      </c>
      <c r="AS106" s="76">
        <v>133.789088000742</v>
      </c>
      <c r="AU106" s="57">
        <v>-2.8551328950136998</v>
      </c>
      <c r="AV106" s="57">
        <v>-2.5536484450124295</v>
      </c>
      <c r="AW106" s="57">
        <v>-2.2722014642577699</v>
      </c>
      <c r="AX106" s="57">
        <v>-2.0237418497575699</v>
      </c>
      <c r="AY106" s="57">
        <v>-1.7704007559921795</v>
      </c>
      <c r="AZ106" s="57">
        <v>-4.2912668993021601</v>
      </c>
      <c r="BA106" s="57">
        <v>-4.3228606481913996</v>
      </c>
      <c r="BB106" s="57">
        <v>-4.34426254521789</v>
      </c>
      <c r="BC106" s="57">
        <v>-4.3694374066070898</v>
      </c>
      <c r="BD106" s="57">
        <v>-4.3614651897711196</v>
      </c>
      <c r="BE106" s="57">
        <v>1.4361340042884601</v>
      </c>
      <c r="BF106" s="57">
        <v>1.7692122031789701</v>
      </c>
      <c r="BG106" s="57">
        <v>2.0720610809601201</v>
      </c>
      <c r="BH106" s="57">
        <v>2.3456955568495199</v>
      </c>
      <c r="BI106" s="57">
        <v>2.5910644337789401</v>
      </c>
      <c r="BJ106" s="57">
        <v>8.0336299035632059</v>
      </c>
      <c r="BK106" s="57">
        <v>55.121854526708603</v>
      </c>
      <c r="BM106" s="57">
        <v>-2.3604129581754396</v>
      </c>
      <c r="BN106" s="57">
        <v>-1.75803174723473</v>
      </c>
      <c r="BO106" s="57">
        <v>-1.60715212941161</v>
      </c>
      <c r="BP106" s="57">
        <v>-1.3636382104604801</v>
      </c>
      <c r="BQ106" s="57">
        <v>-1.1107302909260897</v>
      </c>
      <c r="BR106" s="57">
        <v>-4.3311818344903799</v>
      </c>
      <c r="BS106" s="57">
        <v>-4.3837959031815501</v>
      </c>
      <c r="BT106" s="57">
        <v>-4.3283859153245299</v>
      </c>
      <c r="BU106" s="57">
        <v>-4.3039460611907501</v>
      </c>
      <c r="BV106" s="57">
        <v>-4.2813033704738297</v>
      </c>
      <c r="BW106" s="57">
        <v>1.97076887631494</v>
      </c>
      <c r="BX106" s="57">
        <v>2.6257641559468201</v>
      </c>
      <c r="BY106" s="57">
        <v>2.7212337859129199</v>
      </c>
      <c r="BZ106" s="57">
        <v>2.94030785073027</v>
      </c>
      <c r="CA106" s="57">
        <v>3.17057307954774</v>
      </c>
      <c r="CB106" s="57">
        <v>8.573798063143542</v>
      </c>
      <c r="CC106" s="57">
        <v>260.51838578596698</v>
      </c>
      <c r="CE106" s="57">
        <v>-2.2977171692437599</v>
      </c>
      <c r="CF106" s="57">
        <v>-1.9849278357518396</v>
      </c>
      <c r="CG106" s="57">
        <v>-1.7179701027778895</v>
      </c>
      <c r="CH106" s="57">
        <v>-1.40881027068062</v>
      </c>
      <c r="CI106" s="57">
        <v>-1.1912563049640306</v>
      </c>
      <c r="CJ106" s="57">
        <v>-4.3157103874418299</v>
      </c>
      <c r="CK106" s="57">
        <v>-4.3228049951930796</v>
      </c>
      <c r="CL106" s="57">
        <v>-4.3360623718660696</v>
      </c>
      <c r="CM106" s="57">
        <v>-4.3217295937613303</v>
      </c>
      <c r="CN106" s="57">
        <v>-4.3213728480764004</v>
      </c>
      <c r="CO106" s="57">
        <v>2.01799321819807</v>
      </c>
      <c r="CP106" s="57">
        <v>2.33787715944124</v>
      </c>
      <c r="CQ106" s="57">
        <v>2.61809226908818</v>
      </c>
      <c r="CR106" s="57">
        <v>2.9129193230807102</v>
      </c>
      <c r="CS106" s="57">
        <v>3.1301165431123699</v>
      </c>
      <c r="CT106" s="76">
        <v>8.2993790468227608</v>
      </c>
      <c r="CU106" s="76">
        <v>62.803970477392497</v>
      </c>
      <c r="CV106" s="76"/>
      <c r="CW106" s="1">
        <v>-2.5096208178543602</v>
      </c>
      <c r="CX106" s="1">
        <v>-2.1869012342565299</v>
      </c>
      <c r="CY106" s="1">
        <v>-1.88947743268768</v>
      </c>
      <c r="CZ106" s="1">
        <v>-1.6225380380561101</v>
      </c>
      <c r="DA106" s="1">
        <v>-1.3771283755675301</v>
      </c>
      <c r="DB106" s="1">
        <v>-2.5096208178543602</v>
      </c>
      <c r="DC106" s="1">
        <v>-2.1869012342565299</v>
      </c>
      <c r="DD106" s="1">
        <v>-1.88947743268768</v>
      </c>
      <c r="DE106" s="1">
        <v>-1.6225380380561101</v>
      </c>
      <c r="DF106" s="1">
        <v>-1.3771283755675301</v>
      </c>
      <c r="DG106" s="1">
        <v>1.3961335998005699</v>
      </c>
      <c r="DH106" s="1">
        <v>1.7292122055275301</v>
      </c>
      <c r="DI106" s="1">
        <v>2.03206114649445</v>
      </c>
      <c r="DJ106" s="1">
        <v>2.3056951746968402</v>
      </c>
      <c r="DK106" s="1">
        <v>2.5510639105730202</v>
      </c>
      <c r="DL106" s="1">
        <v>8.4164637956248658</v>
      </c>
      <c r="DM106" s="1">
        <v>78.746872474125496</v>
      </c>
      <c r="DN106" s="1"/>
      <c r="DO106" s="1"/>
      <c r="DP106" s="1"/>
      <c r="DQ106" s="1"/>
      <c r="DR106" s="1"/>
      <c r="DS106" s="1"/>
    </row>
    <row r="107" spans="1:123">
      <c r="A107" s="46" t="s">
        <v>111</v>
      </c>
      <c r="B107" s="57">
        <v>323.14600000000002</v>
      </c>
      <c r="C107" s="57">
        <v>139.71799999999999</v>
      </c>
      <c r="D107" s="57">
        <v>-0.78</v>
      </c>
      <c r="E107" s="7">
        <v>0</v>
      </c>
      <c r="F107" s="57"/>
      <c r="G107" s="76">
        <v>0.44999999999999996</v>
      </c>
      <c r="H107" s="57">
        <v>-0.96</v>
      </c>
      <c r="I107" s="57">
        <v>1.41</v>
      </c>
      <c r="K107" s="76">
        <v>0.43172590472614991</v>
      </c>
      <c r="L107" s="76">
        <v>0.67475446867073985</v>
      </c>
      <c r="M107" s="76">
        <v>0.97072941616727015</v>
      </c>
      <c r="N107" s="76">
        <v>1.1772008763773198</v>
      </c>
      <c r="O107" s="76">
        <v>1.5656161524590297</v>
      </c>
      <c r="P107" s="76">
        <v>-1.54449093688022</v>
      </c>
      <c r="Q107" s="76">
        <v>-1.5511704545365801</v>
      </c>
      <c r="R107" s="76">
        <v>-1.5559283146668099</v>
      </c>
      <c r="S107" s="76">
        <v>-1.5393306793596599</v>
      </c>
      <c r="T107" s="76">
        <v>-1.5374332293814601</v>
      </c>
      <c r="U107" s="76">
        <v>1.9762168416063699</v>
      </c>
      <c r="V107" s="76">
        <v>2.2259249232073199</v>
      </c>
      <c r="W107" s="76">
        <v>2.5266577308340801</v>
      </c>
      <c r="X107" s="76">
        <v>2.7165315557369798</v>
      </c>
      <c r="Y107" s="76">
        <v>3.1030493818404898</v>
      </c>
      <c r="Z107" s="76">
        <v>8.2714367701200597</v>
      </c>
      <c r="AA107" s="76">
        <v>-84.875549500950299</v>
      </c>
      <c r="AC107" s="57">
        <v>-0.30056112617621</v>
      </c>
      <c r="AD107" s="76">
        <v>-1.5106180080949994E-2</v>
      </c>
      <c r="AE107" s="76">
        <v>0.24641448213398998</v>
      </c>
      <c r="AF107" s="76">
        <v>0.48751775352073001</v>
      </c>
      <c r="AG107" s="76">
        <v>0.70450823380366012</v>
      </c>
      <c r="AH107" s="76">
        <v>-1.46315581175311</v>
      </c>
      <c r="AI107" s="76">
        <v>-1.4646167758424999</v>
      </c>
      <c r="AJ107" s="76">
        <v>-1.4658828447704</v>
      </c>
      <c r="AK107" s="76">
        <v>-1.4642520278675899</v>
      </c>
      <c r="AL107" s="76">
        <v>-1.46417701134036</v>
      </c>
      <c r="AM107" s="76">
        <v>1.1625946855769</v>
      </c>
      <c r="AN107" s="76">
        <v>1.4495105957615499</v>
      </c>
      <c r="AO107" s="76">
        <v>1.71229732690439</v>
      </c>
      <c r="AP107" s="76">
        <v>1.9517697813883199</v>
      </c>
      <c r="AQ107" s="76">
        <v>2.1686852451440202</v>
      </c>
      <c r="AR107" s="76">
        <v>7.4752911404478839</v>
      </c>
      <c r="AS107" s="76">
        <v>66.9193087472282</v>
      </c>
      <c r="AU107" s="57">
        <v>-0.3125474528380201</v>
      </c>
      <c r="AV107" s="57">
        <v>-2.5261640718249989E-2</v>
      </c>
      <c r="AW107" s="57">
        <v>0.22895398011210988</v>
      </c>
      <c r="AX107" s="57">
        <v>0.45196571237732996</v>
      </c>
      <c r="AY107" s="57">
        <v>0.61221430541319011</v>
      </c>
      <c r="AZ107" s="57">
        <v>-1.5151473725946401</v>
      </c>
      <c r="BA107" s="57">
        <v>-1.51477229212864</v>
      </c>
      <c r="BB107" s="57">
        <v>-1.5233432913566001</v>
      </c>
      <c r="BC107" s="57">
        <v>-1.53980403174434</v>
      </c>
      <c r="BD107" s="57">
        <v>-1.5964709396191901</v>
      </c>
      <c r="BE107" s="57">
        <v>1.20259991975662</v>
      </c>
      <c r="BF107" s="57">
        <v>1.48951065141039</v>
      </c>
      <c r="BG107" s="57">
        <v>1.7522972714687099</v>
      </c>
      <c r="BH107" s="57">
        <v>1.99176974412167</v>
      </c>
      <c r="BI107" s="57">
        <v>2.2086852450323802</v>
      </c>
      <c r="BJ107" s="57">
        <v>6.9106481498878187</v>
      </c>
      <c r="BK107" s="57">
        <v>121.16154899822401</v>
      </c>
      <c r="BM107" s="57">
        <v>0.36246880062316</v>
      </c>
      <c r="BN107" s="57">
        <v>0.82690324474269006</v>
      </c>
      <c r="BO107" s="57">
        <v>0.96767825107189998</v>
      </c>
      <c r="BP107" s="57">
        <v>1.1726993571704101</v>
      </c>
      <c r="BQ107" s="57">
        <v>1.3915414722994301</v>
      </c>
      <c r="BR107" s="57">
        <v>-1.5490810938445501</v>
      </c>
      <c r="BS107" s="57">
        <v>-1.5409024458092599</v>
      </c>
      <c r="BT107" s="57">
        <v>-1.54838060410298</v>
      </c>
      <c r="BU107" s="57">
        <v>-1.5467144698850499</v>
      </c>
      <c r="BV107" s="57">
        <v>-1.5393889620471499</v>
      </c>
      <c r="BW107" s="57">
        <v>1.9115498944677101</v>
      </c>
      <c r="BX107" s="57">
        <v>2.36780569055195</v>
      </c>
      <c r="BY107" s="57">
        <v>2.5160588551748799</v>
      </c>
      <c r="BZ107" s="57">
        <v>2.71941382705546</v>
      </c>
      <c r="CA107" s="57">
        <v>2.9309304343465801</v>
      </c>
      <c r="CB107" s="57">
        <v>7.128802985561272</v>
      </c>
      <c r="CC107" s="57">
        <v>183.51940945906799</v>
      </c>
      <c r="CE107" s="57">
        <v>0.38656901839288005</v>
      </c>
      <c r="CF107" s="57">
        <v>0.66482265552978004</v>
      </c>
      <c r="CG107" s="57">
        <v>0.91027257678516005</v>
      </c>
      <c r="CH107" s="57">
        <v>1.15361283545294</v>
      </c>
      <c r="CI107" s="57">
        <v>1.35702118401245</v>
      </c>
      <c r="CJ107" s="57">
        <v>-1.54635871267004</v>
      </c>
      <c r="CK107" s="57">
        <v>-1.5481788535465599</v>
      </c>
      <c r="CL107" s="57">
        <v>-1.5514526751707201</v>
      </c>
      <c r="CM107" s="57">
        <v>-1.5497649643557301</v>
      </c>
      <c r="CN107" s="57">
        <v>-1.5490656098508999</v>
      </c>
      <c r="CO107" s="57">
        <v>1.93292773106292</v>
      </c>
      <c r="CP107" s="57">
        <v>2.21300150907634</v>
      </c>
      <c r="CQ107" s="57">
        <v>2.4617252519558801</v>
      </c>
      <c r="CR107" s="57">
        <v>2.7033777998086701</v>
      </c>
      <c r="CS107" s="57">
        <v>2.9060867938633499</v>
      </c>
      <c r="CT107" s="76">
        <v>7.2282044349054102</v>
      </c>
      <c r="CU107" s="76">
        <v>64.5225015040524</v>
      </c>
      <c r="CV107" s="76"/>
      <c r="CW107" s="1">
        <v>-0.29835821374953198</v>
      </c>
      <c r="CX107" s="1">
        <v>-1.2407033541727E-2</v>
      </c>
      <c r="CY107" s="1">
        <v>0.249083497898822</v>
      </c>
      <c r="CZ107" s="1">
        <v>0.48679381999481602</v>
      </c>
      <c r="DA107" s="1">
        <v>0.70443490623283</v>
      </c>
      <c r="DB107" s="1">
        <v>-0.29835821374953198</v>
      </c>
      <c r="DC107" s="1">
        <v>-1.2407033541727E-2</v>
      </c>
      <c r="DD107" s="1">
        <v>0.249083497898822</v>
      </c>
      <c r="DE107" s="1">
        <v>0.48679381999481602</v>
      </c>
      <c r="DF107" s="1">
        <v>0.70443490623283</v>
      </c>
      <c r="DG107" s="1">
        <v>1.1625995528187301</v>
      </c>
      <c r="DH107" s="1">
        <v>1.4495106533815001</v>
      </c>
      <c r="DI107" s="1">
        <v>1.7122973265186201</v>
      </c>
      <c r="DJ107" s="1">
        <v>1.9517693946236601</v>
      </c>
      <c r="DK107" s="1">
        <v>2.1686847704492598</v>
      </c>
      <c r="DL107" s="1">
        <v>7.451271736360968</v>
      </c>
      <c r="DM107" s="1">
        <v>68.244053496271604</v>
      </c>
      <c r="DN107" s="1"/>
      <c r="DO107" s="1"/>
      <c r="DP107" s="1"/>
      <c r="DQ107" s="1"/>
      <c r="DR107" s="1"/>
      <c r="DS107" s="1"/>
    </row>
    <row r="108" spans="1:123">
      <c r="A108" s="46" t="s">
        <v>112</v>
      </c>
      <c r="B108" s="57">
        <v>356.09899999999999</v>
      </c>
      <c r="C108" s="57">
        <v>162.34</v>
      </c>
      <c r="D108" s="57">
        <v>-0.9</v>
      </c>
      <c r="E108" s="7">
        <v>0</v>
      </c>
      <c r="F108" s="57"/>
      <c r="G108" s="76">
        <v>4.0000000000000036E-2</v>
      </c>
      <c r="H108" s="57">
        <v>-2.73</v>
      </c>
      <c r="I108" s="57">
        <v>2.77</v>
      </c>
      <c r="K108" s="76">
        <v>-0.46109006209032977</v>
      </c>
      <c r="L108" s="76">
        <v>-0.23032006365977997</v>
      </c>
      <c r="M108" s="76">
        <v>6.8103679880219925E-2</v>
      </c>
      <c r="N108" s="76">
        <v>0.34872433460120966</v>
      </c>
      <c r="O108" s="76">
        <v>0.79274538897800007</v>
      </c>
      <c r="P108" s="76">
        <v>-2.4995917626122099</v>
      </c>
      <c r="Q108" s="76">
        <v>-2.5219107404018599</v>
      </c>
      <c r="R108" s="76">
        <v>-2.5484532390952901</v>
      </c>
      <c r="S108" s="76">
        <v>-2.4774494497400301</v>
      </c>
      <c r="T108" s="76">
        <v>-2.5263122520053898</v>
      </c>
      <c r="U108" s="76">
        <v>2.0385017005218802</v>
      </c>
      <c r="V108" s="76">
        <v>2.2915906767420799</v>
      </c>
      <c r="W108" s="76">
        <v>2.61655691897551</v>
      </c>
      <c r="X108" s="76">
        <v>2.8261737843412398</v>
      </c>
      <c r="Y108" s="76">
        <v>3.3190576409833898</v>
      </c>
      <c r="Z108" s="76">
        <v>9.2314050655284792</v>
      </c>
      <c r="AA108" s="76">
        <v>-173.28218950972999</v>
      </c>
      <c r="AC108" s="57">
        <v>-0.99327656111608986</v>
      </c>
      <c r="AD108" s="76">
        <v>-0.64139708161119979</v>
      </c>
      <c r="AE108" s="76">
        <v>-0.36080044778224973</v>
      </c>
      <c r="AF108" s="76">
        <v>-0.10052756308001021</v>
      </c>
      <c r="AG108" s="76">
        <v>0.13145621048107969</v>
      </c>
      <c r="AH108" s="76">
        <v>-2.2804603245765498</v>
      </c>
      <c r="AI108" s="76">
        <v>-2.2401274228892598</v>
      </c>
      <c r="AJ108" s="76">
        <v>-2.2436905923462298</v>
      </c>
      <c r="AK108" s="76">
        <v>-2.2411154629870902</v>
      </c>
      <c r="AL108" s="76">
        <v>-2.2412269204208801</v>
      </c>
      <c r="AM108" s="76">
        <v>1.2871837634604599</v>
      </c>
      <c r="AN108" s="76">
        <v>1.59873034127806</v>
      </c>
      <c r="AO108" s="76">
        <v>1.8828901445639801</v>
      </c>
      <c r="AP108" s="76">
        <v>2.14058789990708</v>
      </c>
      <c r="AQ108" s="76">
        <v>2.3726831309019598</v>
      </c>
      <c r="AR108" s="76">
        <v>8.294087529186255</v>
      </c>
      <c r="AS108" s="76">
        <v>110.875530241338</v>
      </c>
      <c r="AU108" s="57">
        <v>-1.14915922548092</v>
      </c>
      <c r="AV108" s="57">
        <v>-0.85721795023462977</v>
      </c>
      <c r="AW108" s="57">
        <v>-0.58470178368440018</v>
      </c>
      <c r="AX108" s="57">
        <v>-0.33947897911165992</v>
      </c>
      <c r="AY108" s="57">
        <v>-9.4231410593240028E-2</v>
      </c>
      <c r="AZ108" s="57">
        <v>-2.4763487173068599</v>
      </c>
      <c r="BA108" s="57">
        <v>-2.4959483470703199</v>
      </c>
      <c r="BB108" s="57">
        <v>-2.5075918671944701</v>
      </c>
      <c r="BC108" s="57">
        <v>-2.5200668379014499</v>
      </c>
      <c r="BD108" s="57">
        <v>-2.50691454137172</v>
      </c>
      <c r="BE108" s="57">
        <v>1.3271894918259399</v>
      </c>
      <c r="BF108" s="57">
        <v>1.6387303968356901</v>
      </c>
      <c r="BG108" s="57">
        <v>1.92289008351007</v>
      </c>
      <c r="BH108" s="57">
        <v>2.18058785878979</v>
      </c>
      <c r="BI108" s="57">
        <v>2.41268313077848</v>
      </c>
      <c r="BJ108" s="57">
        <v>7.820438361876076</v>
      </c>
      <c r="BK108" s="57">
        <v>51.436246601169401</v>
      </c>
      <c r="BM108" s="57">
        <v>-0.56443083352425982</v>
      </c>
      <c r="BN108" s="57">
        <v>-3.9978102879469901E-2</v>
      </c>
      <c r="BO108" s="57">
        <v>0.11994718848659014</v>
      </c>
      <c r="BP108" s="57">
        <v>0.34784988500598013</v>
      </c>
      <c r="BQ108" s="57">
        <v>0.58278506447344025</v>
      </c>
      <c r="BR108" s="57">
        <v>-2.5075738362164799</v>
      </c>
      <c r="BS108" s="57">
        <v>-2.5454036825351101</v>
      </c>
      <c r="BT108" s="57">
        <v>-2.50557173488883</v>
      </c>
      <c r="BU108" s="57">
        <v>-2.4894100883089698</v>
      </c>
      <c r="BV108" s="57">
        <v>-2.4759938365114298</v>
      </c>
      <c r="BW108" s="57">
        <v>1.9431430026922201</v>
      </c>
      <c r="BX108" s="57">
        <v>2.5054255796556402</v>
      </c>
      <c r="BY108" s="57">
        <v>2.6255189233754201</v>
      </c>
      <c r="BZ108" s="57">
        <v>2.8372599733149499</v>
      </c>
      <c r="CA108" s="57">
        <v>3.05877890098487</v>
      </c>
      <c r="CB108" s="57">
        <v>7.951342329970398</v>
      </c>
      <c r="CC108" s="57">
        <v>219.49195492055699</v>
      </c>
      <c r="CE108" s="57">
        <v>-0.51948926883885016</v>
      </c>
      <c r="CF108" s="57">
        <v>-0.22244270089187967</v>
      </c>
      <c r="CG108" s="57">
        <v>3.4984509392919971E-2</v>
      </c>
      <c r="CH108" s="57">
        <v>0.31438673973548026</v>
      </c>
      <c r="CI108" s="57">
        <v>0.52489863589945029</v>
      </c>
      <c r="CJ108" s="57">
        <v>-2.4977991232919501</v>
      </c>
      <c r="CK108" s="57">
        <v>-2.5020649084929398</v>
      </c>
      <c r="CL108" s="57">
        <v>-2.5101619690161501</v>
      </c>
      <c r="CM108" s="57">
        <v>-2.50078068927251</v>
      </c>
      <c r="CN108" s="57">
        <v>-2.5007072022425398</v>
      </c>
      <c r="CO108" s="57">
        <v>1.9783098544530999</v>
      </c>
      <c r="CP108" s="57">
        <v>2.2796222076010602</v>
      </c>
      <c r="CQ108" s="57">
        <v>2.54514647840907</v>
      </c>
      <c r="CR108" s="57">
        <v>2.8151674290079902</v>
      </c>
      <c r="CS108" s="57">
        <v>3.0256058381419901</v>
      </c>
      <c r="CT108" s="76">
        <v>7.8120992529275473</v>
      </c>
      <c r="CU108" s="76">
        <v>64.098054087008506</v>
      </c>
      <c r="CV108" s="76"/>
      <c r="CW108" s="1">
        <v>-0.95579257814938701</v>
      </c>
      <c r="CX108" s="1">
        <v>-0.65089627262321204</v>
      </c>
      <c r="CY108" s="1">
        <v>-0.36999392000544501</v>
      </c>
      <c r="CZ108" s="1">
        <v>-0.116281155334421</v>
      </c>
      <c r="DA108" s="1">
        <v>0.11570546076495</v>
      </c>
      <c r="DB108" s="1">
        <v>-0.95579257814938701</v>
      </c>
      <c r="DC108" s="1">
        <v>-0.65089627262321204</v>
      </c>
      <c r="DD108" s="1">
        <v>-0.36999392000544501</v>
      </c>
      <c r="DE108" s="1">
        <v>-0.116281155334421</v>
      </c>
      <c r="DF108" s="1">
        <v>0.11570546076495</v>
      </c>
      <c r="DG108" s="1">
        <v>1.2871891048552599</v>
      </c>
      <c r="DH108" s="1">
        <v>1.59873039900817</v>
      </c>
      <c r="DI108" s="1">
        <v>1.8828901441533701</v>
      </c>
      <c r="DJ108" s="1">
        <v>2.1405874918706398</v>
      </c>
      <c r="DK108" s="1">
        <v>2.3726826302552801</v>
      </c>
      <c r="DL108" s="1">
        <v>7.9652688654564727</v>
      </c>
      <c r="DM108" s="1">
        <v>73.594257000562607</v>
      </c>
      <c r="DN108" s="1"/>
      <c r="DO108" s="1"/>
      <c r="DP108" s="1"/>
      <c r="DQ108" s="1"/>
      <c r="DR108" s="1"/>
      <c r="DS108" s="1"/>
    </row>
    <row r="109" spans="1:123">
      <c r="A109" s="46" t="s">
        <v>113</v>
      </c>
      <c r="B109" s="57">
        <v>301.584</v>
      </c>
      <c r="C109" s="57">
        <v>125.47499999999999</v>
      </c>
      <c r="D109" s="57">
        <v>-1.01</v>
      </c>
      <c r="E109" s="7">
        <v>0</v>
      </c>
      <c r="F109" s="57"/>
      <c r="G109" s="76">
        <v>-9.9999999999999867E-2</v>
      </c>
      <c r="H109" s="57">
        <v>-1.63</v>
      </c>
      <c r="I109" s="57">
        <v>1.53</v>
      </c>
      <c r="K109" s="76">
        <v>-0.35036928941762024</v>
      </c>
      <c r="L109" s="76">
        <v>-0.11452239397128983</v>
      </c>
      <c r="M109" s="76">
        <v>0.15955202249486033</v>
      </c>
      <c r="N109" s="76">
        <v>0.3692283693206897</v>
      </c>
      <c r="O109" s="76">
        <v>0.6778121228178402</v>
      </c>
      <c r="P109" s="76">
        <v>-2.2858315372711902</v>
      </c>
      <c r="Q109" s="76">
        <v>-2.29748051665312</v>
      </c>
      <c r="R109" s="76">
        <v>-2.3082823449214498</v>
      </c>
      <c r="S109" s="76">
        <v>-2.2755614411073601</v>
      </c>
      <c r="T109" s="76">
        <v>-2.2838974695151899</v>
      </c>
      <c r="U109" s="76">
        <v>1.9354622478535699</v>
      </c>
      <c r="V109" s="76">
        <v>2.1829581226818302</v>
      </c>
      <c r="W109" s="76">
        <v>2.4678343674163101</v>
      </c>
      <c r="X109" s="76">
        <v>2.6447898104280498</v>
      </c>
      <c r="Y109" s="76">
        <v>2.9617095923330301</v>
      </c>
      <c r="Z109" s="76">
        <v>7.5760393133431174</v>
      </c>
      <c r="AA109" s="76">
        <v>-34.142479967904698</v>
      </c>
      <c r="AC109" s="57">
        <v>-1.0699838633337202</v>
      </c>
      <c r="AD109" s="76">
        <v>-0.79221730125898016</v>
      </c>
      <c r="AE109" s="76">
        <v>-0.54559508282533997</v>
      </c>
      <c r="AF109" s="76">
        <v>-0.31573079714880969</v>
      </c>
      <c r="AG109" s="76">
        <v>-0.10872163331091977</v>
      </c>
      <c r="AH109" s="76">
        <v>-2.1510566936220101</v>
      </c>
      <c r="AI109" s="76">
        <v>-2.1440895589989002</v>
      </c>
      <c r="AJ109" s="76">
        <v>-2.14626911793912</v>
      </c>
      <c r="AK109" s="76">
        <v>-2.1439520011237998</v>
      </c>
      <c r="AL109" s="76">
        <v>-2.14392578681798</v>
      </c>
      <c r="AM109" s="76">
        <v>1.0810728302882899</v>
      </c>
      <c r="AN109" s="76">
        <v>1.35187225773992</v>
      </c>
      <c r="AO109" s="76">
        <v>1.60067403511378</v>
      </c>
      <c r="AP109" s="76">
        <v>1.8282212039749901</v>
      </c>
      <c r="AQ109" s="76">
        <v>2.0352041535070602</v>
      </c>
      <c r="AR109" s="76">
        <v>7.1362268060285352</v>
      </c>
      <c r="AS109" s="76">
        <v>67.362054289930995</v>
      </c>
      <c r="AU109" s="57">
        <v>-1.1541282679289797</v>
      </c>
      <c r="AV109" s="57">
        <v>-0.89060536444403993</v>
      </c>
      <c r="AW109" s="57">
        <v>-0.65534438201968004</v>
      </c>
      <c r="AX109" s="57">
        <v>-0.45052681118052984</v>
      </c>
      <c r="AY109" s="57">
        <v>-0.2933968356606802</v>
      </c>
      <c r="AZ109" s="57">
        <v>-2.2752060090384698</v>
      </c>
      <c r="BA109" s="57">
        <v>-2.28247767789248</v>
      </c>
      <c r="BB109" s="57">
        <v>-2.2960183653739401</v>
      </c>
      <c r="BC109" s="57">
        <v>-2.3187479804084399</v>
      </c>
      <c r="BD109" s="57">
        <v>-2.36860098906384</v>
      </c>
      <c r="BE109" s="57">
        <v>1.1210777411094901</v>
      </c>
      <c r="BF109" s="57">
        <v>1.3918723134484401</v>
      </c>
      <c r="BG109" s="57">
        <v>1.6406739833542601</v>
      </c>
      <c r="BH109" s="57">
        <v>1.86822116922791</v>
      </c>
      <c r="BI109" s="57">
        <v>2.0752041534031598</v>
      </c>
      <c r="BJ109" s="57">
        <v>6.4217180145119537</v>
      </c>
      <c r="BK109" s="57">
        <v>103.336018040542</v>
      </c>
      <c r="BM109" s="57">
        <v>-0.40140606601826989</v>
      </c>
      <c r="BN109" s="57">
        <v>-1.3597149659809737E-2</v>
      </c>
      <c r="BO109" s="57">
        <v>0.15304346330120033</v>
      </c>
      <c r="BP109" s="57">
        <v>0.35607601585344018</v>
      </c>
      <c r="BQ109" s="57">
        <v>0.57184151991067012</v>
      </c>
      <c r="BR109" s="57">
        <v>-2.2922837728388199</v>
      </c>
      <c r="BS109" s="57">
        <v>-2.2913545881905799</v>
      </c>
      <c r="BT109" s="57">
        <v>-2.2913928388272198</v>
      </c>
      <c r="BU109" s="57">
        <v>-2.2862280304340499</v>
      </c>
      <c r="BV109" s="57">
        <v>-2.2754343568036899</v>
      </c>
      <c r="BW109" s="57">
        <v>1.89087770682055</v>
      </c>
      <c r="BX109" s="57">
        <v>2.2777574385307702</v>
      </c>
      <c r="BY109" s="57">
        <v>2.4444363021284201</v>
      </c>
      <c r="BZ109" s="57">
        <v>2.64230404628749</v>
      </c>
      <c r="CA109" s="57">
        <v>2.84727587671436</v>
      </c>
      <c r="CB109" s="57">
        <v>6.8770088709395747</v>
      </c>
      <c r="CC109" s="57">
        <v>132.20830317970399</v>
      </c>
      <c r="CE109" s="57">
        <v>-0.38402521063461981</v>
      </c>
      <c r="CF109" s="57">
        <v>-0.12076737375415991</v>
      </c>
      <c r="CG109" s="57">
        <v>0.11170856403432028</v>
      </c>
      <c r="CH109" s="57">
        <v>0.33849330427388002</v>
      </c>
      <c r="CI109" s="57">
        <v>0.53696113175766991</v>
      </c>
      <c r="CJ109" s="57">
        <v>-2.2872582448705798</v>
      </c>
      <c r="CK109" s="57">
        <v>-2.2901772371050799</v>
      </c>
      <c r="CL109" s="57">
        <v>-2.2954320223438098</v>
      </c>
      <c r="CM109" s="57">
        <v>-2.29173765048894</v>
      </c>
      <c r="CN109" s="57">
        <v>-2.2909212609059102</v>
      </c>
      <c r="CO109" s="57">
        <v>1.90323303423596</v>
      </c>
      <c r="CP109" s="57">
        <v>2.16940986335092</v>
      </c>
      <c r="CQ109" s="57">
        <v>2.4071405863781301</v>
      </c>
      <c r="CR109" s="57">
        <v>2.63023095476282</v>
      </c>
      <c r="CS109" s="57">
        <v>2.8278823926635801</v>
      </c>
      <c r="CT109" s="76">
        <v>6.8467183966035927</v>
      </c>
      <c r="CU109" s="76">
        <v>57.5468488891335</v>
      </c>
      <c r="CV109" s="76"/>
      <c r="CW109" s="1">
        <v>-1.05944958455447</v>
      </c>
      <c r="CX109" s="1">
        <v>-0.79112443066806504</v>
      </c>
      <c r="CY109" s="1">
        <v>-0.54446346751283003</v>
      </c>
      <c r="CZ109" s="1">
        <v>-0.31974366997178999</v>
      </c>
      <c r="DA109" s="1">
        <v>-0.111995929593525</v>
      </c>
      <c r="DB109" s="1">
        <v>-1.05944958455447</v>
      </c>
      <c r="DC109" s="1">
        <v>-0.79112443066806504</v>
      </c>
      <c r="DD109" s="1">
        <v>-0.54446346751283003</v>
      </c>
      <c r="DE109" s="1">
        <v>-0.31974366997178999</v>
      </c>
      <c r="DF109" s="1">
        <v>-0.111995929593525</v>
      </c>
      <c r="DG109" s="1">
        <v>1.08107738727958</v>
      </c>
      <c r="DH109" s="1">
        <v>1.3518723152877801</v>
      </c>
      <c r="DI109" s="1">
        <v>1.6006740347442501</v>
      </c>
      <c r="DJ109" s="1">
        <v>1.82822083112901</v>
      </c>
      <c r="DK109" s="1">
        <v>2.0352036957933102</v>
      </c>
      <c r="DL109" s="1">
        <v>7.0399456325777976</v>
      </c>
      <c r="DM109" s="1">
        <v>60.886050259844197</v>
      </c>
      <c r="DN109" s="1"/>
      <c r="DO109" s="1"/>
      <c r="DP109" s="1"/>
      <c r="DQ109" s="1"/>
      <c r="DR109" s="1"/>
      <c r="DS109" s="1"/>
    </row>
    <row r="110" spans="1:123">
      <c r="A110" s="46" t="s">
        <v>114</v>
      </c>
      <c r="B110" s="57">
        <v>297.77100000000002</v>
      </c>
      <c r="C110" s="57">
        <v>126.011</v>
      </c>
      <c r="D110" s="57">
        <v>-2.3199999999999998</v>
      </c>
      <c r="E110" s="7">
        <v>0.67</v>
      </c>
      <c r="F110" s="57"/>
      <c r="G110" s="76">
        <v>-0.27</v>
      </c>
      <c r="H110" s="57">
        <v>-2.38</v>
      </c>
      <c r="I110" s="57">
        <v>2.11</v>
      </c>
      <c r="K110" s="76">
        <v>-1.1002783168641899</v>
      </c>
      <c r="L110" s="76">
        <v>-0.87011885721878013</v>
      </c>
      <c r="M110" s="76">
        <v>-0.60648445391665984</v>
      </c>
      <c r="N110" s="76">
        <v>-0.38020550607574011</v>
      </c>
      <c r="O110" s="76">
        <v>-0.10150912727340966</v>
      </c>
      <c r="P110" s="76">
        <v>-3.0285335678724099</v>
      </c>
      <c r="Q110" s="76">
        <v>-3.0454787788801201</v>
      </c>
      <c r="R110" s="76">
        <v>-3.0639165634389101</v>
      </c>
      <c r="S110" s="76">
        <v>-3.0123085863830701</v>
      </c>
      <c r="T110" s="76">
        <v>-3.0382243490753198</v>
      </c>
      <c r="U110" s="76">
        <v>1.92825525100822</v>
      </c>
      <c r="V110" s="76">
        <v>2.17535992166134</v>
      </c>
      <c r="W110" s="76">
        <v>2.4574321095222502</v>
      </c>
      <c r="X110" s="76">
        <v>2.63210308030733</v>
      </c>
      <c r="Y110" s="76">
        <v>2.9367152218019101</v>
      </c>
      <c r="Z110" s="76">
        <v>7.4174224217147611</v>
      </c>
      <c r="AA110" s="76">
        <v>-25.294842708007302</v>
      </c>
      <c r="AC110" s="57">
        <v>-1.7748663459794902</v>
      </c>
      <c r="AD110" s="76">
        <v>-1.4843824960654002</v>
      </c>
      <c r="AE110" s="76">
        <v>-1.2412129583824998</v>
      </c>
      <c r="AF110" s="76">
        <v>-1.01304341940416</v>
      </c>
      <c r="AG110" s="76">
        <v>-0.80789821928867989</v>
      </c>
      <c r="AH110" s="76">
        <v>-2.8415229424204802</v>
      </c>
      <c r="AI110" s="76">
        <v>-2.8189884991500702</v>
      </c>
      <c r="AJ110" s="76">
        <v>-2.8221476552346298</v>
      </c>
      <c r="AK110" s="76">
        <v>-2.81941643092589</v>
      </c>
      <c r="AL110" s="76">
        <v>-2.8194977256196001</v>
      </c>
      <c r="AM110" s="76">
        <v>1.06665659644099</v>
      </c>
      <c r="AN110" s="76">
        <v>1.33460600308467</v>
      </c>
      <c r="AO110" s="76">
        <v>1.5809346968521301</v>
      </c>
      <c r="AP110" s="76">
        <v>1.80637301152173</v>
      </c>
      <c r="AQ110" s="76">
        <v>2.0115995063309202</v>
      </c>
      <c r="AR110" s="76">
        <v>7.1526579055631219</v>
      </c>
      <c r="AS110" s="76">
        <v>79.109312338254796</v>
      </c>
      <c r="AU110" s="57">
        <v>-1.9310752065768901</v>
      </c>
      <c r="AV110" s="57">
        <v>-1.6800263674372198</v>
      </c>
      <c r="AW110" s="57">
        <v>-1.44935120159367</v>
      </c>
      <c r="AX110" s="57">
        <v>-1.2461779627729601</v>
      </c>
      <c r="AY110" s="57">
        <v>-1.05922779066668</v>
      </c>
      <c r="AZ110" s="57">
        <v>-3.0377366566567301</v>
      </c>
      <c r="BA110" s="57">
        <v>-3.0546324262409699</v>
      </c>
      <c r="BB110" s="57">
        <v>-3.0702858473363701</v>
      </c>
      <c r="BC110" s="57">
        <v>-3.0925509399931701</v>
      </c>
      <c r="BD110" s="57">
        <v>-3.1108272968950801</v>
      </c>
      <c r="BE110" s="57">
        <v>1.10666145007984</v>
      </c>
      <c r="BF110" s="57">
        <v>1.3746060588037501</v>
      </c>
      <c r="BG110" s="57">
        <v>1.6209346457427001</v>
      </c>
      <c r="BH110" s="57">
        <v>1.84637297722021</v>
      </c>
      <c r="BI110" s="57">
        <v>2.0515995062284</v>
      </c>
      <c r="BJ110" s="57">
        <v>6.4764660830526788</v>
      </c>
      <c r="BK110" s="57">
        <v>66.242819249922704</v>
      </c>
      <c r="BM110" s="57">
        <v>-1.14885844390693</v>
      </c>
      <c r="BN110" s="57">
        <v>-0.78881646970023978</v>
      </c>
      <c r="BO110" s="57">
        <v>-0.60323907664942</v>
      </c>
      <c r="BP110" s="57">
        <v>-0.39621431077808023</v>
      </c>
      <c r="BQ110" s="57">
        <v>-0.17927407510625981</v>
      </c>
      <c r="BR110" s="57">
        <v>-3.0360805041502301</v>
      </c>
      <c r="BS110" s="57">
        <v>-3.0506498759076299</v>
      </c>
      <c r="BT110" s="57">
        <v>-3.0350097264837101</v>
      </c>
      <c r="BU110" s="57">
        <v>-3.0248823495491801</v>
      </c>
      <c r="BV110" s="57">
        <v>-3.0117565732726299</v>
      </c>
      <c r="BW110" s="57">
        <v>1.8872220602433001</v>
      </c>
      <c r="BX110" s="57">
        <v>2.2618334062073902</v>
      </c>
      <c r="BY110" s="57">
        <v>2.4317706498342901</v>
      </c>
      <c r="BZ110" s="57">
        <v>2.6286680387710999</v>
      </c>
      <c r="CA110" s="57">
        <v>2.8324824981663701</v>
      </c>
      <c r="CB110" s="57">
        <v>6.9270359140557423</v>
      </c>
      <c r="CC110" s="57">
        <v>113.66121843628601</v>
      </c>
      <c r="CE110" s="57">
        <v>-1.1305615185761901</v>
      </c>
      <c r="CF110" s="57">
        <v>-0.87070593689540976</v>
      </c>
      <c r="CG110" s="57">
        <v>-0.64193097054638004</v>
      </c>
      <c r="CH110" s="57">
        <v>-0.41584208316875015</v>
      </c>
      <c r="CI110" s="57">
        <v>-0.21844650380375974</v>
      </c>
      <c r="CJ110" s="57">
        <v>-3.0285433757877001</v>
      </c>
      <c r="CK110" s="57">
        <v>-3.0324071022985</v>
      </c>
      <c r="CL110" s="57">
        <v>-3.0394188656227801</v>
      </c>
      <c r="CM110" s="57">
        <v>-3.0331378315425601</v>
      </c>
      <c r="CN110" s="57">
        <v>-3.0324993174962498</v>
      </c>
      <c r="CO110" s="57">
        <v>1.8979818572115099</v>
      </c>
      <c r="CP110" s="57">
        <v>2.1617011654030902</v>
      </c>
      <c r="CQ110" s="57">
        <v>2.3974878950764</v>
      </c>
      <c r="CR110" s="57">
        <v>2.61729574837381</v>
      </c>
      <c r="CS110" s="57">
        <v>2.8140528136924901</v>
      </c>
      <c r="CT110" s="76">
        <v>6.7813634414473212</v>
      </c>
      <c r="CU110" s="76">
        <v>54.286669326399299</v>
      </c>
      <c r="CV110" s="76"/>
      <c r="CW110" s="1">
        <v>-1.7508851540738</v>
      </c>
      <c r="CX110" s="1">
        <v>-1.4876243758076599</v>
      </c>
      <c r="CY110" s="1">
        <v>-1.2442815867191499</v>
      </c>
      <c r="CZ110" s="1">
        <v>-1.02264238527025</v>
      </c>
      <c r="DA110" s="1">
        <v>-0.81694829834540905</v>
      </c>
      <c r="DB110" s="1">
        <v>-1.7508851540738</v>
      </c>
      <c r="DC110" s="1">
        <v>-1.4876243758076599</v>
      </c>
      <c r="DD110" s="1">
        <v>-1.2442815867191499</v>
      </c>
      <c r="DE110" s="1">
        <v>-1.02264238527025</v>
      </c>
      <c r="DF110" s="1">
        <v>-0.81694829834540905</v>
      </c>
      <c r="DG110" s="1">
        <v>1.0666610985679199</v>
      </c>
      <c r="DH110" s="1">
        <v>1.33460606061979</v>
      </c>
      <c r="DI110" s="1">
        <v>1.58093469648548</v>
      </c>
      <c r="DJ110" s="1">
        <v>1.8063726411371199</v>
      </c>
      <c r="DK110" s="1">
        <v>2.0115990516200899</v>
      </c>
      <c r="DL110" s="1">
        <v>6.9408248232728029</v>
      </c>
      <c r="DM110" s="1">
        <v>58.219864689387201</v>
      </c>
      <c r="DN110" s="1"/>
      <c r="DO110" s="1"/>
      <c r="DP110" s="1"/>
      <c r="DQ110" s="1"/>
      <c r="DR110" s="1"/>
      <c r="DS110" s="1"/>
    </row>
    <row r="111" spans="1:123">
      <c r="A111" s="46" t="s">
        <v>115</v>
      </c>
      <c r="B111" s="57">
        <v>320.41399999999999</v>
      </c>
      <c r="C111" s="57">
        <v>146.012</v>
      </c>
      <c r="D111" s="57">
        <v>-7.58</v>
      </c>
      <c r="E111" s="7">
        <v>0</v>
      </c>
      <c r="F111" s="57"/>
      <c r="G111" s="76">
        <v>-7.3999999999999995</v>
      </c>
      <c r="H111" s="57">
        <v>-8.1999999999999993</v>
      </c>
      <c r="I111" s="57">
        <v>0.8</v>
      </c>
      <c r="K111" s="76">
        <v>-4.1873668308633798</v>
      </c>
      <c r="L111" s="76">
        <v>-4.0495524967521099</v>
      </c>
      <c r="M111" s="76">
        <v>-3.8646436430088795</v>
      </c>
      <c r="N111" s="76">
        <v>-3.3596794100671801</v>
      </c>
      <c r="O111" s="76">
        <v>-3.2518165161739696</v>
      </c>
      <c r="P111" s="76">
        <v>-6.1584198866366799</v>
      </c>
      <c r="Q111" s="76">
        <v>-6.2700333378225404</v>
      </c>
      <c r="R111" s="76">
        <v>-6.3838481956193496</v>
      </c>
      <c r="S111" s="76">
        <v>-6.0671209719175101</v>
      </c>
      <c r="T111" s="76">
        <v>-6.3369575265769997</v>
      </c>
      <c r="U111" s="76">
        <v>1.9710530557732999</v>
      </c>
      <c r="V111" s="76">
        <v>2.22048084107043</v>
      </c>
      <c r="W111" s="76">
        <v>2.51920455261047</v>
      </c>
      <c r="X111" s="76">
        <v>2.70744156185033</v>
      </c>
      <c r="Y111" s="76">
        <v>3.0851410104030301</v>
      </c>
      <c r="Z111" s="76">
        <v>7.6532467127913018</v>
      </c>
      <c r="AA111" s="76">
        <v>-113.155087359353</v>
      </c>
      <c r="AC111" s="57">
        <v>-4.2507355441107295</v>
      </c>
      <c r="AD111" s="76">
        <v>-3.7251480684832003</v>
      </c>
      <c r="AE111" s="76">
        <v>-3.4744991097217799</v>
      </c>
      <c r="AF111" s="76">
        <v>-3.23174114185238</v>
      </c>
      <c r="AG111" s="76">
        <v>-3.0155339065734403</v>
      </c>
      <c r="AH111" s="76">
        <v>-5.4030010529577996</v>
      </c>
      <c r="AI111" s="76">
        <v>-5.1622874584440304</v>
      </c>
      <c r="AJ111" s="76">
        <v>-5.1726532758260602</v>
      </c>
      <c r="AK111" s="76">
        <v>-5.16785677643181</v>
      </c>
      <c r="AL111" s="76">
        <v>-5.1673065117790404</v>
      </c>
      <c r="AM111" s="76">
        <v>1.1522655088470699</v>
      </c>
      <c r="AN111" s="76">
        <v>1.43713938996083</v>
      </c>
      <c r="AO111" s="76">
        <v>1.69815416610428</v>
      </c>
      <c r="AP111" s="76">
        <v>1.9361156345794299</v>
      </c>
      <c r="AQ111" s="76">
        <v>2.1517726052056001</v>
      </c>
      <c r="AR111" s="76">
        <v>8.7811367781023897</v>
      </c>
      <c r="AS111" s="76">
        <v>267.94523211496403</v>
      </c>
      <c r="AU111" s="57">
        <v>-4.2709996857788699</v>
      </c>
      <c r="AV111" s="57">
        <v>-4.0234488359219798</v>
      </c>
      <c r="AW111" s="57">
        <v>-3.7733228446903699</v>
      </c>
      <c r="AX111" s="57">
        <v>-3.53614335260461</v>
      </c>
      <c r="AY111" s="57">
        <v>-3.2377215480292301</v>
      </c>
      <c r="AZ111" s="57">
        <v>-5.4632703878347204</v>
      </c>
      <c r="BA111" s="57">
        <v>-5.50058828153922</v>
      </c>
      <c r="BB111" s="57">
        <v>-5.5114769558247598</v>
      </c>
      <c r="BC111" s="57">
        <v>-5.5122589502366299</v>
      </c>
      <c r="BD111" s="57">
        <v>-5.4294941531241703</v>
      </c>
      <c r="BE111" s="57">
        <v>1.1922707020558501</v>
      </c>
      <c r="BF111" s="57">
        <v>1.47713944561724</v>
      </c>
      <c r="BG111" s="57">
        <v>1.7381541111343899</v>
      </c>
      <c r="BH111" s="57">
        <v>1.9761155976320199</v>
      </c>
      <c r="BI111" s="57">
        <v>2.1917726050949402</v>
      </c>
      <c r="BJ111" s="57">
        <v>7.6176352737341038</v>
      </c>
      <c r="BK111" s="57">
        <v>-37.432404491667398</v>
      </c>
      <c r="BM111" s="57">
        <v>-4.2867972344475005</v>
      </c>
      <c r="BN111" s="57">
        <v>-4.0957369865624802</v>
      </c>
      <c r="BO111" s="57">
        <v>-3.65699985385096</v>
      </c>
      <c r="BP111" s="57">
        <v>-3.36881261931926</v>
      </c>
      <c r="BQ111" s="57">
        <v>-3.1270240733893102</v>
      </c>
      <c r="BR111" s="57">
        <v>-6.1957278720442304</v>
      </c>
      <c r="BS111" s="57">
        <v>-6.4521331685103203</v>
      </c>
      <c r="BT111" s="57">
        <v>-6.16398381732178</v>
      </c>
      <c r="BU111" s="57">
        <v>-6.0784562988439701</v>
      </c>
      <c r="BV111" s="57">
        <v>-6.0473551082622201</v>
      </c>
      <c r="BW111" s="57">
        <v>1.9089306375967301</v>
      </c>
      <c r="BX111" s="57">
        <v>2.3563961819478401</v>
      </c>
      <c r="BY111" s="57">
        <v>2.50698396347082</v>
      </c>
      <c r="BZ111" s="57">
        <v>2.7096436795247101</v>
      </c>
      <c r="CA111" s="57">
        <v>2.9203310348729099</v>
      </c>
      <c r="CB111" s="57">
        <v>9.0748295834966246</v>
      </c>
      <c r="CC111" s="57">
        <v>19.185713821337</v>
      </c>
      <c r="CE111" s="57">
        <v>-4.2300316964837998</v>
      </c>
      <c r="CF111" s="57">
        <v>-3.9618299569840301</v>
      </c>
      <c r="CG111" s="57">
        <v>-3.7419797775387402</v>
      </c>
      <c r="CH111" s="57">
        <v>-3.4508456261303704</v>
      </c>
      <c r="CI111" s="57">
        <v>-3.25776069503027</v>
      </c>
      <c r="CJ111" s="57">
        <v>-6.1591969791777696</v>
      </c>
      <c r="CK111" s="57">
        <v>-6.1693082132952402</v>
      </c>
      <c r="CL111" s="57">
        <v>-6.1967889128839904</v>
      </c>
      <c r="CM111" s="57">
        <v>-6.1449553997510602</v>
      </c>
      <c r="CN111" s="57">
        <v>-6.15393864815168</v>
      </c>
      <c r="CO111" s="57">
        <v>1.92916528269397</v>
      </c>
      <c r="CP111" s="57">
        <v>2.2074782563112101</v>
      </c>
      <c r="CQ111" s="57">
        <v>2.4548091353452501</v>
      </c>
      <c r="CR111" s="57">
        <v>2.6941097736206898</v>
      </c>
      <c r="CS111" s="57">
        <v>2.89617795312141</v>
      </c>
      <c r="CT111" s="76">
        <v>7.3111277469969842</v>
      </c>
      <c r="CU111" s="76">
        <v>33.301661196647899</v>
      </c>
      <c r="CV111" s="76"/>
      <c r="CW111" s="1">
        <v>-4.0614691045154796</v>
      </c>
      <c r="CX111" s="1">
        <v>-3.80942740584522</v>
      </c>
      <c r="CY111" s="1">
        <v>-3.5571396133314099</v>
      </c>
      <c r="CZ111" s="1">
        <v>-3.3281348181738801</v>
      </c>
      <c r="DA111" s="1">
        <v>-3.1179793513025902</v>
      </c>
      <c r="DB111" s="1">
        <v>-4.0614691045154796</v>
      </c>
      <c r="DC111" s="1">
        <v>-3.80942740584522</v>
      </c>
      <c r="DD111" s="1">
        <v>-3.5571396133314099</v>
      </c>
      <c r="DE111" s="1">
        <v>-3.3281348181738801</v>
      </c>
      <c r="DF111" s="1">
        <v>-3.1179793513025902</v>
      </c>
      <c r="DG111" s="1">
        <v>1.1522703367788001</v>
      </c>
      <c r="DH111" s="1">
        <v>1.4371394475716499</v>
      </c>
      <c r="DI111" s="1">
        <v>1.6981541657205701</v>
      </c>
      <c r="DJ111" s="1">
        <v>1.93611524957833</v>
      </c>
      <c r="DK111" s="1">
        <v>2.1517721326624102</v>
      </c>
      <c r="DL111" s="1">
        <v>7.0488027365850225</v>
      </c>
      <c r="DM111" s="1">
        <v>45.421529622901602</v>
      </c>
      <c r="DN111" s="1"/>
      <c r="DO111" s="1"/>
      <c r="DP111" s="1"/>
      <c r="DQ111" s="1"/>
      <c r="DR111" s="1"/>
      <c r="DS111" s="1"/>
    </row>
    <row r="112" spans="1:123">
      <c r="A112" s="46" t="s">
        <v>116</v>
      </c>
      <c r="B112" s="57">
        <v>378.161</v>
      </c>
      <c r="C112" s="57">
        <v>186.636</v>
      </c>
      <c r="D112" s="57">
        <v>-2.82</v>
      </c>
      <c r="E112" s="7">
        <v>0.01</v>
      </c>
      <c r="F112" s="57"/>
      <c r="G112" s="76">
        <v>-3.29</v>
      </c>
      <c r="H112" s="57">
        <v>-4.5</v>
      </c>
      <c r="I112" s="57">
        <v>1.21</v>
      </c>
      <c r="K112" s="76">
        <v>-2.2671947200976601</v>
      </c>
      <c r="L112" s="76">
        <v>-2.04702607836369</v>
      </c>
      <c r="M112" s="76">
        <v>-1.7469841567677196</v>
      </c>
      <c r="N112" s="76">
        <v>-1.4130875201970099</v>
      </c>
      <c r="O112" s="76">
        <v>-0.92042014389328974</v>
      </c>
      <c r="P112" s="76">
        <v>-4.3473960703447201</v>
      </c>
      <c r="Q112" s="76">
        <v>-4.3825799103415202</v>
      </c>
      <c r="R112" s="76">
        <v>-4.4237284908124597</v>
      </c>
      <c r="S112" s="76">
        <v>-4.3126666651265797</v>
      </c>
      <c r="T112" s="76">
        <v>-4.3840950947789796</v>
      </c>
      <c r="U112" s="76">
        <v>2.08020135024706</v>
      </c>
      <c r="V112" s="76">
        <v>2.3355538319778302</v>
      </c>
      <c r="W112" s="76">
        <v>2.6767443340447401</v>
      </c>
      <c r="X112" s="76">
        <v>2.8995791449295698</v>
      </c>
      <c r="Y112" s="76">
        <v>3.4636749508856899</v>
      </c>
      <c r="Z112" s="76">
        <v>9.9627034736966955</v>
      </c>
      <c r="AA112" s="76">
        <v>-245.742764279331</v>
      </c>
      <c r="AC112" s="57">
        <v>-2.6199984453123002</v>
      </c>
      <c r="AD112" s="76">
        <v>-2.2324936747197097</v>
      </c>
      <c r="AE112" s="76">
        <v>-1.93989557571591</v>
      </c>
      <c r="AF112" s="76">
        <v>-1.6655630981053702</v>
      </c>
      <c r="AG112" s="76">
        <v>-1.4234996862417799</v>
      </c>
      <c r="AH112" s="76">
        <v>-3.9905944697586202</v>
      </c>
      <c r="AI112" s="76">
        <v>-3.9311264839243698</v>
      </c>
      <c r="AJ112" s="76">
        <v>-3.9369974382784201</v>
      </c>
      <c r="AK112" s="76">
        <v>-3.9325645364083801</v>
      </c>
      <c r="AL112" s="76">
        <v>-3.9327591942745599</v>
      </c>
      <c r="AM112" s="76">
        <v>1.37059602444632</v>
      </c>
      <c r="AN112" s="76">
        <v>1.6986328092046601</v>
      </c>
      <c r="AO112" s="76">
        <v>1.9971018625625101</v>
      </c>
      <c r="AP112" s="76">
        <v>2.2670014383030099</v>
      </c>
      <c r="AQ112" s="76">
        <v>2.50925950803278</v>
      </c>
      <c r="AR112" s="76">
        <v>8.7954825612101466</v>
      </c>
      <c r="AS112" s="76">
        <v>131.84269266307899</v>
      </c>
      <c r="AU112" s="57">
        <v>-2.9118462541373202</v>
      </c>
      <c r="AV112" s="57">
        <v>-2.61546604559679</v>
      </c>
      <c r="AW112" s="57">
        <v>-2.3386028319118899</v>
      </c>
      <c r="AX112" s="57">
        <v>-2.0944887786875399</v>
      </c>
      <c r="AY112" s="57">
        <v>-1.8456325760293897</v>
      </c>
      <c r="AZ112" s="57">
        <v>-4.3224483378059801</v>
      </c>
      <c r="BA112" s="57">
        <v>-4.3540989102980099</v>
      </c>
      <c r="BB112" s="57">
        <v>-4.37570462965909</v>
      </c>
      <c r="BC112" s="57">
        <v>-4.4014901732952598</v>
      </c>
      <c r="BD112" s="57">
        <v>-4.3948920839307597</v>
      </c>
      <c r="BE112" s="57">
        <v>1.4106020836686599</v>
      </c>
      <c r="BF112" s="57">
        <v>1.7386328647012199</v>
      </c>
      <c r="BG112" s="57">
        <v>2.0371017977472001</v>
      </c>
      <c r="BH112" s="57">
        <v>2.3070013946077199</v>
      </c>
      <c r="BI112" s="57">
        <v>2.54925950790137</v>
      </c>
      <c r="BJ112" s="57">
        <v>7.8967705639383405</v>
      </c>
      <c r="BK112" s="57">
        <v>54.489897997675598</v>
      </c>
      <c r="BM112" s="57">
        <v>-2.3964746763191505</v>
      </c>
      <c r="BN112" s="57">
        <v>-1.81552707936812</v>
      </c>
      <c r="BO112" s="57">
        <v>-1.6591093399608297</v>
      </c>
      <c r="BP112" s="57">
        <v>-1.4172734942103005</v>
      </c>
      <c r="BQ112" s="57">
        <v>-1.1662937919464098</v>
      </c>
      <c r="BR112" s="57">
        <v>-4.3607692328501502</v>
      </c>
      <c r="BS112" s="57">
        <v>-4.4130890348743899</v>
      </c>
      <c r="BT112" s="57">
        <v>-4.3579116677194696</v>
      </c>
      <c r="BU112" s="57">
        <v>-4.3334313426436504</v>
      </c>
      <c r="BV112" s="57">
        <v>-4.31066711137494</v>
      </c>
      <c r="BW112" s="57">
        <v>1.9642945565309999</v>
      </c>
      <c r="BX112" s="57">
        <v>2.5975619555062699</v>
      </c>
      <c r="BY112" s="57">
        <v>2.6988023277586399</v>
      </c>
      <c r="BZ112" s="57">
        <v>2.9161578484333499</v>
      </c>
      <c r="CA112" s="57">
        <v>3.1443733194285302</v>
      </c>
      <c r="CB112" s="57">
        <v>8.4716749286688913</v>
      </c>
      <c r="CC112" s="57">
        <v>246.83924185752701</v>
      </c>
      <c r="CE112" s="57">
        <v>-2.3365483296462903</v>
      </c>
      <c r="CF112" s="57">
        <v>-2.0281161921090298</v>
      </c>
      <c r="CG112" s="57">
        <v>-1.7646274319056299</v>
      </c>
      <c r="CH112" s="57">
        <v>-1.4611984949782899</v>
      </c>
      <c r="CI112" s="57">
        <v>-1.2451783110417005</v>
      </c>
      <c r="CJ112" s="57">
        <v>-4.3452414695736703</v>
      </c>
      <c r="CK112" s="57">
        <v>-4.35234088964582</v>
      </c>
      <c r="CL112" s="57">
        <v>-4.3656243366191401</v>
      </c>
      <c r="CM112" s="57">
        <v>-4.3512089670899501</v>
      </c>
      <c r="CN112" s="57">
        <v>-4.3508020278252504</v>
      </c>
      <c r="CO112" s="57">
        <v>2.00869313992738</v>
      </c>
      <c r="CP112" s="57">
        <v>2.3242246975367902</v>
      </c>
      <c r="CQ112" s="57">
        <v>2.6009969047135102</v>
      </c>
      <c r="CR112" s="57">
        <v>2.8900104721116602</v>
      </c>
      <c r="CS112" s="57">
        <v>3.1056237167835499</v>
      </c>
      <c r="CT112" s="76">
        <v>8.1822926317306806</v>
      </c>
      <c r="CU112" s="76">
        <v>61.382885067650101</v>
      </c>
      <c r="CV112" s="76"/>
      <c r="CW112" s="1">
        <v>-2.5631863118722999</v>
      </c>
      <c r="CX112" s="1">
        <v>-2.2454910212954902</v>
      </c>
      <c r="CY112" s="1">
        <v>-1.9524406843476301</v>
      </c>
      <c r="CZ112" s="1">
        <v>-1.6892402266527</v>
      </c>
      <c r="DA112" s="1">
        <v>-1.4468944934819301</v>
      </c>
      <c r="DB112" s="1">
        <v>-2.5631863118722999</v>
      </c>
      <c r="DC112" s="1">
        <v>-2.2454910212954902</v>
      </c>
      <c r="DD112" s="1">
        <v>-1.9524406843476301</v>
      </c>
      <c r="DE112" s="1">
        <v>-1.6892402266527</v>
      </c>
      <c r="DF112" s="1">
        <v>-1.4468944934819301</v>
      </c>
      <c r="DG112" s="1">
        <v>1.3706016832860499</v>
      </c>
      <c r="DH112" s="1">
        <v>1.69863286700852</v>
      </c>
      <c r="DI112" s="1">
        <v>1.9971018621352901</v>
      </c>
      <c r="DJ112" s="1">
        <v>2.2670010160251302</v>
      </c>
      <c r="DK112" s="1">
        <v>2.5092589900113098</v>
      </c>
      <c r="DL112" s="1">
        <v>8.2961018989903543</v>
      </c>
      <c r="DM112" s="1">
        <v>76.809601851436994</v>
      </c>
      <c r="DN112" s="1"/>
      <c r="DO112" s="1"/>
      <c r="DP112" s="1"/>
      <c r="DQ112" s="1"/>
      <c r="DR112" s="1"/>
      <c r="DS112" s="1"/>
    </row>
    <row r="113" spans="1:123">
      <c r="A113" s="46" t="s">
        <v>23</v>
      </c>
      <c r="B113" s="57">
        <v>253.03</v>
      </c>
      <c r="C113" s="57">
        <v>96.388999999999996</v>
      </c>
      <c r="D113" s="57">
        <v>-5.0599999999999996</v>
      </c>
      <c r="E113" s="7">
        <v>0</v>
      </c>
      <c r="F113" s="57"/>
      <c r="G113" s="76">
        <v>-4.3499999999999996</v>
      </c>
      <c r="H113" s="57">
        <v>-4.71</v>
      </c>
      <c r="I113" s="57">
        <v>0.36</v>
      </c>
      <c r="K113" s="76">
        <v>-3.9338635186996198</v>
      </c>
      <c r="L113" s="76">
        <v>-3.7558654875196398</v>
      </c>
      <c r="M113" s="76">
        <v>-3.5778840659017694</v>
      </c>
      <c r="N113" s="76">
        <v>-3.2353857296844803</v>
      </c>
      <c r="O113" s="76">
        <v>-3.2324013258739699</v>
      </c>
      <c r="P113" s="76">
        <v>-5.7775532711875597</v>
      </c>
      <c r="Q113" s="76">
        <v>-5.8420695969969998</v>
      </c>
      <c r="R113" s="76">
        <v>-5.9132581055476496</v>
      </c>
      <c r="S113" s="76">
        <v>-5.7186251875603702</v>
      </c>
      <c r="T113" s="76">
        <v>-5.8758374677040299</v>
      </c>
      <c r="U113" s="76">
        <v>1.8436897524879401</v>
      </c>
      <c r="V113" s="76">
        <v>2.08620410947736</v>
      </c>
      <c r="W113" s="76">
        <v>2.3353740396458802</v>
      </c>
      <c r="X113" s="76">
        <v>2.4832394578758898</v>
      </c>
      <c r="Y113" s="76">
        <v>2.64343614183006</v>
      </c>
      <c r="Z113" s="76">
        <v>5.7170877595859722</v>
      </c>
      <c r="AA113" s="76">
        <v>76.977043464752299</v>
      </c>
      <c r="AC113" s="57">
        <v>-4.3524752307610317</v>
      </c>
      <c r="AD113" s="76">
        <v>-3.9706282178442001</v>
      </c>
      <c r="AE113" s="76">
        <v>-3.7614218103746002</v>
      </c>
      <c r="AF113" s="76">
        <v>-3.5560967895529103</v>
      </c>
      <c r="AG113" s="76">
        <v>-3.3713300676753399</v>
      </c>
      <c r="AH113" s="76">
        <v>-5.2499745445998798</v>
      </c>
      <c r="AI113" s="76">
        <v>-5.1026353487729503</v>
      </c>
      <c r="AJ113" s="76">
        <v>-5.1107389532890801</v>
      </c>
      <c r="AK113" s="76">
        <v>-5.1061073624302704</v>
      </c>
      <c r="AL113" s="76">
        <v>-5.10595723744522</v>
      </c>
      <c r="AM113" s="76">
        <v>0.89749931383884796</v>
      </c>
      <c r="AN113" s="76">
        <v>1.13200713092875</v>
      </c>
      <c r="AO113" s="76">
        <v>1.3493171429144799</v>
      </c>
      <c r="AP113" s="76">
        <v>1.5500105728773601</v>
      </c>
      <c r="AQ113" s="76">
        <v>1.7346271697698801</v>
      </c>
      <c r="AR113" s="76">
        <v>7.0505293040855168</v>
      </c>
      <c r="AS113" s="76">
        <v>170.16336391418901</v>
      </c>
      <c r="AU113" s="57">
        <v>-4.4876919793203491</v>
      </c>
      <c r="AV113" s="57">
        <v>-4.2833023600903894</v>
      </c>
      <c r="AW113" s="57">
        <v>-4.08004891541826</v>
      </c>
      <c r="AX113" s="57">
        <v>-3.8904380838558899</v>
      </c>
      <c r="AY113" s="57">
        <v>-3.6686393981383505</v>
      </c>
      <c r="AZ113" s="57">
        <v>-5.4251954758313596</v>
      </c>
      <c r="BA113" s="57">
        <v>-5.4553095468620496</v>
      </c>
      <c r="BB113" s="57">
        <v>-5.4693660148512997</v>
      </c>
      <c r="BC113" s="57">
        <v>-5.4804486276598201</v>
      </c>
      <c r="BD113" s="57">
        <v>-5.4432665678217802</v>
      </c>
      <c r="BE113" s="57">
        <v>0.93750349651101095</v>
      </c>
      <c r="BF113" s="57">
        <v>1.1720071867716599</v>
      </c>
      <c r="BG113" s="57">
        <v>1.3893170994330399</v>
      </c>
      <c r="BH113" s="57">
        <v>1.59001054380393</v>
      </c>
      <c r="BI113" s="57">
        <v>1.7746271696834299</v>
      </c>
      <c r="BJ113" s="57">
        <v>6.0539678369412231</v>
      </c>
      <c r="BK113" s="57">
        <v>-8.8173778186000398</v>
      </c>
      <c r="BM113" s="57">
        <v>-3.9546799871695701</v>
      </c>
      <c r="BN113" s="57">
        <v>-3.8635771530255703</v>
      </c>
      <c r="BO113" s="57">
        <v>-3.5023102474608696</v>
      </c>
      <c r="BP113" s="57">
        <v>-3.2664800274642496</v>
      </c>
      <c r="BQ113" s="57">
        <v>-3.0508795544398906</v>
      </c>
      <c r="BR113" s="57">
        <v>-5.7990074018548601</v>
      </c>
      <c r="BS113" s="57">
        <v>-5.9385610627261602</v>
      </c>
      <c r="BT113" s="57">
        <v>-5.7854645979791597</v>
      </c>
      <c r="BU113" s="57">
        <v>-5.7351458075701096</v>
      </c>
      <c r="BV113" s="57">
        <v>-5.7097794274776303</v>
      </c>
      <c r="BW113" s="57">
        <v>1.8443274146852899</v>
      </c>
      <c r="BX113" s="57">
        <v>2.07498390970059</v>
      </c>
      <c r="BY113" s="57">
        <v>2.2831543505182901</v>
      </c>
      <c r="BZ113" s="57">
        <v>2.46866578010586</v>
      </c>
      <c r="CA113" s="57">
        <v>2.6588998730377398</v>
      </c>
      <c r="CB113" s="57">
        <v>7.1763242971527781</v>
      </c>
      <c r="CC113" s="57">
        <v>-54.223086425312403</v>
      </c>
      <c r="CE113" s="57">
        <v>-3.9383067124017597</v>
      </c>
      <c r="CF113" s="57">
        <v>-3.7116373133695197</v>
      </c>
      <c r="CG113" s="57">
        <v>-3.5172608930676597</v>
      </c>
      <c r="CH113" s="57">
        <v>-3.306395536014</v>
      </c>
      <c r="CI113" s="57">
        <v>-3.1233143855061698</v>
      </c>
      <c r="CJ113" s="57">
        <v>-5.7746722802739097</v>
      </c>
      <c r="CK113" s="57">
        <v>-5.7828861171456198</v>
      </c>
      <c r="CL113" s="57">
        <v>-5.8014859867984399</v>
      </c>
      <c r="CM113" s="57">
        <v>-5.7719120897770999</v>
      </c>
      <c r="CN113" s="57">
        <v>-5.7750936107523696</v>
      </c>
      <c r="CO113" s="57">
        <v>1.83636556787215</v>
      </c>
      <c r="CP113" s="57">
        <v>2.0712488037761001</v>
      </c>
      <c r="CQ113" s="57">
        <v>2.2842250937307802</v>
      </c>
      <c r="CR113" s="57">
        <v>2.4655165537630999</v>
      </c>
      <c r="CS113" s="57">
        <v>2.6517792252461998</v>
      </c>
      <c r="CT113" s="76">
        <v>6.0592452032428303</v>
      </c>
      <c r="CU113" s="76">
        <v>30.092089607128901</v>
      </c>
      <c r="CV113" s="76"/>
      <c r="CW113" s="1">
        <v>-4.2310903531133501</v>
      </c>
      <c r="CX113" s="1">
        <v>-4.0176483948433903</v>
      </c>
      <c r="CY113" s="1">
        <v>-3.8073574708934599</v>
      </c>
      <c r="CZ113" s="1">
        <v>-3.6145029305051102</v>
      </c>
      <c r="DA113" s="1">
        <v>-3.4324177228987298</v>
      </c>
      <c r="DB113" s="1">
        <v>-4.2310903531133501</v>
      </c>
      <c r="DC113" s="1">
        <v>-4.0176483948433903</v>
      </c>
      <c r="DD113" s="1">
        <v>-3.8073574708934599</v>
      </c>
      <c r="DE113" s="1">
        <v>-3.6145029305051102</v>
      </c>
      <c r="DF113" s="1">
        <v>-3.4324177228987298</v>
      </c>
      <c r="DG113" s="1">
        <v>0.89750317219804998</v>
      </c>
      <c r="DH113" s="1">
        <v>1.1320071883142899</v>
      </c>
      <c r="DI113" s="1">
        <v>1.34931714258154</v>
      </c>
      <c r="DJ113" s="1">
        <v>1.5500102313739099</v>
      </c>
      <c r="DK113" s="1">
        <v>1.7346267502945301</v>
      </c>
      <c r="DL113" s="1">
        <v>5.9549802508369689</v>
      </c>
      <c r="DM113" s="1">
        <v>34.044025110566402</v>
      </c>
      <c r="DN113" s="1"/>
      <c r="DO113" s="1"/>
      <c r="DP113" s="1"/>
      <c r="DQ113" s="1"/>
      <c r="DR113" s="1"/>
      <c r="DS113" s="1"/>
    </row>
    <row r="114" spans="1:123">
      <c r="A114" s="46" t="s">
        <v>117</v>
      </c>
      <c r="B114" s="57">
        <v>279.17399999999998</v>
      </c>
      <c r="C114" s="57">
        <v>120.13800000000001</v>
      </c>
      <c r="D114" s="57">
        <v>0.84</v>
      </c>
      <c r="E114" s="7">
        <v>0.53</v>
      </c>
      <c r="F114" s="57"/>
      <c r="G114" s="76">
        <v>0.89000000000000012</v>
      </c>
      <c r="H114" s="57">
        <v>-1.25</v>
      </c>
      <c r="I114" s="57">
        <v>2.14</v>
      </c>
      <c r="K114" s="76">
        <v>0.27406454715853013</v>
      </c>
      <c r="L114" s="76">
        <v>0.50936242921565</v>
      </c>
      <c r="M114" s="76">
        <v>0.76612397798959009</v>
      </c>
      <c r="N114" s="76">
        <v>0.96104416470297016</v>
      </c>
      <c r="O114" s="76">
        <v>1.18581196533148</v>
      </c>
      <c r="P114" s="76">
        <v>-1.61904029201308</v>
      </c>
      <c r="Q114" s="76">
        <v>-1.62893907535208</v>
      </c>
      <c r="R114" s="76">
        <v>-1.6405735944080799</v>
      </c>
      <c r="S114" s="76">
        <v>-1.6091824089022899</v>
      </c>
      <c r="T114" s="76">
        <v>-1.62899916290443</v>
      </c>
      <c r="U114" s="76">
        <v>1.8931048391716101</v>
      </c>
      <c r="V114" s="76">
        <v>2.13830150456773</v>
      </c>
      <c r="W114" s="76">
        <v>2.40669757239767</v>
      </c>
      <c r="X114" s="76">
        <v>2.5702265736052601</v>
      </c>
      <c r="Y114" s="76">
        <v>2.8148111282359101</v>
      </c>
      <c r="Z114" s="76">
        <v>6.7733047412153482</v>
      </c>
      <c r="AA114" s="76">
        <v>35.301473504491298</v>
      </c>
      <c r="AC114" s="57">
        <v>-0.51741307396953407</v>
      </c>
      <c r="AD114" s="76">
        <v>-0.24627792328307985</v>
      </c>
      <c r="AE114" s="76">
        <v>-1.384517206345004E-2</v>
      </c>
      <c r="AF114" s="76">
        <v>0.20264813234591994</v>
      </c>
      <c r="AG114" s="76">
        <v>0.39920566666287005</v>
      </c>
      <c r="AH114" s="76">
        <v>-1.5137579209066701</v>
      </c>
      <c r="AI114" s="76">
        <v>-1.4966718786825399</v>
      </c>
      <c r="AJ114" s="76">
        <v>-1.49850594453797</v>
      </c>
      <c r="AK114" s="76">
        <v>-1.49716552038926</v>
      </c>
      <c r="AL114" s="76">
        <v>-1.4972677910096499</v>
      </c>
      <c r="AM114" s="76">
        <v>0.99634484693713599</v>
      </c>
      <c r="AN114" s="76">
        <v>1.2503939553994601</v>
      </c>
      <c r="AO114" s="76">
        <v>1.48466077247452</v>
      </c>
      <c r="AP114" s="76">
        <v>1.6998136527351799</v>
      </c>
      <c r="AQ114" s="76">
        <v>1.89647345767252</v>
      </c>
      <c r="AR114" s="76">
        <v>6.7874576036160228</v>
      </c>
      <c r="AS114" s="76">
        <v>70.323508512283198</v>
      </c>
      <c r="AU114" s="57">
        <v>-0.58868265583334001</v>
      </c>
      <c r="AV114" s="57">
        <v>-0.34546984131662994</v>
      </c>
      <c r="AW114" s="57">
        <v>-0.11818028429444993</v>
      </c>
      <c r="AX114" s="57">
        <v>8.8816595710849988E-2</v>
      </c>
      <c r="AY114" s="57">
        <v>0.2913623759750199</v>
      </c>
      <c r="AZ114" s="57">
        <v>-1.6250320775159699</v>
      </c>
      <c r="BA114" s="57">
        <v>-1.63586385248665</v>
      </c>
      <c r="BB114" s="57">
        <v>-1.6428410088301899</v>
      </c>
      <c r="BC114" s="57">
        <v>-1.65099702489591</v>
      </c>
      <c r="BD114" s="57">
        <v>-1.6451110816016501</v>
      </c>
      <c r="BE114" s="57">
        <v>1.0363494216826299</v>
      </c>
      <c r="BF114" s="57">
        <v>1.2903940111700201</v>
      </c>
      <c r="BG114" s="57">
        <v>1.52466072453574</v>
      </c>
      <c r="BH114" s="57">
        <v>1.73981362060676</v>
      </c>
      <c r="BI114" s="57">
        <v>1.93647345757667</v>
      </c>
      <c r="BJ114" s="57">
        <v>6.5310000063567761</v>
      </c>
      <c r="BK114" s="57">
        <v>43.287294752921802</v>
      </c>
      <c r="BM114" s="57">
        <v>0.24656939388960986</v>
      </c>
      <c r="BN114" s="57">
        <v>0.54736759656758993</v>
      </c>
      <c r="BO114" s="57">
        <v>0.74772082692411024</v>
      </c>
      <c r="BP114" s="57">
        <v>0.94669232389961988</v>
      </c>
      <c r="BQ114" s="57">
        <v>1.1516108604390498</v>
      </c>
      <c r="BR114" s="57">
        <v>-1.6228231202228001</v>
      </c>
      <c r="BS114" s="57">
        <v>-1.63680013192725</v>
      </c>
      <c r="BT114" s="57">
        <v>-1.6222761182907099</v>
      </c>
      <c r="BU114" s="57">
        <v>-1.61546933360156</v>
      </c>
      <c r="BV114" s="57">
        <v>-1.6087204547068901</v>
      </c>
      <c r="BW114" s="57">
        <v>1.8693925141124099</v>
      </c>
      <c r="BX114" s="57">
        <v>2.18416772849484</v>
      </c>
      <c r="BY114" s="57">
        <v>2.3699969452148202</v>
      </c>
      <c r="BZ114" s="57">
        <v>2.5621616575011799</v>
      </c>
      <c r="CA114" s="57">
        <v>2.7603313151459399</v>
      </c>
      <c r="CB114" s="57">
        <v>6.5682782474447237</v>
      </c>
      <c r="CC114" s="57">
        <v>82.754230793989095</v>
      </c>
      <c r="CE114" s="57">
        <v>0.25399282532897005</v>
      </c>
      <c r="CF114" s="57">
        <v>0.50360035892610022</v>
      </c>
      <c r="CG114" s="57">
        <v>0.72602615598429998</v>
      </c>
      <c r="CH114" s="57">
        <v>0.93377689299243993</v>
      </c>
      <c r="CI114" s="57">
        <v>1.1263284276046799</v>
      </c>
      <c r="CJ114" s="57">
        <v>-1.61837766573417</v>
      </c>
      <c r="CK114" s="57">
        <v>-1.6205034669187099</v>
      </c>
      <c r="CL114" s="57">
        <v>-1.6243830346236201</v>
      </c>
      <c r="CM114" s="57">
        <v>-1.62043046481846</v>
      </c>
      <c r="CN114" s="57">
        <v>-1.6202739061178499</v>
      </c>
      <c r="CO114" s="57">
        <v>1.87237049106314</v>
      </c>
      <c r="CP114" s="57">
        <v>2.1241038258448102</v>
      </c>
      <c r="CQ114" s="57">
        <v>2.3504091906079201</v>
      </c>
      <c r="CR114" s="57">
        <v>2.5542073578108999</v>
      </c>
      <c r="CS114" s="57">
        <v>2.7466023337225298</v>
      </c>
      <c r="CT114" s="76">
        <v>6.4706041432721317</v>
      </c>
      <c r="CU114" s="76">
        <v>54.842546364138002</v>
      </c>
      <c r="CV114" s="76"/>
      <c r="CW114" s="1">
        <v>-0.50076840079835006</v>
      </c>
      <c r="CX114" s="1">
        <v>-0.24979974318497999</v>
      </c>
      <c r="CY114" s="1">
        <v>-1.7229172967469199E-2</v>
      </c>
      <c r="CZ114" s="1">
        <v>0.19582288195692699</v>
      </c>
      <c r="DA114" s="1">
        <v>0.39251423322203399</v>
      </c>
      <c r="DB114" s="1">
        <v>-0.50076840079835006</v>
      </c>
      <c r="DC114" s="1">
        <v>-0.24979974318497999</v>
      </c>
      <c r="DD114" s="1">
        <v>-1.7229172967469199E-2</v>
      </c>
      <c r="DE114" s="1">
        <v>0.19582288195692699</v>
      </c>
      <c r="DF114" s="1">
        <v>0.39251423322203399</v>
      </c>
      <c r="DG114" s="1">
        <v>0.99634908147620505</v>
      </c>
      <c r="DH114" s="1">
        <v>1.25039401287241</v>
      </c>
      <c r="DI114" s="1">
        <v>1.4846607721218801</v>
      </c>
      <c r="DJ114" s="1">
        <v>1.6998132943552799</v>
      </c>
      <c r="DK114" s="1">
        <v>1.8964730176076301</v>
      </c>
      <c r="DL114" s="1">
        <v>6.6415465271193384</v>
      </c>
      <c r="DM114" s="1">
        <v>54.481610262200803</v>
      </c>
      <c r="DN114" s="1"/>
      <c r="DO114" s="1"/>
      <c r="DP114" s="1"/>
      <c r="DQ114" s="1"/>
      <c r="DR114" s="1"/>
      <c r="DS114" s="1"/>
    </row>
    <row r="115" spans="1:123">
      <c r="A115" s="46" t="s">
        <v>118</v>
      </c>
      <c r="B115" s="57">
        <v>254.608</v>
      </c>
      <c r="C115" s="57">
        <v>96.846000000000004</v>
      </c>
      <c r="D115" s="57">
        <v>-0.48</v>
      </c>
      <c r="E115" s="7">
        <v>0.49</v>
      </c>
      <c r="F115" s="57"/>
      <c r="G115" s="76">
        <v>0.97</v>
      </c>
      <c r="H115" s="57">
        <v>-1.1599999999999999</v>
      </c>
      <c r="I115" s="57">
        <v>2.13</v>
      </c>
      <c r="K115" s="76">
        <v>0.29649312324752009</v>
      </c>
      <c r="L115" s="76">
        <v>0.53027771839578985</v>
      </c>
      <c r="M115" s="76">
        <v>0.77051872875987026</v>
      </c>
      <c r="N115" s="76">
        <v>0.94701357874995984</v>
      </c>
      <c r="O115" s="76">
        <v>1.0962223098791</v>
      </c>
      <c r="P115" s="76">
        <v>-1.55017922588924</v>
      </c>
      <c r="Q115" s="76">
        <v>-1.5590708865471701</v>
      </c>
      <c r="R115" s="76">
        <v>-1.5691602578980399</v>
      </c>
      <c r="S115" s="76">
        <v>-1.5414762489477301</v>
      </c>
      <c r="T115" s="76">
        <v>-1.5575576863170999</v>
      </c>
      <c r="U115" s="76">
        <v>1.84667234913676</v>
      </c>
      <c r="V115" s="76">
        <v>2.0893486049429599</v>
      </c>
      <c r="W115" s="76">
        <v>2.3396789866579102</v>
      </c>
      <c r="X115" s="76">
        <v>2.4884898276976899</v>
      </c>
      <c r="Y115" s="76">
        <v>2.6537799961961999</v>
      </c>
      <c r="Z115" s="76">
        <v>5.9894362432069386</v>
      </c>
      <c r="AA115" s="76">
        <v>98.856895014788293</v>
      </c>
      <c r="AC115" s="57">
        <v>-0.55060465361783195</v>
      </c>
      <c r="AD115" s="76">
        <v>-0.30090291404045999</v>
      </c>
      <c r="AE115" s="76">
        <v>-8.4228643005049841E-2</v>
      </c>
      <c r="AF115" s="76">
        <v>0.11863896341087998</v>
      </c>
      <c r="AG115" s="76">
        <v>0.30390912126783998</v>
      </c>
      <c r="AH115" s="76">
        <v>-1.4540700878372299</v>
      </c>
      <c r="AI115" s="76">
        <v>-1.44005563894927</v>
      </c>
      <c r="AJ115" s="76">
        <v>-1.4417148590317399</v>
      </c>
      <c r="AK115" s="76">
        <v>-1.4404134263275401</v>
      </c>
      <c r="AL115" s="76">
        <v>-1.44048676952064</v>
      </c>
      <c r="AM115" s="76">
        <v>0.90346543421939796</v>
      </c>
      <c r="AN115" s="76">
        <v>1.13915272490881</v>
      </c>
      <c r="AO115" s="76">
        <v>1.3574862160266901</v>
      </c>
      <c r="AP115" s="76">
        <v>1.5590523897384201</v>
      </c>
      <c r="AQ115" s="76">
        <v>1.74439589078848</v>
      </c>
      <c r="AR115" s="76">
        <v>6.3315667554536379</v>
      </c>
      <c r="AS115" s="76">
        <v>60.766933343187198</v>
      </c>
      <c r="AU115" s="57">
        <v>-0.61330449738061998</v>
      </c>
      <c r="AV115" s="57">
        <v>-0.3871450483974499</v>
      </c>
      <c r="AW115" s="57">
        <v>-0.17584767404055013</v>
      </c>
      <c r="AX115" s="57">
        <v>1.6741147054259997E-2</v>
      </c>
      <c r="AY115" s="57">
        <v>0.20209731786687013</v>
      </c>
      <c r="AZ115" s="57">
        <v>-1.55677413793695</v>
      </c>
      <c r="BA115" s="57">
        <v>-1.56629782914481</v>
      </c>
      <c r="BB115" s="57">
        <v>-1.5733338463167701</v>
      </c>
      <c r="BC115" s="57">
        <v>-1.58231121342634</v>
      </c>
      <c r="BD115" s="57">
        <v>-1.58229857283459</v>
      </c>
      <c r="BE115" s="57">
        <v>0.94346964055632998</v>
      </c>
      <c r="BF115" s="57">
        <v>1.1791527807473601</v>
      </c>
      <c r="BG115" s="57">
        <v>1.39748617227622</v>
      </c>
      <c r="BH115" s="57">
        <v>1.5990523604806</v>
      </c>
      <c r="BI115" s="57">
        <v>1.7843958907014601</v>
      </c>
      <c r="BJ115" s="57">
        <v>6.055244086170295</v>
      </c>
      <c r="BK115" s="57">
        <v>42.707626739893399</v>
      </c>
      <c r="BM115" s="57">
        <v>0.29206021206392996</v>
      </c>
      <c r="BN115" s="57">
        <v>0.51717733192513005</v>
      </c>
      <c r="BO115" s="57">
        <v>0.73511332643404015</v>
      </c>
      <c r="BP115" s="57">
        <v>0.9268007847448001</v>
      </c>
      <c r="BQ115" s="57">
        <v>1.12390123942313</v>
      </c>
      <c r="BR115" s="57">
        <v>-1.5537800823221</v>
      </c>
      <c r="BS115" s="57">
        <v>-1.5643966965812</v>
      </c>
      <c r="BT115" s="57">
        <v>-1.55328267090307</v>
      </c>
      <c r="BU115" s="57">
        <v>-1.54750822113102</v>
      </c>
      <c r="BV115" s="57">
        <v>-1.5411208343354901</v>
      </c>
      <c r="BW115" s="57">
        <v>1.8458402943860299</v>
      </c>
      <c r="BX115" s="57">
        <v>2.08157402850633</v>
      </c>
      <c r="BY115" s="57">
        <v>2.2883959973371102</v>
      </c>
      <c r="BZ115" s="57">
        <v>2.4743090058758201</v>
      </c>
      <c r="CA115" s="57">
        <v>2.6650220737586201</v>
      </c>
      <c r="CB115" s="57">
        <v>6.1717739206229894</v>
      </c>
      <c r="CC115" s="57">
        <v>35.065389751378703</v>
      </c>
      <c r="CE115" s="57">
        <v>0.28873554526101985</v>
      </c>
      <c r="CF115" s="57">
        <v>0.52267878418223002</v>
      </c>
      <c r="CG115" s="57">
        <v>0.73290366092257009</v>
      </c>
      <c r="CH115" s="57">
        <v>0.9189929778062198</v>
      </c>
      <c r="CI115" s="57">
        <v>1.1058488476317403</v>
      </c>
      <c r="CJ115" s="57">
        <v>-1.5498032083820701</v>
      </c>
      <c r="CK115" s="57">
        <v>-1.55176024392161</v>
      </c>
      <c r="CL115" s="57">
        <v>-1.5553161736616501</v>
      </c>
      <c r="CM115" s="57">
        <v>-1.55187677702739</v>
      </c>
      <c r="CN115" s="57">
        <v>-1.5516537124207499</v>
      </c>
      <c r="CO115" s="57">
        <v>1.8385387536430899</v>
      </c>
      <c r="CP115" s="57">
        <v>2.0744390281038401</v>
      </c>
      <c r="CQ115" s="57">
        <v>2.2882198345842202</v>
      </c>
      <c r="CR115" s="57">
        <v>2.4708697548336098</v>
      </c>
      <c r="CS115" s="57">
        <v>2.6575025600524902</v>
      </c>
      <c r="CT115" s="76">
        <v>6.0414044608493711</v>
      </c>
      <c r="CU115" s="76">
        <v>50.457109095784197</v>
      </c>
      <c r="CV115" s="76"/>
      <c r="CW115" s="1">
        <v>-0.53651194709167604</v>
      </c>
      <c r="CX115" s="1">
        <v>-0.30349089963300202</v>
      </c>
      <c r="CY115" s="1">
        <v>-8.6705045073166995E-2</v>
      </c>
      <c r="CZ115" s="1">
        <v>0.1129223746104</v>
      </c>
      <c r="DA115" s="1">
        <v>0.298382506219524</v>
      </c>
      <c r="DB115" s="1">
        <v>-0.53651194709167604</v>
      </c>
      <c r="DC115" s="1">
        <v>-0.30349089963300202</v>
      </c>
      <c r="DD115" s="1">
        <v>-8.6705045073166995E-2</v>
      </c>
      <c r="DE115" s="1">
        <v>0.1129223746104</v>
      </c>
      <c r="DF115" s="1">
        <v>0.298382506219524</v>
      </c>
      <c r="DG115" s="1">
        <v>0.90346931528407104</v>
      </c>
      <c r="DH115" s="1">
        <v>1.1391527822996299</v>
      </c>
      <c r="DI115" s="1">
        <v>1.35748621569256</v>
      </c>
      <c r="DJ115" s="1">
        <v>1.5590520472163401</v>
      </c>
      <c r="DK115" s="1">
        <v>1.7443954700703901</v>
      </c>
      <c r="DL115" s="1">
        <v>6.2077879644686265</v>
      </c>
      <c r="DM115" s="1">
        <v>47.765007027802</v>
      </c>
      <c r="DN115" s="1"/>
      <c r="DO115" s="1"/>
      <c r="DP115" s="1"/>
      <c r="DQ115" s="1"/>
      <c r="DR115" s="1"/>
      <c r="DS115" s="1"/>
    </row>
    <row r="116" spans="1:123">
      <c r="A116" s="46" t="s">
        <v>119</v>
      </c>
      <c r="B116" s="57">
        <v>358.68900000000002</v>
      </c>
      <c r="C116" s="57">
        <v>154.227</v>
      </c>
      <c r="D116" s="57">
        <v>-6.25</v>
      </c>
      <c r="E116" s="7">
        <v>0.56000000000000005</v>
      </c>
      <c r="F116" s="57"/>
      <c r="G116" s="76">
        <v>-4.07</v>
      </c>
      <c r="H116" s="57">
        <v>-5.94</v>
      </c>
      <c r="I116" s="57">
        <v>1.87</v>
      </c>
      <c r="K116" s="76">
        <v>-5.0798469171158001</v>
      </c>
      <c r="L116" s="76">
        <v>-4.8929634252646697</v>
      </c>
      <c r="M116" s="76">
        <v>-4.6212276555485108</v>
      </c>
      <c r="N116" s="76">
        <v>-4.2341988245141104</v>
      </c>
      <c r="O116" s="76">
        <v>-3.8343625355468101</v>
      </c>
      <c r="P116" s="76">
        <v>-7.1232440075745904</v>
      </c>
      <c r="Q116" s="76">
        <v>-7.1897152194059197</v>
      </c>
      <c r="R116" s="76">
        <v>-7.2448503620786102</v>
      </c>
      <c r="S116" s="76">
        <v>-7.0689901360026504</v>
      </c>
      <c r="T116" s="76">
        <v>-7.1703977321755099</v>
      </c>
      <c r="U116" s="76">
        <v>2.0433970904587899</v>
      </c>
      <c r="V116" s="76">
        <v>2.2967517941412501</v>
      </c>
      <c r="W116" s="76">
        <v>2.6236227065300999</v>
      </c>
      <c r="X116" s="76">
        <v>2.8347913114885399</v>
      </c>
      <c r="Y116" s="76">
        <v>3.3360351966286999</v>
      </c>
      <c r="Z116" s="76">
        <v>9.430108989967291</v>
      </c>
      <c r="AA116" s="76">
        <v>-230.58263281304599</v>
      </c>
      <c r="AC116" s="57">
        <v>-5.2954020865229303</v>
      </c>
      <c r="AD116" s="76">
        <v>-4.8713003072816203</v>
      </c>
      <c r="AE116" s="76">
        <v>-4.5915423711444303</v>
      </c>
      <c r="AF116" s="76">
        <v>-4.325134898735989</v>
      </c>
      <c r="AG116" s="76">
        <v>-4.08979366732415</v>
      </c>
      <c r="AH116" s="76">
        <v>-6.5923781514951898</v>
      </c>
      <c r="AI116" s="76">
        <v>-6.4817588414673901</v>
      </c>
      <c r="AJ116" s="76">
        <v>-6.4878405634654603</v>
      </c>
      <c r="AK116" s="76">
        <v>-6.4805632965328996</v>
      </c>
      <c r="AL116" s="76">
        <v>-6.4785103770842802</v>
      </c>
      <c r="AM116" s="76">
        <v>1.2969760649722599</v>
      </c>
      <c r="AN116" s="76">
        <v>1.61045853418577</v>
      </c>
      <c r="AO116" s="76">
        <v>1.89629819232103</v>
      </c>
      <c r="AP116" s="76">
        <v>2.1554283977969102</v>
      </c>
      <c r="AQ116" s="76">
        <v>2.3887167097601298</v>
      </c>
      <c r="AR116" s="76">
        <v>8.7812225845803464</v>
      </c>
      <c r="AS116" s="76">
        <v>166.891038184255</v>
      </c>
      <c r="AU116" s="57">
        <v>-4.8620467042259898</v>
      </c>
      <c r="AV116" s="57">
        <v>-4.5490656641193299</v>
      </c>
      <c r="AW116" s="57">
        <v>-4.2565332775634994</v>
      </c>
      <c r="AX116" s="57">
        <v>-3.9829450734630401</v>
      </c>
      <c r="AY116" s="57">
        <v>-3.7156401125149303</v>
      </c>
      <c r="AZ116" s="57">
        <v>-6.1990285364051401</v>
      </c>
      <c r="BA116" s="57">
        <v>-6.1995242538555599</v>
      </c>
      <c r="BB116" s="57">
        <v>-6.1928314083890497</v>
      </c>
      <c r="BC116" s="57">
        <v>-6.1783734298400201</v>
      </c>
      <c r="BD116" s="57">
        <v>-6.1443568221506402</v>
      </c>
      <c r="BE116" s="57">
        <v>1.33698183217915</v>
      </c>
      <c r="BF116" s="57">
        <v>1.6504585897362301</v>
      </c>
      <c r="BG116" s="57">
        <v>1.93629813082555</v>
      </c>
      <c r="BH116" s="57">
        <v>2.1954283563769801</v>
      </c>
      <c r="BI116" s="57">
        <v>2.4287167096357098</v>
      </c>
      <c r="BJ116" s="57">
        <v>8.5106755753553003</v>
      </c>
      <c r="BK116" s="57">
        <v>46.990244454634002</v>
      </c>
      <c r="BM116" s="57">
        <v>-5.2090282981035498</v>
      </c>
      <c r="BN116" s="57">
        <v>-4.7200836566362803</v>
      </c>
      <c r="BO116" s="57">
        <v>-4.4978227377427196</v>
      </c>
      <c r="BP116" s="57">
        <v>-4.2436003683425589</v>
      </c>
      <c r="BQ116" s="57">
        <v>-3.9904362968959401</v>
      </c>
      <c r="BR116" s="57">
        <v>-7.15465441766833</v>
      </c>
      <c r="BS116" s="57">
        <v>-7.2363257177284703</v>
      </c>
      <c r="BT116" s="57">
        <v>-7.1319448710425597</v>
      </c>
      <c r="BU116" s="57">
        <v>-7.0901226703927396</v>
      </c>
      <c r="BV116" s="57">
        <v>-7.0592636768840302</v>
      </c>
      <c r="BW116" s="57">
        <v>1.9456261195647799</v>
      </c>
      <c r="BX116" s="57">
        <v>2.5162420610921901</v>
      </c>
      <c r="BY116" s="57">
        <v>2.6341221332998401</v>
      </c>
      <c r="BZ116" s="57">
        <v>2.8465223020501802</v>
      </c>
      <c r="CA116" s="57">
        <v>3.0688273799880901</v>
      </c>
      <c r="CB116" s="57">
        <v>8.6468393503362027</v>
      </c>
      <c r="CC116" s="57">
        <v>188.49085665211101</v>
      </c>
      <c r="CE116" s="57">
        <v>-5.1506961741295401</v>
      </c>
      <c r="CF116" s="57">
        <v>-4.8545339872169393</v>
      </c>
      <c r="CG116" s="57">
        <v>-4.6062781640848405</v>
      </c>
      <c r="CH116" s="57">
        <v>-4.305394564457151</v>
      </c>
      <c r="CI116" s="57">
        <v>-4.0959103576880098</v>
      </c>
      <c r="CJ116" s="57">
        <v>-7.1325729177757502</v>
      </c>
      <c r="CK116" s="57">
        <v>-7.1393923678273996</v>
      </c>
      <c r="CL116" s="57">
        <v>-7.1579812830581604</v>
      </c>
      <c r="CM116" s="57">
        <v>-7.1293482994047004</v>
      </c>
      <c r="CN116" s="57">
        <v>-7.1309100089784696</v>
      </c>
      <c r="CO116" s="57">
        <v>1.9818767436462099</v>
      </c>
      <c r="CP116" s="57">
        <v>2.2848583806104599</v>
      </c>
      <c r="CQ116" s="57">
        <v>2.5517031189733199</v>
      </c>
      <c r="CR116" s="57">
        <v>2.8239537349475499</v>
      </c>
      <c r="CS116" s="57">
        <v>3.0349996512904598</v>
      </c>
      <c r="CT116" s="76">
        <v>7.9132285032331886</v>
      </c>
      <c r="CU116" s="76">
        <v>51.1045296548971</v>
      </c>
      <c r="CV116" s="76"/>
      <c r="CW116" s="1">
        <v>-5.2053679198234901</v>
      </c>
      <c r="CX116" s="1">
        <v>-4.9083213898661304</v>
      </c>
      <c r="CY116" s="1">
        <v>-4.6280603133783602</v>
      </c>
      <c r="CZ116" s="1">
        <v>-4.37545184505659</v>
      </c>
      <c r="DA116" s="1">
        <v>-4.1420764522609401</v>
      </c>
      <c r="DB116" s="1">
        <v>-5.2053679198234901</v>
      </c>
      <c r="DC116" s="1">
        <v>-4.9083213898661304</v>
      </c>
      <c r="DD116" s="1">
        <v>-4.6280603133783602</v>
      </c>
      <c r="DE116" s="1">
        <v>-4.37545184505659</v>
      </c>
      <c r="DF116" s="1">
        <v>-4.1420764522609401</v>
      </c>
      <c r="DG116" s="1">
        <v>1.2969814436339699</v>
      </c>
      <c r="DH116" s="1">
        <v>1.61045859192454</v>
      </c>
      <c r="DI116" s="1">
        <v>1.89629819190848</v>
      </c>
      <c r="DJ116" s="1">
        <v>2.1554279880885798</v>
      </c>
      <c r="DK116" s="1">
        <v>2.3887162070737098</v>
      </c>
      <c r="DL116" s="1">
        <v>7.9126197785492414</v>
      </c>
      <c r="DM116" s="1">
        <v>65.905624647978499</v>
      </c>
      <c r="DN116" s="1"/>
      <c r="DO116" s="1"/>
      <c r="DP116" s="1"/>
      <c r="DQ116" s="1"/>
      <c r="DR116" s="1"/>
      <c r="DS116" s="1"/>
    </row>
    <row r="117" spans="1:123">
      <c r="A117" s="46" t="s">
        <v>120</v>
      </c>
      <c r="B117" s="57">
        <v>329.99400000000003</v>
      </c>
      <c r="C117" s="57">
        <v>156.44300000000001</v>
      </c>
      <c r="D117" s="57">
        <v>-4.59</v>
      </c>
      <c r="E117" s="7">
        <v>0.7</v>
      </c>
      <c r="F117" s="57"/>
      <c r="G117" s="76">
        <v>-3.3000000000000003</v>
      </c>
      <c r="H117" s="57">
        <v>-5.4</v>
      </c>
      <c r="I117" s="57">
        <v>2.1</v>
      </c>
      <c r="K117" s="76">
        <v>-5.7901343442257804</v>
      </c>
      <c r="L117" s="76">
        <v>-5.6232515445160605</v>
      </c>
      <c r="M117" s="76">
        <v>-5.4104173732465402</v>
      </c>
      <c r="N117" s="76">
        <v>-4.9631934026209397</v>
      </c>
      <c r="O117" s="76">
        <v>-4.7486518013216799</v>
      </c>
      <c r="P117" s="76">
        <v>-7.7792946724298302</v>
      </c>
      <c r="Q117" s="76">
        <v>-7.8628225418351798</v>
      </c>
      <c r="R117" s="76">
        <v>-7.9557571554990796</v>
      </c>
      <c r="S117" s="76">
        <v>-7.7025098332246102</v>
      </c>
      <c r="T117" s="76">
        <v>-7.89659010249001</v>
      </c>
      <c r="U117" s="76">
        <v>1.98916032820405</v>
      </c>
      <c r="V117" s="76">
        <v>2.2395709973191198</v>
      </c>
      <c r="W117" s="76">
        <v>2.5453397822525399</v>
      </c>
      <c r="X117" s="76">
        <v>2.7393164306036701</v>
      </c>
      <c r="Y117" s="76">
        <v>3.1479383011683302</v>
      </c>
      <c r="Z117" s="76">
        <v>8.201208249329806</v>
      </c>
      <c r="AA117" s="76">
        <v>-141.80049458620601</v>
      </c>
      <c r="AC117" s="57">
        <v>-5.8797868933634101</v>
      </c>
      <c r="AD117" s="76">
        <v>-5.4135756258595498</v>
      </c>
      <c r="AE117" s="76">
        <v>-5.1573889414691303</v>
      </c>
      <c r="AF117" s="76">
        <v>-4.9072937938283197</v>
      </c>
      <c r="AG117" s="76">
        <v>-4.68722088736172</v>
      </c>
      <c r="AH117" s="76">
        <v>-7.0682725753699698</v>
      </c>
      <c r="AI117" s="76">
        <v>-6.89409574479948</v>
      </c>
      <c r="AJ117" s="76">
        <v>-6.9051373537172802</v>
      </c>
      <c r="AK117" s="76">
        <v>-6.8983020808342301</v>
      </c>
      <c r="AL117" s="76">
        <v>-6.8982991626295602</v>
      </c>
      <c r="AM117" s="76">
        <v>1.1884856820065599</v>
      </c>
      <c r="AN117" s="76">
        <v>1.48052011893993</v>
      </c>
      <c r="AO117" s="76">
        <v>1.7477484122481499</v>
      </c>
      <c r="AP117" s="76">
        <v>1.99100828700591</v>
      </c>
      <c r="AQ117" s="76">
        <v>2.2110782752678402</v>
      </c>
      <c r="AR117" s="76">
        <v>8.5758587484049258</v>
      </c>
      <c r="AS117" s="76">
        <v>212.99330279287</v>
      </c>
      <c r="AU117" s="57">
        <v>-6.16242282265884</v>
      </c>
      <c r="AV117" s="57">
        <v>-5.9138302932843994</v>
      </c>
      <c r="AW117" s="57">
        <v>-5.6715864638595601</v>
      </c>
      <c r="AX117" s="57">
        <v>-5.4537764872572403</v>
      </c>
      <c r="AY117" s="57">
        <v>-5.20589595413262</v>
      </c>
      <c r="AZ117" s="57">
        <v>-7.39091384154242</v>
      </c>
      <c r="BA117" s="57">
        <v>-7.4343504678542196</v>
      </c>
      <c r="BB117" s="57">
        <v>-7.4593348195044999</v>
      </c>
      <c r="BC117" s="57">
        <v>-7.48478473619629</v>
      </c>
      <c r="BD117" s="57">
        <v>-7.4569742292863603</v>
      </c>
      <c r="BE117" s="57">
        <v>1.22849101888358</v>
      </c>
      <c r="BF117" s="57">
        <v>1.52052017456982</v>
      </c>
      <c r="BG117" s="57">
        <v>1.7877483556449401</v>
      </c>
      <c r="BH117" s="57">
        <v>2.0310082489390502</v>
      </c>
      <c r="BI117" s="57">
        <v>2.2510782751537399</v>
      </c>
      <c r="BJ117" s="57">
        <v>7.069727286448849</v>
      </c>
      <c r="BK117" s="57">
        <v>11.2035777653458</v>
      </c>
      <c r="BM117" s="57">
        <v>-5.8900290607729202</v>
      </c>
      <c r="BN117" s="57">
        <v>-5.5787806196962606</v>
      </c>
      <c r="BO117" s="57">
        <v>-5.2540351236432503</v>
      </c>
      <c r="BP117" s="57">
        <v>-4.98595955796333</v>
      </c>
      <c r="BQ117" s="57">
        <v>-4.7349865279606593</v>
      </c>
      <c r="BR117" s="57">
        <v>-7.8081443546009801</v>
      </c>
      <c r="BS117" s="57">
        <v>-7.9751852542163499</v>
      </c>
      <c r="BT117" s="57">
        <v>-7.7928409987264002</v>
      </c>
      <c r="BU117" s="57">
        <v>-7.7298631252422902</v>
      </c>
      <c r="BV117" s="57">
        <v>-7.6924852959806298</v>
      </c>
      <c r="BW117" s="57">
        <v>1.9181152938280599</v>
      </c>
      <c r="BX117" s="57">
        <v>2.3964046345200898</v>
      </c>
      <c r="BY117" s="57">
        <v>2.5388058750831499</v>
      </c>
      <c r="BZ117" s="57">
        <v>2.7439035672789598</v>
      </c>
      <c r="CA117" s="57">
        <v>2.95749876801997</v>
      </c>
      <c r="CB117" s="57">
        <v>8.6363427220697666</v>
      </c>
      <c r="CC117" s="57">
        <v>75.194973127073595</v>
      </c>
      <c r="CE117" s="57">
        <v>-5.8333788234238</v>
      </c>
      <c r="CF117" s="57">
        <v>-5.5608590533135995</v>
      </c>
      <c r="CG117" s="57">
        <v>-5.33432900210778</v>
      </c>
      <c r="CH117" s="57">
        <v>-5.0496393392249503</v>
      </c>
      <c r="CI117" s="57">
        <v>-4.8484185978584797</v>
      </c>
      <c r="CJ117" s="57">
        <v>-7.7757374646004003</v>
      </c>
      <c r="CK117" s="57">
        <v>-7.7877050846943501</v>
      </c>
      <c r="CL117" s="57">
        <v>-7.8133901129763998</v>
      </c>
      <c r="CM117" s="57">
        <v>-7.7762482676336502</v>
      </c>
      <c r="CN117" s="57">
        <v>-7.7793427787645903</v>
      </c>
      <c r="CO117" s="57">
        <v>1.9423586411766001</v>
      </c>
      <c r="CP117" s="57">
        <v>2.2268460313807501</v>
      </c>
      <c r="CQ117" s="57">
        <v>2.4790611108686198</v>
      </c>
      <c r="CR117" s="57">
        <v>2.7266089284086998</v>
      </c>
      <c r="CS117" s="57">
        <v>2.9309241809061102</v>
      </c>
      <c r="CT117" s="76">
        <v>7.3869994890254356</v>
      </c>
      <c r="CU117" s="76">
        <v>35.704621362310299</v>
      </c>
      <c r="CV117" s="76"/>
      <c r="CW117" s="1">
        <v>-5.7320232898223002</v>
      </c>
      <c r="CX117" s="1">
        <v>-5.4659904969830198</v>
      </c>
      <c r="CY117" s="1">
        <v>-5.2085743571537897</v>
      </c>
      <c r="CZ117" s="1">
        <v>-4.9765696008107598</v>
      </c>
      <c r="DA117" s="1">
        <v>-4.7590089528842396</v>
      </c>
      <c r="DB117" s="1">
        <v>-5.7320232898223002</v>
      </c>
      <c r="DC117" s="1">
        <v>-5.4659904969830198</v>
      </c>
      <c r="DD117" s="1">
        <v>-5.2085743571537897</v>
      </c>
      <c r="DE117" s="1">
        <v>-4.9765696008107598</v>
      </c>
      <c r="DF117" s="1">
        <v>-4.7590089528842396</v>
      </c>
      <c r="DG117" s="1">
        <v>1.18849064778266</v>
      </c>
      <c r="DH117" s="1">
        <v>1.48052017658277</v>
      </c>
      <c r="DI117" s="1">
        <v>1.74774841185721</v>
      </c>
      <c r="DJ117" s="1">
        <v>1.99100789582074</v>
      </c>
      <c r="DK117" s="1">
        <v>2.2110777951799898</v>
      </c>
      <c r="DL117" s="1">
        <v>7.2477381347586567</v>
      </c>
      <c r="DM117" s="1">
        <v>52.004407183697303</v>
      </c>
      <c r="DN117" s="1"/>
      <c r="DO117" s="1"/>
      <c r="DP117" s="1"/>
      <c r="DQ117" s="1"/>
      <c r="DR117" s="1"/>
      <c r="DS117" s="1"/>
    </row>
    <row r="118" spans="1:123">
      <c r="A118" s="46" t="s">
        <v>121</v>
      </c>
      <c r="B118" s="57">
        <v>274.43400000000003</v>
      </c>
      <c r="C118" s="57">
        <v>116.295</v>
      </c>
      <c r="D118" s="57">
        <v>1.0900000000000001</v>
      </c>
      <c r="E118" s="7">
        <v>0.51</v>
      </c>
      <c r="F118" s="57"/>
      <c r="G118" s="76">
        <v>0.81999999999999984</v>
      </c>
      <c r="H118" s="57">
        <v>-1.44</v>
      </c>
      <c r="I118" s="57">
        <v>2.2599999999999998</v>
      </c>
      <c r="K118" s="76">
        <v>0.22764020168209997</v>
      </c>
      <c r="L118" s="76">
        <v>0.46168935772736996</v>
      </c>
      <c r="M118" s="76">
        <v>0.71391926472834011</v>
      </c>
      <c r="N118" s="76">
        <v>0.90873602819224986</v>
      </c>
      <c r="O118" s="76">
        <v>1.1154701653794898</v>
      </c>
      <c r="P118" s="76">
        <v>-1.6565055068713701</v>
      </c>
      <c r="Q118" s="76">
        <v>-1.6671667041870399</v>
      </c>
      <c r="R118" s="76">
        <v>-1.6798470980134399</v>
      </c>
      <c r="S118" s="76">
        <v>-1.6457194725642801</v>
      </c>
      <c r="T118" s="76">
        <v>-1.66827006951325</v>
      </c>
      <c r="U118" s="76">
        <v>1.8841457085534701</v>
      </c>
      <c r="V118" s="76">
        <v>2.1288560619144099</v>
      </c>
      <c r="W118" s="76">
        <v>2.39376636274178</v>
      </c>
      <c r="X118" s="76">
        <v>2.5544555007565299</v>
      </c>
      <c r="Y118" s="76">
        <v>2.7837402348927398</v>
      </c>
      <c r="Z118" s="76">
        <v>6.6146000548834012</v>
      </c>
      <c r="AA118" s="76">
        <v>47.612795047362802</v>
      </c>
      <c r="AC118" s="57">
        <v>-0.566521942198151</v>
      </c>
      <c r="AD118" s="76">
        <v>-0.2962466574940299</v>
      </c>
      <c r="AE118" s="76">
        <v>-6.6958874861660078E-2</v>
      </c>
      <c r="AF118" s="76">
        <v>0.14697174572727989</v>
      </c>
      <c r="AG118" s="76">
        <v>0.34137136517277011</v>
      </c>
      <c r="AH118" s="76">
        <v>-1.54494574312527</v>
      </c>
      <c r="AI118" s="76">
        <v>-1.52517666139444</v>
      </c>
      <c r="AJ118" s="76">
        <v>-1.52708136688504</v>
      </c>
      <c r="AK118" s="76">
        <v>-1.52568207689292</v>
      </c>
      <c r="AL118" s="76">
        <v>-1.52575878601801</v>
      </c>
      <c r="AM118" s="76">
        <v>0.978423800927119</v>
      </c>
      <c r="AN118" s="76">
        <v>1.2289300039004101</v>
      </c>
      <c r="AO118" s="76">
        <v>1.46012249202338</v>
      </c>
      <c r="AP118" s="76">
        <v>1.6726538226201999</v>
      </c>
      <c r="AQ118" s="76">
        <v>1.8671301511907801</v>
      </c>
      <c r="AR118" s="76">
        <v>6.7182791619774642</v>
      </c>
      <c r="AS118" s="76">
        <v>71.195634480437107</v>
      </c>
      <c r="AU118" s="57">
        <v>-0.64057742345164992</v>
      </c>
      <c r="AV118" s="57">
        <v>-0.40127058034572993</v>
      </c>
      <c r="AW118" s="57">
        <v>-0.17688093488793011</v>
      </c>
      <c r="AX118" s="57">
        <v>2.8060991798380064E-2</v>
      </c>
      <c r="AY118" s="57">
        <v>0.23063790413277019</v>
      </c>
      <c r="AZ118" s="57">
        <v>-1.6590057280399799</v>
      </c>
      <c r="BA118" s="57">
        <v>-1.6702006400298199</v>
      </c>
      <c r="BB118" s="57">
        <v>-1.6770033797806601</v>
      </c>
      <c r="BC118" s="57">
        <v>-1.68459279924728</v>
      </c>
      <c r="BD118" s="57">
        <v>-1.6764922469638699</v>
      </c>
      <c r="BE118" s="57">
        <v>1.01842830458833</v>
      </c>
      <c r="BF118" s="57">
        <v>1.26893005968409</v>
      </c>
      <c r="BG118" s="57">
        <v>1.5001224448927299</v>
      </c>
      <c r="BH118" s="57">
        <v>1.7126537910456601</v>
      </c>
      <c r="BI118" s="57">
        <v>1.9071301510966401</v>
      </c>
      <c r="BJ118" s="57">
        <v>6.4643143049881884</v>
      </c>
      <c r="BK118" s="57">
        <v>39.585209327182802</v>
      </c>
      <c r="BM118" s="57">
        <v>0.20440651173103985</v>
      </c>
      <c r="BN118" s="57">
        <v>0.48737116612770004</v>
      </c>
      <c r="BO118" s="57">
        <v>0.69454891988507983</v>
      </c>
      <c r="BP118" s="57">
        <v>0.89313721082872011</v>
      </c>
      <c r="BQ118" s="57">
        <v>1.0967954891728597</v>
      </c>
      <c r="BR118" s="57">
        <v>-1.6604416108848701</v>
      </c>
      <c r="BS118" s="57">
        <v>-1.67700114846396</v>
      </c>
      <c r="BT118" s="57">
        <v>-1.65970315465725</v>
      </c>
      <c r="BU118" s="57">
        <v>-1.6520733122303799</v>
      </c>
      <c r="BV118" s="57">
        <v>-1.64514594548069</v>
      </c>
      <c r="BW118" s="57">
        <v>1.8648481226159099</v>
      </c>
      <c r="BX118" s="57">
        <v>2.16437231459166</v>
      </c>
      <c r="BY118" s="57">
        <v>2.3542520745423299</v>
      </c>
      <c r="BZ118" s="57">
        <v>2.5452105230591</v>
      </c>
      <c r="CA118" s="57">
        <v>2.7419414346535498</v>
      </c>
      <c r="CB118" s="57">
        <v>6.5141929586767349</v>
      </c>
      <c r="CC118" s="57">
        <v>71.5754402053673</v>
      </c>
      <c r="CE118" s="57">
        <v>0.21018939159259009</v>
      </c>
      <c r="CF118" s="57">
        <v>0.45668355794973969</v>
      </c>
      <c r="CG118" s="57">
        <v>0.67652452847312006</v>
      </c>
      <c r="CH118" s="57">
        <v>0.88068549922777994</v>
      </c>
      <c r="CI118" s="57">
        <v>1.0721002885731301</v>
      </c>
      <c r="CJ118" s="57">
        <v>-1.65565327909397</v>
      </c>
      <c r="CK118" s="57">
        <v>-1.6578374647813301</v>
      </c>
      <c r="CL118" s="57">
        <v>-1.6618852504457799</v>
      </c>
      <c r="CM118" s="57">
        <v>-1.65744190099489</v>
      </c>
      <c r="CN118" s="57">
        <v>-1.65731027900123</v>
      </c>
      <c r="CO118" s="57">
        <v>1.8658426706865601</v>
      </c>
      <c r="CP118" s="57">
        <v>2.1145210227310698</v>
      </c>
      <c r="CQ118" s="57">
        <v>2.3384097789189</v>
      </c>
      <c r="CR118" s="57">
        <v>2.5381274002226699</v>
      </c>
      <c r="CS118" s="57">
        <v>2.7294105675743601</v>
      </c>
      <c r="CT118" s="76">
        <v>6.3903092844545872</v>
      </c>
      <c r="CU118" s="76">
        <v>53.599543359115899</v>
      </c>
      <c r="CV118" s="76"/>
      <c r="CW118" s="1">
        <v>-0.54772447838347504</v>
      </c>
      <c r="CX118" s="1">
        <v>-0.300604061515378</v>
      </c>
      <c r="CY118" s="1">
        <v>-7.1158393087630695E-2</v>
      </c>
      <c r="CZ118" s="1">
        <v>0.13921873893596701</v>
      </c>
      <c r="DA118" s="1">
        <v>0.33369519700067402</v>
      </c>
      <c r="DB118" s="1">
        <v>-0.54772447838347504</v>
      </c>
      <c r="DC118" s="1">
        <v>-0.300604061515378</v>
      </c>
      <c r="DD118" s="1">
        <v>-7.1158393087630695E-2</v>
      </c>
      <c r="DE118" s="1">
        <v>0.13921873893596701</v>
      </c>
      <c r="DF118" s="1">
        <v>0.33369519700067402</v>
      </c>
      <c r="DG118" s="1">
        <v>0.97842796726344305</v>
      </c>
      <c r="DH118" s="1">
        <v>1.22893006135751</v>
      </c>
      <c r="DI118" s="1">
        <v>1.4601224916743101</v>
      </c>
      <c r="DJ118" s="1">
        <v>1.6726534673000599</v>
      </c>
      <c r="DK118" s="1">
        <v>1.8671297148588499</v>
      </c>
      <c r="DL118" s="1">
        <v>6.5538610417264342</v>
      </c>
      <c r="DM118" s="1">
        <v>52.899565991388897</v>
      </c>
      <c r="DN118" s="1"/>
      <c r="DO118" s="1"/>
      <c r="DP118" s="1"/>
      <c r="DQ118" s="1"/>
      <c r="DR118" s="1"/>
      <c r="DS118" s="1"/>
    </row>
    <row r="119" spans="1:123">
      <c r="A119" s="46" t="s">
        <v>122</v>
      </c>
      <c r="B119" s="57">
        <v>290.46499999999997</v>
      </c>
      <c r="C119" s="57">
        <v>119.54600000000001</v>
      </c>
      <c r="D119" s="57">
        <v>-4.91</v>
      </c>
      <c r="E119" s="7">
        <v>0.39</v>
      </c>
      <c r="F119" s="57"/>
      <c r="G119" s="76">
        <v>-4.96</v>
      </c>
      <c r="H119" s="57">
        <v>-6.04</v>
      </c>
      <c r="I119" s="57">
        <v>1.08</v>
      </c>
      <c r="K119" s="76">
        <v>-6.1793164110678207</v>
      </c>
      <c r="L119" s="76">
        <v>-5.9709988317091298</v>
      </c>
      <c r="M119" s="76">
        <v>-5.6961414452670702</v>
      </c>
      <c r="N119" s="76">
        <v>-5.4514458384687501</v>
      </c>
      <c r="O119" s="76">
        <v>-5.1118229454142199</v>
      </c>
      <c r="P119" s="76">
        <v>-8.0937625042076604</v>
      </c>
      <c r="Q119" s="76">
        <v>-8.1318000183440695</v>
      </c>
      <c r="R119" s="76">
        <v>-8.1336420320581109</v>
      </c>
      <c r="S119" s="76">
        <v>-8.0592401723134603</v>
      </c>
      <c r="T119" s="76">
        <v>-8.0006470392065996</v>
      </c>
      <c r="U119" s="76">
        <v>1.9144460931398399</v>
      </c>
      <c r="V119" s="76">
        <v>2.1608011866349401</v>
      </c>
      <c r="W119" s="76">
        <v>2.4375005867910402</v>
      </c>
      <c r="X119" s="76">
        <v>2.6077943338447098</v>
      </c>
      <c r="Y119" s="76">
        <v>2.8888240937923801</v>
      </c>
      <c r="Z119" s="76">
        <v>7.9293229342217382</v>
      </c>
      <c r="AA119" s="76">
        <v>-98.705714673079896</v>
      </c>
      <c r="AC119" s="57">
        <v>-6.6801285077830901</v>
      </c>
      <c r="AD119" s="76">
        <v>-6.4327657618982599</v>
      </c>
      <c r="AE119" s="76">
        <v>-6.1892301860015397</v>
      </c>
      <c r="AF119" s="76">
        <v>-5.9540462076831204</v>
      </c>
      <c r="AG119" s="76">
        <v>-5.7450266925133899</v>
      </c>
      <c r="AH119" s="76">
        <v>-7.7191624961757297</v>
      </c>
      <c r="AI119" s="76">
        <v>-7.7342882988115997</v>
      </c>
      <c r="AJ119" s="76">
        <v>-7.7323427991034501</v>
      </c>
      <c r="AK119" s="76">
        <v>-7.7185564093272099</v>
      </c>
      <c r="AL119" s="76">
        <v>-7.7113978872081201</v>
      </c>
      <c r="AM119" s="76">
        <v>1.0390339883926401</v>
      </c>
      <c r="AN119" s="76">
        <v>1.3015225369133401</v>
      </c>
      <c r="AO119" s="76">
        <v>1.5431126131019099</v>
      </c>
      <c r="AP119" s="76">
        <v>1.7645102016440899</v>
      </c>
      <c r="AQ119" s="76">
        <v>1.96637119469473</v>
      </c>
      <c r="AR119" s="76">
        <v>6.9929288100261688</v>
      </c>
      <c r="AS119" s="76">
        <v>36.039699369592697</v>
      </c>
      <c r="AU119" s="57">
        <v>-5.6949686725320596</v>
      </c>
      <c r="AV119" s="57">
        <v>-5.4096002307217201</v>
      </c>
      <c r="AW119" s="57">
        <v>-5.1511301724696299</v>
      </c>
      <c r="AX119" s="57">
        <v>-4.9173933060766295</v>
      </c>
      <c r="AY119" s="57">
        <v>-4.7289791360233497</v>
      </c>
      <c r="AZ119" s="57">
        <v>-6.7740074049977599</v>
      </c>
      <c r="BA119" s="57">
        <v>-6.7511228233743701</v>
      </c>
      <c r="BB119" s="57">
        <v>-6.7342427357077304</v>
      </c>
      <c r="BC119" s="57">
        <v>-6.7219034742729198</v>
      </c>
      <c r="BD119" s="57">
        <v>-6.7353503306181803</v>
      </c>
      <c r="BE119" s="57">
        <v>1.0790387324657</v>
      </c>
      <c r="BF119" s="57">
        <v>1.3415225926526499</v>
      </c>
      <c r="BG119" s="57">
        <v>1.5831125632381</v>
      </c>
      <c r="BH119" s="57">
        <v>1.8045101681962901</v>
      </c>
      <c r="BI119" s="57">
        <v>2.0063711945948302</v>
      </c>
      <c r="BJ119" s="57">
        <v>7.2063888319811662</v>
      </c>
      <c r="BK119" s="57">
        <v>92.884742192041003</v>
      </c>
      <c r="BM119" s="57">
        <v>-6.2514015251933701</v>
      </c>
      <c r="BN119" s="57">
        <v>-5.8177232325457791</v>
      </c>
      <c r="BO119" s="57">
        <v>-5.6928837342386398</v>
      </c>
      <c r="BP119" s="57">
        <v>-5.4885239097431402</v>
      </c>
      <c r="BQ119" s="57">
        <v>-5.2526920834150008</v>
      </c>
      <c r="BR119" s="57">
        <v>-8.1316190866448004</v>
      </c>
      <c r="BS119" s="57">
        <v>-8.0490449733572493</v>
      </c>
      <c r="BT119" s="57">
        <v>-8.10038602434018</v>
      </c>
      <c r="BU119" s="57">
        <v>-8.0910643138657505</v>
      </c>
      <c r="BV119" s="57">
        <v>-8.0568293354047107</v>
      </c>
      <c r="BW119" s="57">
        <v>1.88021756145143</v>
      </c>
      <c r="BX119" s="57">
        <v>2.2313217408114698</v>
      </c>
      <c r="BY119" s="57">
        <v>2.4075022901015402</v>
      </c>
      <c r="BZ119" s="57">
        <v>2.6025404041226099</v>
      </c>
      <c r="CA119" s="57">
        <v>2.8041372519897099</v>
      </c>
      <c r="CB119" s="57">
        <v>6.9073463858487933</v>
      </c>
      <c r="CC119" s="57">
        <v>136.42617540318301</v>
      </c>
      <c r="CE119" s="57">
        <v>-6.2314756298695997</v>
      </c>
      <c r="CF119" s="57">
        <v>-5.9731597871915092</v>
      </c>
      <c r="CG119" s="57">
        <v>-5.7515665952523509</v>
      </c>
      <c r="CH119" s="57">
        <v>-5.5219631351082796</v>
      </c>
      <c r="CI119" s="57">
        <v>-5.3195171353035704</v>
      </c>
      <c r="CJ119" s="57">
        <v>-8.1193958297664892</v>
      </c>
      <c r="CK119" s="57">
        <v>-8.1200904969935497</v>
      </c>
      <c r="CL119" s="57">
        <v>-8.1305591945903704</v>
      </c>
      <c r="CM119" s="57">
        <v>-8.1144740374610898</v>
      </c>
      <c r="CN119" s="57">
        <v>-8.1070714166166198</v>
      </c>
      <c r="CO119" s="57">
        <v>1.88792019989689</v>
      </c>
      <c r="CP119" s="57">
        <v>2.14693070980204</v>
      </c>
      <c r="CQ119" s="57">
        <v>2.3789925993380199</v>
      </c>
      <c r="CR119" s="57">
        <v>2.5925109023528101</v>
      </c>
      <c r="CS119" s="57">
        <v>2.7875542813130498</v>
      </c>
      <c r="CT119" s="76">
        <v>6.7714278937194754</v>
      </c>
      <c r="CU119" s="76">
        <v>44.173508255113298</v>
      </c>
      <c r="CV119" s="76"/>
      <c r="CW119" s="1">
        <v>-6.6882417506437104</v>
      </c>
      <c r="CX119" s="1">
        <v>-6.4219852002948397</v>
      </c>
      <c r="CY119" s="1">
        <v>-6.1795275714272897</v>
      </c>
      <c r="CZ119" s="1">
        <v>-5.95885560533352</v>
      </c>
      <c r="DA119" s="1">
        <v>-5.7480306826239698</v>
      </c>
      <c r="DB119" s="1">
        <v>-6.6882417506437104</v>
      </c>
      <c r="DC119" s="1">
        <v>-6.4219852002948397</v>
      </c>
      <c r="DD119" s="1">
        <v>-6.1795275714272897</v>
      </c>
      <c r="DE119" s="1">
        <v>-5.95885560533352</v>
      </c>
      <c r="DF119" s="1">
        <v>-5.7480306826239698</v>
      </c>
      <c r="DG119" s="1">
        <v>1.0390383853952601</v>
      </c>
      <c r="DH119" s="1">
        <v>1.3015225944240401</v>
      </c>
      <c r="DI119" s="1">
        <v>1.5431126127407699</v>
      </c>
      <c r="DJ119" s="1">
        <v>1.7645098359756299</v>
      </c>
      <c r="DK119" s="1">
        <v>1.96637074573769</v>
      </c>
      <c r="DL119" s="1">
        <v>6.9730272170700101</v>
      </c>
      <c r="DM119" s="1">
        <v>56.495726852559798</v>
      </c>
      <c r="DN119" s="1"/>
      <c r="DO119" s="1"/>
      <c r="DP119" s="1"/>
      <c r="DQ119" s="1"/>
      <c r="DR119" s="1"/>
      <c r="DS119" s="1"/>
    </row>
    <row r="120" spans="1:123">
      <c r="A120" s="46" t="s">
        <v>123</v>
      </c>
      <c r="B120" s="57">
        <v>279.072</v>
      </c>
      <c r="C120" s="57">
        <v>114.82899999999999</v>
      </c>
      <c r="D120" s="57">
        <v>0</v>
      </c>
      <c r="E120" s="7">
        <v>0.48</v>
      </c>
      <c r="F120" s="57"/>
      <c r="G120" s="76">
        <v>1.21</v>
      </c>
      <c r="H120" s="57">
        <v>-1.35</v>
      </c>
      <c r="I120" s="57">
        <v>2.56</v>
      </c>
      <c r="K120" s="76">
        <v>0.33897712241531996</v>
      </c>
      <c r="L120" s="76">
        <v>0.57444337747912</v>
      </c>
      <c r="M120" s="76">
        <v>0.83139514878591014</v>
      </c>
      <c r="N120" s="76">
        <v>1.0256535130571798</v>
      </c>
      <c r="O120" s="76">
        <v>1.25056161878181</v>
      </c>
      <c r="P120" s="76">
        <v>-1.55393492533793</v>
      </c>
      <c r="Q120" s="76">
        <v>-1.56365487072771</v>
      </c>
      <c r="R120" s="76">
        <v>-1.57502415707486</v>
      </c>
      <c r="S120" s="76">
        <v>-1.5442336830310801</v>
      </c>
      <c r="T120" s="76">
        <v>-1.5635808952935499</v>
      </c>
      <c r="U120" s="76">
        <v>1.8929120477532499</v>
      </c>
      <c r="V120" s="76">
        <v>2.13809824820683</v>
      </c>
      <c r="W120" s="76">
        <v>2.4064193058607701</v>
      </c>
      <c r="X120" s="76">
        <v>2.5698871960882599</v>
      </c>
      <c r="Y120" s="76">
        <v>2.81414251407536</v>
      </c>
      <c r="Z120" s="76">
        <v>6.7708539799763052</v>
      </c>
      <c r="AA120" s="76">
        <v>35.692116622615302</v>
      </c>
      <c r="AC120" s="57">
        <v>-0.45510705091368497</v>
      </c>
      <c r="AD120" s="76">
        <v>-0.1842141910073698</v>
      </c>
      <c r="AE120" s="76">
        <v>4.8233554965920078E-2</v>
      </c>
      <c r="AF120" s="76">
        <v>0.26466685804702994</v>
      </c>
      <c r="AG120" s="76">
        <v>0.46121466726019</v>
      </c>
      <c r="AH120" s="76">
        <v>-1.45106625508858</v>
      </c>
      <c r="AI120" s="76">
        <v>-1.4341462639062199</v>
      </c>
      <c r="AJ120" s="76">
        <v>-1.43589917856219</v>
      </c>
      <c r="AK120" s="76">
        <v>-1.4345623426477001</v>
      </c>
      <c r="AL120" s="76">
        <v>-1.43462735217158</v>
      </c>
      <c r="AM120" s="76">
        <v>0.99595920417489503</v>
      </c>
      <c r="AN120" s="76">
        <v>1.2499320728988501</v>
      </c>
      <c r="AO120" s="76">
        <v>1.48413273352811</v>
      </c>
      <c r="AP120" s="76">
        <v>1.69922920069473</v>
      </c>
      <c r="AQ120" s="76">
        <v>1.89584201943177</v>
      </c>
      <c r="AR120" s="76">
        <v>6.7855850506524771</v>
      </c>
      <c r="AS120" s="76">
        <v>70.156386589700503</v>
      </c>
      <c r="AU120" s="57">
        <v>-0.52117143845418012</v>
      </c>
      <c r="AV120" s="57">
        <v>-0.27733477691828989</v>
      </c>
      <c r="AW120" s="57">
        <v>-4.9931820597929999E-2</v>
      </c>
      <c r="AX120" s="57">
        <v>0.15700759690558996</v>
      </c>
      <c r="AY120" s="57">
        <v>0.35732130839252996</v>
      </c>
      <c r="AZ120" s="57">
        <v>-1.5571352158449101</v>
      </c>
      <c r="BA120" s="57">
        <v>-1.56726690558798</v>
      </c>
      <c r="BB120" s="57">
        <v>-1.5740645062046399</v>
      </c>
      <c r="BC120" s="57">
        <v>-1.58222157167264</v>
      </c>
      <c r="BD120" s="57">
        <v>-1.57852071094343</v>
      </c>
      <c r="BE120" s="57">
        <v>1.03596377739073</v>
      </c>
      <c r="BF120" s="57">
        <v>1.2899321286696901</v>
      </c>
      <c r="BG120" s="57">
        <v>1.5241326856067099</v>
      </c>
      <c r="BH120" s="57">
        <v>1.73922916857823</v>
      </c>
      <c r="BI120" s="57">
        <v>1.93584201933596</v>
      </c>
      <c r="BJ120" s="57">
        <v>6.5214405013596153</v>
      </c>
      <c r="BK120" s="57">
        <v>45.779791094474902</v>
      </c>
      <c r="BM120" s="57">
        <v>0.31161366366036991</v>
      </c>
      <c r="BN120" s="57">
        <v>0.61235611869401008</v>
      </c>
      <c r="BO120" s="57">
        <v>0.8126364915889801</v>
      </c>
      <c r="BP120" s="57">
        <v>1.0114663135062201</v>
      </c>
      <c r="BQ120" s="57">
        <v>1.2161807797693798</v>
      </c>
      <c r="BR120" s="57">
        <v>-1.5576810597489501</v>
      </c>
      <c r="BS120" s="57">
        <v>-1.57138563253963</v>
      </c>
      <c r="BT120" s="57">
        <v>-1.55702163995314</v>
      </c>
      <c r="BU120" s="57">
        <v>-1.5503305727474701</v>
      </c>
      <c r="BV120" s="57">
        <v>-1.54375480377103</v>
      </c>
      <c r="BW120" s="57">
        <v>1.86929472340932</v>
      </c>
      <c r="BX120" s="57">
        <v>2.1837417512336401</v>
      </c>
      <c r="BY120" s="57">
        <v>2.3696581315421201</v>
      </c>
      <c r="BZ120" s="57">
        <v>2.5617968862536902</v>
      </c>
      <c r="CA120" s="57">
        <v>2.7599355835404098</v>
      </c>
      <c r="CB120" s="57">
        <v>6.5647822665470184</v>
      </c>
      <c r="CC120" s="57">
        <v>82.909403743812902</v>
      </c>
      <c r="CE120" s="57">
        <v>0.31891016242729986</v>
      </c>
      <c r="CF120" s="57">
        <v>0.56853698011507992</v>
      </c>
      <c r="CG120" s="57">
        <v>0.79102672810836006</v>
      </c>
      <c r="CH120" s="57">
        <v>0.99866645558046008</v>
      </c>
      <c r="CI120" s="57">
        <v>1.1912099161563301</v>
      </c>
      <c r="CJ120" s="57">
        <v>-1.5533198565517901</v>
      </c>
      <c r="CK120" s="57">
        <v>-1.5553606335108301</v>
      </c>
      <c r="CL120" s="57">
        <v>-1.5591242473113101</v>
      </c>
      <c r="CM120" s="57">
        <v>-1.55519487782664</v>
      </c>
      <c r="CN120" s="57">
        <v>-1.55502246816808</v>
      </c>
      <c r="CO120" s="57">
        <v>1.8722300189790899</v>
      </c>
      <c r="CP120" s="57">
        <v>2.12389761362591</v>
      </c>
      <c r="CQ120" s="57">
        <v>2.3501509754196701</v>
      </c>
      <c r="CR120" s="57">
        <v>2.5538613334071001</v>
      </c>
      <c r="CS120" s="57">
        <v>2.7462323843244101</v>
      </c>
      <c r="CT120" s="76">
        <v>6.4702315914429276</v>
      </c>
      <c r="CU120" s="76">
        <v>54.940548390549203</v>
      </c>
      <c r="CV120" s="76"/>
      <c r="CW120" s="1">
        <v>-0.43870834725424701</v>
      </c>
      <c r="CX120" s="1">
        <v>-0.187740555433423</v>
      </c>
      <c r="CY120" s="1">
        <v>4.4842805079710897E-2</v>
      </c>
      <c r="CZ120" s="1">
        <v>0.25793041434186498</v>
      </c>
      <c r="DA120" s="1">
        <v>0.45460024230565699</v>
      </c>
      <c r="DB120" s="1">
        <v>-0.43870834725424701</v>
      </c>
      <c r="DC120" s="1">
        <v>-0.187740555433423</v>
      </c>
      <c r="DD120" s="1">
        <v>4.4842805079710897E-2</v>
      </c>
      <c r="DE120" s="1">
        <v>0.25793041434186498</v>
      </c>
      <c r="DF120" s="1">
        <v>0.45460024230565699</v>
      </c>
      <c r="DG120" s="1">
        <v>0.99596343724630998</v>
      </c>
      <c r="DH120" s="1">
        <v>1.2499321303714599</v>
      </c>
      <c r="DI120" s="1">
        <v>1.4841327331755401</v>
      </c>
      <c r="DJ120" s="1">
        <v>1.6992288423806701</v>
      </c>
      <c r="DK120" s="1">
        <v>1.8958415794472101</v>
      </c>
      <c r="DL120" s="1">
        <v>6.6418438633848327</v>
      </c>
      <c r="DM120" s="1">
        <v>54.489098375580603</v>
      </c>
      <c r="DN120" s="1"/>
      <c r="DO120" s="1"/>
      <c r="DP120" s="1"/>
      <c r="DQ120" s="1"/>
      <c r="DR120" s="1"/>
      <c r="DS120" s="1"/>
    </row>
    <row r="121" spans="1:123">
      <c r="A121" s="46" t="s">
        <v>124</v>
      </c>
      <c r="B121" s="57">
        <v>287.56599999999997</v>
      </c>
      <c r="C121" s="57">
        <v>117.083</v>
      </c>
      <c r="D121" s="57">
        <v>-4.55</v>
      </c>
      <c r="E121" s="7">
        <v>0.32</v>
      </c>
      <c r="F121" s="57"/>
      <c r="G121" s="76">
        <v>-3.2299999999999995</v>
      </c>
      <c r="H121" s="57">
        <v>-4.51</v>
      </c>
      <c r="I121" s="57">
        <v>1.28</v>
      </c>
      <c r="K121" s="76">
        <v>-4.3997405812204402</v>
      </c>
      <c r="L121" s="76">
        <v>-4.1866925546717599</v>
      </c>
      <c r="M121" s="76">
        <v>-3.9232609648945003</v>
      </c>
      <c r="N121" s="76">
        <v>-3.6805639331854101</v>
      </c>
      <c r="O121" s="76">
        <v>-3.3903831104164599</v>
      </c>
      <c r="P121" s="76">
        <v>-6.3087072398324304</v>
      </c>
      <c r="Q121" s="76">
        <v>-6.3417168766965801</v>
      </c>
      <c r="R121" s="76">
        <v>-6.35285278021035</v>
      </c>
      <c r="S121" s="76">
        <v>-6.27871262564015</v>
      </c>
      <c r="T121" s="76">
        <v>-6.2602041409595097</v>
      </c>
      <c r="U121" s="76">
        <v>1.90896665861199</v>
      </c>
      <c r="V121" s="76">
        <v>2.1550243220248202</v>
      </c>
      <c r="W121" s="76">
        <v>2.4295918153158498</v>
      </c>
      <c r="X121" s="76">
        <v>2.5981486924547399</v>
      </c>
      <c r="Y121" s="76">
        <v>2.8698210305430498</v>
      </c>
      <c r="Z121" s="76">
        <v>7.5348512139588566</v>
      </c>
      <c r="AA121" s="76">
        <v>-56.811914049032602</v>
      </c>
      <c r="AC121" s="57">
        <v>-4.9582302386200006</v>
      </c>
      <c r="AD121" s="76">
        <v>-4.6897297771748203</v>
      </c>
      <c r="AE121" s="76">
        <v>-4.4502820628968198</v>
      </c>
      <c r="AF121" s="76">
        <v>-4.2208334806661902</v>
      </c>
      <c r="AG121" s="76">
        <v>-4.0158610422296102</v>
      </c>
      <c r="AH121" s="76">
        <v>-5.9863036547799302</v>
      </c>
      <c r="AI121" s="76">
        <v>-5.97812488889919</v>
      </c>
      <c r="AJ121" s="76">
        <v>-5.9783869808451797</v>
      </c>
      <c r="AK121" s="76">
        <v>-5.9687326385331998</v>
      </c>
      <c r="AL121" s="76">
        <v>-5.9642857716309701</v>
      </c>
      <c r="AM121" s="76">
        <v>1.0280734161599301</v>
      </c>
      <c r="AN121" s="76">
        <v>1.2883951117243699</v>
      </c>
      <c r="AO121" s="76">
        <v>1.5281049179483599</v>
      </c>
      <c r="AP121" s="76">
        <v>1.74789915786701</v>
      </c>
      <c r="AQ121" s="76">
        <v>1.9484247294013599</v>
      </c>
      <c r="AR121" s="76">
        <v>7.0027276680081973</v>
      </c>
      <c r="AS121" s="76">
        <v>58.317265645852402</v>
      </c>
      <c r="AU121" s="57">
        <v>-4.3985928371578407</v>
      </c>
      <c r="AV121" s="57">
        <v>-4.1253180102583498</v>
      </c>
      <c r="AW121" s="57">
        <v>-3.8796940320086</v>
      </c>
      <c r="AX121" s="57">
        <v>-3.6589862322142301</v>
      </c>
      <c r="AY121" s="57">
        <v>-3.4950630812116996</v>
      </c>
      <c r="AZ121" s="57">
        <v>-5.4666709539154503</v>
      </c>
      <c r="BA121" s="57">
        <v>-5.4537131777300401</v>
      </c>
      <c r="BB121" s="57">
        <v>-5.4477989005873999</v>
      </c>
      <c r="BC121" s="57">
        <v>-5.4468853569722002</v>
      </c>
      <c r="BD121" s="57">
        <v>-5.4834878105142097</v>
      </c>
      <c r="BE121" s="57">
        <v>1.0680781167576101</v>
      </c>
      <c r="BF121" s="57">
        <v>1.3283951674716901</v>
      </c>
      <c r="BG121" s="57">
        <v>1.5681048685787999</v>
      </c>
      <c r="BH121" s="57">
        <v>1.7878991247579701</v>
      </c>
      <c r="BI121" s="57">
        <v>1.9884247293025099</v>
      </c>
      <c r="BJ121" s="57">
        <v>6.7550092859689324</v>
      </c>
      <c r="BK121" s="57">
        <v>103.447031459504</v>
      </c>
      <c r="BM121" s="57">
        <v>-4.4585549512819194</v>
      </c>
      <c r="BN121" s="57">
        <v>-4.0791505925104898</v>
      </c>
      <c r="BO121" s="57">
        <v>-3.9172860447907896</v>
      </c>
      <c r="BP121" s="57">
        <v>-3.7108855009063899</v>
      </c>
      <c r="BQ121" s="57">
        <v>-3.4834575426523902</v>
      </c>
      <c r="BR121" s="57">
        <v>-6.3359931475543796</v>
      </c>
      <c r="BS121" s="57">
        <v>-6.2983653913588098</v>
      </c>
      <c r="BT121" s="57">
        <v>-6.3151587188417997</v>
      </c>
      <c r="BU121" s="57">
        <v>-6.3030585339852001</v>
      </c>
      <c r="BV121" s="57">
        <v>-6.2763474816574201</v>
      </c>
      <c r="BW121" s="57">
        <v>1.87743819627246</v>
      </c>
      <c r="BX121" s="57">
        <v>2.21921479884832</v>
      </c>
      <c r="BY121" s="57">
        <v>2.3978726740510101</v>
      </c>
      <c r="BZ121" s="57">
        <v>2.5921730330788102</v>
      </c>
      <c r="CA121" s="57">
        <v>2.7928899390050299</v>
      </c>
      <c r="CB121" s="57">
        <v>6.887741979668216</v>
      </c>
      <c r="CC121" s="57">
        <v>111.702138918004</v>
      </c>
      <c r="CE121" s="57">
        <v>-4.4407229732221305</v>
      </c>
      <c r="CF121" s="57">
        <v>-4.1856403457138693</v>
      </c>
      <c r="CG121" s="57">
        <v>-3.9648223995156502</v>
      </c>
      <c r="CH121" s="57">
        <v>-3.7399611655698703</v>
      </c>
      <c r="CI121" s="57">
        <v>-3.5410916634725003</v>
      </c>
      <c r="CJ121" s="57">
        <v>-6.3246507361418702</v>
      </c>
      <c r="CK121" s="57">
        <v>-6.3267101807845298</v>
      </c>
      <c r="CL121" s="57">
        <v>-6.33647611816032</v>
      </c>
      <c r="CM121" s="57">
        <v>-6.3226375115833804</v>
      </c>
      <c r="CN121" s="57">
        <v>-6.3181314025780404</v>
      </c>
      <c r="CO121" s="57">
        <v>1.88392776291974</v>
      </c>
      <c r="CP121" s="57">
        <v>2.1410698350706601</v>
      </c>
      <c r="CQ121" s="57">
        <v>2.3716537186446698</v>
      </c>
      <c r="CR121" s="57">
        <v>2.58267634601351</v>
      </c>
      <c r="CS121" s="57">
        <v>2.7770397391055401</v>
      </c>
      <c r="CT121" s="76">
        <v>6.6811404311542253</v>
      </c>
      <c r="CU121" s="76">
        <v>46.144985537566001</v>
      </c>
      <c r="CV121" s="76"/>
      <c r="CW121" s="1">
        <v>-4.9475448207237402</v>
      </c>
      <c r="CX121" s="1">
        <v>-4.6878159404681403</v>
      </c>
      <c r="CY121" s="1">
        <v>-4.4490332029237898</v>
      </c>
      <c r="CZ121" s="1">
        <v>-4.23130563281899</v>
      </c>
      <c r="DA121" s="1">
        <v>-4.0252732372254103</v>
      </c>
      <c r="DB121" s="1">
        <v>-4.9475448207237402</v>
      </c>
      <c r="DC121" s="1">
        <v>-4.6878159404681403</v>
      </c>
      <c r="DD121" s="1">
        <v>-4.4490332029237898</v>
      </c>
      <c r="DE121" s="1">
        <v>-4.23130563281899</v>
      </c>
      <c r="DF121" s="1">
        <v>-4.0252732372254103</v>
      </c>
      <c r="DG121" s="1">
        <v>1.02807777144952</v>
      </c>
      <c r="DH121" s="1">
        <v>1.2883951692253699</v>
      </c>
      <c r="DI121" s="1">
        <v>1.5281049175893899</v>
      </c>
      <c r="DJ121" s="1">
        <v>1.74789879406992</v>
      </c>
      <c r="DK121" s="1">
        <v>1.9484242827274101</v>
      </c>
      <c r="DL121" s="1">
        <v>6.8467277410833729</v>
      </c>
      <c r="DM121" s="1">
        <v>54.682171988270298</v>
      </c>
      <c r="DN121" s="1"/>
      <c r="DO121" s="1"/>
      <c r="DP121" s="1"/>
      <c r="DQ121" s="1"/>
      <c r="DR121" s="1"/>
      <c r="DS121" s="1"/>
    </row>
    <row r="122" spans="1:123">
      <c r="A122" s="46" t="s">
        <v>125</v>
      </c>
      <c r="B122" s="57">
        <v>249.59700000000001</v>
      </c>
      <c r="C122" s="57">
        <v>93.204999999999998</v>
      </c>
      <c r="D122" s="57">
        <v>-0.25</v>
      </c>
      <c r="E122" s="7">
        <v>0.48</v>
      </c>
      <c r="F122" s="57"/>
      <c r="G122" s="76">
        <v>0.82000000000000028</v>
      </c>
      <c r="H122" s="57">
        <v>-1.4</v>
      </c>
      <c r="I122" s="57">
        <v>2.2200000000000002</v>
      </c>
      <c r="K122" s="76">
        <v>0.18873836952336998</v>
      </c>
      <c r="L122" s="76">
        <v>0.42090095816584006</v>
      </c>
      <c r="M122" s="76">
        <v>0.65597651830910975</v>
      </c>
      <c r="N122" s="76">
        <v>0.83325690811938991</v>
      </c>
      <c r="O122" s="76">
        <v>0.96287135441083982</v>
      </c>
      <c r="P122" s="76">
        <v>-1.64846262865823</v>
      </c>
      <c r="Q122" s="76">
        <v>-1.6584621798708401</v>
      </c>
      <c r="R122" s="76">
        <v>-1.6700319426978201</v>
      </c>
      <c r="S122" s="76">
        <v>-1.63856016724813</v>
      </c>
      <c r="T122" s="76">
        <v>-1.6580613323881901</v>
      </c>
      <c r="U122" s="76">
        <v>1.8372009981816</v>
      </c>
      <c r="V122" s="76">
        <v>2.0793631380366802</v>
      </c>
      <c r="W122" s="76">
        <v>2.3260084610069298</v>
      </c>
      <c r="X122" s="76">
        <v>2.4718170753675199</v>
      </c>
      <c r="Y122" s="76">
        <v>2.6209326867990299</v>
      </c>
      <c r="Z122" s="76">
        <v>5.8214200187393956</v>
      </c>
      <c r="AA122" s="76">
        <v>111.51810113085</v>
      </c>
      <c r="AC122" s="57">
        <v>-0.65800676027813398</v>
      </c>
      <c r="AD122" s="76">
        <v>-0.40899893411606003</v>
      </c>
      <c r="AE122" s="76">
        <v>-0.19572303195322993</v>
      </c>
      <c r="AF122" s="76">
        <v>4.4644997736300596E-3</v>
      </c>
      <c r="AG122" s="76">
        <v>0.18743369199705007</v>
      </c>
      <c r="AH122" s="76">
        <v>-1.5425265485996</v>
      </c>
      <c r="AI122" s="76">
        <v>-1.5254605491173301</v>
      </c>
      <c r="AJ122" s="76">
        <v>-1.5272680405240799</v>
      </c>
      <c r="AK122" s="76">
        <v>-1.52587525099725</v>
      </c>
      <c r="AL122" s="76">
        <v>-1.52594124757203</v>
      </c>
      <c r="AM122" s="76">
        <v>0.88451978832146605</v>
      </c>
      <c r="AN122" s="76">
        <v>1.1164616150012701</v>
      </c>
      <c r="AO122" s="76">
        <v>1.33154500857085</v>
      </c>
      <c r="AP122" s="76">
        <v>1.53033975077088</v>
      </c>
      <c r="AQ122" s="76">
        <v>1.71337493956908</v>
      </c>
      <c r="AR122" s="76">
        <v>6.2591705076169717</v>
      </c>
      <c r="AS122" s="76">
        <v>61.846136305846102</v>
      </c>
      <c r="AU122" s="57">
        <v>-0.72753829261687897</v>
      </c>
      <c r="AV122" s="57">
        <v>-0.5059589193560301</v>
      </c>
      <c r="AW122" s="57">
        <v>-0.29800886648117997</v>
      </c>
      <c r="AX122" s="57">
        <v>-0.10791893345984005</v>
      </c>
      <c r="AY122" s="57">
        <v>7.7899503181189989E-2</v>
      </c>
      <c r="AZ122" s="57">
        <v>-1.65206221212689</v>
      </c>
      <c r="BA122" s="57">
        <v>-1.66242059020972</v>
      </c>
      <c r="BB122" s="57">
        <v>-1.6695538321559</v>
      </c>
      <c r="BC122" s="57">
        <v>-1.67825865555845</v>
      </c>
      <c r="BD122" s="57">
        <v>-1.67547543630267</v>
      </c>
      <c r="BE122" s="57">
        <v>0.92452391951001101</v>
      </c>
      <c r="BF122" s="57">
        <v>1.1564616708536899</v>
      </c>
      <c r="BG122" s="57">
        <v>1.3715449656747201</v>
      </c>
      <c r="BH122" s="57">
        <v>1.5703397220986099</v>
      </c>
      <c r="BI122" s="57">
        <v>1.75337493948386</v>
      </c>
      <c r="BJ122" s="57">
        <v>5.979320314791317</v>
      </c>
      <c r="BK122" s="57">
        <v>38.067521545197302</v>
      </c>
      <c r="BM122" s="57">
        <v>0.18869371959616998</v>
      </c>
      <c r="BN122" s="57">
        <v>0.39466597266673986</v>
      </c>
      <c r="BO122" s="57">
        <v>0.62007562819665019</v>
      </c>
      <c r="BP122" s="57">
        <v>0.81149255210686988</v>
      </c>
      <c r="BQ122" s="57">
        <v>1.0074968184628599</v>
      </c>
      <c r="BR122" s="57">
        <v>-1.6523423668174999</v>
      </c>
      <c r="BS122" s="57">
        <v>-1.6659808788208501</v>
      </c>
      <c r="BT122" s="57">
        <v>-1.65167531704344</v>
      </c>
      <c r="BU122" s="57">
        <v>-1.6448961721889299</v>
      </c>
      <c r="BV122" s="57">
        <v>-1.6380839702435801</v>
      </c>
      <c r="BW122" s="57">
        <v>1.8410360864136699</v>
      </c>
      <c r="BX122" s="57">
        <v>2.06064685148759</v>
      </c>
      <c r="BY122" s="57">
        <v>2.2717509452400901</v>
      </c>
      <c r="BZ122" s="57">
        <v>2.4563887242957998</v>
      </c>
      <c r="CA122" s="57">
        <v>2.64558078870644</v>
      </c>
      <c r="CB122" s="57">
        <v>6.1178592758549746</v>
      </c>
      <c r="CC122" s="57">
        <v>22.848701053827298</v>
      </c>
      <c r="CE122" s="57">
        <v>0.18375749154332</v>
      </c>
      <c r="CF122" s="57">
        <v>0.41432359189205981</v>
      </c>
      <c r="CG122" s="57">
        <v>0.62167545359054022</v>
      </c>
      <c r="CH122" s="57">
        <v>0.80400619373033022</v>
      </c>
      <c r="CI122" s="57">
        <v>0.98965617759567004</v>
      </c>
      <c r="CJ122" s="57">
        <v>-1.6478802266763399</v>
      </c>
      <c r="CK122" s="57">
        <v>-1.6499847555360501</v>
      </c>
      <c r="CL122" s="57">
        <v>-1.6538589269907999</v>
      </c>
      <c r="CM122" s="57">
        <v>-1.6498642641677099</v>
      </c>
      <c r="CN122" s="57">
        <v>-1.6496717115352</v>
      </c>
      <c r="CO122" s="57">
        <v>1.8316377182196599</v>
      </c>
      <c r="CP122" s="57">
        <v>2.0643083474281099</v>
      </c>
      <c r="CQ122" s="57">
        <v>2.2755343805813402</v>
      </c>
      <c r="CR122" s="57">
        <v>2.4538704578980401</v>
      </c>
      <c r="CS122" s="57">
        <v>2.63932788913087</v>
      </c>
      <c r="CT122" s="76">
        <v>5.9550809415388057</v>
      </c>
      <c r="CU122" s="76">
        <v>48.998425345975399</v>
      </c>
      <c r="CV122" s="76"/>
      <c r="CW122" s="1">
        <v>-0.64138493932158602</v>
      </c>
      <c r="CX122" s="1">
        <v>-0.41248341455974102</v>
      </c>
      <c r="CY122" s="1">
        <v>-0.199071672162767</v>
      </c>
      <c r="CZ122" s="1">
        <v>-2.3571011113059401E-3</v>
      </c>
      <c r="DA122" s="1">
        <v>0.18075274854927001</v>
      </c>
      <c r="DB122" s="1">
        <v>-0.64138493932158602</v>
      </c>
      <c r="DC122" s="1">
        <v>-0.41248341455974102</v>
      </c>
      <c r="DD122" s="1">
        <v>-0.199071672162767</v>
      </c>
      <c r="DE122" s="1">
        <v>-2.3571011113059401E-3</v>
      </c>
      <c r="DF122" s="1">
        <v>0.18075274854927001</v>
      </c>
      <c r="DG122" s="1">
        <v>0.88452359728403895</v>
      </c>
      <c r="DH122" s="1">
        <v>1.11646167237534</v>
      </c>
      <c r="DI122" s="1">
        <v>1.3315450082405</v>
      </c>
      <c r="DJ122" s="1">
        <v>1.5303394114834901</v>
      </c>
      <c r="DK122" s="1">
        <v>1.71337452279736</v>
      </c>
      <c r="DL122" s="1">
        <v>6.11334659682917</v>
      </c>
      <c r="DM122" s="1">
        <v>46.062839010861701</v>
      </c>
      <c r="DN122" s="1"/>
      <c r="DO122" s="1"/>
      <c r="DP122" s="1"/>
      <c r="DQ122" s="1"/>
      <c r="DR122" s="1"/>
      <c r="DS122" s="1"/>
    </row>
    <row r="123" spans="1:123">
      <c r="A123" s="46" t="s">
        <v>126</v>
      </c>
      <c r="B123" s="57">
        <v>271.70699999999999</v>
      </c>
      <c r="C123" s="57">
        <v>105.163</v>
      </c>
      <c r="D123" s="57">
        <v>-4.3899999999999997</v>
      </c>
      <c r="E123" s="7">
        <v>0.85</v>
      </c>
      <c r="F123" s="57"/>
      <c r="G123" s="76">
        <v>-3.3599999999999994</v>
      </c>
      <c r="H123" s="57">
        <v>-4.8499999999999996</v>
      </c>
      <c r="I123" s="57">
        <v>1.49</v>
      </c>
      <c r="K123" s="76">
        <v>-3.6635886315395596</v>
      </c>
      <c r="L123" s="76">
        <v>-3.4695070435759496</v>
      </c>
      <c r="M123" s="76">
        <v>-3.2604870980257399</v>
      </c>
      <c r="N123" s="76">
        <v>-2.9517661252678797</v>
      </c>
      <c r="O123" s="76">
        <v>-2.8401804280187202</v>
      </c>
      <c r="P123" s="76">
        <v>-5.5425800048196896</v>
      </c>
      <c r="Q123" s="76">
        <v>-5.5929289869005698</v>
      </c>
      <c r="R123" s="76">
        <v>-5.6468139230604297</v>
      </c>
      <c r="S123" s="76">
        <v>-5.4971482682905499</v>
      </c>
      <c r="T123" s="76">
        <v>-5.60604506667796</v>
      </c>
      <c r="U123" s="76">
        <v>1.87899137328013</v>
      </c>
      <c r="V123" s="76">
        <v>2.1234219433246202</v>
      </c>
      <c r="W123" s="76">
        <v>2.3863268250346898</v>
      </c>
      <c r="X123" s="76">
        <v>2.5453821430226702</v>
      </c>
      <c r="Y123" s="76">
        <v>2.7658646386592398</v>
      </c>
      <c r="Z123" s="76">
        <v>6.4453225304074762</v>
      </c>
      <c r="AA123" s="76">
        <v>26.5670971757892</v>
      </c>
      <c r="AC123" s="57">
        <v>-4.1373105073388432</v>
      </c>
      <c r="AD123" s="76">
        <v>-3.7865050166665499</v>
      </c>
      <c r="AE123" s="76">
        <v>-3.5639151650661596</v>
      </c>
      <c r="AF123" s="76">
        <v>-3.3483279362302301</v>
      </c>
      <c r="AG123" s="76">
        <v>-3.15501535874178</v>
      </c>
      <c r="AH123" s="76">
        <v>-5.10542403559311</v>
      </c>
      <c r="AI123" s="76">
        <v>-5.0030864560652901</v>
      </c>
      <c r="AJ123" s="76">
        <v>-5.0099203805515096</v>
      </c>
      <c r="AK123" s="76">
        <v>-5.0053562616513601</v>
      </c>
      <c r="AL123" s="76">
        <v>-5.0052638228490798</v>
      </c>
      <c r="AM123" s="76">
        <v>0.968113528254267</v>
      </c>
      <c r="AN123" s="76">
        <v>1.21658143939874</v>
      </c>
      <c r="AO123" s="76">
        <v>1.44600521548535</v>
      </c>
      <c r="AP123" s="76">
        <v>1.65702832542113</v>
      </c>
      <c r="AQ123" s="76">
        <v>1.8502484641073</v>
      </c>
      <c r="AR123" s="76">
        <v>7.1340566315104459</v>
      </c>
      <c r="AS123" s="76">
        <v>137.55231612855201</v>
      </c>
      <c r="AU123" s="57">
        <v>-4.2752983862014098</v>
      </c>
      <c r="AV123" s="57">
        <v>-4.0490620615867901</v>
      </c>
      <c r="AW123" s="57">
        <v>-3.8367948414764106</v>
      </c>
      <c r="AX123" s="57">
        <v>-3.6469055505355596</v>
      </c>
      <c r="AY123" s="57">
        <v>-3.4683569050279406</v>
      </c>
      <c r="AZ123" s="57">
        <v>-5.2834163772209202</v>
      </c>
      <c r="BA123" s="57">
        <v>-5.3056435567767499</v>
      </c>
      <c r="BB123" s="57">
        <v>-5.3228000102960404</v>
      </c>
      <c r="BC123" s="57">
        <v>-5.3439338447008096</v>
      </c>
      <c r="BD123" s="57">
        <v>-5.3586053690420803</v>
      </c>
      <c r="BE123" s="57">
        <v>1.0081179910195099</v>
      </c>
      <c r="BF123" s="57">
        <v>1.2565814951899601</v>
      </c>
      <c r="BG123" s="57">
        <v>1.4860051688196301</v>
      </c>
      <c r="BH123" s="57">
        <v>1.6970282941652499</v>
      </c>
      <c r="BI123" s="57">
        <v>1.8902484640141399</v>
      </c>
      <c r="BJ123" s="57">
        <v>5.9982594600895407</v>
      </c>
      <c r="BK123" s="57">
        <v>50.095463253079103</v>
      </c>
      <c r="BM123" s="57">
        <v>-3.6988588381632699</v>
      </c>
      <c r="BN123" s="57">
        <v>-3.4993312401798202</v>
      </c>
      <c r="BO123" s="57">
        <v>-3.2062540588548303</v>
      </c>
      <c r="BP123" s="57">
        <v>-2.9794543623204</v>
      </c>
      <c r="BQ123" s="57">
        <v>-2.7597730904233702</v>
      </c>
      <c r="BR123" s="57">
        <v>-5.5610924975701099</v>
      </c>
      <c r="BS123" s="57">
        <v>-5.6523149274056701</v>
      </c>
      <c r="BT123" s="57">
        <v>-5.5514478502064701</v>
      </c>
      <c r="BU123" s="57">
        <v>-5.5149126187922501</v>
      </c>
      <c r="BV123" s="57">
        <v>-5.49113452421137</v>
      </c>
      <c r="BW123" s="57">
        <v>1.86223365940684</v>
      </c>
      <c r="BX123" s="57">
        <v>2.1529836872258499</v>
      </c>
      <c r="BY123" s="57">
        <v>2.3451937913516399</v>
      </c>
      <c r="BZ123" s="57">
        <v>2.5354582564718502</v>
      </c>
      <c r="CA123" s="57">
        <v>2.7313614337879999</v>
      </c>
      <c r="CB123" s="57">
        <v>7.1441920415045095</v>
      </c>
      <c r="CC123" s="57">
        <v>10.4639011360194</v>
      </c>
      <c r="CE123" s="57">
        <v>-3.6797305436113401</v>
      </c>
      <c r="CF123" s="57">
        <v>-3.4401339753379596</v>
      </c>
      <c r="CG123" s="57">
        <v>-3.2333689105960697</v>
      </c>
      <c r="CH123" s="57">
        <v>-3.0140751242824999</v>
      </c>
      <c r="CI123" s="57">
        <v>-2.8250876549688595</v>
      </c>
      <c r="CJ123" s="57">
        <v>-5.5418176518154301</v>
      </c>
      <c r="CK123" s="57">
        <v>-5.5491418537459998</v>
      </c>
      <c r="CL123" s="57">
        <v>-5.5648752305116096</v>
      </c>
      <c r="CM123" s="57">
        <v>-5.5429514602977701</v>
      </c>
      <c r="CN123" s="57">
        <v>-5.5446075165756996</v>
      </c>
      <c r="CO123" s="57">
        <v>1.86208710820409</v>
      </c>
      <c r="CP123" s="57">
        <v>2.1090078784080402</v>
      </c>
      <c r="CQ123" s="57">
        <v>2.3315063199155399</v>
      </c>
      <c r="CR123" s="57">
        <v>2.5288763360152702</v>
      </c>
      <c r="CS123" s="57">
        <v>2.7195198616068401</v>
      </c>
      <c r="CT123" s="76">
        <v>6.3561418512402481</v>
      </c>
      <c r="CU123" s="76">
        <v>37.736828288687903</v>
      </c>
      <c r="CV123" s="76"/>
      <c r="CW123" s="1">
        <v>-4.0499154850077099</v>
      </c>
      <c r="CX123" s="1">
        <v>-3.8170832537513699</v>
      </c>
      <c r="CY123" s="1">
        <v>-3.59375230998356</v>
      </c>
      <c r="CZ123" s="1">
        <v>-3.38980895917009</v>
      </c>
      <c r="DA123" s="1">
        <v>-3.19780252118013</v>
      </c>
      <c r="DB123" s="1">
        <v>-4.0499154850077099</v>
      </c>
      <c r="DC123" s="1">
        <v>-3.8170832537513699</v>
      </c>
      <c r="DD123" s="1">
        <v>-3.59375230998356</v>
      </c>
      <c r="DE123" s="1">
        <v>-3.38980895917009</v>
      </c>
      <c r="DF123" s="1">
        <v>-3.19780252118013</v>
      </c>
      <c r="DG123" s="1">
        <v>0.96811765535243</v>
      </c>
      <c r="DH123" s="1">
        <v>1.2165814968467299</v>
      </c>
      <c r="DI123" s="1">
        <v>1.44600521513834</v>
      </c>
      <c r="DJ123" s="1">
        <v>1.6570279718613199</v>
      </c>
      <c r="DK123" s="1">
        <v>1.850248029923</v>
      </c>
      <c r="DL123" s="1">
        <v>6.3436914623622078</v>
      </c>
      <c r="DM123" s="1">
        <v>42.957985789159402</v>
      </c>
      <c r="DN123" s="1"/>
      <c r="DO123" s="1"/>
      <c r="DP123" s="1"/>
      <c r="DQ123" s="1"/>
      <c r="DR123" s="1"/>
      <c r="DS123" s="1"/>
    </row>
    <row r="124" spans="1:123">
      <c r="A124" s="46" t="s">
        <v>127</v>
      </c>
      <c r="B124" s="57">
        <v>307.339</v>
      </c>
      <c r="C124" s="57">
        <v>132.74199999999999</v>
      </c>
      <c r="D124" s="57">
        <v>-1.1399999999999999</v>
      </c>
      <c r="E124" s="7">
        <v>0.41</v>
      </c>
      <c r="F124" s="57"/>
      <c r="G124" s="76">
        <v>-0.51000000000000023</v>
      </c>
      <c r="H124" s="57">
        <v>-2.1800000000000002</v>
      </c>
      <c r="I124" s="57">
        <v>1.67</v>
      </c>
      <c r="K124" s="76">
        <v>-0.60167772595176028</v>
      </c>
      <c r="L124" s="76">
        <v>-0.37031227091163998</v>
      </c>
      <c r="M124" s="76">
        <v>-9.9533233130210341E-2</v>
      </c>
      <c r="N124" s="76">
        <v>0.13189585948881</v>
      </c>
      <c r="O124" s="76">
        <v>0.44070869746612029</v>
      </c>
      <c r="P124" s="76">
        <v>-2.5480175680473902</v>
      </c>
      <c r="Q124" s="76">
        <v>-2.5647384363086201</v>
      </c>
      <c r="R124" s="76">
        <v>-2.5830678350548801</v>
      </c>
      <c r="S124" s="76">
        <v>-2.5320421628051601</v>
      </c>
      <c r="T124" s="76">
        <v>-2.5587251546116199</v>
      </c>
      <c r="U124" s="76">
        <v>1.9463398420956299</v>
      </c>
      <c r="V124" s="76">
        <v>2.1944261653969801</v>
      </c>
      <c r="W124" s="76">
        <v>2.4835346019246698</v>
      </c>
      <c r="X124" s="76">
        <v>2.6639380222939701</v>
      </c>
      <c r="Y124" s="76">
        <v>2.9994338520777402</v>
      </c>
      <c r="Z124" s="76">
        <v>7.7185198760126728</v>
      </c>
      <c r="AA124" s="76">
        <v>-48.9305168335801</v>
      </c>
      <c r="AC124" s="57">
        <v>-1.2660305014831701</v>
      </c>
      <c r="AD124" s="76">
        <v>-0.96873160434868977</v>
      </c>
      <c r="AE124" s="76">
        <v>-0.71915356855820001</v>
      </c>
      <c r="AF124" s="76">
        <v>-0.48588388851023012</v>
      </c>
      <c r="AG124" s="76">
        <v>-0.27631687203621969</v>
      </c>
      <c r="AH124" s="76">
        <v>-2.3688619013469201</v>
      </c>
      <c r="AI124" s="76">
        <v>-2.3466639972947299</v>
      </c>
      <c r="AJ124" s="76">
        <v>-2.3496203893252101</v>
      </c>
      <c r="AK124" s="76">
        <v>-2.3470807933948601</v>
      </c>
      <c r="AL124" s="76">
        <v>-2.3471477615775398</v>
      </c>
      <c r="AM124" s="76">
        <v>1.10283139986375</v>
      </c>
      <c r="AN124" s="76">
        <v>1.3779323929460401</v>
      </c>
      <c r="AO124" s="76">
        <v>1.6304668207670101</v>
      </c>
      <c r="AP124" s="76">
        <v>1.86119690488463</v>
      </c>
      <c r="AQ124" s="76">
        <v>2.0708308895413201</v>
      </c>
      <c r="AR124" s="76">
        <v>7.3220236068646711</v>
      </c>
      <c r="AS124" s="76">
        <v>81.699819812720307</v>
      </c>
      <c r="AU124" s="57">
        <v>-1.4024652311078101</v>
      </c>
      <c r="AV124" s="57">
        <v>-1.1422798472324702</v>
      </c>
      <c r="AW124" s="57">
        <v>-0.90373636112758993</v>
      </c>
      <c r="AX124" s="57">
        <v>-0.69276873114738979</v>
      </c>
      <c r="AY124" s="57">
        <v>-0.50125513598388016</v>
      </c>
      <c r="AZ124" s="57">
        <v>-2.54530162809868</v>
      </c>
      <c r="BA124" s="57">
        <v>-2.5602122958711102</v>
      </c>
      <c r="BB124" s="57">
        <v>-2.5742031291538998</v>
      </c>
      <c r="BC124" s="57">
        <v>-2.5939656006124499</v>
      </c>
      <c r="BD124" s="57">
        <v>-2.61208602541923</v>
      </c>
      <c r="BE124" s="57">
        <v>1.1428363969908699</v>
      </c>
      <c r="BF124" s="57">
        <v>1.41793244863864</v>
      </c>
      <c r="BG124" s="57">
        <v>1.6704667680263099</v>
      </c>
      <c r="BH124" s="57">
        <v>1.9011968694650601</v>
      </c>
      <c r="BI124" s="57">
        <v>2.1108308894353498</v>
      </c>
      <c r="BJ124" s="57">
        <v>6.6973980053535085</v>
      </c>
      <c r="BK124" s="57">
        <v>70.153086600859595</v>
      </c>
      <c r="BM124" s="57">
        <v>-0.65892177553870002</v>
      </c>
      <c r="BN124" s="57">
        <v>-0.26958360592743968</v>
      </c>
      <c r="BO124" s="57">
        <v>-9.0563942583399726E-2</v>
      </c>
      <c r="BP124" s="57">
        <v>0.11897801234042982</v>
      </c>
      <c r="BQ124" s="57">
        <v>0.33820312068208036</v>
      </c>
      <c r="BR124" s="57">
        <v>-2.5553169872247201</v>
      </c>
      <c r="BS124" s="57">
        <v>-2.5713753497351699</v>
      </c>
      <c r="BT124" s="57">
        <v>-2.5541166435979399</v>
      </c>
      <c r="BU124" s="57">
        <v>-2.5439069999205102</v>
      </c>
      <c r="BV124" s="57">
        <v>-2.5314005539718698</v>
      </c>
      <c r="BW124" s="57">
        <v>1.8963952116860201</v>
      </c>
      <c r="BX124" s="57">
        <v>2.3017917438077302</v>
      </c>
      <c r="BY124" s="57">
        <v>2.4635527010145402</v>
      </c>
      <c r="BZ124" s="57">
        <v>2.66288501226094</v>
      </c>
      <c r="CA124" s="57">
        <v>2.8696036746539502</v>
      </c>
      <c r="CB124" s="57">
        <v>7.0754577021442886</v>
      </c>
      <c r="CC124" s="57">
        <v>132.98286297816</v>
      </c>
      <c r="CE124" s="57">
        <v>-0.63677933734201986</v>
      </c>
      <c r="CF124" s="57">
        <v>-0.37059497892246007</v>
      </c>
      <c r="CG124" s="57">
        <v>-0.13671129926393988</v>
      </c>
      <c r="CH124" s="57">
        <v>9.7635951567040191E-2</v>
      </c>
      <c r="CI124" s="57">
        <v>0.29718139556772982</v>
      </c>
      <c r="CJ124" s="57">
        <v>-2.5479380269086098</v>
      </c>
      <c r="CK124" s="57">
        <v>-2.5516396591340502</v>
      </c>
      <c r="CL124" s="57">
        <v>-2.5584207916062698</v>
      </c>
      <c r="CM124" s="57">
        <v>-2.5521182428414</v>
      </c>
      <c r="CN124" s="57">
        <v>-2.5515741224508601</v>
      </c>
      <c r="CO124" s="57">
        <v>1.91115868956659</v>
      </c>
      <c r="CP124" s="57">
        <v>2.1810446802115901</v>
      </c>
      <c r="CQ124" s="57">
        <v>2.4217094923423299</v>
      </c>
      <c r="CR124" s="57">
        <v>2.6497541944084402</v>
      </c>
      <c r="CS124" s="57">
        <v>2.8487555180185899</v>
      </c>
      <c r="CT124" s="76">
        <v>6.9509810863782686</v>
      </c>
      <c r="CU124" s="76">
        <v>56.473942331005198</v>
      </c>
      <c r="CV124" s="76"/>
      <c r="CW124" s="1">
        <v>-1.2428168737884899</v>
      </c>
      <c r="CX124" s="1">
        <v>-0.97222033446254796</v>
      </c>
      <c r="CY124" s="1">
        <v>-0.722476599750417</v>
      </c>
      <c r="CZ124" s="1">
        <v>-0.49528675592448701</v>
      </c>
      <c r="DA124" s="1">
        <v>-0.285253605807403</v>
      </c>
      <c r="DB124" s="1">
        <v>-1.2428168737884899</v>
      </c>
      <c r="DC124" s="1">
        <v>-0.97222033446254796</v>
      </c>
      <c r="DD124" s="1">
        <v>-0.722476599750417</v>
      </c>
      <c r="DE124" s="1">
        <v>-0.49528675592448701</v>
      </c>
      <c r="DF124" s="1">
        <v>-0.285253605807403</v>
      </c>
      <c r="DG124" s="1">
        <v>1.10283603966238</v>
      </c>
      <c r="DH124" s="1">
        <v>1.3779324505131501</v>
      </c>
      <c r="DI124" s="1">
        <v>1.6304668203931501</v>
      </c>
      <c r="DJ124" s="1">
        <v>1.86119652832369</v>
      </c>
      <c r="DK124" s="1">
        <v>2.07083042729526</v>
      </c>
      <c r="DL124" s="1">
        <v>7.116700090841821</v>
      </c>
      <c r="DM124" s="1">
        <v>61.128864466958497</v>
      </c>
      <c r="DN124" s="1"/>
      <c r="DO124" s="1"/>
      <c r="DP124" s="1"/>
      <c r="DQ124" s="1"/>
      <c r="DR124" s="1"/>
      <c r="DS124" s="1"/>
    </row>
    <row r="125" spans="1:123">
      <c r="A125" s="46" t="s">
        <v>128</v>
      </c>
      <c r="B125" s="57">
        <v>292.49400000000003</v>
      </c>
      <c r="C125" s="57">
        <v>110.223</v>
      </c>
      <c r="D125" s="57">
        <v>-6.69</v>
      </c>
      <c r="E125" s="7">
        <v>0.7</v>
      </c>
      <c r="F125" s="57"/>
      <c r="G125" s="76">
        <v>-4.7700000000000005</v>
      </c>
      <c r="H125" s="57">
        <v>-6.41</v>
      </c>
      <c r="I125" s="57">
        <v>1.64</v>
      </c>
      <c r="K125" s="76">
        <v>-10.15176225650165</v>
      </c>
      <c r="L125" s="76">
        <v>-10.008649245016301</v>
      </c>
      <c r="M125" s="76">
        <v>-9.8221715388537092</v>
      </c>
      <c r="N125" s="76">
        <v>-9.3246606390015696</v>
      </c>
      <c r="O125" s="76">
        <v>-9.2339344177972205</v>
      </c>
      <c r="P125" s="76">
        <v>-12.0700433867774</v>
      </c>
      <c r="Q125" s="76">
        <v>-12.1734936390655</v>
      </c>
      <c r="R125" s="76">
        <v>-12.2652074472464</v>
      </c>
      <c r="S125" s="76">
        <v>-11.9392059236501</v>
      </c>
      <c r="T125" s="76">
        <v>-12.1360586893519</v>
      </c>
      <c r="U125" s="76">
        <v>1.9182811302757501</v>
      </c>
      <c r="V125" s="76">
        <v>2.1648443940491999</v>
      </c>
      <c r="W125" s="76">
        <v>2.44303590839269</v>
      </c>
      <c r="X125" s="76">
        <v>2.6145452846485302</v>
      </c>
      <c r="Y125" s="76">
        <v>2.9021242715546798</v>
      </c>
      <c r="Z125" s="76">
        <v>7.5257271198743068</v>
      </c>
      <c r="AA125" s="76">
        <v>-90.268233034315401</v>
      </c>
      <c r="AC125" s="57">
        <v>-10.139742221500079</v>
      </c>
      <c r="AD125" s="76">
        <v>-9.6219939147590203</v>
      </c>
      <c r="AE125" s="76">
        <v>-9.3786149547565199</v>
      </c>
      <c r="AF125" s="76">
        <v>-9.133800138172651</v>
      </c>
      <c r="AG125" s="76">
        <v>-8.9182685830246093</v>
      </c>
      <c r="AH125" s="76">
        <v>-11.1864474762122</v>
      </c>
      <c r="AI125" s="76">
        <v>-10.932704290826701</v>
      </c>
      <c r="AJ125" s="76">
        <v>-10.932231401410199</v>
      </c>
      <c r="AK125" s="76">
        <v>-10.909936351484101</v>
      </c>
      <c r="AL125" s="76">
        <v>-10.8972004462534</v>
      </c>
      <c r="AM125" s="76">
        <v>1.0467052547121201</v>
      </c>
      <c r="AN125" s="76">
        <v>1.3107103760676799</v>
      </c>
      <c r="AO125" s="76">
        <v>1.5536164466536799</v>
      </c>
      <c r="AP125" s="76">
        <v>1.77613621331145</v>
      </c>
      <c r="AQ125" s="76">
        <v>1.97893186322879</v>
      </c>
      <c r="AR125" s="76">
        <v>8.6857017919365767</v>
      </c>
      <c r="AS125" s="76">
        <v>257.86680932201602</v>
      </c>
      <c r="AU125" s="57">
        <v>-9.3127470754168407</v>
      </c>
      <c r="AV125" s="57">
        <v>-9.0590490736318294</v>
      </c>
      <c r="AW125" s="57">
        <v>-8.7993473404077598</v>
      </c>
      <c r="AX125" s="57">
        <v>-8.5514710820248396</v>
      </c>
      <c r="AY125" s="57">
        <v>-8.2444330146013414</v>
      </c>
      <c r="AZ125" s="57">
        <v>-10.399457104630301</v>
      </c>
      <c r="BA125" s="57">
        <v>-10.4097595054332</v>
      </c>
      <c r="BB125" s="57">
        <v>-10.3929637368517</v>
      </c>
      <c r="BC125" s="57">
        <v>-10.367607261651401</v>
      </c>
      <c r="BD125" s="57">
        <v>-10.263364877729501</v>
      </c>
      <c r="BE125" s="57">
        <v>1.0867100292134599</v>
      </c>
      <c r="BF125" s="57">
        <v>1.3507104318013701</v>
      </c>
      <c r="BG125" s="57">
        <v>1.59361639644394</v>
      </c>
      <c r="BH125" s="57">
        <v>1.81613617962656</v>
      </c>
      <c r="BI125" s="57">
        <v>2.0189318631281599</v>
      </c>
      <c r="BJ125" s="57">
        <v>7.887357903564812</v>
      </c>
      <c r="BK125" s="57">
        <v>-40.040833048155903</v>
      </c>
      <c r="BM125" s="57">
        <v>-10.238953852915699</v>
      </c>
      <c r="BN125" s="57">
        <v>-10.047175640331119</v>
      </c>
      <c r="BO125" s="57">
        <v>-9.6476820845115796</v>
      </c>
      <c r="BP125" s="57">
        <v>-9.36047067291004</v>
      </c>
      <c r="BQ125" s="57">
        <v>-9.1177063850276916</v>
      </c>
      <c r="BR125" s="57">
        <v>-12.121116682372699</v>
      </c>
      <c r="BS125" s="57">
        <v>-12.2869709876425</v>
      </c>
      <c r="BT125" s="57">
        <v>-12.061924109337699</v>
      </c>
      <c r="BU125" s="57">
        <v>-11.9702671639067</v>
      </c>
      <c r="BV125" s="57">
        <v>-11.929715592190201</v>
      </c>
      <c r="BW125" s="57">
        <v>1.8821628294570001</v>
      </c>
      <c r="BX125" s="57">
        <v>2.2397953473113801</v>
      </c>
      <c r="BY125" s="57">
        <v>2.41424202482612</v>
      </c>
      <c r="BZ125" s="57">
        <v>2.60979649099666</v>
      </c>
      <c r="CA125" s="57">
        <v>2.81200920716251</v>
      </c>
      <c r="CB125" s="57">
        <v>8.7284571681307881</v>
      </c>
      <c r="CC125" s="57">
        <v>2.9334839932835699</v>
      </c>
      <c r="CE125" s="57">
        <v>-10.185754491177089</v>
      </c>
      <c r="CF125" s="57">
        <v>-9.9252113768822205</v>
      </c>
      <c r="CG125" s="57">
        <v>-9.7116994623430806</v>
      </c>
      <c r="CH125" s="57">
        <v>-9.4330442340836207</v>
      </c>
      <c r="CI125" s="57">
        <v>-9.2291310023231699</v>
      </c>
      <c r="CJ125" s="57">
        <v>-12.0764689838048</v>
      </c>
      <c r="CK125" s="57">
        <v>-12.0762440924897</v>
      </c>
      <c r="CL125" s="57">
        <v>-12.09582851871</v>
      </c>
      <c r="CM125" s="57">
        <v>-12.032438308155101</v>
      </c>
      <c r="CN125" s="57">
        <v>-12.024044375095</v>
      </c>
      <c r="CO125" s="57">
        <v>1.89071449262771</v>
      </c>
      <c r="CP125" s="57">
        <v>2.1510327156074802</v>
      </c>
      <c r="CQ125" s="57">
        <v>2.3841290563669202</v>
      </c>
      <c r="CR125" s="57">
        <v>2.5993940740714798</v>
      </c>
      <c r="CS125" s="57">
        <v>2.7949133727718301</v>
      </c>
      <c r="CT125" s="76">
        <v>7.1642663229015344</v>
      </c>
      <c r="CU125" s="76">
        <v>20.312852654583001</v>
      </c>
      <c r="CV125" s="76"/>
      <c r="CW125" s="1">
        <v>-9.9299674802480808</v>
      </c>
      <c r="CX125" s="1">
        <v>-9.6827149693353398</v>
      </c>
      <c r="CY125" s="1">
        <v>-9.4381927208966605</v>
      </c>
      <c r="CZ125" s="1">
        <v>-9.2159406277108893</v>
      </c>
      <c r="DA125" s="1">
        <v>-9.0035030556004507</v>
      </c>
      <c r="DB125" s="1">
        <v>-9.9299674802480808</v>
      </c>
      <c r="DC125" s="1">
        <v>-9.6827149693353398</v>
      </c>
      <c r="DD125" s="1">
        <v>-9.4381927208966605</v>
      </c>
      <c r="DE125" s="1">
        <v>-9.2159406277108893</v>
      </c>
      <c r="DF125" s="1">
        <v>-9.0035030556004507</v>
      </c>
      <c r="DG125" s="1">
        <v>1.04670968090954</v>
      </c>
      <c r="DH125" s="1">
        <v>1.31071043358516</v>
      </c>
      <c r="DI125" s="1">
        <v>1.553616446291</v>
      </c>
      <c r="DJ125" s="1">
        <v>1.77613584633324</v>
      </c>
      <c r="DK125" s="1">
        <v>1.97893141267382</v>
      </c>
      <c r="DL125" s="1">
        <v>6.9052813836917029</v>
      </c>
      <c r="DM125" s="1">
        <v>39.044213151144497</v>
      </c>
      <c r="DN125" s="1"/>
      <c r="DO125" s="1"/>
      <c r="DP125" s="1"/>
      <c r="DQ125" s="1"/>
      <c r="DR125" s="1"/>
      <c r="DS125" s="1"/>
    </row>
    <row r="126" spans="1:123">
      <c r="A126" s="46" t="s">
        <v>129</v>
      </c>
      <c r="B126" s="57">
        <v>305.85899999999998</v>
      </c>
      <c r="C126" s="57">
        <v>129.298</v>
      </c>
      <c r="D126" s="57">
        <v>-5.45</v>
      </c>
      <c r="E126" s="7">
        <v>0.09</v>
      </c>
      <c r="F126" s="57"/>
      <c r="G126" s="76">
        <v>-5.6800000000000006</v>
      </c>
      <c r="H126" s="57">
        <v>-6.94</v>
      </c>
      <c r="I126" s="57">
        <v>1.26</v>
      </c>
      <c r="K126" s="76">
        <v>-5.6178913801415602</v>
      </c>
      <c r="L126" s="76">
        <v>-5.44835285756443</v>
      </c>
      <c r="M126" s="76">
        <v>-5.2466537332487002</v>
      </c>
      <c r="N126" s="76">
        <v>-4.8307425638585499</v>
      </c>
      <c r="O126" s="76">
        <v>-4.6834949864582391</v>
      </c>
      <c r="P126" s="76">
        <v>-7.5614338565589501</v>
      </c>
      <c r="Q126" s="76">
        <v>-7.6398298130190296</v>
      </c>
      <c r="R126" s="76">
        <v>-7.7261507422850402</v>
      </c>
      <c r="S126" s="76">
        <v>-7.4897562849254902</v>
      </c>
      <c r="T126" s="76">
        <v>-7.6732273781672298</v>
      </c>
      <c r="U126" s="76">
        <v>1.9435424764173901</v>
      </c>
      <c r="V126" s="76">
        <v>2.1914769554546001</v>
      </c>
      <c r="W126" s="76">
        <v>2.47949700903634</v>
      </c>
      <c r="X126" s="76">
        <v>2.6590137210669398</v>
      </c>
      <c r="Y126" s="76">
        <v>2.9897323917089902</v>
      </c>
      <c r="Z126" s="76">
        <v>7.4235415025134746</v>
      </c>
      <c r="AA126" s="76">
        <v>-73.845285767646203</v>
      </c>
      <c r="AC126" s="57">
        <v>-5.8049285851917602</v>
      </c>
      <c r="AD126" s="76">
        <v>-5.3580658506056196</v>
      </c>
      <c r="AE126" s="76">
        <v>-5.1166762860844104</v>
      </c>
      <c r="AF126" s="76">
        <v>-4.8805864059211501</v>
      </c>
      <c r="AG126" s="76">
        <v>-4.6714568313735505</v>
      </c>
      <c r="AH126" s="76">
        <v>-6.9021643841916198</v>
      </c>
      <c r="AI126" s="76">
        <v>-6.7292964190329698</v>
      </c>
      <c r="AJ126" s="76">
        <v>-6.7394813652759602</v>
      </c>
      <c r="AK126" s="76">
        <v>-6.7333030262973104</v>
      </c>
      <c r="AL126" s="76">
        <v>-6.73312567585306</v>
      </c>
      <c r="AM126" s="76">
        <v>1.09723579899986</v>
      </c>
      <c r="AN126" s="76">
        <v>1.37123056842735</v>
      </c>
      <c r="AO126" s="76">
        <v>1.62280507919155</v>
      </c>
      <c r="AP126" s="76">
        <v>1.85271662037616</v>
      </c>
      <c r="AQ126" s="76">
        <v>2.0616688444795099</v>
      </c>
      <c r="AR126" s="76">
        <v>8.139253071854732</v>
      </c>
      <c r="AS126" s="76">
        <v>205.49830046860899</v>
      </c>
      <c r="AU126" s="57">
        <v>-5.9623101992338707</v>
      </c>
      <c r="AV126" s="57">
        <v>-5.7188966554261995</v>
      </c>
      <c r="AW126" s="57">
        <v>-5.4852638837727197</v>
      </c>
      <c r="AX126" s="57">
        <v>-5.2726571438417604</v>
      </c>
      <c r="AY126" s="57">
        <v>-5.0562312559868596</v>
      </c>
      <c r="AZ126" s="57">
        <v>-7.0995509731657602</v>
      </c>
      <c r="BA126" s="57">
        <v>-7.1301272795502397</v>
      </c>
      <c r="BB126" s="57">
        <v>-7.1480689104758897</v>
      </c>
      <c r="BC126" s="57">
        <v>-7.1653737289712902</v>
      </c>
      <c r="BD126" s="57">
        <v>-7.1579001003609397</v>
      </c>
      <c r="BE126" s="57">
        <v>1.1372407739318899</v>
      </c>
      <c r="BF126" s="57">
        <v>1.41123062412404</v>
      </c>
      <c r="BG126" s="57">
        <v>1.66280502670317</v>
      </c>
      <c r="BH126" s="57">
        <v>1.89271658512953</v>
      </c>
      <c r="BI126" s="57">
        <v>2.1016688443740801</v>
      </c>
      <c r="BJ126" s="57">
        <v>6.7239361454652808</v>
      </c>
      <c r="BK126" s="57">
        <v>31.975093647439198</v>
      </c>
      <c r="BM126" s="57">
        <v>-5.6932536663844893</v>
      </c>
      <c r="BN126" s="57">
        <v>-5.4524437093624201</v>
      </c>
      <c r="BO126" s="57">
        <v>-5.1139864646306696</v>
      </c>
      <c r="BP126" s="57">
        <v>-4.8550885392582401</v>
      </c>
      <c r="BQ126" s="57">
        <v>-4.6155595585313804</v>
      </c>
      <c r="BR126" s="57">
        <v>-7.5882299541433396</v>
      </c>
      <c r="BS126" s="57">
        <v>-7.7480546066349802</v>
      </c>
      <c r="BT126" s="57">
        <v>-7.5726230456883998</v>
      </c>
      <c r="BU126" s="57">
        <v>-7.5126807922419099</v>
      </c>
      <c r="BV126" s="57">
        <v>-7.4794212451834898</v>
      </c>
      <c r="BW126" s="57">
        <v>1.8949762877588501</v>
      </c>
      <c r="BX126" s="57">
        <v>2.2956108972725602</v>
      </c>
      <c r="BY126" s="57">
        <v>2.4586365810577302</v>
      </c>
      <c r="BZ126" s="57">
        <v>2.6575922529836702</v>
      </c>
      <c r="CA126" s="57">
        <v>2.8638616866521098</v>
      </c>
      <c r="CB126" s="57">
        <v>8.1966537584996484</v>
      </c>
      <c r="CC126" s="57">
        <v>34.2514248998678</v>
      </c>
      <c r="CE126" s="57">
        <v>-5.6500108295208307</v>
      </c>
      <c r="CF126" s="57">
        <v>-5.391582695020011</v>
      </c>
      <c r="CG126" s="57">
        <v>-5.1750562526960699</v>
      </c>
      <c r="CH126" s="57">
        <v>-4.9128851853234003</v>
      </c>
      <c r="CI126" s="57">
        <v>-4.7176787226106303</v>
      </c>
      <c r="CJ126" s="57">
        <v>-7.5591312966913602</v>
      </c>
      <c r="CK126" s="57">
        <v>-7.5696352763690804</v>
      </c>
      <c r="CL126" s="57">
        <v>-7.5930190932874</v>
      </c>
      <c r="CM126" s="57">
        <v>-7.5576186334806703</v>
      </c>
      <c r="CN126" s="57">
        <v>-7.5610663474015203</v>
      </c>
      <c r="CO126" s="57">
        <v>1.90912046717053</v>
      </c>
      <c r="CP126" s="57">
        <v>2.1780525813490699</v>
      </c>
      <c r="CQ126" s="57">
        <v>2.41796284059133</v>
      </c>
      <c r="CR126" s="57">
        <v>2.64473344815727</v>
      </c>
      <c r="CS126" s="57">
        <v>2.84338762479089</v>
      </c>
      <c r="CT126" s="76">
        <v>6.976701206557494</v>
      </c>
      <c r="CU126" s="76">
        <v>34.226314285132901</v>
      </c>
      <c r="CV126" s="76"/>
      <c r="CW126" s="1">
        <v>-5.6609372632481501</v>
      </c>
      <c r="CX126" s="1">
        <v>-5.4122529066068701</v>
      </c>
      <c r="CY126" s="1">
        <v>-5.1695948256227302</v>
      </c>
      <c r="CZ126" s="1">
        <v>-4.9497850691176497</v>
      </c>
      <c r="DA126" s="1">
        <v>-4.7434917578058702</v>
      </c>
      <c r="DB126" s="1">
        <v>-5.6609372632481501</v>
      </c>
      <c r="DC126" s="1">
        <v>-5.4122529066068701</v>
      </c>
      <c r="DD126" s="1">
        <v>-5.1695948256227302</v>
      </c>
      <c r="DE126" s="1">
        <v>-4.9497850691176497</v>
      </c>
      <c r="DF126" s="1">
        <v>-4.7434917578058702</v>
      </c>
      <c r="DG126" s="1">
        <v>1.0972404175031201</v>
      </c>
      <c r="DH126" s="1">
        <v>1.37123062598951</v>
      </c>
      <c r="DI126" s="1">
        <v>1.6228050788188</v>
      </c>
      <c r="DJ126" s="1">
        <v>1.8527162447705801</v>
      </c>
      <c r="DK126" s="1">
        <v>2.0616683833990201</v>
      </c>
      <c r="DL126" s="1">
        <v>6.8374218706014034</v>
      </c>
      <c r="DM126" s="1">
        <v>45.7321845482127</v>
      </c>
      <c r="DN126" s="1"/>
      <c r="DO126" s="1"/>
      <c r="DP126" s="1"/>
      <c r="DQ126" s="1"/>
      <c r="DR126" s="1"/>
      <c r="DS126" s="1"/>
    </row>
    <row r="127" spans="1:123">
      <c r="A127" s="46" t="s">
        <v>130</v>
      </c>
      <c r="B127" s="57">
        <v>315.52499999999998</v>
      </c>
      <c r="C127" s="57">
        <v>135.536</v>
      </c>
      <c r="D127" s="57">
        <v>-4.33</v>
      </c>
      <c r="E127" s="7">
        <v>0.52</v>
      </c>
      <c r="F127" s="57"/>
      <c r="G127" s="76">
        <v>-3.21</v>
      </c>
      <c r="H127" s="57">
        <v>-4.96</v>
      </c>
      <c r="I127" s="57">
        <v>1.75</v>
      </c>
      <c r="K127" s="76">
        <v>-3.02757445010492</v>
      </c>
      <c r="L127" s="76">
        <v>-2.8345521098820798</v>
      </c>
      <c r="M127" s="76">
        <v>-2.6010382940520702</v>
      </c>
      <c r="N127" s="76">
        <v>-2.2474247118066804</v>
      </c>
      <c r="O127" s="76">
        <v>-2.0204957635020304</v>
      </c>
      <c r="P127" s="76">
        <v>-4.9893867485803103</v>
      </c>
      <c r="Q127" s="76">
        <v>-5.0452905945955298</v>
      </c>
      <c r="R127" s="76">
        <v>-5.1069051496145201</v>
      </c>
      <c r="S127" s="76">
        <v>-4.9385994434550202</v>
      </c>
      <c r="T127" s="76">
        <v>-5.0735891794842303</v>
      </c>
      <c r="U127" s="76">
        <v>1.9618122984753901</v>
      </c>
      <c r="V127" s="76">
        <v>2.2107384847134499</v>
      </c>
      <c r="W127" s="76">
        <v>2.5058668555624499</v>
      </c>
      <c r="X127" s="76">
        <v>2.6911747316483399</v>
      </c>
      <c r="Y127" s="76">
        <v>3.0530934159821999</v>
      </c>
      <c r="Z127" s="76">
        <v>7.767225845814326</v>
      </c>
      <c r="AA127" s="76">
        <v>-80.866626303127305</v>
      </c>
      <c r="AC127" s="57">
        <v>-3.3979558104468497</v>
      </c>
      <c r="AD127" s="76">
        <v>-2.9916529597371895</v>
      </c>
      <c r="AE127" s="76">
        <v>-2.7408664667946097</v>
      </c>
      <c r="AF127" s="76">
        <v>-2.5015785673364297</v>
      </c>
      <c r="AG127" s="76">
        <v>-2.2880979807457997</v>
      </c>
      <c r="AH127" s="76">
        <v>-4.5317369323861199</v>
      </c>
      <c r="AI127" s="76">
        <v>-4.4066536874872897</v>
      </c>
      <c r="AJ127" s="76">
        <v>-4.4137110014377896</v>
      </c>
      <c r="AK127" s="76">
        <v>-4.4096806134280699</v>
      </c>
      <c r="AL127" s="76">
        <v>-4.4096048843924898</v>
      </c>
      <c r="AM127" s="76">
        <v>1.1337811219392699</v>
      </c>
      <c r="AN127" s="76">
        <v>1.4150007277501</v>
      </c>
      <c r="AO127" s="76">
        <v>1.6728445346431799</v>
      </c>
      <c r="AP127" s="76">
        <v>1.90810204609164</v>
      </c>
      <c r="AQ127" s="76">
        <v>2.12150690364669</v>
      </c>
      <c r="AR127" s="76">
        <v>8.0428720497497004</v>
      </c>
      <c r="AS127" s="76">
        <v>169.65251791176701</v>
      </c>
      <c r="AU127" s="57">
        <v>-3.5173886733309705</v>
      </c>
      <c r="AV127" s="57">
        <v>-3.26258272997985</v>
      </c>
      <c r="AW127" s="57">
        <v>-3.0172815274737106</v>
      </c>
      <c r="AX127" s="57">
        <v>-2.7920922646803397</v>
      </c>
      <c r="AY127" s="57">
        <v>-2.5481893818249604</v>
      </c>
      <c r="AZ127" s="57">
        <v>-4.6911749151602304</v>
      </c>
      <c r="BA127" s="57">
        <v>-4.71758351339989</v>
      </c>
      <c r="BB127" s="57">
        <v>-4.7301260079805303</v>
      </c>
      <c r="BC127" s="57">
        <v>-4.7401942743958596</v>
      </c>
      <c r="BD127" s="57">
        <v>-4.7096962853627504</v>
      </c>
      <c r="BE127" s="57">
        <v>1.1737862418292599</v>
      </c>
      <c r="BF127" s="57">
        <v>1.45500078342004</v>
      </c>
      <c r="BG127" s="57">
        <v>1.7128444805068199</v>
      </c>
      <c r="BH127" s="57">
        <v>1.9481020097155199</v>
      </c>
      <c r="BI127" s="57">
        <v>2.1615069035377901</v>
      </c>
      <c r="BJ127" s="57">
        <v>7.1750644283847862</v>
      </c>
      <c r="BK127" s="57">
        <v>17.987847994721999</v>
      </c>
      <c r="BM127" s="57">
        <v>-3.1038283433914096</v>
      </c>
      <c r="BN127" s="57">
        <v>-2.7916480006187303</v>
      </c>
      <c r="BO127" s="57">
        <v>-2.5058320427984495</v>
      </c>
      <c r="BP127" s="57">
        <v>-2.2611881527622497</v>
      </c>
      <c r="BQ127" s="57">
        <v>-2.0296686732306002</v>
      </c>
      <c r="BR127" s="57">
        <v>-5.0080717383665396</v>
      </c>
      <c r="BS127" s="57">
        <v>-5.1276265077622103</v>
      </c>
      <c r="BT127" s="57">
        <v>-4.9965762018984297</v>
      </c>
      <c r="BU127" s="57">
        <v>-4.9533478457284499</v>
      </c>
      <c r="BV127" s="57">
        <v>-4.9310317490893203</v>
      </c>
      <c r="BW127" s="57">
        <v>1.9042433949751301</v>
      </c>
      <c r="BX127" s="57">
        <v>2.33597850714348</v>
      </c>
      <c r="BY127" s="57">
        <v>2.4907441590999801</v>
      </c>
      <c r="BZ127" s="57">
        <v>2.6921596929662002</v>
      </c>
      <c r="CA127" s="57">
        <v>2.9013630758587201</v>
      </c>
      <c r="CB127" s="57">
        <v>7.9663500449522662</v>
      </c>
      <c r="CC127" s="57">
        <v>86.196171687197406</v>
      </c>
      <c r="CE127" s="57">
        <v>-3.0646213675739005</v>
      </c>
      <c r="CF127" s="57">
        <v>-2.7966993113462397</v>
      </c>
      <c r="CG127" s="57">
        <v>-2.5680978637346104</v>
      </c>
      <c r="CH127" s="57">
        <v>-2.3075897209537</v>
      </c>
      <c r="CI127" s="57">
        <v>-2.1094091553328504</v>
      </c>
      <c r="CJ127" s="57">
        <v>-4.9870536304743904</v>
      </c>
      <c r="CK127" s="57">
        <v>-4.9942935329690297</v>
      </c>
      <c r="CL127" s="57">
        <v>-5.0105303906943002</v>
      </c>
      <c r="CM127" s="57">
        <v>-4.9851140699649301</v>
      </c>
      <c r="CN127" s="57">
        <v>-4.9878549260284304</v>
      </c>
      <c r="CO127" s="57">
        <v>1.92243226290049</v>
      </c>
      <c r="CP127" s="57">
        <v>2.1975942216227899</v>
      </c>
      <c r="CQ127" s="57">
        <v>2.4424325269596898</v>
      </c>
      <c r="CR127" s="57">
        <v>2.6775243490112302</v>
      </c>
      <c r="CS127" s="57">
        <v>2.8784457706955799</v>
      </c>
      <c r="CT127" s="76">
        <v>7.1419241306822121</v>
      </c>
      <c r="CU127" s="76">
        <v>45.625853242412397</v>
      </c>
      <c r="CV127" s="76"/>
      <c r="CW127" s="1">
        <v>-3.2945128788050302</v>
      </c>
      <c r="CX127" s="1">
        <v>-3.0313842403554898</v>
      </c>
      <c r="CY127" s="1">
        <v>-2.7796844510982401</v>
      </c>
      <c r="CZ127" s="1">
        <v>-2.5513130647300599</v>
      </c>
      <c r="DA127" s="1">
        <v>-2.34004618879273</v>
      </c>
      <c r="DB127" s="1">
        <v>-3.2945128788050302</v>
      </c>
      <c r="DC127" s="1">
        <v>-3.0313842403554898</v>
      </c>
      <c r="DD127" s="1">
        <v>-2.7796844510982401</v>
      </c>
      <c r="DE127" s="1">
        <v>-2.5513130647300599</v>
      </c>
      <c r="DF127" s="1">
        <v>-2.34004618879273</v>
      </c>
      <c r="DG127" s="1">
        <v>1.1337858795243301</v>
      </c>
      <c r="DH127" s="1">
        <v>1.4150007853445701</v>
      </c>
      <c r="DI127" s="1">
        <v>1.6728445342631499</v>
      </c>
      <c r="DJ127" s="1">
        <v>1.9081016642464801</v>
      </c>
      <c r="DK127" s="1">
        <v>2.12150643495381</v>
      </c>
      <c r="DL127" s="1">
        <v>7.1089513233834385</v>
      </c>
      <c r="DM127" s="1">
        <v>54.002929739195501</v>
      </c>
      <c r="DN127" s="1"/>
      <c r="DO127" s="1"/>
      <c r="DP127" s="1"/>
      <c r="DQ127" s="1"/>
      <c r="DR127" s="1"/>
      <c r="DS127" s="1"/>
    </row>
    <row r="128" spans="1:123">
      <c r="A128" s="46" t="s">
        <v>131</v>
      </c>
      <c r="B128" s="57">
        <v>340.86099999999999</v>
      </c>
      <c r="C128" s="57">
        <v>161.03399999999999</v>
      </c>
      <c r="D128" s="57">
        <v>-1.04</v>
      </c>
      <c r="E128" s="7">
        <v>0.02</v>
      </c>
      <c r="F128" s="57"/>
      <c r="G128" s="76">
        <v>-0.66000000000000014</v>
      </c>
      <c r="H128" s="57">
        <v>-2.85</v>
      </c>
      <c r="I128" s="57">
        <v>2.19</v>
      </c>
      <c r="K128" s="76">
        <v>-0.62061516798859007</v>
      </c>
      <c r="L128" s="76">
        <v>-0.3926077853279204</v>
      </c>
      <c r="M128" s="76">
        <v>-0.10682208311941999</v>
      </c>
      <c r="N128" s="76">
        <v>0.16834357194075977</v>
      </c>
      <c r="O128" s="76">
        <v>0.56068909889155982</v>
      </c>
      <c r="P128" s="76">
        <v>-2.63031534269629</v>
      </c>
      <c r="Q128" s="76">
        <v>-2.6538335559199502</v>
      </c>
      <c r="R128" s="76">
        <v>-2.6818081639648899</v>
      </c>
      <c r="S128" s="76">
        <v>-2.6071298731454302</v>
      </c>
      <c r="T128" s="76">
        <v>-2.65848283053842</v>
      </c>
      <c r="U128" s="76">
        <v>2.0097001747076999</v>
      </c>
      <c r="V128" s="76">
        <v>2.2612257705920298</v>
      </c>
      <c r="W128" s="76">
        <v>2.5749860808454699</v>
      </c>
      <c r="X128" s="76">
        <v>2.77547344508619</v>
      </c>
      <c r="Y128" s="76">
        <v>3.2191719294299799</v>
      </c>
      <c r="Z128" s="76">
        <v>8.7379009510880348</v>
      </c>
      <c r="AA128" s="76">
        <v>-134.937193671822</v>
      </c>
      <c r="AC128" s="57">
        <v>-1.1707612153640599</v>
      </c>
      <c r="AD128" s="76">
        <v>-0.82851129863131012</v>
      </c>
      <c r="AE128" s="76">
        <v>-0.55799417021465003</v>
      </c>
      <c r="AF128" s="76">
        <v>-0.30606804738418036</v>
      </c>
      <c r="AG128" s="76">
        <v>-8.1139727394520023E-2</v>
      </c>
      <c r="AH128" s="76">
        <v>-2.4003329747948499</v>
      </c>
      <c r="AI128" s="76">
        <v>-2.3582400169257101</v>
      </c>
      <c r="AJ128" s="76">
        <v>-2.36199943766586</v>
      </c>
      <c r="AK128" s="76">
        <v>-2.3593433963857602</v>
      </c>
      <c r="AL128" s="76">
        <v>-2.35949093758579</v>
      </c>
      <c r="AM128" s="76">
        <v>1.22957175943079</v>
      </c>
      <c r="AN128" s="76">
        <v>1.5297287182943999</v>
      </c>
      <c r="AO128" s="76">
        <v>1.8040052674512099</v>
      </c>
      <c r="AP128" s="76">
        <v>2.0532753490015798</v>
      </c>
      <c r="AQ128" s="76">
        <v>2.27835121019127</v>
      </c>
      <c r="AR128" s="76">
        <v>8.0304693222130155</v>
      </c>
      <c r="AS128" s="76">
        <v>107.958976713235</v>
      </c>
      <c r="AU128" s="57">
        <v>-1.3312559906067101</v>
      </c>
      <c r="AV128" s="57">
        <v>-1.0513735239873601</v>
      </c>
      <c r="AW128" s="57">
        <v>-0.78935812909434011</v>
      </c>
      <c r="AX128" s="57">
        <v>-0.55346289597289022</v>
      </c>
      <c r="AY128" s="57">
        <v>-0.31534942380686015</v>
      </c>
      <c r="AZ128" s="57">
        <v>-2.6008332498834901</v>
      </c>
      <c r="BA128" s="57">
        <v>-2.6211022978815701</v>
      </c>
      <c r="BB128" s="57">
        <v>-2.6333633380896102</v>
      </c>
      <c r="BC128" s="57">
        <v>-2.6467382056377802</v>
      </c>
      <c r="BD128" s="57">
        <v>-2.6337006338801201</v>
      </c>
      <c r="BE128" s="57">
        <v>1.26957725927678</v>
      </c>
      <c r="BF128" s="57">
        <v>1.5697287738942101</v>
      </c>
      <c r="BG128" s="57">
        <v>1.8440052089952701</v>
      </c>
      <c r="BH128" s="57">
        <v>2.0932753096648899</v>
      </c>
      <c r="BI128" s="57">
        <v>2.3183512100732599</v>
      </c>
      <c r="BJ128" s="57">
        <v>7.5296751056520614</v>
      </c>
      <c r="BK128" s="57">
        <v>46.751812319993199</v>
      </c>
      <c r="BM128" s="57">
        <v>-0.71023627294418978</v>
      </c>
      <c r="BN128" s="57">
        <v>-0.23683239196735029</v>
      </c>
      <c r="BO128" s="57">
        <v>-6.1746906666850343E-2</v>
      </c>
      <c r="BP128" s="57">
        <v>0.16311124452411008</v>
      </c>
      <c r="BQ128" s="57">
        <v>0.39412059041540015</v>
      </c>
      <c r="BR128" s="57">
        <v>-2.6387701115807798</v>
      </c>
      <c r="BS128" s="57">
        <v>-2.6786203097966901</v>
      </c>
      <c r="BT128" s="57">
        <v>-2.6366497247031502</v>
      </c>
      <c r="BU128" s="57">
        <v>-2.6196547653671098</v>
      </c>
      <c r="BV128" s="57">
        <v>-2.6055391124802498</v>
      </c>
      <c r="BW128" s="57">
        <v>1.92853383863659</v>
      </c>
      <c r="BX128" s="57">
        <v>2.4417879178293398</v>
      </c>
      <c r="BY128" s="57">
        <v>2.5749028180362998</v>
      </c>
      <c r="BZ128" s="57">
        <v>2.7827660098912199</v>
      </c>
      <c r="CA128" s="57">
        <v>2.99965970289565</v>
      </c>
      <c r="CB128" s="57">
        <v>7.7382383461761242</v>
      </c>
      <c r="CC128" s="57">
        <v>186.76514734111299</v>
      </c>
      <c r="CE128" s="57">
        <v>-0.67118858739011023</v>
      </c>
      <c r="CF128" s="57">
        <v>-0.38420608399214995</v>
      </c>
      <c r="CG128" s="57">
        <v>-0.13500683900074018</v>
      </c>
      <c r="CH128" s="57">
        <v>0.13176380160980994</v>
      </c>
      <c r="CI128" s="57">
        <v>0.33864048812450998</v>
      </c>
      <c r="CJ128" s="57">
        <v>-2.6285130142275301</v>
      </c>
      <c r="CK128" s="57">
        <v>-2.6330218034397901</v>
      </c>
      <c r="CL128" s="57">
        <v>-2.6415779935032302</v>
      </c>
      <c r="CM128" s="57">
        <v>-2.63171029538776</v>
      </c>
      <c r="CN128" s="57">
        <v>-2.63169781150147</v>
      </c>
      <c r="CO128" s="57">
        <v>1.9573244268374199</v>
      </c>
      <c r="CP128" s="57">
        <v>2.2488157194476401</v>
      </c>
      <c r="CQ128" s="57">
        <v>2.50657115450249</v>
      </c>
      <c r="CR128" s="57">
        <v>2.76347409699757</v>
      </c>
      <c r="CS128" s="57">
        <v>2.9703382996259799</v>
      </c>
      <c r="CT128" s="76">
        <v>7.5446441155159629</v>
      </c>
      <c r="CU128" s="76">
        <v>60.542650795447699</v>
      </c>
      <c r="CV128" s="76"/>
      <c r="CW128" s="1">
        <v>-1.1316635930596499</v>
      </c>
      <c r="CX128" s="1">
        <v>-0.83852520486223803</v>
      </c>
      <c r="CY128" s="1">
        <v>-0.56769105625133498</v>
      </c>
      <c r="CZ128" s="1">
        <v>-0.32262040783549401</v>
      </c>
      <c r="DA128" s="1">
        <v>-9.76988729617978E-2</v>
      </c>
      <c r="DB128" s="1">
        <v>-1.1316635930596499</v>
      </c>
      <c r="DC128" s="1">
        <v>-0.83852520486223803</v>
      </c>
      <c r="DD128" s="1">
        <v>-0.56769105625133498</v>
      </c>
      <c r="DE128" s="1">
        <v>-0.32262040783549401</v>
      </c>
      <c r="DF128" s="1">
        <v>-9.76988729617978E-2</v>
      </c>
      <c r="DG128" s="1">
        <v>1.22957688156959</v>
      </c>
      <c r="DH128" s="1">
        <v>1.52972877597357</v>
      </c>
      <c r="DI128" s="1">
        <v>1.8040052670520901</v>
      </c>
      <c r="DJ128" s="1">
        <v>2.0532749508015602</v>
      </c>
      <c r="DK128" s="1">
        <v>2.2783507215451699</v>
      </c>
      <c r="DL128" s="1">
        <v>7.6866891966809705</v>
      </c>
      <c r="DM128" s="1">
        <v>68.995239771143204</v>
      </c>
      <c r="DN128" s="1"/>
      <c r="DO128" s="1"/>
      <c r="DP128" s="1"/>
      <c r="DQ128" s="1"/>
      <c r="DR128" s="1"/>
      <c r="DS128" s="1"/>
    </row>
    <row r="129" spans="1:123">
      <c r="A129" s="46" t="s">
        <v>132</v>
      </c>
      <c r="B129" s="57">
        <v>275.83199999999999</v>
      </c>
      <c r="C129" s="57">
        <v>109.048</v>
      </c>
      <c r="D129" s="57">
        <v>-5.29</v>
      </c>
      <c r="E129" s="7">
        <v>0.33</v>
      </c>
      <c r="F129" s="57"/>
      <c r="G129" s="76">
        <v>-3.2399999999999998</v>
      </c>
      <c r="H129" s="57">
        <v>-4.8899999999999997</v>
      </c>
      <c r="I129" s="57">
        <v>1.65</v>
      </c>
      <c r="K129" s="76">
        <v>-4.6367423877383001</v>
      </c>
      <c r="L129" s="76">
        <v>-4.4277122312614594</v>
      </c>
      <c r="M129" s="76">
        <v>-4.1754218331608595</v>
      </c>
      <c r="N129" s="76">
        <v>-3.9373241042295999</v>
      </c>
      <c r="O129" s="76">
        <v>-3.6865855345845797</v>
      </c>
      <c r="P129" s="76">
        <v>-6.5235304727905401</v>
      </c>
      <c r="Q129" s="76">
        <v>-6.5593541009457699</v>
      </c>
      <c r="R129" s="76">
        <v>-6.57300208432014</v>
      </c>
      <c r="S129" s="76">
        <v>-6.49643107330734</v>
      </c>
      <c r="T129" s="76">
        <v>-6.4794897165013197</v>
      </c>
      <c r="U129" s="76">
        <v>1.88678808505224</v>
      </c>
      <c r="V129" s="76">
        <v>2.13164186968431</v>
      </c>
      <c r="W129" s="76">
        <v>2.3975802511592801</v>
      </c>
      <c r="X129" s="76">
        <v>2.5591069690777402</v>
      </c>
      <c r="Y129" s="76">
        <v>2.7929041819167399</v>
      </c>
      <c r="Z129" s="76">
        <v>7.1299309429601969</v>
      </c>
      <c r="AA129" s="76">
        <v>-29.618774010249101</v>
      </c>
      <c r="AC129" s="57">
        <v>-5.199515603454155</v>
      </c>
      <c r="AD129" s="76">
        <v>-4.94436723518767</v>
      </c>
      <c r="AE129" s="76">
        <v>-4.7141880489682899</v>
      </c>
      <c r="AF129" s="76">
        <v>-4.4921934335832203</v>
      </c>
      <c r="AG129" s="76">
        <v>-4.29384832134948</v>
      </c>
      <c r="AH129" s="76">
        <v>-6.1832249787108102</v>
      </c>
      <c r="AI129" s="76">
        <v>-6.1796277463023603</v>
      </c>
      <c r="AJ129" s="76">
        <v>-6.18154778066903</v>
      </c>
      <c r="AK129" s="76">
        <v>-6.1728576871107501</v>
      </c>
      <c r="AL129" s="76">
        <v>-6.16963289078108</v>
      </c>
      <c r="AM129" s="76">
        <v>0.98370937525665503</v>
      </c>
      <c r="AN129" s="76">
        <v>1.2352605111146899</v>
      </c>
      <c r="AO129" s="76">
        <v>1.4673597317007401</v>
      </c>
      <c r="AP129" s="76">
        <v>1.68066425352753</v>
      </c>
      <c r="AQ129" s="76">
        <v>1.8757845694316</v>
      </c>
      <c r="AR129" s="76">
        <v>6.7353909958623275</v>
      </c>
      <c r="AS129" s="76">
        <v>51.806728947149999</v>
      </c>
      <c r="AU129" s="57">
        <v>-4.6365511635322703</v>
      </c>
      <c r="AV129" s="57">
        <v>-4.3731920862017901</v>
      </c>
      <c r="AW129" s="57">
        <v>-4.1375360408876904</v>
      </c>
      <c r="AX129" s="57">
        <v>-3.9267889282418298</v>
      </c>
      <c r="AY129" s="57">
        <v>-3.7720146458627402</v>
      </c>
      <c r="AZ129" s="57">
        <v>-5.6602650634155003</v>
      </c>
      <c r="BA129" s="57">
        <v>-5.64845265309628</v>
      </c>
      <c r="BB129" s="57">
        <v>-5.6448957252194401</v>
      </c>
      <c r="BC129" s="57">
        <v>-5.6474531500314598</v>
      </c>
      <c r="BD129" s="57">
        <v>-5.6877992151996901</v>
      </c>
      <c r="BE129" s="57">
        <v>1.02371389988323</v>
      </c>
      <c r="BF129" s="57">
        <v>1.2752605668944901</v>
      </c>
      <c r="BG129" s="57">
        <v>1.50735968433175</v>
      </c>
      <c r="BH129" s="57">
        <v>1.72066422178963</v>
      </c>
      <c r="BI129" s="57">
        <v>1.91578456933695</v>
      </c>
      <c r="BJ129" s="57">
        <v>6.4633462879555976</v>
      </c>
      <c r="BK129" s="57">
        <v>102.79667117554</v>
      </c>
      <c r="BM129" s="57">
        <v>-4.6851004222257098</v>
      </c>
      <c r="BN129" s="57">
        <v>-4.3436087039241897</v>
      </c>
      <c r="BO129" s="57">
        <v>-4.1743974662970302</v>
      </c>
      <c r="BP129" s="57">
        <v>-3.9721279268596001</v>
      </c>
      <c r="BQ129" s="57">
        <v>-3.7459520885497302</v>
      </c>
      <c r="BR129" s="57">
        <v>-6.5512888527133697</v>
      </c>
      <c r="BS129" s="57">
        <v>-6.5138194127429898</v>
      </c>
      <c r="BT129" s="57">
        <v>-6.53329328117694</v>
      </c>
      <c r="BU129" s="57">
        <v>-6.5223379617225001</v>
      </c>
      <c r="BV129" s="57">
        <v>-6.49331737403205</v>
      </c>
      <c r="BW129" s="57">
        <v>1.8661884304876599</v>
      </c>
      <c r="BX129" s="57">
        <v>2.1702107088188001</v>
      </c>
      <c r="BY129" s="57">
        <v>2.3588958148799102</v>
      </c>
      <c r="BZ129" s="57">
        <v>2.5502100348629</v>
      </c>
      <c r="CA129" s="57">
        <v>2.7473652854823198</v>
      </c>
      <c r="CB129" s="57">
        <v>6.68812294917399</v>
      </c>
      <c r="CC129" s="57">
        <v>85.155742490112502</v>
      </c>
      <c r="CE129" s="57">
        <v>-4.6722084072148196</v>
      </c>
      <c r="CF129" s="57">
        <v>-4.4264947483497004</v>
      </c>
      <c r="CG129" s="57">
        <v>-4.2136817988999695</v>
      </c>
      <c r="CH129" s="57">
        <v>-4.0000314374368005</v>
      </c>
      <c r="CI129" s="57">
        <v>-3.8051573351297194</v>
      </c>
      <c r="CJ129" s="57">
        <v>-6.5399763717592796</v>
      </c>
      <c r="CK129" s="57">
        <v>-6.5438420914927997</v>
      </c>
      <c r="CL129" s="57">
        <v>-6.5556306448106998</v>
      </c>
      <c r="CM129" s="57">
        <v>-6.5429014074291603</v>
      </c>
      <c r="CN129" s="57">
        <v>-6.5396383856313296</v>
      </c>
      <c r="CO129" s="57">
        <v>1.86776796454446</v>
      </c>
      <c r="CP129" s="57">
        <v>2.1173473431430998</v>
      </c>
      <c r="CQ129" s="57">
        <v>2.3419488459107298</v>
      </c>
      <c r="CR129" s="57">
        <v>2.5428699699923598</v>
      </c>
      <c r="CS129" s="57">
        <v>2.7344810505016102</v>
      </c>
      <c r="CT129" s="76">
        <v>6.4303033227391619</v>
      </c>
      <c r="CU129" s="76">
        <v>42.970670044742498</v>
      </c>
      <c r="CV129" s="76"/>
      <c r="CW129" s="1">
        <v>-5.1915480754119203</v>
      </c>
      <c r="CX129" s="1">
        <v>-4.9423187397346799</v>
      </c>
      <c r="CY129" s="1">
        <v>-4.7126215755355698</v>
      </c>
      <c r="CZ129" s="1">
        <v>-4.5030807487931499</v>
      </c>
      <c r="DA129" s="1">
        <v>-4.3035053612042002</v>
      </c>
      <c r="DB129" s="1">
        <v>-5.1915480754119203</v>
      </c>
      <c r="DC129" s="1">
        <v>-4.9423187397346799</v>
      </c>
      <c r="DD129" s="1">
        <v>-4.7126215755355698</v>
      </c>
      <c r="DE129" s="1">
        <v>-4.5030807487931499</v>
      </c>
      <c r="DF129" s="1">
        <v>-4.3035053612042002</v>
      </c>
      <c r="DG129" s="1">
        <v>0.98371356170847302</v>
      </c>
      <c r="DH129" s="1">
        <v>1.2352605685764599</v>
      </c>
      <c r="DI129" s="1">
        <v>1.4673597313506199</v>
      </c>
      <c r="DJ129" s="1">
        <v>1.6806638973049499</v>
      </c>
      <c r="DK129" s="1">
        <v>1.8757841319986801</v>
      </c>
      <c r="DL129" s="1">
        <v>6.5919795341723129</v>
      </c>
      <c r="DM129" s="1">
        <v>50.863048921323397</v>
      </c>
      <c r="DN129" s="1"/>
      <c r="DO129" s="1"/>
      <c r="DP129" s="1"/>
      <c r="DQ129" s="1"/>
      <c r="DR129" s="1"/>
      <c r="DS129" s="1"/>
    </row>
    <row r="130" spans="1:123">
      <c r="A130" s="46" t="s">
        <v>133</v>
      </c>
      <c r="B130" s="57">
        <v>301.29899999999998</v>
      </c>
      <c r="C130" s="57">
        <v>126.84099999999999</v>
      </c>
      <c r="D130" s="57">
        <v>-6.2</v>
      </c>
      <c r="E130" s="7">
        <v>0.44</v>
      </c>
      <c r="F130" s="57"/>
      <c r="G130" s="76">
        <v>-2.91</v>
      </c>
      <c r="H130" s="57">
        <v>-3.93</v>
      </c>
      <c r="I130" s="57">
        <v>1.02</v>
      </c>
      <c r="K130" s="76">
        <v>-3.8118054456348798</v>
      </c>
      <c r="L130" s="76">
        <v>-3.5944484200818194</v>
      </c>
      <c r="M130" s="76">
        <v>-3.3203603918898899</v>
      </c>
      <c r="N130" s="76">
        <v>-3.0778824853973501</v>
      </c>
      <c r="O130" s="76">
        <v>-2.7444704272598002</v>
      </c>
      <c r="P130" s="76">
        <v>-5.7467290115841898</v>
      </c>
      <c r="Q130" s="76">
        <v>-5.7768386205787996</v>
      </c>
      <c r="R130" s="76">
        <v>-5.7874172498648697</v>
      </c>
      <c r="S130" s="76">
        <v>-5.7217240351161403</v>
      </c>
      <c r="T130" s="76">
        <v>-5.7043118329677602</v>
      </c>
      <c r="U130" s="76">
        <v>1.93492356594931</v>
      </c>
      <c r="V130" s="76">
        <v>2.1823902004969802</v>
      </c>
      <c r="W130" s="76">
        <v>2.4670568579749799</v>
      </c>
      <c r="X130" s="76">
        <v>2.6438415497187902</v>
      </c>
      <c r="Y130" s="76">
        <v>2.9598414057079601</v>
      </c>
      <c r="Z130" s="76">
        <v>7.9168834281732039</v>
      </c>
      <c r="AA130" s="76">
        <v>-85.084033534262204</v>
      </c>
      <c r="AC130" s="57">
        <v>-4.3719433023096501</v>
      </c>
      <c r="AD130" s="76">
        <v>-4.0980710487531002</v>
      </c>
      <c r="AE130" s="76">
        <v>-3.8505240217476198</v>
      </c>
      <c r="AF130" s="76">
        <v>-3.6149645230226799</v>
      </c>
      <c r="AG130" s="76">
        <v>-3.40478260908883</v>
      </c>
      <c r="AH130" s="76">
        <v>-5.4519386013505002</v>
      </c>
      <c r="AI130" s="76">
        <v>-5.4486527524471899</v>
      </c>
      <c r="AJ130" s="76">
        <v>-5.4497226539228798</v>
      </c>
      <c r="AK130" s="76">
        <v>-5.4415526992375902</v>
      </c>
      <c r="AL130" s="76">
        <v>-5.4382224498643899</v>
      </c>
      <c r="AM130" s="76">
        <v>1.0799952990408499</v>
      </c>
      <c r="AN130" s="76">
        <v>1.3505817036940899</v>
      </c>
      <c r="AO130" s="76">
        <v>1.59919863217526</v>
      </c>
      <c r="AP130" s="76">
        <v>1.8265881762149101</v>
      </c>
      <c r="AQ130" s="76">
        <v>2.0334398407755598</v>
      </c>
      <c r="AR130" s="76">
        <v>7.1926477991285234</v>
      </c>
      <c r="AS130" s="76">
        <v>59.280109542843199</v>
      </c>
      <c r="AU130" s="57">
        <v>-3.9119866117884099</v>
      </c>
      <c r="AV130" s="57">
        <v>-3.6301589416169904</v>
      </c>
      <c r="AW130" s="57">
        <v>-3.37905288924998</v>
      </c>
      <c r="AX130" s="57">
        <v>-3.1550088310040696</v>
      </c>
      <c r="AY130" s="57">
        <v>-2.9931555099342404</v>
      </c>
      <c r="AZ130" s="57">
        <v>-5.03198681737641</v>
      </c>
      <c r="BA130" s="57">
        <v>-5.0207407010203902</v>
      </c>
      <c r="BB130" s="57">
        <v>-5.0182514697143104</v>
      </c>
      <c r="BC130" s="57">
        <v>-5.0215969725051997</v>
      </c>
      <c r="BD130" s="57">
        <v>-5.0665953506060104</v>
      </c>
      <c r="BE130" s="57">
        <v>1.1200002055880001</v>
      </c>
      <c r="BF130" s="57">
        <v>1.3905817594034</v>
      </c>
      <c r="BG130" s="57">
        <v>1.6391985804643301</v>
      </c>
      <c r="BH130" s="57">
        <v>1.8665881415011301</v>
      </c>
      <c r="BI130" s="57">
        <v>2.07343984067177</v>
      </c>
      <c r="BJ130" s="57">
        <v>6.8705923941283649</v>
      </c>
      <c r="BK130" s="57">
        <v>113.38230902213699</v>
      </c>
      <c r="BM130" s="57">
        <v>-3.8803756686591999</v>
      </c>
      <c r="BN130" s="57">
        <v>-3.4591016090790601</v>
      </c>
      <c r="BO130" s="57">
        <v>-3.3108491098184198</v>
      </c>
      <c r="BP130" s="57">
        <v>-3.1033486572252098</v>
      </c>
      <c r="BQ130" s="57">
        <v>-2.8733729173252702</v>
      </c>
      <c r="BR130" s="57">
        <v>-5.7709801367505298</v>
      </c>
      <c r="BS130" s="57">
        <v>-5.7356688170270402</v>
      </c>
      <c r="BT130" s="57">
        <v>-5.7543387266848898</v>
      </c>
      <c r="BU130" s="57">
        <v>-5.7446334897329496</v>
      </c>
      <c r="BV130" s="57">
        <v>-5.7195430733771104</v>
      </c>
      <c r="BW130" s="57">
        <v>1.8906044680913301</v>
      </c>
      <c r="BX130" s="57">
        <v>2.2765672079479802</v>
      </c>
      <c r="BY130" s="57">
        <v>2.4434896168664699</v>
      </c>
      <c r="BZ130" s="57">
        <v>2.6412848325077398</v>
      </c>
      <c r="CA130" s="57">
        <v>2.8461701560518402</v>
      </c>
      <c r="CB130" s="57">
        <v>7.0353722498850333</v>
      </c>
      <c r="CC130" s="57">
        <v>139.220392997413</v>
      </c>
      <c r="CE130" s="57">
        <v>-3.8581259044071303</v>
      </c>
      <c r="CF130" s="57">
        <v>-3.5949300399052602</v>
      </c>
      <c r="CG130" s="57">
        <v>-3.3670043248266901</v>
      </c>
      <c r="CH130" s="57">
        <v>-3.1327488785812996</v>
      </c>
      <c r="CI130" s="57">
        <v>-2.9316151371357395</v>
      </c>
      <c r="CJ130" s="57">
        <v>-5.7609664431141203</v>
      </c>
      <c r="CK130" s="57">
        <v>-5.7637637220563001</v>
      </c>
      <c r="CL130" s="57">
        <v>-5.7734234275906102</v>
      </c>
      <c r="CM130" s="57">
        <v>-5.7620130004511596</v>
      </c>
      <c r="CN130" s="57">
        <v>-5.7584638476574996</v>
      </c>
      <c r="CO130" s="57">
        <v>1.90284053870699</v>
      </c>
      <c r="CP130" s="57">
        <v>2.1688336821510399</v>
      </c>
      <c r="CQ130" s="57">
        <v>2.4064191027639201</v>
      </c>
      <c r="CR130" s="57">
        <v>2.62926412186986</v>
      </c>
      <c r="CS130" s="57">
        <v>2.8268487105217601</v>
      </c>
      <c r="CT130" s="76">
        <v>6.889762357542458</v>
      </c>
      <c r="CU130" s="76">
        <v>50.113123543987697</v>
      </c>
      <c r="CV130" s="76"/>
      <c r="CW130" s="1">
        <v>-4.3645928258517701</v>
      </c>
      <c r="CX130" s="1">
        <v>-4.0951602167991599</v>
      </c>
      <c r="CY130" s="1">
        <v>-3.8480767077617899</v>
      </c>
      <c r="CZ130" s="1">
        <v>-3.6234317870993502</v>
      </c>
      <c r="DA130" s="1">
        <v>-3.4121066075628499</v>
      </c>
      <c r="DB130" s="1">
        <v>-4.3645928258517701</v>
      </c>
      <c r="DC130" s="1">
        <v>-4.0951602167991599</v>
      </c>
      <c r="DD130" s="1">
        <v>-3.8480767077617899</v>
      </c>
      <c r="DE130" s="1">
        <v>-3.6234317870993502</v>
      </c>
      <c r="DF130" s="1">
        <v>-3.4121066075628499</v>
      </c>
      <c r="DG130" s="1">
        <v>1.0799998519313401</v>
      </c>
      <c r="DH130" s="1">
        <v>1.350581761241</v>
      </c>
      <c r="DI130" s="1">
        <v>1.5991986318059499</v>
      </c>
      <c r="DJ130" s="1">
        <v>1.8265878035529</v>
      </c>
      <c r="DK130" s="1">
        <v>2.0334393832862698</v>
      </c>
      <c r="DL130" s="1">
        <v>7.0713304838121109</v>
      </c>
      <c r="DM130" s="1">
        <v>59.021282736906002</v>
      </c>
      <c r="DN130" s="1"/>
      <c r="DO130" s="1"/>
      <c r="DP130" s="1"/>
      <c r="DQ130" s="1"/>
      <c r="DR130" s="1"/>
      <c r="DS130" s="1"/>
    </row>
    <row r="131" spans="1:123">
      <c r="A131" s="46" t="s">
        <v>134</v>
      </c>
      <c r="B131" s="57">
        <v>263.00599999999997</v>
      </c>
      <c r="C131" s="57">
        <v>103.28700000000001</v>
      </c>
      <c r="D131" s="57">
        <v>-0.46</v>
      </c>
      <c r="E131" s="7">
        <v>0.69</v>
      </c>
      <c r="F131" s="57"/>
      <c r="G131" s="76">
        <v>0.28999999999999981</v>
      </c>
      <c r="H131" s="57">
        <v>-1.97</v>
      </c>
      <c r="I131" s="57">
        <v>2.2599999999999998</v>
      </c>
      <c r="K131" s="76">
        <v>-0.71120857596942</v>
      </c>
      <c r="L131" s="76">
        <v>-0.48224608736896002</v>
      </c>
      <c r="M131" s="76">
        <v>-0.24235789660440998</v>
      </c>
      <c r="N131" s="76">
        <v>-4.2989566348799801E-2</v>
      </c>
      <c r="O131" s="76">
        <v>0.1229188054711603</v>
      </c>
      <c r="P131" s="76">
        <v>-2.5737540852182299</v>
      </c>
      <c r="Q131" s="76">
        <v>-2.5883294660255398</v>
      </c>
      <c r="R131" s="76">
        <v>-2.60494749480032</v>
      </c>
      <c r="S131" s="76">
        <v>-2.5594214762793199</v>
      </c>
      <c r="T131" s="76">
        <v>-2.5859104232769199</v>
      </c>
      <c r="U131" s="76">
        <v>1.8625455092488099</v>
      </c>
      <c r="V131" s="76">
        <v>2.1060833786565798</v>
      </c>
      <c r="W131" s="76">
        <v>2.36258959819591</v>
      </c>
      <c r="X131" s="76">
        <v>2.5164319099305201</v>
      </c>
      <c r="Y131" s="76">
        <v>2.7088292287480802</v>
      </c>
      <c r="Z131" s="76">
        <v>6.2669388633419381</v>
      </c>
      <c r="AA131" s="76">
        <v>70.612508236019096</v>
      </c>
      <c r="AC131" s="57">
        <v>-1.481057199746197</v>
      </c>
      <c r="AD131" s="76">
        <v>-1.2156606622703701</v>
      </c>
      <c r="AE131" s="76">
        <v>-0.99457140581198011</v>
      </c>
      <c r="AF131" s="76">
        <v>-0.78619742670191006</v>
      </c>
      <c r="AG131" s="76">
        <v>-0.59706754857431976</v>
      </c>
      <c r="AH131" s="76">
        <v>-2.41627388805676</v>
      </c>
      <c r="AI131" s="76">
        <v>-2.39284171306294</v>
      </c>
      <c r="AJ131" s="76">
        <v>-2.3955328284270001</v>
      </c>
      <c r="AK131" s="76">
        <v>-2.3933697011039601</v>
      </c>
      <c r="AL131" s="76">
        <v>-2.3934518545175698</v>
      </c>
      <c r="AM131" s="76">
        <v>0.93521668831056304</v>
      </c>
      <c r="AN131" s="76">
        <v>1.17718105079257</v>
      </c>
      <c r="AO131" s="76">
        <v>1.40096142261502</v>
      </c>
      <c r="AP131" s="76">
        <v>1.60717227440205</v>
      </c>
      <c r="AQ131" s="76">
        <v>1.79638430594325</v>
      </c>
      <c r="AR131" s="76">
        <v>6.5349696532780612</v>
      </c>
      <c r="AS131" s="76">
        <v>70.425257923366104</v>
      </c>
      <c r="AU131" s="57">
        <v>-1.6022840917525152</v>
      </c>
      <c r="AV131" s="57">
        <v>-1.37490772490262</v>
      </c>
      <c r="AW131" s="57">
        <v>-1.1624173237106101</v>
      </c>
      <c r="AX131" s="57">
        <v>-0.97091033318276998</v>
      </c>
      <c r="AY131" s="57">
        <v>-0.78524960209213979</v>
      </c>
      <c r="AZ131" s="57">
        <v>-2.5775051123421702</v>
      </c>
      <c r="BA131" s="57">
        <v>-2.5920888315105</v>
      </c>
      <c r="BB131" s="57">
        <v>-2.6033787011433702</v>
      </c>
      <c r="BC131" s="57">
        <v>-2.61808257734568</v>
      </c>
      <c r="BD131" s="57">
        <v>-2.6216339079453599</v>
      </c>
      <c r="BE131" s="57">
        <v>0.97522102058965499</v>
      </c>
      <c r="BF131" s="57">
        <v>1.2171811066078799</v>
      </c>
      <c r="BG131" s="57">
        <v>1.4409613774327601</v>
      </c>
      <c r="BH131" s="57">
        <v>1.64717224416291</v>
      </c>
      <c r="BI131" s="57">
        <v>1.8363843058532201</v>
      </c>
      <c r="BJ131" s="57">
        <v>6.0649727065440695</v>
      </c>
      <c r="BK131" s="57">
        <v>44.4590926234549</v>
      </c>
      <c r="BM131" s="57">
        <v>-0.7258321038138198</v>
      </c>
      <c r="BN131" s="57">
        <v>-0.4805987220257002</v>
      </c>
      <c r="BO131" s="57">
        <v>-0.26244116455186983</v>
      </c>
      <c r="BP131" s="57">
        <v>-6.486212352960008E-2</v>
      </c>
      <c r="BQ131" s="57">
        <v>0.13881354044354977</v>
      </c>
      <c r="BR131" s="57">
        <v>-2.5797238327541998</v>
      </c>
      <c r="BS131" s="57">
        <v>-2.5972448783714701</v>
      </c>
      <c r="BT131" s="57">
        <v>-2.5787328209411999</v>
      </c>
      <c r="BU131" s="57">
        <v>-2.56920396211525</v>
      </c>
      <c r="BV131" s="57">
        <v>-2.5587904355039002</v>
      </c>
      <c r="BW131" s="57">
        <v>1.85389172894038</v>
      </c>
      <c r="BX131" s="57">
        <v>2.1166461563457699</v>
      </c>
      <c r="BY131" s="57">
        <v>2.3162916563893301</v>
      </c>
      <c r="BZ131" s="57">
        <v>2.50434183858565</v>
      </c>
      <c r="CA131" s="57">
        <v>2.6976039759474499</v>
      </c>
      <c r="CB131" s="57">
        <v>6.3837501287144818</v>
      </c>
      <c r="CC131" s="57">
        <v>44.290478614910697</v>
      </c>
      <c r="CE131" s="57">
        <v>-0.72310457745357004</v>
      </c>
      <c r="CF131" s="57">
        <v>-0.48494597061417988</v>
      </c>
      <c r="CG131" s="57">
        <v>-0.27267055855896993</v>
      </c>
      <c r="CH131" s="57">
        <v>-7.7073437682880108E-2</v>
      </c>
      <c r="CI131" s="57">
        <v>0.11185939621375018</v>
      </c>
      <c r="CJ131" s="57">
        <v>-2.57320886601702</v>
      </c>
      <c r="CK131" s="57">
        <v>-2.5763631380743899</v>
      </c>
      <c r="CL131" s="57">
        <v>-2.5821501103086599</v>
      </c>
      <c r="CM131" s="57">
        <v>-2.5764325350958002</v>
      </c>
      <c r="CN131" s="57">
        <v>-2.5761023309510498</v>
      </c>
      <c r="CO131" s="57">
        <v>1.85010428856345</v>
      </c>
      <c r="CP131" s="57">
        <v>2.09141716746021</v>
      </c>
      <c r="CQ131" s="57">
        <v>2.30947955174969</v>
      </c>
      <c r="CR131" s="57">
        <v>2.4993590974129201</v>
      </c>
      <c r="CS131" s="57">
        <v>2.6879617271648</v>
      </c>
      <c r="CT131" s="76">
        <v>6.1825014655359247</v>
      </c>
      <c r="CU131" s="76">
        <v>49.075025298092498</v>
      </c>
      <c r="CV131" s="76"/>
      <c r="CW131" s="1">
        <v>-1.4577007063119101</v>
      </c>
      <c r="CX131" s="1">
        <v>-1.22010613978273</v>
      </c>
      <c r="CY131" s="1">
        <v>-0.99882458960259701</v>
      </c>
      <c r="CZ131" s="1">
        <v>-0.79574673634345305</v>
      </c>
      <c r="DA131" s="1">
        <v>-0.60632022044707301</v>
      </c>
      <c r="DB131" s="1">
        <v>-1.4577007063119101</v>
      </c>
      <c r="DC131" s="1">
        <v>-1.22010613978273</v>
      </c>
      <c r="DD131" s="1">
        <v>-0.99882458960259701</v>
      </c>
      <c r="DE131" s="1">
        <v>-0.79574673634345305</v>
      </c>
      <c r="DF131" s="1">
        <v>-0.60632022044707301</v>
      </c>
      <c r="DG131" s="1">
        <v>0.93522069021208298</v>
      </c>
      <c r="DH131" s="1">
        <v>1.17718110821147</v>
      </c>
      <c r="DI131" s="1">
        <v>1.4009614222745601</v>
      </c>
      <c r="DJ131" s="1">
        <v>1.6071719264588999</v>
      </c>
      <c r="DK131" s="1">
        <v>1.7963838786113699</v>
      </c>
      <c r="DL131" s="1">
        <v>6.3295405753824356</v>
      </c>
      <c r="DM131" s="1">
        <v>48.729321159612198</v>
      </c>
      <c r="DN131" s="1"/>
      <c r="DO131" s="1"/>
      <c r="DP131" s="1"/>
      <c r="DQ131" s="1"/>
      <c r="DR131" s="1"/>
      <c r="DS131" s="1"/>
    </row>
    <row r="132" spans="1:123">
      <c r="A132" s="46" t="s">
        <v>135</v>
      </c>
      <c r="B132" s="57">
        <v>348.52</v>
      </c>
      <c r="C132" s="57">
        <v>172.35499999999999</v>
      </c>
      <c r="D132" s="57">
        <v>-5.04</v>
      </c>
      <c r="E132" s="7">
        <v>0.09</v>
      </c>
      <c r="F132" s="57"/>
      <c r="G132" s="76">
        <v>-5.0999999999999996</v>
      </c>
      <c r="H132" s="57">
        <v>-6.81</v>
      </c>
      <c r="I132" s="57">
        <v>1.71</v>
      </c>
      <c r="K132" s="76">
        <v>-5.0359339763645803</v>
      </c>
      <c r="L132" s="76">
        <v>-4.86146649605499</v>
      </c>
      <c r="M132" s="76">
        <v>-4.6257064352503097</v>
      </c>
      <c r="N132" s="76">
        <v>-4.1894987609732599</v>
      </c>
      <c r="O132" s="76">
        <v>-3.9024000488446298</v>
      </c>
      <c r="P132" s="76">
        <v>-7.0601105184571598</v>
      </c>
      <c r="Q132" s="76">
        <v>-7.13795442809886</v>
      </c>
      <c r="R132" s="76">
        <v>-7.2215870592929203</v>
      </c>
      <c r="S132" s="76">
        <v>-6.9904554649093296</v>
      </c>
      <c r="T132" s="76">
        <v>-7.1717770356828998</v>
      </c>
      <c r="U132" s="76">
        <v>2.0241765420925799</v>
      </c>
      <c r="V132" s="76">
        <v>2.27648793204387</v>
      </c>
      <c r="W132" s="76">
        <v>2.5958806240426102</v>
      </c>
      <c r="X132" s="76">
        <v>2.8009567039360701</v>
      </c>
      <c r="Y132" s="76">
        <v>3.26937698683827</v>
      </c>
      <c r="Z132" s="76">
        <v>8.7930262866465814</v>
      </c>
      <c r="AA132" s="76">
        <v>-182.24561531651199</v>
      </c>
      <c r="AC132" s="57">
        <v>-5.1668874608791899</v>
      </c>
      <c r="AD132" s="76">
        <v>-4.6897965234794103</v>
      </c>
      <c r="AE132" s="76">
        <v>-4.4202137750344797</v>
      </c>
      <c r="AF132" s="76">
        <v>-4.16092427454846</v>
      </c>
      <c r="AG132" s="76">
        <v>-3.9320807108517606</v>
      </c>
      <c r="AH132" s="76">
        <v>-6.4254164547806001</v>
      </c>
      <c r="AI132" s="76">
        <v>-6.2542071836580302</v>
      </c>
      <c r="AJ132" s="76">
        <v>-6.2638685551387097</v>
      </c>
      <c r="AK132" s="76">
        <v>-6.2580850958814001</v>
      </c>
      <c r="AL132" s="76">
        <v>-6.2578455042378804</v>
      </c>
      <c r="AM132" s="76">
        <v>1.2585289939014099</v>
      </c>
      <c r="AN132" s="76">
        <v>1.5644106601786201</v>
      </c>
      <c r="AO132" s="76">
        <v>1.84365478010423</v>
      </c>
      <c r="AP132" s="76">
        <v>2.09716082133294</v>
      </c>
      <c r="AQ132" s="76">
        <v>2.3257647933861199</v>
      </c>
      <c r="AR132" s="76">
        <v>8.8942546316204751</v>
      </c>
      <c r="AS132" s="76">
        <v>216.55717361742899</v>
      </c>
      <c r="AU132" s="57">
        <v>-5.2947184651702797</v>
      </c>
      <c r="AV132" s="57">
        <v>-5.0176912981824904</v>
      </c>
      <c r="AW132" s="57">
        <v>-4.7547750873341306</v>
      </c>
      <c r="AX132" s="57">
        <v>-4.5163477840685697</v>
      </c>
      <c r="AY132" s="57">
        <v>-4.2774161185101907</v>
      </c>
      <c r="AZ132" s="57">
        <v>-6.5932530737772899</v>
      </c>
      <c r="BA132" s="57">
        <v>-6.6221020139397302</v>
      </c>
      <c r="BB132" s="57">
        <v>-6.6384298076766104</v>
      </c>
      <c r="BC132" s="57">
        <v>-6.65350856516985</v>
      </c>
      <c r="BD132" s="57">
        <v>-6.6431809117755503</v>
      </c>
      <c r="BE132" s="57">
        <v>1.29853460860701</v>
      </c>
      <c r="BF132" s="57">
        <v>1.60441071575724</v>
      </c>
      <c r="BG132" s="57">
        <v>1.88365472034248</v>
      </c>
      <c r="BH132" s="57">
        <v>2.1371607811012798</v>
      </c>
      <c r="BI132" s="57">
        <v>2.36576479326536</v>
      </c>
      <c r="BJ132" s="57">
        <v>7.5489571053016498</v>
      </c>
      <c r="BK132" s="57">
        <v>42.902147352468504</v>
      </c>
      <c r="BM132" s="57">
        <v>-5.1513645823528202</v>
      </c>
      <c r="BN132" s="57">
        <v>-4.7727996782741702</v>
      </c>
      <c r="BO132" s="57">
        <v>-4.4698749340319299</v>
      </c>
      <c r="BP132" s="57">
        <v>-4.2010615724701301</v>
      </c>
      <c r="BQ132" s="57">
        <v>-3.9504086957591196</v>
      </c>
      <c r="BR132" s="57">
        <v>-7.0872413523125601</v>
      </c>
      <c r="BS132" s="57">
        <v>-7.2465734769230199</v>
      </c>
      <c r="BT132" s="57">
        <v>-7.0702186728447298</v>
      </c>
      <c r="BU132" s="57">
        <v>-7.0112176116212499</v>
      </c>
      <c r="BV132" s="57">
        <v>-6.9797831865642896</v>
      </c>
      <c r="BW132" s="57">
        <v>1.9358767699597399</v>
      </c>
      <c r="BX132" s="57">
        <v>2.4737737986488502</v>
      </c>
      <c r="BY132" s="57">
        <v>2.6003437388127999</v>
      </c>
      <c r="BZ132" s="57">
        <v>2.8101560391511198</v>
      </c>
      <c r="CA132" s="57">
        <v>3.0293744908051701</v>
      </c>
      <c r="CB132" s="57">
        <v>8.8379354338943177</v>
      </c>
      <c r="CC132" s="57">
        <v>123.64011221046199</v>
      </c>
      <c r="CE132" s="57">
        <v>-5.09026594125476</v>
      </c>
      <c r="CF132" s="57">
        <v>-4.8037725474931197</v>
      </c>
      <c r="CG132" s="57">
        <v>-4.56488056347834</v>
      </c>
      <c r="CH132" s="57">
        <v>-4.2660769923885997</v>
      </c>
      <c r="CI132" s="57">
        <v>-4.0611294827210696</v>
      </c>
      <c r="CJ132" s="57">
        <v>-7.0581381689917997</v>
      </c>
      <c r="CK132" s="57">
        <v>-7.06807237855429</v>
      </c>
      <c r="CL132" s="57">
        <v>-7.0908406407922602</v>
      </c>
      <c r="CM132" s="57">
        <v>-7.0555334512360099</v>
      </c>
      <c r="CN132" s="57">
        <v>-7.0592466298004002</v>
      </c>
      <c r="CO132" s="57">
        <v>1.96787222773704</v>
      </c>
      <c r="CP132" s="57">
        <v>2.2642998310611699</v>
      </c>
      <c r="CQ132" s="57">
        <v>2.5259600773139201</v>
      </c>
      <c r="CR132" s="57">
        <v>2.7894564588474098</v>
      </c>
      <c r="CS132" s="57">
        <v>2.9981171470793302</v>
      </c>
      <c r="CT132" s="76">
        <v>7.7276795507972693</v>
      </c>
      <c r="CU132" s="76">
        <v>43.625843297582499</v>
      </c>
      <c r="CV132" s="76"/>
      <c r="CW132" s="1">
        <v>-5.0255051916467801</v>
      </c>
      <c r="CX132" s="1">
        <v>-4.74458083859522</v>
      </c>
      <c r="CY132" s="1">
        <v>-4.4737758838786101</v>
      </c>
      <c r="CZ132" s="1">
        <v>-4.2297425474323997</v>
      </c>
      <c r="DA132" s="1">
        <v>-4.0037765743852098</v>
      </c>
      <c r="DB132" s="1">
        <v>-5.0255051916467801</v>
      </c>
      <c r="DC132" s="1">
        <v>-4.74458083859522</v>
      </c>
      <c r="DD132" s="1">
        <v>-4.4737758838786101</v>
      </c>
      <c r="DE132" s="1">
        <v>-4.2297425474323997</v>
      </c>
      <c r="DF132" s="1">
        <v>-4.0037765743852098</v>
      </c>
      <c r="DG132" s="1">
        <v>1.25853422624376</v>
      </c>
      <c r="DH132" s="1">
        <v>1.5644107178833999</v>
      </c>
      <c r="DI132" s="1">
        <v>1.8436547796993401</v>
      </c>
      <c r="DJ132" s="1">
        <v>2.0971604181888899</v>
      </c>
      <c r="DK132" s="1">
        <v>2.3257642987082301</v>
      </c>
      <c r="DL132" s="1">
        <v>7.6126606299058448</v>
      </c>
      <c r="DM132" s="1">
        <v>58.0880794615247</v>
      </c>
      <c r="DN132" s="1"/>
      <c r="DO132" s="1"/>
      <c r="DP132" s="1"/>
      <c r="DQ132" s="1"/>
      <c r="DR132" s="1"/>
      <c r="DS132" s="1"/>
    </row>
    <row r="133" spans="1:123">
      <c r="A133" s="46" t="s">
        <v>136</v>
      </c>
      <c r="B133" s="57">
        <v>365.709</v>
      </c>
      <c r="C133" s="57">
        <v>170.416</v>
      </c>
      <c r="D133" s="57">
        <v>-5.73</v>
      </c>
      <c r="E133" s="7">
        <v>0.77</v>
      </c>
      <c r="F133" s="57"/>
      <c r="G133" s="76">
        <v>-5.9700000000000006</v>
      </c>
      <c r="H133" s="57">
        <v>-7.61</v>
      </c>
      <c r="I133" s="57">
        <v>1.64</v>
      </c>
      <c r="K133" s="76">
        <v>-8.2561069040988286</v>
      </c>
      <c r="L133" s="76">
        <v>-8.1301699632934206</v>
      </c>
      <c r="M133" s="76">
        <v>-7.9419163131473409</v>
      </c>
      <c r="N133" s="76">
        <v>-7.3373759444211597</v>
      </c>
      <c r="O133" s="76">
        <v>-7.1291680284635195</v>
      </c>
      <c r="P133" s="76">
        <v>-10.312772580409799</v>
      </c>
      <c r="Q133" s="76">
        <v>-10.4409105775668</v>
      </c>
      <c r="R133" s="76">
        <v>-10.584690304864001</v>
      </c>
      <c r="S133" s="76">
        <v>-10.1955244144325</v>
      </c>
      <c r="T133" s="76">
        <v>-10.5112196114359</v>
      </c>
      <c r="U133" s="76">
        <v>2.0566656763109701</v>
      </c>
      <c r="V133" s="76">
        <v>2.3107406142733802</v>
      </c>
      <c r="W133" s="76">
        <v>2.6427739917166599</v>
      </c>
      <c r="X133" s="76">
        <v>2.85814847001134</v>
      </c>
      <c r="Y133" s="76">
        <v>3.3820515829723798</v>
      </c>
      <c r="Z133" s="76">
        <v>9.1266099404386871</v>
      </c>
      <c r="AA133" s="76">
        <v>-249.61822644260599</v>
      </c>
      <c r="AC133" s="57">
        <v>-7.951272576936379</v>
      </c>
      <c r="AD133" s="76">
        <v>-7.3509662794978805</v>
      </c>
      <c r="AE133" s="76">
        <v>-7.0762959961510887</v>
      </c>
      <c r="AF133" s="76">
        <v>-6.80434627279209</v>
      </c>
      <c r="AG133" s="76">
        <v>-6.5676770819096095</v>
      </c>
      <c r="AH133" s="76">
        <v>-9.2747899378981593</v>
      </c>
      <c r="AI133" s="76">
        <v>-8.9932131975493306</v>
      </c>
      <c r="AJ133" s="76">
        <v>-9.0089356924314092</v>
      </c>
      <c r="AK133" s="76">
        <v>-8.9999987227846105</v>
      </c>
      <c r="AL133" s="76">
        <v>-8.9998516000034492</v>
      </c>
      <c r="AM133" s="76">
        <v>1.3235173609617801</v>
      </c>
      <c r="AN133" s="76">
        <v>1.6422469180514501</v>
      </c>
      <c r="AO133" s="76">
        <v>1.9326396962803201</v>
      </c>
      <c r="AP133" s="76">
        <v>2.1956524499925201</v>
      </c>
      <c r="AQ133" s="76">
        <v>2.4321745180938401</v>
      </c>
      <c r="AR133" s="76">
        <v>9.8157246316368667</v>
      </c>
      <c r="AS133" s="76">
        <v>312.139294331565</v>
      </c>
      <c r="AU133" s="57">
        <v>-8.3063575852094687</v>
      </c>
      <c r="AV133" s="57">
        <v>-8.0509614418068498</v>
      </c>
      <c r="AW133" s="57">
        <v>-7.7878033894585101</v>
      </c>
      <c r="AX133" s="57">
        <v>-7.5436796283155196</v>
      </c>
      <c r="AY133" s="57">
        <v>-7.2142657449136998</v>
      </c>
      <c r="AZ133" s="57">
        <v>-9.6698808186548693</v>
      </c>
      <c r="BA133" s="57">
        <v>-9.7332084153893401</v>
      </c>
      <c r="BB133" s="57">
        <v>-9.7604430230464896</v>
      </c>
      <c r="BC133" s="57">
        <v>-9.7793320360677995</v>
      </c>
      <c r="BD133" s="57">
        <v>-9.6864402628806001</v>
      </c>
      <c r="BE133" s="57">
        <v>1.3635232334453999</v>
      </c>
      <c r="BF133" s="57">
        <v>1.6822469735824901</v>
      </c>
      <c r="BG133" s="57">
        <v>1.9726396335879799</v>
      </c>
      <c r="BH133" s="57">
        <v>2.2356524077522799</v>
      </c>
      <c r="BI133" s="57">
        <v>2.4721745179668999</v>
      </c>
      <c r="BJ133" s="57">
        <v>8.0309300155841061</v>
      </c>
      <c r="BK133" s="57">
        <v>-54.425600813067703</v>
      </c>
      <c r="BM133" s="57">
        <v>-8.4024410031937489</v>
      </c>
      <c r="BN133" s="57">
        <v>-8.0911032750696403</v>
      </c>
      <c r="BO133" s="57">
        <v>-7.671388855651351</v>
      </c>
      <c r="BP133" s="57">
        <v>-7.3572469055065692</v>
      </c>
      <c r="BQ133" s="57">
        <v>-7.0823422875518887</v>
      </c>
      <c r="BR133" s="57">
        <v>-10.354797424088799</v>
      </c>
      <c r="BS133" s="57">
        <v>-10.6366625947273</v>
      </c>
      <c r="BT133" s="57">
        <v>-10.328829341719301</v>
      </c>
      <c r="BU133" s="57">
        <v>-10.228874052236799</v>
      </c>
      <c r="BV133" s="57">
        <v>-10.178405313332499</v>
      </c>
      <c r="BW133" s="57">
        <v>1.9523564208950499</v>
      </c>
      <c r="BX133" s="57">
        <v>2.5455593196576598</v>
      </c>
      <c r="BY133" s="57">
        <v>2.6574404860679501</v>
      </c>
      <c r="BZ133" s="57">
        <v>2.8716271467302299</v>
      </c>
      <c r="CA133" s="57">
        <v>3.0960630257806101</v>
      </c>
      <c r="CB133" s="57">
        <v>10.040392609475637</v>
      </c>
      <c r="CC133" s="57">
        <v>75.039724485151496</v>
      </c>
      <c r="CE133" s="57">
        <v>-8.3145703272479405</v>
      </c>
      <c r="CF133" s="57">
        <v>-8.0236268773189785</v>
      </c>
      <c r="CG133" s="57">
        <v>-7.7903499213920604</v>
      </c>
      <c r="CH133" s="57">
        <v>-7.4533783454336193</v>
      </c>
      <c r="CI133" s="57">
        <v>-7.246895573095399</v>
      </c>
      <c r="CJ133" s="57">
        <v>-10.3061148555025</v>
      </c>
      <c r="CK133" s="57">
        <v>-10.322677510642199</v>
      </c>
      <c r="CL133" s="57">
        <v>-10.3598243209681</v>
      </c>
      <c r="CM133" s="57">
        <v>-10.301146701113099</v>
      </c>
      <c r="CN133" s="57">
        <v>-10.307356447668599</v>
      </c>
      <c r="CO133" s="57">
        <v>1.9915445282545601</v>
      </c>
      <c r="CP133" s="57">
        <v>2.2990506333232199</v>
      </c>
      <c r="CQ133" s="57">
        <v>2.5694743995760398</v>
      </c>
      <c r="CR133" s="57">
        <v>2.8477683556794799</v>
      </c>
      <c r="CS133" s="57">
        <v>3.0604608745732</v>
      </c>
      <c r="CT133" s="76">
        <v>8.057477377850832</v>
      </c>
      <c r="CU133" s="76">
        <v>27.335934437886301</v>
      </c>
      <c r="CV133" s="76"/>
      <c r="CW133" s="1">
        <v>-7.7179464349571001</v>
      </c>
      <c r="CX133" s="1">
        <v>-7.4395582832610003</v>
      </c>
      <c r="CY133" s="1">
        <v>-7.1628508242696096</v>
      </c>
      <c r="CZ133" s="1">
        <v>-6.9151993224858996</v>
      </c>
      <c r="DA133" s="1">
        <v>-6.68345843413036</v>
      </c>
      <c r="DB133" s="1">
        <v>-7.7179464349571001</v>
      </c>
      <c r="DC133" s="1">
        <v>-7.4395582832610003</v>
      </c>
      <c r="DD133" s="1">
        <v>-7.1628508242696096</v>
      </c>
      <c r="DE133" s="1">
        <v>-6.9151993224858996</v>
      </c>
      <c r="DF133" s="1">
        <v>-6.68345843413036</v>
      </c>
      <c r="DG133" s="1">
        <v>1.3235228406326101</v>
      </c>
      <c r="DH133" s="1">
        <v>1.6422469758136899</v>
      </c>
      <c r="DI133" s="1">
        <v>1.9326396958624701</v>
      </c>
      <c r="DJ133" s="1">
        <v>2.1956520357526399</v>
      </c>
      <c r="DK133" s="1">
        <v>2.4321740098788598</v>
      </c>
      <c r="DL133" s="1">
        <v>7.7182460956404757</v>
      </c>
      <c r="DM133" s="1">
        <v>51.953799895811798</v>
      </c>
      <c r="DN133" s="1"/>
      <c r="DO133" s="1"/>
      <c r="DP133" s="1"/>
      <c r="DQ133" s="1"/>
      <c r="DR133" s="1"/>
      <c r="DS133" s="1"/>
    </row>
    <row r="134" spans="1:123">
      <c r="A134" s="46" t="s">
        <v>137</v>
      </c>
      <c r="B134" s="57">
        <v>314.21699999999998</v>
      </c>
      <c r="C134" s="57">
        <v>134.71299999999999</v>
      </c>
      <c r="D134" s="57">
        <v>-6.12</v>
      </c>
      <c r="E134" s="7">
        <v>0.49</v>
      </c>
      <c r="F134" s="57"/>
      <c r="G134" s="76">
        <v>-6.53</v>
      </c>
      <c r="H134" s="57">
        <v>-7.69</v>
      </c>
      <c r="I134" s="57">
        <v>1.1599999999999999</v>
      </c>
      <c r="K134" s="76">
        <v>-7.835456185012629</v>
      </c>
      <c r="L134" s="76">
        <v>-7.6487033059683398</v>
      </c>
      <c r="M134" s="76">
        <v>-7.3900141284814502</v>
      </c>
      <c r="N134" s="76">
        <v>-7.0480314327447786</v>
      </c>
      <c r="O134" s="76">
        <v>-6.7144901259443603</v>
      </c>
      <c r="P134" s="76">
        <v>-9.7947962170642793</v>
      </c>
      <c r="Q134" s="76">
        <v>-9.8568353267597395</v>
      </c>
      <c r="R134" s="76">
        <v>-9.8923126249236706</v>
      </c>
      <c r="S134" s="76">
        <v>-9.7348541468221992</v>
      </c>
      <c r="T134" s="76">
        <v>-9.7590095485736406</v>
      </c>
      <c r="U134" s="76">
        <v>1.9593400320516501</v>
      </c>
      <c r="V134" s="76">
        <v>2.2081320207914001</v>
      </c>
      <c r="W134" s="76">
        <v>2.5022984964422199</v>
      </c>
      <c r="X134" s="76">
        <v>2.6868227140774201</v>
      </c>
      <c r="Y134" s="76">
        <v>3.0445194226292802</v>
      </c>
      <c r="Z134" s="76">
        <v>8.5015654256655981</v>
      </c>
      <c r="AA134" s="76">
        <v>-160.74144683970999</v>
      </c>
      <c r="AC134" s="57">
        <v>-8.0890073160168292</v>
      </c>
      <c r="AD134" s="76">
        <v>-7.7512307639421589</v>
      </c>
      <c r="AE134" s="76">
        <v>-7.4959192242770909</v>
      </c>
      <c r="AF134" s="76">
        <v>-7.2466301432008704</v>
      </c>
      <c r="AG134" s="76">
        <v>-7.0271045085170503</v>
      </c>
      <c r="AH134" s="76">
        <v>-9.2178431366520694</v>
      </c>
      <c r="AI134" s="76">
        <v>-9.1603085278608791</v>
      </c>
      <c r="AJ134" s="76">
        <v>-9.1619924359603306</v>
      </c>
      <c r="AK134" s="76">
        <v>-9.1472374513620505</v>
      </c>
      <c r="AL134" s="76">
        <v>-9.1405141453118208</v>
      </c>
      <c r="AM134" s="76">
        <v>1.12883582063524</v>
      </c>
      <c r="AN134" s="76">
        <v>1.40907776391872</v>
      </c>
      <c r="AO134" s="76">
        <v>1.66607321168324</v>
      </c>
      <c r="AP134" s="76">
        <v>1.9006073081611801</v>
      </c>
      <c r="AQ134" s="76">
        <v>2.1134096367947701</v>
      </c>
      <c r="AR134" s="76">
        <v>7.8129531802530421</v>
      </c>
      <c r="AS134" s="76">
        <v>103.45068544961801</v>
      </c>
      <c r="AU134" s="57">
        <v>-7.33795925271931</v>
      </c>
      <c r="AV134" s="57">
        <v>-7.0552462594176797</v>
      </c>
      <c r="AW134" s="57">
        <v>-6.7894148232146012</v>
      </c>
      <c r="AX134" s="57">
        <v>-6.5468574214753303</v>
      </c>
      <c r="AY134" s="57">
        <v>-6.3139032336572702</v>
      </c>
      <c r="AZ134" s="57">
        <v>-8.5068001736288696</v>
      </c>
      <c r="BA134" s="57">
        <v>-8.5043240790099599</v>
      </c>
      <c r="BB134" s="57">
        <v>-8.4954879809844908</v>
      </c>
      <c r="BC134" s="57">
        <v>-8.4874646934132301</v>
      </c>
      <c r="BD134" s="57">
        <v>-8.4673128703436102</v>
      </c>
      <c r="BE134" s="57">
        <v>1.16884092090956</v>
      </c>
      <c r="BF134" s="57">
        <v>1.44907781959228</v>
      </c>
      <c r="BG134" s="57">
        <v>1.70607315776989</v>
      </c>
      <c r="BH134" s="57">
        <v>1.9406072719378999</v>
      </c>
      <c r="BI134" s="57">
        <v>2.15340963668634</v>
      </c>
      <c r="BJ134" s="57">
        <v>7.6084212054362439</v>
      </c>
      <c r="BK134" s="57">
        <v>52.264903159897401</v>
      </c>
      <c r="BM134" s="57">
        <v>-7.9341872956079902</v>
      </c>
      <c r="BN134" s="57">
        <v>-7.5016501201276009</v>
      </c>
      <c r="BO134" s="57">
        <v>-7.3171807382243603</v>
      </c>
      <c r="BP134" s="57">
        <v>-7.08340366349052</v>
      </c>
      <c r="BQ134" s="57">
        <v>-6.8329328032038497</v>
      </c>
      <c r="BR134" s="57">
        <v>-9.8371766686258599</v>
      </c>
      <c r="BS134" s="57">
        <v>-9.8321660953332408</v>
      </c>
      <c r="BT134" s="57">
        <v>-9.8035801102273705</v>
      </c>
      <c r="BU134" s="57">
        <v>-9.77088570163599</v>
      </c>
      <c r="BV134" s="57">
        <v>-9.7292212031798702</v>
      </c>
      <c r="BW134" s="57">
        <v>1.90298937301787</v>
      </c>
      <c r="BX134" s="57">
        <v>2.3305159752056399</v>
      </c>
      <c r="BY134" s="57">
        <v>2.4863993720030102</v>
      </c>
      <c r="BZ134" s="57">
        <v>2.68748203814547</v>
      </c>
      <c r="CA134" s="57">
        <v>2.8962883999760201</v>
      </c>
      <c r="CB134" s="57">
        <v>7.7840670803919432</v>
      </c>
      <c r="CC134" s="57">
        <v>135.41847157292099</v>
      </c>
      <c r="CE134" s="57">
        <v>-7.8939128576864999</v>
      </c>
      <c r="CF134" s="57">
        <v>-7.6236917832208011</v>
      </c>
      <c r="CG134" s="57">
        <v>-7.3968882192486403</v>
      </c>
      <c r="CH134" s="57">
        <v>-7.1346910735839701</v>
      </c>
      <c r="CI134" s="57">
        <v>-6.9282715434111708</v>
      </c>
      <c r="CJ134" s="57">
        <v>-9.8145437726856102</v>
      </c>
      <c r="CK134" s="57">
        <v>-9.8186416363894207</v>
      </c>
      <c r="CL134" s="57">
        <v>-9.8360095161473104</v>
      </c>
      <c r="CM134" s="57">
        <v>-9.8077781684759202</v>
      </c>
      <c r="CN134" s="57">
        <v>-9.8019732571190303</v>
      </c>
      <c r="CO134" s="57">
        <v>1.9206309149991101</v>
      </c>
      <c r="CP134" s="57">
        <v>2.19494985316862</v>
      </c>
      <c r="CQ134" s="57">
        <v>2.4391212968986702</v>
      </c>
      <c r="CR134" s="57">
        <v>2.6730870948919501</v>
      </c>
      <c r="CS134" s="57">
        <v>2.87370171370786</v>
      </c>
      <c r="CT134" s="76">
        <v>7.2049898396252479</v>
      </c>
      <c r="CU134" s="76">
        <v>39.151165087641097</v>
      </c>
      <c r="CV134" s="76"/>
      <c r="CW134" s="1">
        <v>-8.0371378012323298</v>
      </c>
      <c r="CX134" s="1">
        <v>-7.7628309244633504</v>
      </c>
      <c r="CY134" s="1">
        <v>-7.5079647099678803</v>
      </c>
      <c r="CZ134" s="1">
        <v>-7.2774017783819298</v>
      </c>
      <c r="DA134" s="1">
        <v>-7.0575446556082797</v>
      </c>
      <c r="DB134" s="1">
        <v>-8.0371378012323298</v>
      </c>
      <c r="DC134" s="1">
        <v>-7.7628309244633504</v>
      </c>
      <c r="DD134" s="1">
        <v>-7.5079647099678803</v>
      </c>
      <c r="DE134" s="1">
        <v>-7.2774017783819298</v>
      </c>
      <c r="DF134" s="1">
        <v>-7.0575446556082797</v>
      </c>
      <c r="DG134" s="1">
        <v>1.1288405593998001</v>
      </c>
      <c r="DH134" s="1">
        <v>1.40907782150882</v>
      </c>
      <c r="DI134" s="1">
        <v>1.6660732113042001</v>
      </c>
      <c r="DJ134" s="1">
        <v>1.9006069271603601</v>
      </c>
      <c r="DK134" s="1">
        <v>2.1134091691319901</v>
      </c>
      <c r="DL134" s="1">
        <v>7.2741579125385369</v>
      </c>
      <c r="DM134" s="1">
        <v>56.701196760201398</v>
      </c>
      <c r="DN134" s="1"/>
      <c r="DO134" s="1"/>
      <c r="DP134" s="1"/>
      <c r="DQ134" s="1"/>
      <c r="DR134" s="1"/>
      <c r="DS134" s="1"/>
    </row>
    <row r="135" spans="1:123">
      <c r="A135" s="46" t="s">
        <v>138</v>
      </c>
      <c r="B135" s="57">
        <v>256.60300000000001</v>
      </c>
      <c r="C135" s="57">
        <v>89.97</v>
      </c>
      <c r="D135" s="57">
        <v>-6.55</v>
      </c>
      <c r="E135" s="7">
        <v>0.56000000000000005</v>
      </c>
      <c r="F135" s="57"/>
      <c r="G135" s="76">
        <v>-5.62</v>
      </c>
      <c r="H135" s="57">
        <v>-7.04</v>
      </c>
      <c r="I135" s="57">
        <v>1.42</v>
      </c>
      <c r="K135" s="76">
        <v>-7.5523823344660306</v>
      </c>
      <c r="L135" s="76">
        <v>-7.4070299684987102</v>
      </c>
      <c r="M135" s="76">
        <v>-7.22810777312014</v>
      </c>
      <c r="N135" s="76">
        <v>-6.82116823554985</v>
      </c>
      <c r="O135" s="76">
        <v>-6.7946737976121803</v>
      </c>
      <c r="P135" s="76">
        <v>-9.4028254569325807</v>
      </c>
      <c r="Q135" s="76">
        <v>-9.5003540287356305</v>
      </c>
      <c r="R135" s="76">
        <v>-9.5732293258673895</v>
      </c>
      <c r="S135" s="76">
        <v>-9.3162958882123501</v>
      </c>
      <c r="T135" s="76">
        <v>-9.46153110018383</v>
      </c>
      <c r="U135" s="76">
        <v>1.8504431224665501</v>
      </c>
      <c r="V135" s="76">
        <v>2.0933240602369199</v>
      </c>
      <c r="W135" s="76">
        <v>2.34512155274725</v>
      </c>
      <c r="X135" s="76">
        <v>2.4951276526625001</v>
      </c>
      <c r="Y135" s="76">
        <v>2.6668573025716502</v>
      </c>
      <c r="Z135" s="76">
        <v>6.2614717886817308</v>
      </c>
      <c r="AA135" s="76">
        <v>1.78119622811024</v>
      </c>
      <c r="AC135" s="57">
        <v>-7.7720114697073885</v>
      </c>
      <c r="AD135" s="76">
        <v>-7.358212570755069</v>
      </c>
      <c r="AE135" s="76">
        <v>-7.1423955126166199</v>
      </c>
      <c r="AF135" s="76">
        <v>-6.9269647962594512</v>
      </c>
      <c r="AG135" s="76">
        <v>-6.7341977630209291</v>
      </c>
      <c r="AH135" s="76">
        <v>-8.6830196226588505</v>
      </c>
      <c r="AI135" s="76">
        <v>-8.5063991739846792</v>
      </c>
      <c r="AJ135" s="76">
        <v>-8.5102095492129397</v>
      </c>
      <c r="AK135" s="76">
        <v>-8.4974483803184206</v>
      </c>
      <c r="AL135" s="76">
        <v>-8.4909438429298891</v>
      </c>
      <c r="AM135" s="76">
        <v>0.91100815295146198</v>
      </c>
      <c r="AN135" s="76">
        <v>1.14818660322961</v>
      </c>
      <c r="AO135" s="76">
        <v>1.3678140365963201</v>
      </c>
      <c r="AP135" s="76">
        <v>1.5704835840589699</v>
      </c>
      <c r="AQ135" s="76">
        <v>1.75674607990896</v>
      </c>
      <c r="AR135" s="76">
        <v>7.4344667131913083</v>
      </c>
      <c r="AS135" s="76">
        <v>189.18407480276301</v>
      </c>
      <c r="AU135" s="57">
        <v>-6.9544694503156101</v>
      </c>
      <c r="AV135" s="57">
        <v>-6.71627332330202</v>
      </c>
      <c r="AW135" s="57">
        <v>-6.4822247148111893</v>
      </c>
      <c r="AX135" s="57">
        <v>-6.2576776039893796</v>
      </c>
      <c r="AY135" s="57">
        <v>-6.0180398006994</v>
      </c>
      <c r="AZ135" s="57">
        <v>-7.9054818395223903</v>
      </c>
      <c r="BA135" s="57">
        <v>-7.90445998236466</v>
      </c>
      <c r="BB135" s="57">
        <v>-7.8900387073169096</v>
      </c>
      <c r="BC135" s="57">
        <v>-7.8681611585574096</v>
      </c>
      <c r="BD135" s="57">
        <v>-7.8147858805206196</v>
      </c>
      <c r="BE135" s="57">
        <v>0.95101238920678</v>
      </c>
      <c r="BF135" s="57">
        <v>1.18818665906264</v>
      </c>
      <c r="BG135" s="57">
        <v>1.40781399250572</v>
      </c>
      <c r="BH135" s="57">
        <v>1.6104835545680301</v>
      </c>
      <c r="BI135" s="57">
        <v>1.79674607982122</v>
      </c>
      <c r="BJ135" s="57">
        <v>6.947179249486676</v>
      </c>
      <c r="BK135" s="57">
        <v>2.9238327731781002</v>
      </c>
      <c r="BM135" s="57">
        <v>-7.6042121154838194</v>
      </c>
      <c r="BN135" s="57">
        <v>-7.4863510218828804</v>
      </c>
      <c r="BO135" s="57">
        <v>-7.1096799540062605</v>
      </c>
      <c r="BP135" s="57">
        <v>-6.8569066606059703</v>
      </c>
      <c r="BQ135" s="57">
        <v>-6.6280946539621306</v>
      </c>
      <c r="BR135" s="57">
        <v>-9.4519650809743894</v>
      </c>
      <c r="BS135" s="57">
        <v>-9.5762566644687208</v>
      </c>
      <c r="BT135" s="57">
        <v>-9.4047027481770407</v>
      </c>
      <c r="BU135" s="57">
        <v>-9.3383501629400101</v>
      </c>
      <c r="BV135" s="57">
        <v>-9.3008567723583706</v>
      </c>
      <c r="BW135" s="57">
        <v>1.84775296549057</v>
      </c>
      <c r="BX135" s="57">
        <v>2.08990564258584</v>
      </c>
      <c r="BY135" s="57">
        <v>2.2950227941707801</v>
      </c>
      <c r="BZ135" s="57">
        <v>2.4814435023340402</v>
      </c>
      <c r="CA135" s="57">
        <v>2.67276211839624</v>
      </c>
      <c r="CB135" s="57">
        <v>7.7016506023319273</v>
      </c>
      <c r="CC135" s="57">
        <v>-43.310568303047503</v>
      </c>
      <c r="CE135" s="57">
        <v>-7.5789266952775804</v>
      </c>
      <c r="CF135" s="57">
        <v>-7.3458980629089901</v>
      </c>
      <c r="CG135" s="57">
        <v>-7.1529803321418308</v>
      </c>
      <c r="CH135" s="57">
        <v>-6.9210739529651093</v>
      </c>
      <c r="CI135" s="57">
        <v>-6.7346275215266687</v>
      </c>
      <c r="CJ135" s="57">
        <v>-9.4202129176234699</v>
      </c>
      <c r="CK135" s="57">
        <v>-9.4243703594119701</v>
      </c>
      <c r="CL135" s="57">
        <v>-9.4462505520255409</v>
      </c>
      <c r="CM135" s="57">
        <v>-9.3987115380494597</v>
      </c>
      <c r="CN135" s="57">
        <v>-9.3993658565718992</v>
      </c>
      <c r="CO135" s="57">
        <v>1.8412862223458899</v>
      </c>
      <c r="CP135" s="57">
        <v>2.07847229650298</v>
      </c>
      <c r="CQ135" s="57">
        <v>2.29327021988371</v>
      </c>
      <c r="CR135" s="57">
        <v>2.4776375850843499</v>
      </c>
      <c r="CS135" s="57">
        <v>2.6647383350452301</v>
      </c>
      <c r="CT135" s="76">
        <v>6.2936165519856111</v>
      </c>
      <c r="CU135" s="76">
        <v>23.015126651164501</v>
      </c>
      <c r="CV135" s="76"/>
      <c r="CW135" s="1">
        <v>-7.6347416071007004</v>
      </c>
      <c r="CX135" s="1">
        <v>-7.4171222821993501</v>
      </c>
      <c r="CY135" s="1">
        <v>-7.2007276141937098</v>
      </c>
      <c r="CZ135" s="1">
        <v>-7.0020674590982104</v>
      </c>
      <c r="DA135" s="1">
        <v>-6.8132587311516701</v>
      </c>
      <c r="DB135" s="1">
        <v>-7.6347416071007004</v>
      </c>
      <c r="DC135" s="1">
        <v>-7.4171222821993501</v>
      </c>
      <c r="DD135" s="1">
        <v>-7.2007276141937098</v>
      </c>
      <c r="DE135" s="1">
        <v>-7.0020674590982104</v>
      </c>
      <c r="DF135" s="1">
        <v>-6.8132587311516701</v>
      </c>
      <c r="DG135" s="1">
        <v>0.91101206272172097</v>
      </c>
      <c r="DH135" s="1">
        <v>1.1481866606271001</v>
      </c>
      <c r="DI135" s="1">
        <v>1.3678140362606901</v>
      </c>
      <c r="DJ135" s="1">
        <v>1.57048324024908</v>
      </c>
      <c r="DK135" s="1">
        <v>1.75674565761972</v>
      </c>
      <c r="DL135" s="1">
        <v>6.1268087142684093</v>
      </c>
      <c r="DM135" s="1">
        <v>31.999143871269201</v>
      </c>
      <c r="DN135" s="1"/>
      <c r="DO135" s="1"/>
      <c r="DP135" s="1"/>
      <c r="DQ135" s="1"/>
      <c r="DR135" s="1"/>
      <c r="DS135" s="1"/>
    </row>
    <row r="136" spans="1:123">
      <c r="A136" s="46" t="s">
        <v>139</v>
      </c>
      <c r="B136" s="57">
        <v>251.52099999999999</v>
      </c>
      <c r="C136" s="57">
        <v>87.388000000000005</v>
      </c>
      <c r="D136" s="57">
        <v>-6.76</v>
      </c>
      <c r="E136" s="7">
        <v>0.52</v>
      </c>
      <c r="F136" s="57"/>
      <c r="G136" s="76">
        <v>-5.37</v>
      </c>
      <c r="H136" s="57">
        <v>-6.92</v>
      </c>
      <c r="I136" s="57">
        <v>1.55</v>
      </c>
      <c r="K136" s="76">
        <v>-10.02929999733149</v>
      </c>
      <c r="L136" s="76">
        <v>-9.8725349283512198</v>
      </c>
      <c r="M136" s="76">
        <v>-9.715123428997039</v>
      </c>
      <c r="N136" s="76">
        <v>-9.2362053211489403</v>
      </c>
      <c r="O136" s="76">
        <v>-9.302890280369299</v>
      </c>
      <c r="P136" s="76">
        <v>-11.8701375708948</v>
      </c>
      <c r="Q136" s="76">
        <v>-11.955732039313</v>
      </c>
      <c r="R136" s="76">
        <v>-12.046380760758799</v>
      </c>
      <c r="S136" s="76">
        <v>-11.7144239881116</v>
      </c>
      <c r="T136" s="76">
        <v>-11.9364348656477</v>
      </c>
      <c r="U136" s="76">
        <v>1.84083757356331</v>
      </c>
      <c r="V136" s="76">
        <v>2.08319711096178</v>
      </c>
      <c r="W136" s="76">
        <v>2.3312573317617602</v>
      </c>
      <c r="X136" s="76">
        <v>2.4782186669626598</v>
      </c>
      <c r="Y136" s="76">
        <v>2.6335445852784001</v>
      </c>
      <c r="Z136" s="76">
        <v>6.2160979368738651</v>
      </c>
      <c r="AA136" s="76">
        <v>50.241953321681997</v>
      </c>
      <c r="AC136" s="57">
        <v>-10.147590040391581</v>
      </c>
      <c r="AD136" s="76">
        <v>-9.5902635914795304</v>
      </c>
      <c r="AE136" s="76">
        <v>-9.3670691889225512</v>
      </c>
      <c r="AF136" s="76">
        <v>-9.1378818202277987</v>
      </c>
      <c r="AG136" s="76">
        <v>-8.9360279676603707</v>
      </c>
      <c r="AH136" s="76">
        <v>-11.039384109836099</v>
      </c>
      <c r="AI136" s="76">
        <v>-10.7154375783551</v>
      </c>
      <c r="AJ136" s="76">
        <v>-10.708574461541501</v>
      </c>
      <c r="AK136" s="76">
        <v>-10.679245940859699</v>
      </c>
      <c r="AL136" s="76">
        <v>-10.661313565809801</v>
      </c>
      <c r="AM136" s="76">
        <v>0.891794069444519</v>
      </c>
      <c r="AN136" s="76">
        <v>1.1251739868755699</v>
      </c>
      <c r="AO136" s="76">
        <v>1.34150527261895</v>
      </c>
      <c r="AP136" s="76">
        <v>1.5413641206319</v>
      </c>
      <c r="AQ136" s="76">
        <v>1.7252855981494299</v>
      </c>
      <c r="AR136" s="76">
        <v>8.5115853853610322</v>
      </c>
      <c r="AS136" s="76">
        <v>301.58308540478203</v>
      </c>
      <c r="AU136" s="57">
        <v>-9.265238069931014</v>
      </c>
      <c r="AV136" s="57">
        <v>-9.0319669632445407</v>
      </c>
      <c r="AW136" s="57">
        <v>-8.7925707690005996</v>
      </c>
      <c r="AX136" s="57">
        <v>-8.5634319890508994</v>
      </c>
      <c r="AY136" s="57">
        <v>-8.2891508227353796</v>
      </c>
      <c r="AZ136" s="57">
        <v>-10.1970362994177</v>
      </c>
      <c r="BA136" s="57">
        <v>-10.1971410059672</v>
      </c>
      <c r="BB136" s="57">
        <v>-10.1740759983954</v>
      </c>
      <c r="BC136" s="57">
        <v>-10.144796080785699</v>
      </c>
      <c r="BD136" s="57">
        <v>-10.054436420798901</v>
      </c>
      <c r="BE136" s="57">
        <v>0.931798229486686</v>
      </c>
      <c r="BF136" s="57">
        <v>1.16517404272266</v>
      </c>
      <c r="BG136" s="57">
        <v>1.3815052293948</v>
      </c>
      <c r="BH136" s="57">
        <v>1.5813640917348</v>
      </c>
      <c r="BI136" s="57">
        <v>1.76528559806352</v>
      </c>
      <c r="BJ136" s="57">
        <v>7.2194834366930367</v>
      </c>
      <c r="BK136" s="57">
        <v>-30.300090455246501</v>
      </c>
      <c r="BM136" s="57">
        <v>-10.066960404801499</v>
      </c>
      <c r="BN136" s="57">
        <v>-10.03076146474889</v>
      </c>
      <c r="BO136" s="57">
        <v>-9.5676232950768494</v>
      </c>
      <c r="BP136" s="57">
        <v>-9.2773192436843406</v>
      </c>
      <c r="BQ136" s="57">
        <v>-9.0606445592746603</v>
      </c>
      <c r="BR136" s="57">
        <v>-11.9098410923205</v>
      </c>
      <c r="BS136" s="57">
        <v>-12.0994434167322</v>
      </c>
      <c r="BT136" s="57">
        <v>-11.8457651962608</v>
      </c>
      <c r="BU136" s="57">
        <v>-11.740588555040601</v>
      </c>
      <c r="BV136" s="57">
        <v>-11.713689932383501</v>
      </c>
      <c r="BW136" s="57">
        <v>1.842880687519</v>
      </c>
      <c r="BX136" s="57">
        <v>2.0686819519833102</v>
      </c>
      <c r="BY136" s="57">
        <v>2.2781419011839499</v>
      </c>
      <c r="BZ136" s="57">
        <v>2.4632693113562598</v>
      </c>
      <c r="CA136" s="57">
        <v>2.6530453731088399</v>
      </c>
      <c r="CB136" s="57">
        <v>8.2586820893575119</v>
      </c>
      <c r="CC136" s="57">
        <v>-82.886575409671394</v>
      </c>
      <c r="CE136" s="57">
        <v>-10.02637648242656</v>
      </c>
      <c r="CF136" s="57">
        <v>-9.7840372412418102</v>
      </c>
      <c r="CG136" s="57">
        <v>-9.5805366548370596</v>
      </c>
      <c r="CH136" s="57">
        <v>-9.3298281776878298</v>
      </c>
      <c r="CI136" s="57">
        <v>-9.1265005810380195</v>
      </c>
      <c r="CJ136" s="57">
        <v>-11.860663889761099</v>
      </c>
      <c r="CK136" s="57">
        <v>-11.8522353171912</v>
      </c>
      <c r="CL136" s="57">
        <v>-11.860941682694699</v>
      </c>
      <c r="CM136" s="57">
        <v>-11.790225605712401</v>
      </c>
      <c r="CN136" s="57">
        <v>-11.7728067313649</v>
      </c>
      <c r="CO136" s="57">
        <v>1.8342874073345401</v>
      </c>
      <c r="CP136" s="57">
        <v>2.0681980759493901</v>
      </c>
      <c r="CQ136" s="57">
        <v>2.2804050278576402</v>
      </c>
      <c r="CR136" s="57">
        <v>2.46039742802457</v>
      </c>
      <c r="CS136" s="57">
        <v>2.6463061503268799</v>
      </c>
      <c r="CT136" s="76">
        <v>6.7143163225299469</v>
      </c>
      <c r="CU136" s="76">
        <v>13.0620972611146</v>
      </c>
      <c r="CV136" s="76"/>
      <c r="CW136" s="1">
        <v>-9.8661474236173508</v>
      </c>
      <c r="CX136" s="1">
        <v>-9.6422282878796697</v>
      </c>
      <c r="CY136" s="1">
        <v>-9.4166414081884309</v>
      </c>
      <c r="CZ136" s="1">
        <v>-9.2104116538393406</v>
      </c>
      <c r="DA136" s="1">
        <v>-9.0096876908353192</v>
      </c>
      <c r="DB136" s="1">
        <v>-9.8661474236173508</v>
      </c>
      <c r="DC136" s="1">
        <v>-9.6422282878796697</v>
      </c>
      <c r="DD136" s="1">
        <v>-9.4166414081884309</v>
      </c>
      <c r="DE136" s="1">
        <v>-9.2104116538393406</v>
      </c>
      <c r="DF136" s="1">
        <v>-9.0096876908353192</v>
      </c>
      <c r="DG136" s="1">
        <v>0.89179790609107601</v>
      </c>
      <c r="DH136" s="1">
        <v>1.12517404425607</v>
      </c>
      <c r="DI136" s="1">
        <v>1.3415052722871501</v>
      </c>
      <c r="DJ136" s="1">
        <v>1.5413637801025299</v>
      </c>
      <c r="DK136" s="1">
        <v>1.72528517986248</v>
      </c>
      <c r="DL136" s="1">
        <v>6.3859973796654428</v>
      </c>
      <c r="DM136" s="1">
        <v>27.920801431479401</v>
      </c>
      <c r="DN136" s="1"/>
      <c r="DO136" s="1"/>
      <c r="DP136" s="1"/>
      <c r="DQ136" s="1"/>
      <c r="DR136" s="1"/>
      <c r="DS136" s="1"/>
    </row>
    <row r="137" spans="1:123">
      <c r="A137" s="46" t="s">
        <v>140</v>
      </c>
      <c r="B137" s="57">
        <v>311.73</v>
      </c>
      <c r="C137" s="57">
        <v>132.27000000000001</v>
      </c>
      <c r="D137" s="57">
        <v>-5.57</v>
      </c>
      <c r="E137" s="7">
        <v>0.37</v>
      </c>
      <c r="F137" s="57"/>
      <c r="G137" s="76">
        <v>-4.74</v>
      </c>
      <c r="H137" s="57">
        <v>-6</v>
      </c>
      <c r="I137" s="57">
        <v>1.26</v>
      </c>
      <c r="K137" s="76">
        <v>-6.29058102900464</v>
      </c>
      <c r="L137" s="76">
        <v>-6.0971882016765697</v>
      </c>
      <c r="M137" s="76">
        <v>-5.8425349531759103</v>
      </c>
      <c r="N137" s="76">
        <v>-5.5208995739753695</v>
      </c>
      <c r="O137" s="76">
        <v>-5.2069190351972097</v>
      </c>
      <c r="P137" s="76">
        <v>-8.2452203526496906</v>
      </c>
      <c r="Q137" s="76">
        <v>-8.3003643541391092</v>
      </c>
      <c r="R137" s="76">
        <v>-8.3380486567037497</v>
      </c>
      <c r="S137" s="76">
        <v>-8.1994474656530496</v>
      </c>
      <c r="T137" s="76">
        <v>-8.2351360713825095</v>
      </c>
      <c r="U137" s="76">
        <v>1.9546393236450501</v>
      </c>
      <c r="V137" s="76">
        <v>2.2031761524625399</v>
      </c>
      <c r="W137" s="76">
        <v>2.4955137035278399</v>
      </c>
      <c r="X137" s="76">
        <v>2.6785478916776801</v>
      </c>
      <c r="Y137" s="76">
        <v>3.0282170361852998</v>
      </c>
      <c r="Z137" s="76">
        <v>8.2009946761969168</v>
      </c>
      <c r="AA137" s="76">
        <v>-131.45268046668301</v>
      </c>
      <c r="AC137" s="57">
        <v>-6.6173038714169499</v>
      </c>
      <c r="AD137" s="76">
        <v>-6.2878819632495597</v>
      </c>
      <c r="AE137" s="76">
        <v>-6.03728081593525</v>
      </c>
      <c r="AF137" s="76">
        <v>-5.79412408110431</v>
      </c>
      <c r="AG137" s="76">
        <v>-5.5794402063067903</v>
      </c>
      <c r="AH137" s="76">
        <v>-7.73673681411403</v>
      </c>
      <c r="AI137" s="76">
        <v>-7.6856979450209897</v>
      </c>
      <c r="AJ137" s="76">
        <v>-7.6904791956602701</v>
      </c>
      <c r="AK137" s="76">
        <v>-7.6804810733380702</v>
      </c>
      <c r="AL137" s="76">
        <v>-7.6774538930551302</v>
      </c>
      <c r="AM137" s="76">
        <v>1.1194329426970799</v>
      </c>
      <c r="AN137" s="76">
        <v>1.39781598177143</v>
      </c>
      <c r="AO137" s="76">
        <v>1.65319837972502</v>
      </c>
      <c r="AP137" s="76">
        <v>1.88635699223376</v>
      </c>
      <c r="AQ137" s="76">
        <v>2.0980136867483399</v>
      </c>
      <c r="AR137" s="76">
        <v>7.6378249712443322</v>
      </c>
      <c r="AS137" s="76">
        <v>101.053666642815</v>
      </c>
      <c r="AU137" s="57">
        <v>-6.1406892872983496</v>
      </c>
      <c r="AV137" s="57">
        <v>-5.86210255882078</v>
      </c>
      <c r="AW137" s="57">
        <v>-5.6059975365295802</v>
      </c>
      <c r="AX137" s="57">
        <v>-5.3739118755106805</v>
      </c>
      <c r="AY137" s="57">
        <v>-5.1659415478705295</v>
      </c>
      <c r="AZ137" s="57">
        <v>-7.3001272929729897</v>
      </c>
      <c r="BA137" s="57">
        <v>-7.2999185962726498</v>
      </c>
      <c r="BB137" s="57">
        <v>-7.2991958627652602</v>
      </c>
      <c r="BC137" s="57">
        <v>-7.3002688318117803</v>
      </c>
      <c r="BD137" s="57">
        <v>-7.3039552345113297</v>
      </c>
      <c r="BE137" s="57">
        <v>1.1594380056746401</v>
      </c>
      <c r="BF137" s="57">
        <v>1.43781603745187</v>
      </c>
      <c r="BG137" s="57">
        <v>1.69319832623568</v>
      </c>
      <c r="BH137" s="57">
        <v>1.9263569563011</v>
      </c>
      <c r="BI137" s="57">
        <v>2.1380136866408002</v>
      </c>
      <c r="BJ137" s="57">
        <v>7.2509246146265118</v>
      </c>
      <c r="BK137" s="57">
        <v>70.273153683177298</v>
      </c>
      <c r="BM137" s="57">
        <v>-6.3780476418220706</v>
      </c>
      <c r="BN137" s="57">
        <v>-5.9676325511797303</v>
      </c>
      <c r="BO137" s="57">
        <v>-5.7797943079615397</v>
      </c>
      <c r="BP137" s="57">
        <v>-5.5525093899792806</v>
      </c>
      <c r="BQ137" s="57">
        <v>-5.3073639221083493</v>
      </c>
      <c r="BR137" s="57">
        <v>-8.2786526474028506</v>
      </c>
      <c r="BS137" s="57">
        <v>-8.2877621984576901</v>
      </c>
      <c r="BT137" s="57">
        <v>-8.25793260541551</v>
      </c>
      <c r="BU137" s="57">
        <v>-8.2310974468257108</v>
      </c>
      <c r="BV137" s="57">
        <v>-8.1940034544082998</v>
      </c>
      <c r="BW137" s="57">
        <v>1.9006050055807799</v>
      </c>
      <c r="BX137" s="57">
        <v>2.3201296472779598</v>
      </c>
      <c r="BY137" s="57">
        <v>2.4781382974539699</v>
      </c>
      <c r="BZ137" s="57">
        <v>2.6785880568464302</v>
      </c>
      <c r="CA137" s="57">
        <v>2.8866395322999501</v>
      </c>
      <c r="CB137" s="57">
        <v>7.594506484850724</v>
      </c>
      <c r="CC137" s="57">
        <v>125.184684724965</v>
      </c>
      <c r="CE137" s="57">
        <v>-6.3422198870131998</v>
      </c>
      <c r="CF137" s="57">
        <v>-6.076291298866181</v>
      </c>
      <c r="CG137" s="57">
        <v>-5.8511777455488101</v>
      </c>
      <c r="CH137" s="57">
        <v>-5.5976099876891396</v>
      </c>
      <c r="CI137" s="57">
        <v>-5.3952828015034111</v>
      </c>
      <c r="CJ137" s="57">
        <v>-8.25942576208055</v>
      </c>
      <c r="CK137" s="57">
        <v>-8.2662132129327208</v>
      </c>
      <c r="CL137" s="57">
        <v>-8.2840031485929195</v>
      </c>
      <c r="CM137" s="57">
        <v>-8.2622601934414401</v>
      </c>
      <c r="CN137" s="57">
        <v>-8.2599642784158007</v>
      </c>
      <c r="CO137" s="57">
        <v>1.91720587506735</v>
      </c>
      <c r="CP137" s="57">
        <v>2.1899219140665398</v>
      </c>
      <c r="CQ137" s="57">
        <v>2.4328254030441099</v>
      </c>
      <c r="CR137" s="57">
        <v>2.6646502057523</v>
      </c>
      <c r="CS137" s="57">
        <v>2.8646814769123901</v>
      </c>
      <c r="CT137" s="76">
        <v>7.0622293637490063</v>
      </c>
      <c r="CU137" s="76">
        <v>41.942726879393902</v>
      </c>
      <c r="CV137" s="76"/>
      <c r="CW137" s="1">
        <v>-6.5691641968287096</v>
      </c>
      <c r="CX137" s="1">
        <v>-6.2999557157213397</v>
      </c>
      <c r="CY137" s="1">
        <v>-6.04945203840209</v>
      </c>
      <c r="CZ137" s="1">
        <v>-5.8228546652855098</v>
      </c>
      <c r="DA137" s="1">
        <v>-5.6076634569671802</v>
      </c>
      <c r="DB137" s="1">
        <v>-6.5691641968287096</v>
      </c>
      <c r="DC137" s="1">
        <v>-6.2999557157213397</v>
      </c>
      <c r="DD137" s="1">
        <v>-6.04945203840209</v>
      </c>
      <c r="DE137" s="1">
        <v>-5.8228546652855098</v>
      </c>
      <c r="DF137" s="1">
        <v>-5.6076634569671802</v>
      </c>
      <c r="DG137" s="1">
        <v>1.1194376456767701</v>
      </c>
      <c r="DH137" s="1">
        <v>1.39781603935321</v>
      </c>
      <c r="DI137" s="1">
        <v>1.65319837934785</v>
      </c>
      <c r="DJ137" s="1">
        <v>1.88635661283835</v>
      </c>
      <c r="DK137" s="1">
        <v>2.0980132210441802</v>
      </c>
      <c r="DL137" s="1">
        <v>7.1416132852728635</v>
      </c>
      <c r="DM137" s="1">
        <v>56.156270708597198</v>
      </c>
      <c r="DN137" s="1"/>
      <c r="DO137" s="1"/>
      <c r="DP137" s="1"/>
      <c r="DQ137" s="1"/>
      <c r="DR137" s="1"/>
      <c r="DS137" s="1"/>
    </row>
    <row r="138" spans="1:123">
      <c r="A138" s="46" t="s">
        <v>141</v>
      </c>
      <c r="B138" s="57">
        <v>281.58100000000002</v>
      </c>
      <c r="C138" s="57">
        <v>110.54300000000001</v>
      </c>
      <c r="D138" s="57">
        <v>1.31</v>
      </c>
      <c r="E138" s="7">
        <v>0.01</v>
      </c>
      <c r="F138" s="57"/>
      <c r="G138" s="76">
        <v>2.38</v>
      </c>
      <c r="H138" s="57">
        <v>-0.56000000000000005</v>
      </c>
      <c r="I138" s="57">
        <v>2.94</v>
      </c>
      <c r="K138" s="76">
        <v>1.1891977667898193</v>
      </c>
      <c r="L138" s="76">
        <v>1.4284949255140242</v>
      </c>
      <c r="M138" s="76">
        <v>1.6912889661986001</v>
      </c>
      <c r="N138" s="76">
        <v>1.8758402902405438</v>
      </c>
      <c r="O138" s="76">
        <v>2.1150094403368058</v>
      </c>
      <c r="P138" s="76">
        <v>-0.70845657183282096</v>
      </c>
      <c r="Q138" s="76">
        <v>-0.71460303062892605</v>
      </c>
      <c r="R138" s="76">
        <v>-0.72197515084922004</v>
      </c>
      <c r="S138" s="76">
        <v>-0.70239492731975595</v>
      </c>
      <c r="T138" s="76">
        <v>-0.71557967107990395</v>
      </c>
      <c r="U138" s="76">
        <v>1.8976543386226401</v>
      </c>
      <c r="V138" s="76">
        <v>2.1430979561429502</v>
      </c>
      <c r="W138" s="76">
        <v>2.4132641170478202</v>
      </c>
      <c r="X138" s="76">
        <v>2.5782352175602998</v>
      </c>
      <c r="Y138" s="76">
        <v>2.8305891114167099</v>
      </c>
      <c r="Z138" s="76">
        <v>6.8445374096445217</v>
      </c>
      <c r="AA138" s="76">
        <v>33.557322319178397</v>
      </c>
      <c r="AC138" s="57">
        <v>0.35855147743251503</v>
      </c>
      <c r="AD138" s="76">
        <v>0.62507908480523688</v>
      </c>
      <c r="AE138" s="76">
        <v>0.85986761076211093</v>
      </c>
      <c r="AF138" s="76">
        <v>1.077062178466033</v>
      </c>
      <c r="AG138" s="76">
        <v>1.274764946076077</v>
      </c>
      <c r="AH138" s="76">
        <v>-0.64689378253122498</v>
      </c>
      <c r="AI138" s="76">
        <v>-0.63621439195672302</v>
      </c>
      <c r="AJ138" s="76">
        <v>-0.63725384547736896</v>
      </c>
      <c r="AK138" s="76">
        <v>-0.63654339643934699</v>
      </c>
      <c r="AL138" s="76">
        <v>-0.636609215963853</v>
      </c>
      <c r="AM138" s="76">
        <v>1.00544525996374</v>
      </c>
      <c r="AN138" s="76">
        <v>1.2612934767619599</v>
      </c>
      <c r="AO138" s="76">
        <v>1.4971214562394799</v>
      </c>
      <c r="AP138" s="76">
        <v>1.71360557490538</v>
      </c>
      <c r="AQ138" s="76">
        <v>1.91137416203993</v>
      </c>
      <c r="AR138" s="76">
        <v>6.794957058054786</v>
      </c>
      <c r="AS138" s="76">
        <v>66.096143351246099</v>
      </c>
      <c r="AU138" s="57">
        <v>0.33870579569814008</v>
      </c>
      <c r="AV138" s="57">
        <v>0.58838876699971687</v>
      </c>
      <c r="AW138" s="57">
        <v>0.82063043165829497</v>
      </c>
      <c r="AX138" s="57">
        <v>1.0332788853927148</v>
      </c>
      <c r="AY138" s="57">
        <v>1.2362653321945711</v>
      </c>
      <c r="AZ138" s="57">
        <v>-0.70674407510810999</v>
      </c>
      <c r="BA138" s="57">
        <v>-0.71290476552613302</v>
      </c>
      <c r="BB138" s="57">
        <v>-0.71649097623202496</v>
      </c>
      <c r="BC138" s="57">
        <v>-0.72032665710298505</v>
      </c>
      <c r="BD138" s="57">
        <v>-0.71510882974864898</v>
      </c>
      <c r="BE138" s="57">
        <v>1.0454498708062501</v>
      </c>
      <c r="BF138" s="57">
        <v>1.3012935325258499</v>
      </c>
      <c r="BG138" s="57">
        <v>1.5371214078903199</v>
      </c>
      <c r="BH138" s="57">
        <v>1.7536055424957</v>
      </c>
      <c r="BI138" s="57">
        <v>1.9513741619432201</v>
      </c>
      <c r="BJ138" s="57">
        <v>6.6660695393921934</v>
      </c>
      <c r="BK138" s="57">
        <v>48.097546394052998</v>
      </c>
      <c r="BM138" s="57">
        <v>1.161023579347358</v>
      </c>
      <c r="BN138" s="57">
        <v>1.4735727543574888</v>
      </c>
      <c r="BO138" s="57">
        <v>1.6677159382893738</v>
      </c>
      <c r="BP138" s="57">
        <v>1.8648589306753742</v>
      </c>
      <c r="BQ138" s="57">
        <v>2.0676268589471221</v>
      </c>
      <c r="BR138" s="57">
        <v>-0.71067660361148199</v>
      </c>
      <c r="BS138" s="57">
        <v>-0.72064720225232104</v>
      </c>
      <c r="BT138" s="57">
        <v>-0.71027634526060601</v>
      </c>
      <c r="BU138" s="57">
        <v>-0.70591061302878599</v>
      </c>
      <c r="BV138" s="57">
        <v>-0.70204294614504803</v>
      </c>
      <c r="BW138" s="57">
        <v>1.87170018295884</v>
      </c>
      <c r="BX138" s="57">
        <v>2.19421995660981</v>
      </c>
      <c r="BY138" s="57">
        <v>2.3779922835499798</v>
      </c>
      <c r="BZ138" s="57">
        <v>2.5707695437041602</v>
      </c>
      <c r="CA138" s="57">
        <v>2.7696698050921702</v>
      </c>
      <c r="CB138" s="57">
        <v>6.5517157550400285</v>
      </c>
      <c r="CC138" s="57">
        <v>92.817192977553404</v>
      </c>
      <c r="CE138" s="57">
        <v>1.1677265365608109</v>
      </c>
      <c r="CF138" s="57">
        <v>1.4197591756771981</v>
      </c>
      <c r="CG138" s="57">
        <v>1.6449752888936313</v>
      </c>
      <c r="CH138" s="57">
        <v>1.8533619133440611</v>
      </c>
      <c r="CI138" s="57">
        <v>2.046346856175004</v>
      </c>
      <c r="CJ138" s="57">
        <v>-0.70795882025051904</v>
      </c>
      <c r="CK138" s="57">
        <v>-0.70921085419604202</v>
      </c>
      <c r="CL138" s="57">
        <v>-0.71152727385256898</v>
      </c>
      <c r="CM138" s="57">
        <v>-0.70901094191722902</v>
      </c>
      <c r="CN138" s="57">
        <v>-0.708985557952306</v>
      </c>
      <c r="CO138" s="57">
        <v>1.8756853568113301</v>
      </c>
      <c r="CP138" s="57">
        <v>2.1289700298732401</v>
      </c>
      <c r="CQ138" s="57">
        <v>2.3565025627462002</v>
      </c>
      <c r="CR138" s="57">
        <v>2.5623728552612901</v>
      </c>
      <c r="CS138" s="57">
        <v>2.7553324141273099</v>
      </c>
      <c r="CT138" s="76">
        <v>6.5177747322009703</v>
      </c>
      <c r="CU138" s="76">
        <v>57.4497199007848</v>
      </c>
      <c r="CV138" s="76"/>
      <c r="CW138" s="1">
        <v>0.368665933168763</v>
      </c>
      <c r="CX138" s="1">
        <v>0.62265749954220095</v>
      </c>
      <c r="CY138" s="1">
        <v>0.85752838458085001</v>
      </c>
      <c r="CZ138" s="1">
        <v>1.0728410145482401</v>
      </c>
      <c r="DA138" s="1">
        <v>1.2705727040464401</v>
      </c>
      <c r="DB138" s="1">
        <v>0.368665933168763</v>
      </c>
      <c r="DC138" s="1">
        <v>0.62265749954220095</v>
      </c>
      <c r="DD138" s="1">
        <v>0.85752838458085001</v>
      </c>
      <c r="DE138" s="1">
        <v>1.0728410145482401</v>
      </c>
      <c r="DF138" s="1">
        <v>1.2705727040464401</v>
      </c>
      <c r="DG138" s="1">
        <v>1.0054495291365699</v>
      </c>
      <c r="DH138" s="1">
        <v>1.2612935342429501</v>
      </c>
      <c r="DI138" s="1">
        <v>1.4971214558850301</v>
      </c>
      <c r="DJ138" s="1">
        <v>1.71360521497171</v>
      </c>
      <c r="DK138" s="1">
        <v>1.9113737200794301</v>
      </c>
      <c r="DL138" s="1">
        <v>6.7062140770803955</v>
      </c>
      <c r="DM138" s="1">
        <v>56.1819923259931</v>
      </c>
      <c r="DN138" s="1"/>
      <c r="DO138" s="1"/>
      <c r="DP138" s="1"/>
      <c r="DQ138" s="1"/>
      <c r="DR138" s="1"/>
      <c r="DS138" s="1"/>
    </row>
    <row r="139" spans="1:123">
      <c r="A139" s="46" t="s">
        <v>142</v>
      </c>
      <c r="B139" s="57">
        <v>281.58100000000002</v>
      </c>
      <c r="C139" s="57">
        <v>110.54300000000001</v>
      </c>
      <c r="D139" s="57">
        <v>1.31</v>
      </c>
      <c r="E139" s="7">
        <v>0.01</v>
      </c>
      <c r="F139" s="57"/>
      <c r="G139" s="76">
        <v>2.2800000000000002</v>
      </c>
      <c r="H139" s="57">
        <v>-0.55000000000000004</v>
      </c>
      <c r="I139" s="57">
        <v>2.83</v>
      </c>
      <c r="K139" s="76">
        <v>1.1891977667898193</v>
      </c>
      <c r="L139" s="76">
        <v>1.4284949255140242</v>
      </c>
      <c r="M139" s="76">
        <v>1.6912889661986001</v>
      </c>
      <c r="N139" s="76">
        <v>1.8758402902405438</v>
      </c>
      <c r="O139" s="76">
        <v>2.1150094403368058</v>
      </c>
      <c r="P139" s="76">
        <v>-0.70845657183282096</v>
      </c>
      <c r="Q139" s="76">
        <v>-0.71460303062892605</v>
      </c>
      <c r="R139" s="76">
        <v>-0.72197515084922004</v>
      </c>
      <c r="S139" s="76">
        <v>-0.70239492731975595</v>
      </c>
      <c r="T139" s="76">
        <v>-0.71557967107990395</v>
      </c>
      <c r="U139" s="76">
        <v>1.8976543386226401</v>
      </c>
      <c r="V139" s="76">
        <v>2.1430979561429502</v>
      </c>
      <c r="W139" s="76">
        <v>2.4132641170478202</v>
      </c>
      <c r="X139" s="76">
        <v>2.5782352175602998</v>
      </c>
      <c r="Y139" s="76">
        <v>2.8305891114167099</v>
      </c>
      <c r="Z139" s="76">
        <v>6.8445374096445217</v>
      </c>
      <c r="AA139" s="76">
        <v>33.557322319178397</v>
      </c>
      <c r="AC139" s="57">
        <v>0.35855147743251503</v>
      </c>
      <c r="AD139" s="76">
        <v>0.62507908480523688</v>
      </c>
      <c r="AE139" s="76">
        <v>0.85986761076211093</v>
      </c>
      <c r="AF139" s="76">
        <v>1.077062178466033</v>
      </c>
      <c r="AG139" s="76">
        <v>1.274764946076077</v>
      </c>
      <c r="AH139" s="76">
        <v>-0.64689378253122498</v>
      </c>
      <c r="AI139" s="76">
        <v>-0.63621439195672302</v>
      </c>
      <c r="AJ139" s="76">
        <v>-0.63725384547736896</v>
      </c>
      <c r="AK139" s="76">
        <v>-0.63654339643934699</v>
      </c>
      <c r="AL139" s="76">
        <v>-0.636609215963853</v>
      </c>
      <c r="AM139" s="76">
        <v>1.00544525996374</v>
      </c>
      <c r="AN139" s="76">
        <v>1.2612934767619599</v>
      </c>
      <c r="AO139" s="76">
        <v>1.4971214562394799</v>
      </c>
      <c r="AP139" s="76">
        <v>1.71360557490538</v>
      </c>
      <c r="AQ139" s="76">
        <v>1.91137416203993</v>
      </c>
      <c r="AR139" s="76">
        <v>6.794957058054786</v>
      </c>
      <c r="AS139" s="76">
        <v>66.096143351246099</v>
      </c>
      <c r="AU139" s="57">
        <v>0.33870579569814008</v>
      </c>
      <c r="AV139" s="57">
        <v>0.58838876699971687</v>
      </c>
      <c r="AW139" s="57">
        <v>0.82063043165829497</v>
      </c>
      <c r="AX139" s="57">
        <v>1.0332788853927148</v>
      </c>
      <c r="AY139" s="57">
        <v>1.2362653321945711</v>
      </c>
      <c r="AZ139" s="57">
        <v>-0.70674407510810999</v>
      </c>
      <c r="BA139" s="57">
        <v>-0.71290476552613302</v>
      </c>
      <c r="BB139" s="57">
        <v>-0.71649097623202496</v>
      </c>
      <c r="BC139" s="57">
        <v>-0.72032665710298505</v>
      </c>
      <c r="BD139" s="57">
        <v>-0.71510882974864898</v>
      </c>
      <c r="BE139" s="57">
        <v>1.0454498708062501</v>
      </c>
      <c r="BF139" s="57">
        <v>1.3012935325258499</v>
      </c>
      <c r="BG139" s="57">
        <v>1.5371214078903199</v>
      </c>
      <c r="BH139" s="57">
        <v>1.7536055424957</v>
      </c>
      <c r="BI139" s="57">
        <v>1.9513741619432201</v>
      </c>
      <c r="BJ139" s="57">
        <v>6.6660695393921934</v>
      </c>
      <c r="BK139" s="57">
        <v>48.097546394052998</v>
      </c>
      <c r="BM139" s="57">
        <v>1.161023579347358</v>
      </c>
      <c r="BN139" s="57">
        <v>1.4735727543574888</v>
      </c>
      <c r="BO139" s="57">
        <v>1.6677159382893738</v>
      </c>
      <c r="BP139" s="57">
        <v>1.8648589306753742</v>
      </c>
      <c r="BQ139" s="57">
        <v>2.0676268589471221</v>
      </c>
      <c r="BR139" s="57">
        <v>-0.71067660361148199</v>
      </c>
      <c r="BS139" s="57">
        <v>-0.72064720225232104</v>
      </c>
      <c r="BT139" s="57">
        <v>-0.71027634526060601</v>
      </c>
      <c r="BU139" s="57">
        <v>-0.70591061302878599</v>
      </c>
      <c r="BV139" s="57">
        <v>-0.70204294614504803</v>
      </c>
      <c r="BW139" s="57">
        <v>1.87170018295884</v>
      </c>
      <c r="BX139" s="57">
        <v>2.19421995660981</v>
      </c>
      <c r="BY139" s="57">
        <v>2.3779922835499798</v>
      </c>
      <c r="BZ139" s="57">
        <v>2.5707695437041602</v>
      </c>
      <c r="CA139" s="57">
        <v>2.7696698050921702</v>
      </c>
      <c r="CB139" s="57">
        <v>6.5517157550400285</v>
      </c>
      <c r="CC139" s="57">
        <v>92.817192977553404</v>
      </c>
      <c r="CE139" s="57">
        <v>1.1677265365608109</v>
      </c>
      <c r="CF139" s="57">
        <v>1.4197591756771981</v>
      </c>
      <c r="CG139" s="57">
        <v>1.6449752888936313</v>
      </c>
      <c r="CH139" s="57">
        <v>1.8533619133440611</v>
      </c>
      <c r="CI139" s="57">
        <v>2.046346856175004</v>
      </c>
      <c r="CJ139" s="57">
        <v>-0.70795882025051904</v>
      </c>
      <c r="CK139" s="57">
        <v>-0.70921085419604202</v>
      </c>
      <c r="CL139" s="57">
        <v>-0.71152727385256898</v>
      </c>
      <c r="CM139" s="57">
        <v>-0.70901094191722902</v>
      </c>
      <c r="CN139" s="57">
        <v>-0.708985557952306</v>
      </c>
      <c r="CO139" s="57">
        <v>1.8756853568113301</v>
      </c>
      <c r="CP139" s="57">
        <v>2.1289700298732401</v>
      </c>
      <c r="CQ139" s="57">
        <v>2.3565025627462002</v>
      </c>
      <c r="CR139" s="57">
        <v>2.5623728552612901</v>
      </c>
      <c r="CS139" s="57">
        <v>2.7553324141273099</v>
      </c>
      <c r="CT139" s="76">
        <v>6.5177747322009703</v>
      </c>
      <c r="CU139" s="76">
        <v>57.4497199007848</v>
      </c>
      <c r="CV139" s="76"/>
      <c r="CW139" s="1">
        <v>0.368665933168763</v>
      </c>
      <c r="CX139" s="1">
        <v>0.62265749954220095</v>
      </c>
      <c r="CY139" s="1">
        <v>0.85752838458085001</v>
      </c>
      <c r="CZ139" s="1">
        <v>1.0728410145482401</v>
      </c>
      <c r="DA139" s="1">
        <v>1.2705727040464401</v>
      </c>
      <c r="DB139" s="1">
        <v>0.368665933168763</v>
      </c>
      <c r="DC139" s="1">
        <v>0.62265749954220095</v>
      </c>
      <c r="DD139" s="1">
        <v>0.85752838458085001</v>
      </c>
      <c r="DE139" s="1">
        <v>1.0728410145482401</v>
      </c>
      <c r="DF139" s="1">
        <v>1.2705727040464401</v>
      </c>
      <c r="DG139" s="1">
        <v>1.0054495291365699</v>
      </c>
      <c r="DH139" s="1">
        <v>1.2612935342429501</v>
      </c>
      <c r="DI139" s="1">
        <v>1.4971214558850301</v>
      </c>
      <c r="DJ139" s="1">
        <v>1.71360521497171</v>
      </c>
      <c r="DK139" s="1">
        <v>1.9113737200794301</v>
      </c>
      <c r="DL139" s="1">
        <v>6.7062140770803955</v>
      </c>
      <c r="DM139" s="1">
        <v>56.1819923259931</v>
      </c>
      <c r="DN139" s="1"/>
      <c r="DO139" s="1"/>
      <c r="DP139" s="1"/>
      <c r="DQ139" s="1"/>
      <c r="DR139" s="1"/>
      <c r="DS139" s="1"/>
    </row>
    <row r="140" spans="1:123">
      <c r="A140" s="46" t="s">
        <v>143</v>
      </c>
      <c r="B140" s="57">
        <v>265.22000000000003</v>
      </c>
      <c r="C140" s="57">
        <v>101.44799999999999</v>
      </c>
      <c r="D140" s="57">
        <v>0.68</v>
      </c>
      <c r="E140" s="7">
        <v>0.01</v>
      </c>
      <c r="F140" s="57"/>
      <c r="G140" s="76">
        <v>1.81</v>
      </c>
      <c r="H140" s="57">
        <v>-1.1200000000000001</v>
      </c>
      <c r="I140" s="57">
        <v>2.93</v>
      </c>
      <c r="K140" s="76">
        <v>0.45785712644289989</v>
      </c>
      <c r="L140" s="76">
        <v>0.69052527380230999</v>
      </c>
      <c r="M140" s="76">
        <v>0.93568844705600007</v>
      </c>
      <c r="N140" s="76">
        <v>1.1257920615287602</v>
      </c>
      <c r="O140" s="76">
        <v>1.30323543401316</v>
      </c>
      <c r="P140" s="76">
        <v>-1.4088730906516</v>
      </c>
      <c r="Q140" s="76">
        <v>-1.4199699635113301</v>
      </c>
      <c r="R140" s="76">
        <v>-1.43294117185259</v>
      </c>
      <c r="S140" s="76">
        <v>-1.3980063368589499</v>
      </c>
      <c r="T140" s="76">
        <v>-1.4201066550433099</v>
      </c>
      <c r="U140" s="76">
        <v>1.8667302170944999</v>
      </c>
      <c r="V140" s="76">
        <v>2.1104952373136401</v>
      </c>
      <c r="W140" s="76">
        <v>2.36862961890859</v>
      </c>
      <c r="X140" s="76">
        <v>2.5237983983877101</v>
      </c>
      <c r="Y140" s="76">
        <v>2.7233420890564699</v>
      </c>
      <c r="Z140" s="76">
        <v>6.3221749400791465</v>
      </c>
      <c r="AA140" s="76">
        <v>70.245065005502894</v>
      </c>
      <c r="AC140" s="57">
        <v>-0.35158861411818298</v>
      </c>
      <c r="AD140" s="76">
        <v>-8.9725356870959949E-2</v>
      </c>
      <c r="AE140" s="76">
        <v>0.1335806492959899</v>
      </c>
      <c r="AF140" s="76">
        <v>0.34242272094682003</v>
      </c>
      <c r="AG140" s="76">
        <v>0.53256019058959003</v>
      </c>
      <c r="AH140" s="76">
        <v>-1.29517601885621</v>
      </c>
      <c r="AI140" s="76">
        <v>-1.2769319748827099</v>
      </c>
      <c r="AJ140" s="76">
        <v>-1.2788423245677301</v>
      </c>
      <c r="AK140" s="76">
        <v>-1.27743560068616</v>
      </c>
      <c r="AL140" s="76">
        <v>-1.2775300395204501</v>
      </c>
      <c r="AM140" s="76">
        <v>0.94358740473802705</v>
      </c>
      <c r="AN140" s="76">
        <v>1.18720661801175</v>
      </c>
      <c r="AO140" s="76">
        <v>1.41242297386372</v>
      </c>
      <c r="AP140" s="76">
        <v>1.61985832163298</v>
      </c>
      <c r="AQ140" s="76">
        <v>1.8100902301100401</v>
      </c>
      <c r="AR140" s="76">
        <v>6.5445185862063733</v>
      </c>
      <c r="AS140" s="76">
        <v>67.276417907802895</v>
      </c>
      <c r="AU140" s="57">
        <v>-0.42254441782107111</v>
      </c>
      <c r="AV140" s="57">
        <v>-0.18975467416610003</v>
      </c>
      <c r="AW140" s="57">
        <v>2.8139123983039971E-2</v>
      </c>
      <c r="AX140" s="57">
        <v>0.22678597040139015</v>
      </c>
      <c r="AY140" s="57">
        <v>0.42031766145579996</v>
      </c>
      <c r="AZ140" s="57">
        <v>-1.4061361880408501</v>
      </c>
      <c r="BA140" s="57">
        <v>-1.41696134798703</v>
      </c>
      <c r="BB140" s="57">
        <v>-1.42428380432094</v>
      </c>
      <c r="BC140" s="57">
        <v>-1.4330723207337299</v>
      </c>
      <c r="BD140" s="57">
        <v>-1.42977256856341</v>
      </c>
      <c r="BE140" s="57">
        <v>0.98359177021977895</v>
      </c>
      <c r="BF140" s="57">
        <v>1.22720667382093</v>
      </c>
      <c r="BG140" s="57">
        <v>1.45242292830398</v>
      </c>
      <c r="BH140" s="57">
        <v>1.6598582911351201</v>
      </c>
      <c r="BI140" s="57">
        <v>1.8500902300192099</v>
      </c>
      <c r="BJ140" s="57">
        <v>6.2568218576404915</v>
      </c>
      <c r="BK140" s="57">
        <v>41.634430906917302</v>
      </c>
      <c r="BM140" s="57">
        <v>0.44289508639233999</v>
      </c>
      <c r="BN140" s="57">
        <v>0.69684945327637005</v>
      </c>
      <c r="BO140" s="57">
        <v>0.91128476522707991</v>
      </c>
      <c r="BP140" s="57">
        <v>1.1074828823234097</v>
      </c>
      <c r="BQ140" s="57">
        <v>1.30876876192717</v>
      </c>
      <c r="BR140" s="57">
        <v>-1.4131192760444999</v>
      </c>
      <c r="BS140" s="57">
        <v>-1.4290429153862001</v>
      </c>
      <c r="BT140" s="57">
        <v>-1.4123611408814301</v>
      </c>
      <c r="BU140" s="57">
        <v>-1.4047766380459501</v>
      </c>
      <c r="BV140" s="57">
        <v>-1.3974249176933</v>
      </c>
      <c r="BW140" s="57">
        <v>1.8560143624368399</v>
      </c>
      <c r="BX140" s="57">
        <v>2.1258923686625701</v>
      </c>
      <c r="BY140" s="57">
        <v>2.32364590610851</v>
      </c>
      <c r="BZ140" s="57">
        <v>2.5122595203693598</v>
      </c>
      <c r="CA140" s="57">
        <v>2.70619367962047</v>
      </c>
      <c r="CB140" s="57">
        <v>6.3742393296035367</v>
      </c>
      <c r="CC140" s="57">
        <v>52.8114697866421</v>
      </c>
      <c r="CE140" s="57">
        <v>0.44494684748217006</v>
      </c>
      <c r="CF140" s="57">
        <v>0.68537613851398005</v>
      </c>
      <c r="CG140" s="57">
        <v>0.90029205732729989</v>
      </c>
      <c r="CH140" s="57">
        <v>1.0965291301676698</v>
      </c>
      <c r="CI140" s="57">
        <v>1.2857874135848102</v>
      </c>
      <c r="CJ140" s="57">
        <v>-1.40820651161161</v>
      </c>
      <c r="CK140" s="57">
        <v>-1.4105170471094901</v>
      </c>
      <c r="CL140" s="57">
        <v>-1.41479228292017</v>
      </c>
      <c r="CM140" s="57">
        <v>-1.4103407322453201</v>
      </c>
      <c r="CN140" s="57">
        <v>-1.41020439169224</v>
      </c>
      <c r="CO140" s="57">
        <v>1.8531533590937801</v>
      </c>
      <c r="CP140" s="57">
        <v>2.0958931856234702</v>
      </c>
      <c r="CQ140" s="57">
        <v>2.3150843402474699</v>
      </c>
      <c r="CR140" s="57">
        <v>2.5068698624129899</v>
      </c>
      <c r="CS140" s="57">
        <v>2.6959918052770502</v>
      </c>
      <c r="CT140" s="76">
        <v>6.2268254379643215</v>
      </c>
      <c r="CU140" s="76">
        <v>51.576487893403304</v>
      </c>
      <c r="CV140" s="76"/>
      <c r="CW140" s="1">
        <v>-0.33393504410466401</v>
      </c>
      <c r="CX140" s="1">
        <v>-9.3592860065413494E-2</v>
      </c>
      <c r="CY140" s="1">
        <v>0.12985342668583799</v>
      </c>
      <c r="CZ140" s="1">
        <v>0.33509940507444103</v>
      </c>
      <c r="DA140" s="1">
        <v>0.52535791233897799</v>
      </c>
      <c r="DB140" s="1">
        <v>-0.33393504410466401</v>
      </c>
      <c r="DC140" s="1">
        <v>-9.3592860065413494E-2</v>
      </c>
      <c r="DD140" s="1">
        <v>0.12985342668583799</v>
      </c>
      <c r="DE140" s="1">
        <v>0.33509940507444103</v>
      </c>
      <c r="DF140" s="1">
        <v>0.52535791233897799</v>
      </c>
      <c r="DG140" s="1">
        <v>0.94359143849627203</v>
      </c>
      <c r="DH140" s="1">
        <v>1.1872066754380499</v>
      </c>
      <c r="DI140" s="1">
        <v>1.4124229735215901</v>
      </c>
      <c r="DJ140" s="1">
        <v>1.6198579722606501</v>
      </c>
      <c r="DK140" s="1">
        <v>1.8100898010345301</v>
      </c>
      <c r="DL140" s="1">
        <v>6.389301659525751</v>
      </c>
      <c r="DM140" s="1">
        <v>50.353080769795099</v>
      </c>
      <c r="DN140" s="1"/>
      <c r="DO140" s="1"/>
      <c r="DP140" s="1"/>
      <c r="DQ140" s="1"/>
      <c r="DR140" s="1"/>
      <c r="DS140" s="1"/>
    </row>
    <row r="141" spans="1:123">
      <c r="A141" s="46" t="s">
        <v>144</v>
      </c>
      <c r="B141" s="57">
        <v>291.255</v>
      </c>
      <c r="C141" s="57">
        <v>126.657</v>
      </c>
      <c r="D141" s="57">
        <v>-4.42</v>
      </c>
      <c r="E141" s="7">
        <v>0.45</v>
      </c>
      <c r="F141" s="57"/>
      <c r="G141" s="76">
        <v>-2.78</v>
      </c>
      <c r="H141" s="57">
        <v>-4.88</v>
      </c>
      <c r="I141" s="57">
        <v>2.1</v>
      </c>
      <c r="K141" s="76">
        <v>-3.9730687130239302</v>
      </c>
      <c r="L141" s="76">
        <v>-3.77961822465952</v>
      </c>
      <c r="M141" s="76">
        <v>-3.5408273972650099</v>
      </c>
      <c r="N141" s="76">
        <v>-3.2348722643963406</v>
      </c>
      <c r="O141" s="76">
        <v>-3.0163338861465001</v>
      </c>
      <c r="P141" s="76">
        <v>-5.8890079946001199</v>
      </c>
      <c r="Q141" s="76">
        <v>-5.9419936517366798</v>
      </c>
      <c r="R141" s="76">
        <v>-5.9804831856653697</v>
      </c>
      <c r="S141" s="76">
        <v>-5.8452951103825104</v>
      </c>
      <c r="T141" s="76">
        <v>-5.9103364621627401</v>
      </c>
      <c r="U141" s="76">
        <v>1.91593928157619</v>
      </c>
      <c r="V141" s="76">
        <v>2.1623754270771598</v>
      </c>
      <c r="W141" s="76">
        <v>2.4396557884003598</v>
      </c>
      <c r="X141" s="76">
        <v>2.6104228459861698</v>
      </c>
      <c r="Y141" s="76">
        <v>2.89400257601624</v>
      </c>
      <c r="Z141" s="76">
        <v>7.3351283147926614</v>
      </c>
      <c r="AA141" s="76">
        <v>-50.659216812639201</v>
      </c>
      <c r="AC141" s="57">
        <v>-4.4276221977458103</v>
      </c>
      <c r="AD141" s="76">
        <v>-4.08376939586927</v>
      </c>
      <c r="AE141" s="76">
        <v>-3.8451987474242597</v>
      </c>
      <c r="AF141" s="76">
        <v>-3.61631213451997</v>
      </c>
      <c r="AG141" s="76">
        <v>-3.4113184002417807</v>
      </c>
      <c r="AH141" s="76">
        <v>-5.46964302714012</v>
      </c>
      <c r="AI141" s="76">
        <v>-5.3888692580324502</v>
      </c>
      <c r="AJ141" s="76">
        <v>-5.3924010739346997</v>
      </c>
      <c r="AK141" s="76">
        <v>-5.3853489745165497</v>
      </c>
      <c r="AL141" s="76">
        <v>-5.3825801460168003</v>
      </c>
      <c r="AM141" s="76">
        <v>1.0420208293943101</v>
      </c>
      <c r="AN141" s="76">
        <v>1.30509986216318</v>
      </c>
      <c r="AO141" s="76">
        <v>1.54720232651044</v>
      </c>
      <c r="AP141" s="76">
        <v>1.7690368399965799</v>
      </c>
      <c r="AQ141" s="76">
        <v>1.9712617457750199</v>
      </c>
      <c r="AR141" s="76">
        <v>7.4268308349644263</v>
      </c>
      <c r="AS141" s="76">
        <v>122.70160144422501</v>
      </c>
      <c r="AU141" s="57">
        <v>-3.9245854486238194</v>
      </c>
      <c r="AV141" s="57">
        <v>-3.6475934215480796</v>
      </c>
      <c r="AW141" s="57">
        <v>-3.3935574396562496</v>
      </c>
      <c r="AX141" s="57">
        <v>-3.1531426096702497</v>
      </c>
      <c r="AY141" s="57">
        <v>-2.9554108045606298</v>
      </c>
      <c r="AZ141" s="57">
        <v>-5.0066110339385697</v>
      </c>
      <c r="BA141" s="57">
        <v>-4.9926933394483797</v>
      </c>
      <c r="BB141" s="57">
        <v>-4.9807597161681798</v>
      </c>
      <c r="BC141" s="57">
        <v>-4.9621794161267196</v>
      </c>
      <c r="BD141" s="57">
        <v>-4.9666725502354696</v>
      </c>
      <c r="BE141" s="57">
        <v>1.08202558531475</v>
      </c>
      <c r="BF141" s="57">
        <v>1.3450999179003</v>
      </c>
      <c r="BG141" s="57">
        <v>1.58720227651193</v>
      </c>
      <c r="BH141" s="57">
        <v>1.8090368064564699</v>
      </c>
      <c r="BI141" s="57">
        <v>2.0112617456748398</v>
      </c>
      <c r="BJ141" s="57">
        <v>7.2358258202289907</v>
      </c>
      <c r="BK141" s="57">
        <v>73.100905785286002</v>
      </c>
      <c r="BM141" s="57">
        <v>-4.0360141500345197</v>
      </c>
      <c r="BN141" s="57">
        <v>-3.7315823647890496</v>
      </c>
      <c r="BO141" s="57">
        <v>-3.4844581494473004</v>
      </c>
      <c r="BP141" s="57">
        <v>-3.2573421097327304</v>
      </c>
      <c r="BQ141" s="57">
        <v>-3.0302810844561194</v>
      </c>
      <c r="BR141" s="57">
        <v>-5.9169891100687</v>
      </c>
      <c r="BS141" s="57">
        <v>-5.9662033412510498</v>
      </c>
      <c r="BT141" s="57">
        <v>-5.8945845846609304</v>
      </c>
      <c r="BU141" s="57">
        <v>-5.8627077029290202</v>
      </c>
      <c r="BV141" s="57">
        <v>-5.8374833165278996</v>
      </c>
      <c r="BW141" s="57">
        <v>1.8809749600341801</v>
      </c>
      <c r="BX141" s="57">
        <v>2.2346209764620002</v>
      </c>
      <c r="BY141" s="57">
        <v>2.41012643521363</v>
      </c>
      <c r="BZ141" s="57">
        <v>2.6053655931962898</v>
      </c>
      <c r="CA141" s="57">
        <v>2.8072022320717802</v>
      </c>
      <c r="CB141" s="57">
        <v>7.3931914694555578</v>
      </c>
      <c r="CC141" s="57">
        <v>74.649466428086299</v>
      </c>
      <c r="CE141" s="57">
        <v>-4.0108690381988907</v>
      </c>
      <c r="CF141" s="57">
        <v>-3.7555382883477204</v>
      </c>
      <c r="CG141" s="57">
        <v>-3.5370535215829997</v>
      </c>
      <c r="CH141" s="57">
        <v>-3.2995053762373399</v>
      </c>
      <c r="CI141" s="57">
        <v>-3.1045285384207197</v>
      </c>
      <c r="CJ141" s="57">
        <v>-5.8998772081585402</v>
      </c>
      <c r="CK141" s="57">
        <v>-5.9040661320020504</v>
      </c>
      <c r="CL141" s="57">
        <v>-5.9180460228691798</v>
      </c>
      <c r="CM141" s="57">
        <v>-5.8946962715215196</v>
      </c>
      <c r="CN141" s="57">
        <v>-5.8949481140917896</v>
      </c>
      <c r="CO141" s="57">
        <v>1.8890081699596499</v>
      </c>
      <c r="CP141" s="57">
        <v>2.14852784365433</v>
      </c>
      <c r="CQ141" s="57">
        <v>2.3809925012861801</v>
      </c>
      <c r="CR141" s="57">
        <v>2.5951908952841798</v>
      </c>
      <c r="CS141" s="57">
        <v>2.7904195756710699</v>
      </c>
      <c r="CT141" s="76">
        <v>6.7525419773423812</v>
      </c>
      <c r="CU141" s="76">
        <v>43.200425222847599</v>
      </c>
      <c r="CV141" s="76"/>
      <c r="CW141" s="1">
        <v>-4.36282811842241</v>
      </c>
      <c r="CX141" s="1">
        <v>-4.1108651425952996</v>
      </c>
      <c r="CY141" s="1">
        <v>-3.8720776085416602</v>
      </c>
      <c r="CZ141" s="1">
        <v>-3.65429747901835</v>
      </c>
      <c r="DA141" s="1">
        <v>-3.4507753348821</v>
      </c>
      <c r="DB141" s="1">
        <v>-4.36282811842241</v>
      </c>
      <c r="DC141" s="1">
        <v>-4.1108651425952996</v>
      </c>
      <c r="DD141" s="1">
        <v>-3.8720776085416602</v>
      </c>
      <c r="DE141" s="1">
        <v>-3.65429747901835</v>
      </c>
      <c r="DF141" s="1">
        <v>-3.4507753348821</v>
      </c>
      <c r="DG141" s="1">
        <v>1.04202523776405</v>
      </c>
      <c r="DH141" s="1">
        <v>1.3050999196765201</v>
      </c>
      <c r="DI141" s="1">
        <v>1.54720232614869</v>
      </c>
      <c r="DJ141" s="1">
        <v>1.7690364738181701</v>
      </c>
      <c r="DK141" s="1">
        <v>1.97126129619582</v>
      </c>
      <c r="DL141" s="1">
        <v>6.7868610728821643</v>
      </c>
      <c r="DM141" s="1">
        <v>50.132135252436697</v>
      </c>
      <c r="DN141" s="1"/>
      <c r="DO141" s="1"/>
      <c r="DP141" s="1"/>
      <c r="DQ141" s="1"/>
      <c r="DR141" s="1"/>
      <c r="DS141" s="1"/>
    </row>
    <row r="142" spans="1:123">
      <c r="A142" s="46" t="s">
        <v>145</v>
      </c>
      <c r="B142" s="57">
        <v>291.06599999999997</v>
      </c>
      <c r="C142" s="57">
        <v>129.173</v>
      </c>
      <c r="D142" s="57">
        <v>-4.43</v>
      </c>
      <c r="E142" s="7">
        <v>0.4</v>
      </c>
      <c r="F142" s="57"/>
      <c r="G142" s="76">
        <v>-2.96</v>
      </c>
      <c r="H142" s="57">
        <v>-5.17</v>
      </c>
      <c r="I142" s="57">
        <v>2.21</v>
      </c>
      <c r="K142" s="76">
        <v>-3.2689161261869502</v>
      </c>
      <c r="L142" s="76">
        <v>-3.06967765727387</v>
      </c>
      <c r="M142" s="76">
        <v>-2.8265328308078996</v>
      </c>
      <c r="N142" s="76">
        <v>-2.5335609847223597</v>
      </c>
      <c r="O142" s="76">
        <v>-2.3073052246377799</v>
      </c>
      <c r="P142" s="76">
        <v>-5.1844981766055902</v>
      </c>
      <c r="Q142" s="76">
        <v>-5.2316764622705501</v>
      </c>
      <c r="R142" s="76">
        <v>-5.2656730076839997</v>
      </c>
      <c r="S142" s="76">
        <v>-5.1433549841329098</v>
      </c>
      <c r="T142" s="76">
        <v>-5.20006889794477</v>
      </c>
      <c r="U142" s="76">
        <v>1.91558205041864</v>
      </c>
      <c r="V142" s="76">
        <v>2.1619988049966801</v>
      </c>
      <c r="W142" s="76">
        <v>2.4391401768761001</v>
      </c>
      <c r="X142" s="76">
        <v>2.6097939994105501</v>
      </c>
      <c r="Y142" s="76">
        <v>2.8927636733069901</v>
      </c>
      <c r="Z142" s="76">
        <v>7.3373590037301275</v>
      </c>
      <c r="AA142" s="76">
        <v>-44.801593702090599</v>
      </c>
      <c r="AC142" s="57">
        <v>-3.7712439057120903</v>
      </c>
      <c r="AD142" s="76">
        <v>-3.4396129687793104</v>
      </c>
      <c r="AE142" s="76">
        <v>-3.1999145214324898</v>
      </c>
      <c r="AF142" s="76">
        <v>-2.9711627972800096</v>
      </c>
      <c r="AG142" s="76">
        <v>-2.7659249659648504</v>
      </c>
      <c r="AH142" s="76">
        <v>-4.8125501617528403</v>
      </c>
      <c r="AI142" s="76">
        <v>-4.7438569898384202</v>
      </c>
      <c r="AJ142" s="76">
        <v>-4.7461384228363297</v>
      </c>
      <c r="AK142" s="76">
        <v>-4.7391166820251698</v>
      </c>
      <c r="AL142" s="76">
        <v>-4.7360166938231902</v>
      </c>
      <c r="AM142" s="76">
        <v>1.04130625604075</v>
      </c>
      <c r="AN142" s="76">
        <v>1.30424402105911</v>
      </c>
      <c r="AO142" s="76">
        <v>1.5462239014038399</v>
      </c>
      <c r="AP142" s="76">
        <v>1.7679538847451599</v>
      </c>
      <c r="AQ142" s="76">
        <v>1.9700917278583401</v>
      </c>
      <c r="AR142" s="76">
        <v>7.3662505659108728</v>
      </c>
      <c r="AS142" s="76">
        <v>112.56049050979399</v>
      </c>
      <c r="AU142" s="57">
        <v>-3.3160219565885103</v>
      </c>
      <c r="AV142" s="57">
        <v>-3.0452166732919599</v>
      </c>
      <c r="AW142" s="57">
        <v>-2.7943797288151302</v>
      </c>
      <c r="AX142" s="57">
        <v>-2.5599437344841105</v>
      </c>
      <c r="AY142" s="57">
        <v>-2.3514836820818901</v>
      </c>
      <c r="AZ142" s="57">
        <v>-4.3973329657153304</v>
      </c>
      <c r="BA142" s="57">
        <v>-4.38946075008871</v>
      </c>
      <c r="BB142" s="57">
        <v>-4.3806035802526901</v>
      </c>
      <c r="BC142" s="57">
        <v>-4.3678975857112503</v>
      </c>
      <c r="BD142" s="57">
        <v>-4.3615754098401203</v>
      </c>
      <c r="BE142" s="57">
        <v>1.0813110091268201</v>
      </c>
      <c r="BF142" s="57">
        <v>1.3442440767967501</v>
      </c>
      <c r="BG142" s="57">
        <v>1.58622385143756</v>
      </c>
      <c r="BH142" s="57">
        <v>1.80795385122714</v>
      </c>
      <c r="BI142" s="57">
        <v>2.0100917277582302</v>
      </c>
      <c r="BJ142" s="57">
        <v>7.183342525121029</v>
      </c>
      <c r="BK142" s="57">
        <v>59.972884699251203</v>
      </c>
      <c r="BM142" s="57">
        <v>-3.3292440534441798</v>
      </c>
      <c r="BN142" s="57">
        <v>-3.0192074966259903</v>
      </c>
      <c r="BO142" s="57">
        <v>-2.77889052923712</v>
      </c>
      <c r="BP142" s="57">
        <v>-2.5545615057648994</v>
      </c>
      <c r="BQ142" s="57">
        <v>-2.3303636502332399</v>
      </c>
      <c r="BR142" s="57">
        <v>-5.2100378130579301</v>
      </c>
      <c r="BS142" s="57">
        <v>-5.2530391622804604</v>
      </c>
      <c r="BT142" s="57">
        <v>-5.1883891626454499</v>
      </c>
      <c r="BU142" s="57">
        <v>-5.1592511992967296</v>
      </c>
      <c r="BV142" s="57">
        <v>-5.1368326149182897</v>
      </c>
      <c r="BW142" s="57">
        <v>1.8807937596137501</v>
      </c>
      <c r="BX142" s="57">
        <v>2.2338316656544701</v>
      </c>
      <c r="BY142" s="57">
        <v>2.4094986334083299</v>
      </c>
      <c r="BZ142" s="57">
        <v>2.6046896935318302</v>
      </c>
      <c r="CA142" s="57">
        <v>2.8064689646850498</v>
      </c>
      <c r="CB142" s="57">
        <v>7.3226992751371691</v>
      </c>
      <c r="CC142" s="57">
        <v>80.213656021346296</v>
      </c>
      <c r="CE142" s="57">
        <v>-3.3055890009957198</v>
      </c>
      <c r="CF142" s="57">
        <v>-3.0492659771496604</v>
      </c>
      <c r="CG142" s="57">
        <v>-2.8288437530075097</v>
      </c>
      <c r="CH142" s="57">
        <v>-2.5931174565807997</v>
      </c>
      <c r="CI142" s="57">
        <v>-2.3973935874676102</v>
      </c>
      <c r="CJ142" s="57">
        <v>-5.19433688444669</v>
      </c>
      <c r="CK142" s="57">
        <v>-5.1974117216924904</v>
      </c>
      <c r="CL142" s="57">
        <v>-5.2093577967390097</v>
      </c>
      <c r="CM142" s="57">
        <v>-5.1876671889991197</v>
      </c>
      <c r="CN142" s="57">
        <v>-5.1871276686656902</v>
      </c>
      <c r="CO142" s="57">
        <v>1.8887478834509701</v>
      </c>
      <c r="CP142" s="57">
        <v>2.14814574454283</v>
      </c>
      <c r="CQ142" s="57">
        <v>2.3805140437315</v>
      </c>
      <c r="CR142" s="57">
        <v>2.59454973241832</v>
      </c>
      <c r="CS142" s="57">
        <v>2.78973408119808</v>
      </c>
      <c r="CT142" s="76">
        <v>6.7635959900206588</v>
      </c>
      <c r="CU142" s="76">
        <v>45.016787919841498</v>
      </c>
      <c r="CV142" s="76"/>
      <c r="CW142" s="1">
        <v>-3.7155960686065201</v>
      </c>
      <c r="CX142" s="1">
        <v>-3.4610318705971199</v>
      </c>
      <c r="CY142" s="1">
        <v>-3.2212138497302201</v>
      </c>
      <c r="CZ142" s="1">
        <v>-3.0023571214247302</v>
      </c>
      <c r="DA142" s="1">
        <v>-2.79821048869877</v>
      </c>
      <c r="DB142" s="1">
        <v>-3.7155960686065201</v>
      </c>
      <c r="DC142" s="1">
        <v>-3.4610318705971199</v>
      </c>
      <c r="DD142" s="1">
        <v>-3.2212138497302201</v>
      </c>
      <c r="DE142" s="1">
        <v>-3.0023571214247302</v>
      </c>
      <c r="DF142" s="1">
        <v>-2.79821048869877</v>
      </c>
      <c r="DG142" s="1">
        <v>1.0413106616910099</v>
      </c>
      <c r="DH142" s="1">
        <v>1.3042440785718099</v>
      </c>
      <c r="DI142" s="1">
        <v>1.5462239010422401</v>
      </c>
      <c r="DJ142" s="1">
        <v>1.7679535186887501</v>
      </c>
      <c r="DK142" s="1">
        <v>1.97009127842798</v>
      </c>
      <c r="DL142" s="1">
        <v>6.824605914813457</v>
      </c>
      <c r="DM142" s="1">
        <v>51.800449071103699</v>
      </c>
      <c r="DN142" s="1"/>
      <c r="DO142" s="1"/>
      <c r="DP142" s="1"/>
      <c r="DQ142" s="1"/>
      <c r="DR142" s="1"/>
      <c r="DS142" s="1"/>
    </row>
    <row r="143" spans="1:123">
      <c r="A143" s="46" t="s">
        <v>146</v>
      </c>
      <c r="B143" s="57">
        <v>281.31200000000001</v>
      </c>
      <c r="C143" s="57">
        <v>121.501</v>
      </c>
      <c r="D143" s="57">
        <v>2.38</v>
      </c>
      <c r="E143" s="7">
        <v>0</v>
      </c>
      <c r="F143" s="57"/>
      <c r="G143" s="76">
        <v>2.5199999999999996</v>
      </c>
      <c r="H143" s="57">
        <v>0.01</v>
      </c>
      <c r="I143" s="57">
        <v>2.5099999999999998</v>
      </c>
      <c r="K143" s="76">
        <v>1.8592427782872587</v>
      </c>
      <c r="L143" s="76">
        <v>2.1044216060145584</v>
      </c>
      <c r="M143" s="76">
        <v>2.3741705834985414</v>
      </c>
      <c r="N143" s="76">
        <v>2.5395393356017926</v>
      </c>
      <c r="O143" s="76">
        <v>2.7909105032740582</v>
      </c>
      <c r="P143" s="76">
        <v>-3.79031202222413E-2</v>
      </c>
      <c r="Q143" s="76">
        <v>-3.8140311294261799E-2</v>
      </c>
      <c r="R143" s="76">
        <v>-3.8359673760788901E-2</v>
      </c>
      <c r="S143" s="76">
        <v>-3.7800856938187397E-2</v>
      </c>
      <c r="T143" s="76">
        <v>-3.7915302170221599E-2</v>
      </c>
      <c r="U143" s="76">
        <v>1.8971458985095</v>
      </c>
      <c r="V143" s="76">
        <v>2.1425619173088202</v>
      </c>
      <c r="W143" s="76">
        <v>2.4125302572593301</v>
      </c>
      <c r="X143" s="76">
        <v>2.5773401925399799</v>
      </c>
      <c r="Y143" s="76">
        <v>2.8288258054442799</v>
      </c>
      <c r="Z143" s="76">
        <v>6.8418756364270328</v>
      </c>
      <c r="AA143" s="76">
        <v>39.468355210187802</v>
      </c>
      <c r="AC143" s="57">
        <v>0.96901217791484595</v>
      </c>
      <c r="AD143" s="76">
        <v>1.2246036448596396</v>
      </c>
      <c r="AE143" s="76">
        <v>1.4601844995619715</v>
      </c>
      <c r="AF143" s="76">
        <v>1.6765318347594329</v>
      </c>
      <c r="AG143" s="76">
        <v>1.874145675151794</v>
      </c>
      <c r="AH143" s="76">
        <v>-3.5416043783773998E-2</v>
      </c>
      <c r="AI143" s="76">
        <v>-3.5471730013450303E-2</v>
      </c>
      <c r="AJ143" s="76">
        <v>-3.5544383377648502E-2</v>
      </c>
      <c r="AK143" s="76">
        <v>-3.5532391137307197E-2</v>
      </c>
      <c r="AL143" s="76">
        <v>-3.5563223292446197E-2</v>
      </c>
      <c r="AM143" s="76">
        <v>1.00442822169862</v>
      </c>
      <c r="AN143" s="76">
        <v>1.26007537487309</v>
      </c>
      <c r="AO143" s="76">
        <v>1.49572888293962</v>
      </c>
      <c r="AP143" s="76">
        <v>1.71206422589674</v>
      </c>
      <c r="AQ143" s="76">
        <v>1.9097088984442401</v>
      </c>
      <c r="AR143" s="76">
        <v>6.7303928456113331</v>
      </c>
      <c r="AS143" s="76">
        <v>57.503673286218998</v>
      </c>
      <c r="AU143" s="57">
        <v>1.0068593383192868</v>
      </c>
      <c r="AV143" s="57">
        <v>1.2621916862161062</v>
      </c>
      <c r="AW143" s="57">
        <v>1.4975848615666068</v>
      </c>
      <c r="AX143" s="57">
        <v>1.7135602603461384</v>
      </c>
      <c r="AY143" s="57">
        <v>1.9110741534285254</v>
      </c>
      <c r="AZ143" s="57">
        <v>-3.7573490187733198E-2</v>
      </c>
      <c r="BA143" s="57">
        <v>-3.7883744421613699E-2</v>
      </c>
      <c r="BB143" s="57">
        <v>-3.8143973069713198E-2</v>
      </c>
      <c r="BC143" s="57">
        <v>-3.8503933172351498E-2</v>
      </c>
      <c r="BD143" s="57">
        <v>-3.8634744919104701E-2</v>
      </c>
      <c r="BE143" s="57">
        <v>1.0444328285070199</v>
      </c>
      <c r="BF143" s="57">
        <v>1.30007543063772</v>
      </c>
      <c r="BG143" s="57">
        <v>1.53572883463632</v>
      </c>
      <c r="BH143" s="57">
        <v>1.75206419351849</v>
      </c>
      <c r="BI143" s="57">
        <v>1.9497088983476301</v>
      </c>
      <c r="BJ143" s="57">
        <v>6.7232603603615555</v>
      </c>
      <c r="BK143" s="57">
        <v>57.447755293213199</v>
      </c>
      <c r="BM143" s="57">
        <v>1.833426292030401</v>
      </c>
      <c r="BN143" s="57">
        <v>2.1551469863390982</v>
      </c>
      <c r="BO143" s="57">
        <v>2.3390190902099035</v>
      </c>
      <c r="BP143" s="57">
        <v>2.5317762243430062</v>
      </c>
      <c r="BQ143" s="57">
        <v>2.7308221057013791</v>
      </c>
      <c r="BR143" s="57">
        <v>-3.8015991917349001E-2</v>
      </c>
      <c r="BS143" s="57">
        <v>-3.7949559650471899E-2</v>
      </c>
      <c r="BT143" s="57">
        <v>-3.80796553209065E-2</v>
      </c>
      <c r="BU143" s="57">
        <v>-3.8031324600613599E-2</v>
      </c>
      <c r="BV143" s="57">
        <v>-3.7804054274240897E-2</v>
      </c>
      <c r="BW143" s="57">
        <v>1.87144228394775</v>
      </c>
      <c r="BX143" s="57">
        <v>2.1930965459895702</v>
      </c>
      <c r="BY143" s="57">
        <v>2.3770987455308101</v>
      </c>
      <c r="BZ143" s="57">
        <v>2.5698075489436198</v>
      </c>
      <c r="CA143" s="57">
        <v>2.7686261599756201</v>
      </c>
      <c r="CB143" s="57">
        <v>6.451527920264156</v>
      </c>
      <c r="CC143" s="57">
        <v>101.397200780635</v>
      </c>
      <c r="CE143" s="57">
        <v>1.8373770450251294</v>
      </c>
      <c r="CF143" s="57">
        <v>2.0903998709498439</v>
      </c>
      <c r="CG143" s="57">
        <v>2.317663578211977</v>
      </c>
      <c r="CH143" s="57">
        <v>2.5233265339872797</v>
      </c>
      <c r="CI143" s="57">
        <v>2.7162093010315118</v>
      </c>
      <c r="CJ143" s="57">
        <v>-3.7937851093950502E-2</v>
      </c>
      <c r="CK143" s="57">
        <v>-3.8026324738256199E-2</v>
      </c>
      <c r="CL143" s="57">
        <v>-3.8158005263262802E-2</v>
      </c>
      <c r="CM143" s="57">
        <v>-3.8133766718900002E-2</v>
      </c>
      <c r="CN143" s="57">
        <v>-3.8147462232118498E-2</v>
      </c>
      <c r="CO143" s="57">
        <v>1.87531489611908</v>
      </c>
      <c r="CP143" s="57">
        <v>2.1284261956881001</v>
      </c>
      <c r="CQ143" s="57">
        <v>2.3558215834752398</v>
      </c>
      <c r="CR143" s="57">
        <v>2.5614603007061798</v>
      </c>
      <c r="CS143" s="57">
        <v>2.7543567632636301</v>
      </c>
      <c r="CT143" s="76">
        <v>6.5164582464840493</v>
      </c>
      <c r="CU143" s="76">
        <v>60.416616921510197</v>
      </c>
      <c r="CV143" s="76"/>
      <c r="CW143" s="1">
        <v>0.96907917583012904</v>
      </c>
      <c r="CX143" s="1">
        <v>1.2246493189783401</v>
      </c>
      <c r="CY143" s="1">
        <v>1.46023003777376</v>
      </c>
      <c r="CZ143" s="1">
        <v>1.67647905974012</v>
      </c>
      <c r="DA143" s="1">
        <v>1.8741087904771001</v>
      </c>
      <c r="DB143" s="1">
        <v>0.96907917583012904</v>
      </c>
      <c r="DC143" s="1">
        <v>1.2246493189783401</v>
      </c>
      <c r="DD143" s="1">
        <v>1.46023003777376</v>
      </c>
      <c r="DE143" s="1">
        <v>1.67647905974012</v>
      </c>
      <c r="DF143" s="1">
        <v>1.8741087904771001</v>
      </c>
      <c r="DG143" s="1">
        <v>1.0044324870008601</v>
      </c>
      <c r="DH143" s="1">
        <v>1.26007543235318</v>
      </c>
      <c r="DI143" s="1">
        <v>1.4957288825853701</v>
      </c>
      <c r="DJ143" s="1">
        <v>1.71206386613672</v>
      </c>
      <c r="DK143" s="1">
        <v>1.90970845669558</v>
      </c>
      <c r="DL143" s="1">
        <v>6.7294781706440929</v>
      </c>
      <c r="DM143" s="1">
        <v>57.514277182803802</v>
      </c>
      <c r="DN143" s="1"/>
      <c r="DO143" s="1"/>
      <c r="DP143" s="1"/>
      <c r="DQ143" s="1"/>
      <c r="DR143" s="1"/>
      <c r="DS143" s="1"/>
    </row>
    <row r="144" spans="1:123">
      <c r="A144" s="46" t="s">
        <v>147</v>
      </c>
      <c r="B144" s="57">
        <v>346.18200000000002</v>
      </c>
      <c r="C144" s="57">
        <v>165.124</v>
      </c>
      <c r="D144" s="57">
        <v>2.93</v>
      </c>
      <c r="E144" s="7">
        <v>0</v>
      </c>
      <c r="F144" s="57"/>
      <c r="G144" s="76">
        <v>3</v>
      </c>
      <c r="H144" s="57">
        <v>0.01</v>
      </c>
      <c r="I144" s="57">
        <v>2.99</v>
      </c>
      <c r="K144" s="76">
        <v>1.9684180588137969</v>
      </c>
      <c r="L144" s="76">
        <v>2.2201504233464457</v>
      </c>
      <c r="M144" s="76">
        <v>2.5374485598991003</v>
      </c>
      <c r="N144" s="76">
        <v>2.7421651682585857</v>
      </c>
      <c r="O144" s="76">
        <v>3.2025443428656235</v>
      </c>
      <c r="P144" s="76">
        <v>-5.1339401551943102E-2</v>
      </c>
      <c r="Q144" s="76">
        <v>-5.1678554072224603E-2</v>
      </c>
      <c r="R144" s="76">
        <v>-5.2053758621259598E-2</v>
      </c>
      <c r="S144" s="76">
        <v>-5.1012470630994199E-2</v>
      </c>
      <c r="T144" s="76">
        <v>-5.1506958606336202E-2</v>
      </c>
      <c r="U144" s="76">
        <v>2.01975746036574</v>
      </c>
      <c r="V144" s="76">
        <v>2.2718289774186702</v>
      </c>
      <c r="W144" s="76">
        <v>2.5895023185203598</v>
      </c>
      <c r="X144" s="76">
        <v>2.7931776388895799</v>
      </c>
      <c r="Y144" s="76">
        <v>3.2540513014719599</v>
      </c>
      <c r="Z144" s="76">
        <v>8.9354680891021125</v>
      </c>
      <c r="AA144" s="76">
        <v>-128.52458043749201</v>
      </c>
      <c r="AC144" s="57">
        <v>1.2021567985805919</v>
      </c>
      <c r="AD144" s="76">
        <v>1.506687061487844</v>
      </c>
      <c r="AE144" s="76">
        <v>1.7843503681495108</v>
      </c>
      <c r="AF144" s="76">
        <v>2.036619150445913</v>
      </c>
      <c r="AG144" s="76">
        <v>2.2641434414966528</v>
      </c>
      <c r="AH144" s="76">
        <v>-4.7532658280428103E-2</v>
      </c>
      <c r="AI144" s="76">
        <v>-4.7136527255176003E-2</v>
      </c>
      <c r="AJ144" s="76">
        <v>-4.7200931006459203E-2</v>
      </c>
      <c r="AK144" s="76">
        <v>-4.7145113332426901E-2</v>
      </c>
      <c r="AL144" s="76">
        <v>-4.7147796920207097E-2</v>
      </c>
      <c r="AM144" s="76">
        <v>1.24968945686102</v>
      </c>
      <c r="AN144" s="76">
        <v>1.5538235887430201</v>
      </c>
      <c r="AO144" s="76">
        <v>1.8315512991559699</v>
      </c>
      <c r="AP144" s="76">
        <v>2.08376426377834</v>
      </c>
      <c r="AQ144" s="76">
        <v>2.3112912384168598</v>
      </c>
      <c r="AR144" s="76">
        <v>7.8941075680158859</v>
      </c>
      <c r="AS144" s="76">
        <v>76.314557695069595</v>
      </c>
      <c r="AU144" s="57">
        <v>1.237417464413076</v>
      </c>
      <c r="AV144" s="57">
        <v>1.5411056783917119</v>
      </c>
      <c r="AW144" s="57">
        <v>1.818465111336917</v>
      </c>
      <c r="AX144" s="57">
        <v>2.0701694848868777</v>
      </c>
      <c r="AY144" s="57">
        <v>2.2975172063182066</v>
      </c>
      <c r="AZ144" s="57">
        <v>-5.2277572091294001E-2</v>
      </c>
      <c r="BA144" s="57">
        <v>-5.2717965936388202E-2</v>
      </c>
      <c r="BB144" s="57">
        <v>-5.3086128455912998E-2</v>
      </c>
      <c r="BC144" s="57">
        <v>-5.35947389329927E-2</v>
      </c>
      <c r="BD144" s="57">
        <v>-5.3774031978733497E-2</v>
      </c>
      <c r="BE144" s="57">
        <v>1.28969503650437</v>
      </c>
      <c r="BF144" s="57">
        <v>1.5938236443281</v>
      </c>
      <c r="BG144" s="57">
        <v>1.87155123979283</v>
      </c>
      <c r="BH144" s="57">
        <v>2.1237642238198702</v>
      </c>
      <c r="BI144" s="57">
        <v>2.3512912382969402</v>
      </c>
      <c r="BJ144" s="57">
        <v>7.8803610094127468</v>
      </c>
      <c r="BK144" s="57">
        <v>75.858402838111004</v>
      </c>
      <c r="BM144" s="57">
        <v>1.8821427841346305</v>
      </c>
      <c r="BN144" s="57">
        <v>2.4122657071829741</v>
      </c>
      <c r="BO144" s="57">
        <v>2.5410964085807448</v>
      </c>
      <c r="BP144" s="57">
        <v>2.7505103484132873</v>
      </c>
      <c r="BQ144" s="57">
        <v>2.969297067276313</v>
      </c>
      <c r="BR144" s="57">
        <v>-5.14924695131194E-2</v>
      </c>
      <c r="BS144" s="57">
        <v>-5.1744024439366001E-2</v>
      </c>
      <c r="BT144" s="57">
        <v>-5.1481189381364999E-2</v>
      </c>
      <c r="BU144" s="57">
        <v>-5.1284561555222603E-2</v>
      </c>
      <c r="BV144" s="57">
        <v>-5.1006634374596897E-2</v>
      </c>
      <c r="BW144" s="57">
        <v>1.9336352536477499</v>
      </c>
      <c r="BX144" s="57">
        <v>2.4640097316223399</v>
      </c>
      <c r="BY144" s="57">
        <v>2.59257759796211</v>
      </c>
      <c r="BZ144" s="57">
        <v>2.80179490996851</v>
      </c>
      <c r="CA144" s="57">
        <v>3.02030370165091</v>
      </c>
      <c r="CB144" s="57">
        <v>7.4430609721222574</v>
      </c>
      <c r="CC144" s="57">
        <v>232.91486830259299</v>
      </c>
      <c r="CE144" s="57">
        <v>1.9133144595812428</v>
      </c>
      <c r="CF144" s="57">
        <v>2.2081526070986577</v>
      </c>
      <c r="CG144" s="57">
        <v>2.4684744231864193</v>
      </c>
      <c r="CH144" s="57">
        <v>2.7300799059322749</v>
      </c>
      <c r="CI144" s="57">
        <v>2.9382081894414975</v>
      </c>
      <c r="CJ144" s="57">
        <v>-5.1337927640937198E-2</v>
      </c>
      <c r="CK144" s="57">
        <v>-5.1420516435102703E-2</v>
      </c>
      <c r="CL144" s="57">
        <v>-5.1566956969500602E-2</v>
      </c>
      <c r="CM144" s="57">
        <v>-5.1445130796725198E-2</v>
      </c>
      <c r="CN144" s="57">
        <v>-5.1429137120022797E-2</v>
      </c>
      <c r="CO144" s="57">
        <v>1.9646523872221799</v>
      </c>
      <c r="CP144" s="57">
        <v>2.2595731235337602</v>
      </c>
      <c r="CQ144" s="57">
        <v>2.5200413801559201</v>
      </c>
      <c r="CR144" s="57">
        <v>2.7815250367290001</v>
      </c>
      <c r="CS144" s="57">
        <v>2.9896373265615201</v>
      </c>
      <c r="CT144" s="76">
        <v>7.6497907504598848</v>
      </c>
      <c r="CU144" s="76">
        <v>73.104421962819302</v>
      </c>
      <c r="CV144" s="76"/>
      <c r="CW144" s="1">
        <v>1.20260847041527</v>
      </c>
      <c r="CX144" s="1">
        <v>1.50664835777344</v>
      </c>
      <c r="CY144" s="1">
        <v>1.7843147130318899</v>
      </c>
      <c r="CZ144" s="1">
        <v>2.0364486388939902</v>
      </c>
      <c r="DA144" s="1">
        <v>2.2639867817364401</v>
      </c>
      <c r="DB144" s="1">
        <v>1.20260847041527</v>
      </c>
      <c r="DC144" s="1">
        <v>1.50664835777344</v>
      </c>
      <c r="DD144" s="1">
        <v>1.7843147130318899</v>
      </c>
      <c r="DE144" s="1">
        <v>2.0364486388939902</v>
      </c>
      <c r="DF144" s="1">
        <v>2.2639867817364401</v>
      </c>
      <c r="DG144" s="1">
        <v>1.24969465556244</v>
      </c>
      <c r="DH144" s="1">
        <v>1.5538236464399799</v>
      </c>
      <c r="DI144" s="1">
        <v>1.83155129875284</v>
      </c>
      <c r="DJ144" s="1">
        <v>2.0837638621435102</v>
      </c>
      <c r="DK144" s="1">
        <v>2.3112907455802501</v>
      </c>
      <c r="DL144" s="1">
        <v>7.8901600006794492</v>
      </c>
      <c r="DM144" s="1">
        <v>75.942313561059507</v>
      </c>
      <c r="DN144" s="1"/>
      <c r="DO144" s="1"/>
      <c r="DP144" s="1"/>
      <c r="DQ144" s="1"/>
      <c r="DR144" s="1"/>
      <c r="DS144" s="1"/>
    </row>
    <row r="145" spans="1:123">
      <c r="A145" s="46" t="s">
        <v>148</v>
      </c>
      <c r="B145" s="57">
        <v>310.49400000000003</v>
      </c>
      <c r="C145" s="57">
        <v>134.357</v>
      </c>
      <c r="D145" s="57">
        <v>1.47</v>
      </c>
      <c r="E145" s="7">
        <v>0.03</v>
      </c>
      <c r="F145" s="57"/>
      <c r="G145" s="76">
        <v>2.75</v>
      </c>
      <c r="H145" s="57">
        <v>-0.4</v>
      </c>
      <c r="I145" s="57">
        <v>3.15</v>
      </c>
      <c r="K145" s="76">
        <v>1.326245572277251</v>
      </c>
      <c r="L145" s="76">
        <v>1.5695321240429139</v>
      </c>
      <c r="M145" s="76">
        <v>1.8548730527369219</v>
      </c>
      <c r="N145" s="76">
        <v>2.0534560035657776</v>
      </c>
      <c r="O145" s="76">
        <v>2.388519002321301</v>
      </c>
      <c r="P145" s="76">
        <v>-0.62605757300407905</v>
      </c>
      <c r="Q145" s="76">
        <v>-0.63118103957584604</v>
      </c>
      <c r="R145" s="76">
        <v>-0.63726871510849803</v>
      </c>
      <c r="S145" s="76">
        <v>-0.62097943114121201</v>
      </c>
      <c r="T145" s="76">
        <v>-0.63159600344792899</v>
      </c>
      <c r="U145" s="76">
        <v>1.95230314528133</v>
      </c>
      <c r="V145" s="76">
        <v>2.2007131636187598</v>
      </c>
      <c r="W145" s="76">
        <v>2.4921417678454199</v>
      </c>
      <c r="X145" s="76">
        <v>2.6744354347069899</v>
      </c>
      <c r="Y145" s="76">
        <v>3.0201150057692301</v>
      </c>
      <c r="Z145" s="76">
        <v>7.7809802979952325</v>
      </c>
      <c r="AA145" s="76">
        <v>-40.637513237622102</v>
      </c>
      <c r="AC145" s="57">
        <v>0.54087806945543204</v>
      </c>
      <c r="AD145" s="76">
        <v>0.82701539091624299</v>
      </c>
      <c r="AE145" s="76">
        <v>1.0807229896346049</v>
      </c>
      <c r="AF145" s="76">
        <v>1.3138311609706859</v>
      </c>
      <c r="AG145" s="76">
        <v>1.5248747081163472</v>
      </c>
      <c r="AH145" s="76">
        <v>-0.57388179035801801</v>
      </c>
      <c r="AI145" s="76">
        <v>-0.56520366173011705</v>
      </c>
      <c r="AJ145" s="76">
        <v>-0.566076800504415</v>
      </c>
      <c r="AK145" s="76">
        <v>-0.56544364771410405</v>
      </c>
      <c r="AL145" s="76">
        <v>-0.56548743289119296</v>
      </c>
      <c r="AM145" s="76">
        <v>1.11475985981345</v>
      </c>
      <c r="AN145" s="76">
        <v>1.39221905264636</v>
      </c>
      <c r="AO145" s="76">
        <v>1.6467997901390199</v>
      </c>
      <c r="AP145" s="76">
        <v>1.8792748086847899</v>
      </c>
      <c r="AQ145" s="76">
        <v>2.0903621410075401</v>
      </c>
      <c r="AR145" s="76">
        <v>7.3014894832592052</v>
      </c>
      <c r="AS145" s="76">
        <v>72.696066045664395</v>
      </c>
      <c r="AU145" s="57">
        <v>0.52862291959200303</v>
      </c>
      <c r="AV145" s="57">
        <v>0.80085843151909109</v>
      </c>
      <c r="AW145" s="57">
        <v>1.0521693606057818</v>
      </c>
      <c r="AX145" s="57">
        <v>1.280920790934039</v>
      </c>
      <c r="AY145" s="57">
        <v>1.495195871947776</v>
      </c>
      <c r="AZ145" s="57">
        <v>-0.626141984663107</v>
      </c>
      <c r="BA145" s="57">
        <v>-0.63136067681112895</v>
      </c>
      <c r="BB145" s="57">
        <v>-0.63463037625463803</v>
      </c>
      <c r="BC145" s="57">
        <v>-0.63835398196252102</v>
      </c>
      <c r="BD145" s="57">
        <v>-0.63516626895266404</v>
      </c>
      <c r="BE145" s="57">
        <v>1.15476490425511</v>
      </c>
      <c r="BF145" s="57">
        <v>1.43221910833022</v>
      </c>
      <c r="BG145" s="57">
        <v>1.68679973686042</v>
      </c>
      <c r="BH145" s="57">
        <v>1.91927477289656</v>
      </c>
      <c r="BI145" s="57">
        <v>2.1303621409004401</v>
      </c>
      <c r="BJ145" s="57">
        <v>7.1801396985801995</v>
      </c>
      <c r="BK145" s="57">
        <v>58.932878614391903</v>
      </c>
      <c r="BM145" s="57">
        <v>1.2714544029129839</v>
      </c>
      <c r="BN145" s="57">
        <v>1.679184749391085</v>
      </c>
      <c r="BO145" s="57">
        <v>1.8464084474777041</v>
      </c>
      <c r="BP145" s="57">
        <v>2.050130999607545</v>
      </c>
      <c r="BQ145" s="57">
        <v>2.2611379718213418</v>
      </c>
      <c r="BR145" s="57">
        <v>-0.62796560944212598</v>
      </c>
      <c r="BS145" s="57">
        <v>-0.635783055780475</v>
      </c>
      <c r="BT145" s="57">
        <v>-0.62762422547178598</v>
      </c>
      <c r="BU145" s="57">
        <v>-0.62403688800461499</v>
      </c>
      <c r="BV145" s="57">
        <v>-0.62070622455274804</v>
      </c>
      <c r="BW145" s="57">
        <v>1.8994200123551099</v>
      </c>
      <c r="BX145" s="57">
        <v>2.3149678051715599</v>
      </c>
      <c r="BY145" s="57">
        <v>2.4740326729494901</v>
      </c>
      <c r="BZ145" s="57">
        <v>2.67416788761216</v>
      </c>
      <c r="CA145" s="57">
        <v>2.88184419637409</v>
      </c>
      <c r="CB145" s="57">
        <v>6.9747573398237437</v>
      </c>
      <c r="CC145" s="57">
        <v>153.23601007992201</v>
      </c>
      <c r="CE145" s="57">
        <v>1.289817449068162</v>
      </c>
      <c r="CF145" s="57">
        <v>1.5606796205342848</v>
      </c>
      <c r="CG145" s="57">
        <v>1.8009984280972151</v>
      </c>
      <c r="CH145" s="57">
        <v>2.0338440973781799</v>
      </c>
      <c r="CI145" s="57">
        <v>2.2336399317392801</v>
      </c>
      <c r="CJ145" s="57">
        <v>-0.62568623486300801</v>
      </c>
      <c r="CK145" s="57">
        <v>-0.62674348664436497</v>
      </c>
      <c r="CL145" s="57">
        <v>-0.62869801443052498</v>
      </c>
      <c r="CM145" s="57">
        <v>-0.62661310677517001</v>
      </c>
      <c r="CN145" s="57">
        <v>-0.62655862893699998</v>
      </c>
      <c r="CO145" s="57">
        <v>1.9155036839311701</v>
      </c>
      <c r="CP145" s="57">
        <v>2.1874231071786499</v>
      </c>
      <c r="CQ145" s="57">
        <v>2.4296964425277401</v>
      </c>
      <c r="CR145" s="57">
        <v>2.6604572041533499</v>
      </c>
      <c r="CS145" s="57">
        <v>2.8601985606762801</v>
      </c>
      <c r="CT145" s="76">
        <v>7.0230997027870092</v>
      </c>
      <c r="CU145" s="76">
        <v>63.615091361740603</v>
      </c>
      <c r="CV145" s="76"/>
      <c r="CW145" s="1">
        <v>0.54920466765698395</v>
      </c>
      <c r="CX145" s="1">
        <v>0.825137039633002</v>
      </c>
      <c r="CY145" s="1">
        <v>1.0789115397178499</v>
      </c>
      <c r="CZ145" s="1">
        <v>1.31039151954446</v>
      </c>
      <c r="DA145" s="1">
        <v>1.5214793012030401</v>
      </c>
      <c r="DB145" s="1">
        <v>0.54920466765698395</v>
      </c>
      <c r="DC145" s="1">
        <v>0.825137039633002</v>
      </c>
      <c r="DD145" s="1">
        <v>1.0789115397178499</v>
      </c>
      <c r="DE145" s="1">
        <v>1.31039151954446</v>
      </c>
      <c r="DF145" s="1">
        <v>1.5214793012030401</v>
      </c>
      <c r="DG145" s="1">
        <v>1.1147645450086301</v>
      </c>
      <c r="DH145" s="1">
        <v>1.39221911022401</v>
      </c>
      <c r="DI145" s="1">
        <v>1.64679978976278</v>
      </c>
      <c r="DJ145" s="1">
        <v>1.8792744300872399</v>
      </c>
      <c r="DK145" s="1">
        <v>2.09036167627678</v>
      </c>
      <c r="DL145" s="1">
        <v>7.2285057999417939</v>
      </c>
      <c r="DM145" s="1">
        <v>64.649378687052305</v>
      </c>
      <c r="DN145" s="1"/>
      <c r="DO145" s="1"/>
      <c r="DP145" s="1"/>
      <c r="DQ145" s="1"/>
      <c r="DR145" s="1"/>
      <c r="DS145" s="1"/>
    </row>
    <row r="146" spans="1:123">
      <c r="A146" s="46" t="s">
        <v>149</v>
      </c>
      <c r="B146" s="57">
        <v>323.41300000000001</v>
      </c>
      <c r="C146" s="57">
        <v>150.935</v>
      </c>
      <c r="D146" s="57">
        <v>-3.92</v>
      </c>
      <c r="E146" s="7">
        <v>0.45</v>
      </c>
      <c r="F146" s="57"/>
      <c r="G146" s="76">
        <v>-2.79</v>
      </c>
      <c r="H146" s="57">
        <v>-5.13</v>
      </c>
      <c r="I146" s="57">
        <v>2.34</v>
      </c>
      <c r="K146" s="76">
        <v>-3.74561990734728</v>
      </c>
      <c r="L146" s="76">
        <v>-3.5442933700218702</v>
      </c>
      <c r="M146" s="76">
        <v>-3.2772616761707596</v>
      </c>
      <c r="N146" s="76">
        <v>-2.9553010974604002</v>
      </c>
      <c r="O146" s="76">
        <v>-2.6296817235942598</v>
      </c>
      <c r="P146" s="76">
        <v>-5.7223414088429001</v>
      </c>
      <c r="Q146" s="76">
        <v>-5.7707503466444701</v>
      </c>
      <c r="R146" s="76">
        <v>-5.8046478105867196</v>
      </c>
      <c r="S146" s="76">
        <v>-5.6727210237565799</v>
      </c>
      <c r="T146" s="76">
        <v>-5.73448130132559</v>
      </c>
      <c r="U146" s="76">
        <v>1.9767215014956201</v>
      </c>
      <c r="V146" s="76">
        <v>2.2264569766225999</v>
      </c>
      <c r="W146" s="76">
        <v>2.5273861344159601</v>
      </c>
      <c r="X146" s="76">
        <v>2.7174199262961798</v>
      </c>
      <c r="Y146" s="76">
        <v>3.1047995777313302</v>
      </c>
      <c r="Z146" s="76">
        <v>8.4308343201982687</v>
      </c>
      <c r="AA146" s="76">
        <v>-129.43988464081201</v>
      </c>
      <c r="AC146" s="57">
        <v>-4.1734426609714408</v>
      </c>
      <c r="AD146" s="76">
        <v>-3.8015390824677997</v>
      </c>
      <c r="AE146" s="76">
        <v>-3.5388014281957005</v>
      </c>
      <c r="AF146" s="76">
        <v>-3.2901037233615806</v>
      </c>
      <c r="AG146" s="76">
        <v>-3.0679395119331399</v>
      </c>
      <c r="AH146" s="76">
        <v>-5.3370468231906703</v>
      </c>
      <c r="AI146" s="76">
        <v>-5.2522587235986</v>
      </c>
      <c r="AJ146" s="76">
        <v>-5.2524809746951204</v>
      </c>
      <c r="AK146" s="76">
        <v>-5.2434033939146003</v>
      </c>
      <c r="AL146" s="76">
        <v>-5.2382776395308799</v>
      </c>
      <c r="AM146" s="76">
        <v>1.1636041622192299</v>
      </c>
      <c r="AN146" s="76">
        <v>1.4507196411308001</v>
      </c>
      <c r="AO146" s="76">
        <v>1.7136795464994199</v>
      </c>
      <c r="AP146" s="76">
        <v>1.9532996705530199</v>
      </c>
      <c r="AQ146" s="76">
        <v>2.17033812759774</v>
      </c>
      <c r="AR146" s="76">
        <v>8.0873973333228495</v>
      </c>
      <c r="AS146" s="76">
        <v>133.81614109798801</v>
      </c>
      <c r="AU146" s="57">
        <v>-3.6599190297372397</v>
      </c>
      <c r="AV146" s="57">
        <v>-3.3671392272760898</v>
      </c>
      <c r="AW146" s="57">
        <v>-3.0931198523639205</v>
      </c>
      <c r="AX146" s="57">
        <v>-2.83817654742248</v>
      </c>
      <c r="AY146" s="57">
        <v>-2.5967475785051302</v>
      </c>
      <c r="AZ146" s="57">
        <v>-4.8635284301403097</v>
      </c>
      <c r="BA146" s="57">
        <v>-4.8578589240549999</v>
      </c>
      <c r="BB146" s="57">
        <v>-4.8467993433821404</v>
      </c>
      <c r="BC146" s="57">
        <v>-4.8314761806776501</v>
      </c>
      <c r="BD146" s="57">
        <v>-4.8070857059911303</v>
      </c>
      <c r="BE146" s="57">
        <v>1.20360940040307</v>
      </c>
      <c r="BF146" s="57">
        <v>1.49071969677891</v>
      </c>
      <c r="BG146" s="57">
        <v>1.7536794910182201</v>
      </c>
      <c r="BH146" s="57">
        <v>1.99329963325517</v>
      </c>
      <c r="BI146" s="57">
        <v>2.2103381274860001</v>
      </c>
      <c r="BJ146" s="57">
        <v>7.9029434844216082</v>
      </c>
      <c r="BK146" s="57">
        <v>51.822525107715101</v>
      </c>
      <c r="BM146" s="57">
        <v>-3.8378438227171503</v>
      </c>
      <c r="BN146" s="57">
        <v>-3.4292873790495397</v>
      </c>
      <c r="BO146" s="57">
        <v>-3.2047982067509801</v>
      </c>
      <c r="BP146" s="57">
        <v>-2.96730079611168</v>
      </c>
      <c r="BQ146" s="57">
        <v>-2.7345488590939397</v>
      </c>
      <c r="BR146" s="57">
        <v>-5.7496496987311803</v>
      </c>
      <c r="BS146" s="57">
        <v>-5.7982081277264097</v>
      </c>
      <c r="BT146" s="57">
        <v>-5.7217439565396901</v>
      </c>
      <c r="BU146" s="57">
        <v>-5.68766946555027</v>
      </c>
      <c r="BV146" s="57">
        <v>-5.66651517911383</v>
      </c>
      <c r="BW146" s="57">
        <v>1.91180587601403</v>
      </c>
      <c r="BX146" s="57">
        <v>2.36892074867687</v>
      </c>
      <c r="BY146" s="57">
        <v>2.51694574978871</v>
      </c>
      <c r="BZ146" s="57">
        <v>2.72036866943859</v>
      </c>
      <c r="CA146" s="57">
        <v>2.9319663200198902</v>
      </c>
      <c r="CB146" s="57">
        <v>7.9247421487278231</v>
      </c>
      <c r="CC146" s="57">
        <v>145.03905304028501</v>
      </c>
      <c r="CE146" s="57">
        <v>-3.7989839739230007</v>
      </c>
      <c r="CF146" s="57">
        <v>-3.5195137434969701</v>
      </c>
      <c r="CG146" s="57">
        <v>-3.2808640122388604</v>
      </c>
      <c r="CH146" s="57">
        <v>-3.0133626812961101</v>
      </c>
      <c r="CI146" s="57">
        <v>-2.8082801257442704</v>
      </c>
      <c r="CJ146" s="57">
        <v>-5.7322794113235904</v>
      </c>
      <c r="CK146" s="57">
        <v>-5.7330550433816203</v>
      </c>
      <c r="CL146" s="57">
        <v>-5.7432651804228003</v>
      </c>
      <c r="CM146" s="57">
        <v>-5.7176462508676602</v>
      </c>
      <c r="CN146" s="57">
        <v>-5.7153353165615304</v>
      </c>
      <c r="CO146" s="57">
        <v>1.93329543740059</v>
      </c>
      <c r="CP146" s="57">
        <v>2.2135412998846502</v>
      </c>
      <c r="CQ146" s="57">
        <v>2.4624011681839399</v>
      </c>
      <c r="CR146" s="57">
        <v>2.7042835695715501</v>
      </c>
      <c r="CS146" s="57">
        <v>2.9070551908172599</v>
      </c>
      <c r="CT146" s="76">
        <v>7.4032365533936719</v>
      </c>
      <c r="CU146" s="76">
        <v>50.885085983846899</v>
      </c>
      <c r="CV146" s="76"/>
      <c r="CW146" s="1">
        <v>-4.1063180210825596</v>
      </c>
      <c r="CX146" s="1">
        <v>-3.8262622472647201</v>
      </c>
      <c r="CY146" s="1">
        <v>-3.56344228147112</v>
      </c>
      <c r="CZ146" s="1">
        <v>-3.3245952703289201</v>
      </c>
      <c r="DA146" s="1">
        <v>-3.1039301610973502</v>
      </c>
      <c r="DB146" s="1">
        <v>-4.1063180210825596</v>
      </c>
      <c r="DC146" s="1">
        <v>-3.8262622472647201</v>
      </c>
      <c r="DD146" s="1">
        <v>-3.56344228147112</v>
      </c>
      <c r="DE146" s="1">
        <v>-3.3245952703289201</v>
      </c>
      <c r="DF146" s="1">
        <v>-3.1039301610973502</v>
      </c>
      <c r="DG146" s="1">
        <v>1.1636090333028699</v>
      </c>
      <c r="DH146" s="1">
        <v>1.45071969875164</v>
      </c>
      <c r="DI146" s="1">
        <v>1.71367954611345</v>
      </c>
      <c r="DJ146" s="1">
        <v>1.9532992836160199</v>
      </c>
      <c r="DK146" s="1">
        <v>2.1703376526926998</v>
      </c>
      <c r="DL146" s="1">
        <v>7.4576404233857589</v>
      </c>
      <c r="DM146" s="1">
        <v>60.708303936155197</v>
      </c>
      <c r="DN146" s="1"/>
      <c r="DO146" s="1"/>
      <c r="DP146" s="1"/>
      <c r="DQ146" s="1"/>
      <c r="DR146" s="1"/>
      <c r="DS146" s="1"/>
    </row>
    <row r="147" spans="1:123">
      <c r="A147" s="46" t="s">
        <v>150</v>
      </c>
      <c r="B147" s="57">
        <v>322.17700000000002</v>
      </c>
      <c r="C147" s="57">
        <v>149.66800000000001</v>
      </c>
      <c r="D147" s="57">
        <v>-3.88</v>
      </c>
      <c r="E147" s="7">
        <v>0.42</v>
      </c>
      <c r="F147" s="57"/>
      <c r="G147" s="76">
        <v>-2.19</v>
      </c>
      <c r="H147" s="57">
        <v>-4.75</v>
      </c>
      <c r="I147" s="57">
        <v>2.56</v>
      </c>
      <c r="K147" s="76">
        <v>-2.5364269216512705</v>
      </c>
      <c r="L147" s="76">
        <v>-2.3298253399115798</v>
      </c>
      <c r="M147" s="76">
        <v>-2.0642962936438796</v>
      </c>
      <c r="N147" s="76">
        <v>-1.7631904395104496</v>
      </c>
      <c r="O147" s="76">
        <v>-1.4393858524422405</v>
      </c>
      <c r="P147" s="76">
        <v>-4.5108122447831702</v>
      </c>
      <c r="Q147" s="76">
        <v>-4.5538193276904</v>
      </c>
      <c r="R147" s="76">
        <v>-4.5883104923774196</v>
      </c>
      <c r="S147" s="76">
        <v>-4.4764979088359498</v>
      </c>
      <c r="T147" s="76">
        <v>-4.5360833997575103</v>
      </c>
      <c r="U147" s="76">
        <v>1.9743853231319</v>
      </c>
      <c r="V147" s="76">
        <v>2.2239939877788202</v>
      </c>
      <c r="W147" s="76">
        <v>2.52401419873354</v>
      </c>
      <c r="X147" s="76">
        <v>2.7133074693255002</v>
      </c>
      <c r="Y147" s="76">
        <v>3.0966975473152698</v>
      </c>
      <c r="Z147" s="76">
        <v>8.2488391627882809</v>
      </c>
      <c r="AA147" s="76">
        <v>-115.032430784556</v>
      </c>
      <c r="AC147" s="57">
        <v>-3.0078166332855201</v>
      </c>
      <c r="AD147" s="76">
        <v>-2.6575683777422499</v>
      </c>
      <c r="AE147" s="76">
        <v>-2.3992678554789899</v>
      </c>
      <c r="AF147" s="76">
        <v>-2.1554172923797603</v>
      </c>
      <c r="AG147" s="76">
        <v>-1.9375897838933702</v>
      </c>
      <c r="AH147" s="76">
        <v>-4.1667477126211301</v>
      </c>
      <c r="AI147" s="76">
        <v>-4.1026910897479798</v>
      </c>
      <c r="AJ147" s="76">
        <v>-4.1065488123924201</v>
      </c>
      <c r="AK147" s="76">
        <v>-4.1016347793838204</v>
      </c>
      <c r="AL147" s="76">
        <v>-4.1002763657503003</v>
      </c>
      <c r="AM147" s="76">
        <v>1.15893107933561</v>
      </c>
      <c r="AN147" s="76">
        <v>1.4451227120057299</v>
      </c>
      <c r="AO147" s="76">
        <v>1.70728095691343</v>
      </c>
      <c r="AP147" s="76">
        <v>1.9462174870040601</v>
      </c>
      <c r="AQ147" s="76">
        <v>2.1626865818569301</v>
      </c>
      <c r="AR147" s="76">
        <v>7.8522731675212496</v>
      </c>
      <c r="AS147" s="76">
        <v>119.163214086585</v>
      </c>
      <c r="AU147" s="57">
        <v>-2.6845781180939601</v>
      </c>
      <c r="AV147" s="57">
        <v>-2.3944973018045301</v>
      </c>
      <c r="AW147" s="57">
        <v>-2.1271346967324902</v>
      </c>
      <c r="AX147" s="57">
        <v>-1.8786785193511601</v>
      </c>
      <c r="AY147" s="57">
        <v>-1.6564470603795303</v>
      </c>
      <c r="AZ147" s="57">
        <v>-3.8835144170775</v>
      </c>
      <c r="BA147" s="57">
        <v>-3.8796200694617902</v>
      </c>
      <c r="BB147" s="57">
        <v>-3.87441559837545</v>
      </c>
      <c r="BC147" s="57">
        <v>-3.8648959692017901</v>
      </c>
      <c r="BD147" s="57">
        <v>-3.8591336421251601</v>
      </c>
      <c r="BE147" s="57">
        <v>1.1989362989835399</v>
      </c>
      <c r="BF147" s="57">
        <v>1.48512276765726</v>
      </c>
      <c r="BG147" s="57">
        <v>1.74728090164296</v>
      </c>
      <c r="BH147" s="57">
        <v>1.98621744985063</v>
      </c>
      <c r="BI147" s="57">
        <v>2.2026865817456298</v>
      </c>
      <c r="BJ147" s="57">
        <v>7.6522849137466373</v>
      </c>
      <c r="BK147" s="57">
        <v>65.734631847598493</v>
      </c>
      <c r="BM147" s="57">
        <v>-2.62129186280518</v>
      </c>
      <c r="BN147" s="57">
        <v>-2.2144521070599001</v>
      </c>
      <c r="BO147" s="57">
        <v>-2.0042500272006998</v>
      </c>
      <c r="BP147" s="57">
        <v>-1.7753343783469204</v>
      </c>
      <c r="BQ147" s="57">
        <v>-1.5431538397903002</v>
      </c>
      <c r="BR147" s="57">
        <v>-4.53191274559354</v>
      </c>
      <c r="BS147" s="57">
        <v>-4.5782110136303702</v>
      </c>
      <c r="BT147" s="57">
        <v>-4.5170901524849398</v>
      </c>
      <c r="BU147" s="57">
        <v>-4.4912828785512504</v>
      </c>
      <c r="BV147" s="57">
        <v>-4.4703248238843303</v>
      </c>
      <c r="BW147" s="57">
        <v>1.91062088278836</v>
      </c>
      <c r="BX147" s="57">
        <v>2.3637589065704701</v>
      </c>
      <c r="BY147" s="57">
        <v>2.5128401252842401</v>
      </c>
      <c r="BZ147" s="57">
        <v>2.71594850020433</v>
      </c>
      <c r="CA147" s="57">
        <v>2.9271709840940301</v>
      </c>
      <c r="CB147" s="57">
        <v>7.7072824994845694</v>
      </c>
      <c r="CC147" s="57">
        <v>141.75648866344301</v>
      </c>
      <c r="CE147" s="57">
        <v>-2.5862109779868501</v>
      </c>
      <c r="CF147" s="57">
        <v>-2.3113141276259004</v>
      </c>
      <c r="CG147" s="57">
        <v>-2.07535604716153</v>
      </c>
      <c r="CH147" s="57">
        <v>-1.8164768357323702</v>
      </c>
      <c r="CI147" s="57">
        <v>-1.6148197070518697</v>
      </c>
      <c r="CJ147" s="57">
        <v>-4.5178042242512699</v>
      </c>
      <c r="CK147" s="57">
        <v>-4.5223566206226602</v>
      </c>
      <c r="CL147" s="57">
        <v>-4.5346282548290899</v>
      </c>
      <c r="CM147" s="57">
        <v>-4.5165674037049603</v>
      </c>
      <c r="CN147" s="57">
        <v>-4.5173919816330299</v>
      </c>
      <c r="CO147" s="57">
        <v>1.9315932462644201</v>
      </c>
      <c r="CP147" s="57">
        <v>2.2110424929967598</v>
      </c>
      <c r="CQ147" s="57">
        <v>2.4592722076675599</v>
      </c>
      <c r="CR147" s="57">
        <v>2.7000905679725902</v>
      </c>
      <c r="CS147" s="57">
        <v>2.9025722745811602</v>
      </c>
      <c r="CT147" s="76">
        <v>7.2541206515577814</v>
      </c>
      <c r="CU147" s="76">
        <v>52.449384317965297</v>
      </c>
      <c r="CV147" s="76"/>
      <c r="CW147" s="1">
        <v>-2.95500059610213</v>
      </c>
      <c r="CX147" s="1">
        <v>-2.67871227073491</v>
      </c>
      <c r="CY147" s="1">
        <v>-2.4201636990014799</v>
      </c>
      <c r="CZ147" s="1">
        <v>-2.18551997100777</v>
      </c>
      <c r="DA147" s="1">
        <v>-1.96869699495852</v>
      </c>
      <c r="DB147" s="1">
        <v>-2.95500059610213</v>
      </c>
      <c r="DC147" s="1">
        <v>-2.67871227073491</v>
      </c>
      <c r="DD147" s="1">
        <v>-2.4201636990014799</v>
      </c>
      <c r="DE147" s="1">
        <v>-2.18551997100777</v>
      </c>
      <c r="DF147" s="1">
        <v>-1.96869699495852</v>
      </c>
      <c r="DG147" s="1">
        <v>1.1589359326347299</v>
      </c>
      <c r="DH147" s="1">
        <v>1.44512276962244</v>
      </c>
      <c r="DI147" s="1">
        <v>1.70728095652838</v>
      </c>
      <c r="DJ147" s="1">
        <v>1.9462171008649101</v>
      </c>
      <c r="DK147" s="1">
        <v>2.1626861079253001</v>
      </c>
      <c r="DL147" s="1">
        <v>7.3365158728132158</v>
      </c>
      <c r="DM147" s="1">
        <v>60.747878776701498</v>
      </c>
      <c r="DN147" s="1"/>
      <c r="DO147" s="1"/>
      <c r="DP147" s="1"/>
      <c r="DQ147" s="1"/>
      <c r="DR147" s="1"/>
      <c r="DS147" s="1"/>
    </row>
    <row r="148" spans="1:123">
      <c r="A148" s="46" t="s">
        <v>151</v>
      </c>
      <c r="B148" s="57">
        <v>317.786</v>
      </c>
      <c r="C148" s="57">
        <v>144.19900000000001</v>
      </c>
      <c r="D148" s="57">
        <v>2.5099999999999998</v>
      </c>
      <c r="E148" s="7">
        <v>0</v>
      </c>
      <c r="F148" s="57"/>
      <c r="G148" s="76">
        <v>2.78</v>
      </c>
      <c r="H148" s="57">
        <v>0.01</v>
      </c>
      <c r="I148" s="57">
        <v>2.77</v>
      </c>
      <c r="K148" s="76">
        <v>1.920816556445198</v>
      </c>
      <c r="L148" s="76">
        <v>2.1696774200941524</v>
      </c>
      <c r="M148" s="76">
        <v>2.466139711106079</v>
      </c>
      <c r="N148" s="76">
        <v>2.65371483603086</v>
      </c>
      <c r="O148" s="76">
        <v>3.0224988807866593</v>
      </c>
      <c r="P148" s="76">
        <v>-4.5269285137281998E-2</v>
      </c>
      <c r="Q148" s="76">
        <v>-4.5566580619117503E-2</v>
      </c>
      <c r="R148" s="76">
        <v>-4.58953860243013E-2</v>
      </c>
      <c r="S148" s="76">
        <v>-4.4982763910930201E-2</v>
      </c>
      <c r="T148" s="76">
        <v>-4.5415482421050701E-2</v>
      </c>
      <c r="U148" s="76">
        <v>1.96608584158248</v>
      </c>
      <c r="V148" s="76">
        <v>2.2152440007132701</v>
      </c>
      <c r="W148" s="76">
        <v>2.5120350971303802</v>
      </c>
      <c r="X148" s="76">
        <v>2.6986975999417901</v>
      </c>
      <c r="Y148" s="76">
        <v>3.0679143632077102</v>
      </c>
      <c r="Z148" s="76">
        <v>8.0189201928716436</v>
      </c>
      <c r="AA148" s="76">
        <v>-54.946586264429399</v>
      </c>
      <c r="AC148" s="57">
        <v>1.1003976009344976</v>
      </c>
      <c r="AD148" s="76">
        <v>1.3836536042172751</v>
      </c>
      <c r="AE148" s="76">
        <v>1.6429074257613661</v>
      </c>
      <c r="AF148" s="76">
        <v>1.8794643847719903</v>
      </c>
      <c r="AG148" s="76">
        <v>2.0939084186935544</v>
      </c>
      <c r="AH148" s="76">
        <v>-4.1931935567782602E-2</v>
      </c>
      <c r="AI148" s="76">
        <v>-4.1585518963064998E-2</v>
      </c>
      <c r="AJ148" s="76">
        <v>-4.1641972194053897E-2</v>
      </c>
      <c r="AK148" s="76">
        <v>-4.1593014882939698E-2</v>
      </c>
      <c r="AL148" s="76">
        <v>-4.1595365956345602E-2</v>
      </c>
      <c r="AM148" s="76">
        <v>1.1423295365022801</v>
      </c>
      <c r="AN148" s="76">
        <v>1.4252391231803401</v>
      </c>
      <c r="AO148" s="76">
        <v>1.68454939795542</v>
      </c>
      <c r="AP148" s="76">
        <v>1.9210573996549301</v>
      </c>
      <c r="AQ148" s="76">
        <v>2.1355037846499001</v>
      </c>
      <c r="AR148" s="76">
        <v>7.3858559724717878</v>
      </c>
      <c r="AS148" s="76">
        <v>68.195866979046002</v>
      </c>
      <c r="AU148" s="57">
        <v>1.1362401351821891</v>
      </c>
      <c r="AV148" s="57">
        <v>1.4187582411460484</v>
      </c>
      <c r="AW148" s="57">
        <v>1.6777451317456302</v>
      </c>
      <c r="AX148" s="57">
        <v>1.9138063632851441</v>
      </c>
      <c r="AY148" s="57">
        <v>2.1280943532400438</v>
      </c>
      <c r="AZ148" s="57">
        <v>-4.6094555117580899E-2</v>
      </c>
      <c r="BA148" s="57">
        <v>-4.6480937697971597E-2</v>
      </c>
      <c r="BB148" s="57">
        <v>-4.6804211687949598E-2</v>
      </c>
      <c r="BC148" s="57">
        <v>-4.7250999729455997E-2</v>
      </c>
      <c r="BD148" s="57">
        <v>-4.7409431300146403E-2</v>
      </c>
      <c r="BE148" s="57">
        <v>1.18233469029977</v>
      </c>
      <c r="BF148" s="57">
        <v>1.46523917884402</v>
      </c>
      <c r="BG148" s="57">
        <v>1.7245493434335799</v>
      </c>
      <c r="BH148" s="57">
        <v>1.9610573630146</v>
      </c>
      <c r="BI148" s="57">
        <v>2.1755037845401901</v>
      </c>
      <c r="BJ148" s="57">
        <v>7.3737857729333118</v>
      </c>
      <c r="BK148" s="57">
        <v>67.797465486568697</v>
      </c>
      <c r="BM148" s="57">
        <v>1.8610075352845594</v>
      </c>
      <c r="BN148" s="57">
        <v>2.2997978370958272</v>
      </c>
      <c r="BO148" s="57">
        <v>2.4528608314074289</v>
      </c>
      <c r="BP148" s="57">
        <v>2.655023968998016</v>
      </c>
      <c r="BQ148" s="57">
        <v>2.8651574408437006</v>
      </c>
      <c r="BR148" s="57">
        <v>-4.5403553609050601E-2</v>
      </c>
      <c r="BS148" s="57">
        <v>-4.5623166004422802E-2</v>
      </c>
      <c r="BT148" s="57">
        <v>-4.5393697437380899E-2</v>
      </c>
      <c r="BU148" s="57">
        <v>-4.52214866208243E-2</v>
      </c>
      <c r="BV148" s="57">
        <v>-4.4977685604319501E-2</v>
      </c>
      <c r="BW148" s="57">
        <v>1.9064110888936101</v>
      </c>
      <c r="BX148" s="57">
        <v>2.3454210031002498</v>
      </c>
      <c r="BY148" s="57">
        <v>2.4982545288448099</v>
      </c>
      <c r="BZ148" s="57">
        <v>2.7002454556188402</v>
      </c>
      <c r="CA148" s="57">
        <v>2.91013512644802</v>
      </c>
      <c r="CB148" s="57">
        <v>7.0099290564651451</v>
      </c>
      <c r="CC148" s="57">
        <v>175.30367450630399</v>
      </c>
      <c r="CE148" s="57">
        <v>1.8802779783967203</v>
      </c>
      <c r="CF148" s="57">
        <v>2.1568247423209095</v>
      </c>
      <c r="CG148" s="57">
        <v>2.4026873595235951</v>
      </c>
      <c r="CH148" s="57">
        <v>2.6398323511575392</v>
      </c>
      <c r="CI148" s="57">
        <v>2.8412981672129147</v>
      </c>
      <c r="CJ148" s="57">
        <v>-4.5268082366949701E-2</v>
      </c>
      <c r="CK148" s="57">
        <v>-4.5340516820910497E-2</v>
      </c>
      <c r="CL148" s="57">
        <v>-4.5468937442174999E-2</v>
      </c>
      <c r="CM148" s="57">
        <v>-4.5362205471190603E-2</v>
      </c>
      <c r="CN148" s="57">
        <v>-4.5348148474445397E-2</v>
      </c>
      <c r="CO148" s="57">
        <v>1.9255460607636701</v>
      </c>
      <c r="CP148" s="57">
        <v>2.2021652591418199</v>
      </c>
      <c r="CQ148" s="57">
        <v>2.4481562969657702</v>
      </c>
      <c r="CR148" s="57">
        <v>2.6851945566287299</v>
      </c>
      <c r="CS148" s="57">
        <v>2.8866463156873601</v>
      </c>
      <c r="CT148" s="76">
        <v>7.1541823006181069</v>
      </c>
      <c r="CU148" s="76">
        <v>67.544992273206503</v>
      </c>
      <c r="CV148" s="76"/>
      <c r="CW148" s="1">
        <v>1.1007931592868401</v>
      </c>
      <c r="CX148" s="1">
        <v>1.3836199883790199</v>
      </c>
      <c r="CY148" s="1">
        <v>1.6428764672926099</v>
      </c>
      <c r="CZ148" s="1">
        <v>1.87931513650696</v>
      </c>
      <c r="DA148" s="1">
        <v>2.0937713411241798</v>
      </c>
      <c r="DB148" s="1">
        <v>1.1007931592868401</v>
      </c>
      <c r="DC148" s="1">
        <v>1.3836199883790199</v>
      </c>
      <c r="DD148" s="1">
        <v>1.6428764672926099</v>
      </c>
      <c r="DE148" s="1">
        <v>1.87931513650696</v>
      </c>
      <c r="DF148" s="1">
        <v>2.0937713411241798</v>
      </c>
      <c r="DG148" s="1">
        <v>1.1423343266203301</v>
      </c>
      <c r="DH148" s="1">
        <v>1.4252391807823801</v>
      </c>
      <c r="DI148" s="1">
        <v>1.68454939757369</v>
      </c>
      <c r="DJ148" s="1">
        <v>1.9210570163502501</v>
      </c>
      <c r="DK148" s="1">
        <v>2.13550331417638</v>
      </c>
      <c r="DL148" s="1">
        <v>7.382398895204811</v>
      </c>
      <c r="DM148" s="1">
        <v>67.870149822170106</v>
      </c>
      <c r="DN148" s="1"/>
      <c r="DO148" s="1"/>
      <c r="DP148" s="1"/>
      <c r="DQ148" s="1"/>
      <c r="DR148" s="1"/>
      <c r="DS148" s="1"/>
    </row>
    <row r="149" spans="1:123">
      <c r="A149" s="46" t="s">
        <v>152</v>
      </c>
      <c r="B149" s="57">
        <v>264.04199999999997</v>
      </c>
      <c r="C149" s="57">
        <v>105.456</v>
      </c>
      <c r="D149" s="57">
        <v>-4.5</v>
      </c>
      <c r="E149" s="7">
        <v>0.39</v>
      </c>
      <c r="F149" s="57"/>
      <c r="G149" s="76">
        <v>-2.9599999999999995</v>
      </c>
      <c r="H149" s="57">
        <v>-5.0199999999999996</v>
      </c>
      <c r="I149" s="57">
        <v>2.06</v>
      </c>
      <c r="K149" s="76">
        <v>-4.8647850159187902</v>
      </c>
      <c r="L149" s="76">
        <v>-4.6544501794333604</v>
      </c>
      <c r="M149" s="76">
        <v>-4.4203517497598099</v>
      </c>
      <c r="N149" s="76">
        <v>-4.1344867064424307</v>
      </c>
      <c r="O149" s="76">
        <v>-3.9884184225498203</v>
      </c>
      <c r="P149" s="76">
        <v>-6.7292886811423704</v>
      </c>
      <c r="Q149" s="76">
        <v>-6.7625980050496102</v>
      </c>
      <c r="R149" s="76">
        <v>-6.7857676629775501</v>
      </c>
      <c r="S149" s="76">
        <v>-6.6543656272318703</v>
      </c>
      <c r="T149" s="76">
        <v>-6.7040386735560302</v>
      </c>
      <c r="U149" s="76">
        <v>1.86450366522358</v>
      </c>
      <c r="V149" s="76">
        <v>2.1081478256162498</v>
      </c>
      <c r="W149" s="76">
        <v>2.3654159132177401</v>
      </c>
      <c r="X149" s="76">
        <v>2.5198789207894401</v>
      </c>
      <c r="Y149" s="76">
        <v>2.71562025100621</v>
      </c>
      <c r="Z149" s="76">
        <v>6.7665964148734901</v>
      </c>
      <c r="AA149" s="76">
        <v>31.720582183735299</v>
      </c>
      <c r="AC149" s="57">
        <v>-5.4325487671724364</v>
      </c>
      <c r="AD149" s="76">
        <v>-5.0646968572253295</v>
      </c>
      <c r="AE149" s="76">
        <v>-4.8321375801264299</v>
      </c>
      <c r="AF149" s="76">
        <v>-4.60675371996326</v>
      </c>
      <c r="AG149" s="76">
        <v>-4.4046525635490603</v>
      </c>
      <c r="AH149" s="76">
        <v>-6.3716823760877199</v>
      </c>
      <c r="AI149" s="76">
        <v>-6.2465691851809897</v>
      </c>
      <c r="AJ149" s="76">
        <v>-6.2384622218442702</v>
      </c>
      <c r="AK149" s="76">
        <v>-6.2198621935212497</v>
      </c>
      <c r="AL149" s="76">
        <v>-6.2074503010355802</v>
      </c>
      <c r="AM149" s="76">
        <v>0.93913360891528397</v>
      </c>
      <c r="AN149" s="76">
        <v>1.18187232795566</v>
      </c>
      <c r="AO149" s="76">
        <v>1.4063246417178401</v>
      </c>
      <c r="AP149" s="76">
        <v>1.6131084735579899</v>
      </c>
      <c r="AQ149" s="76">
        <v>1.8027977374865201</v>
      </c>
      <c r="AR149" s="76">
        <v>7.4633835617845472</v>
      </c>
      <c r="AS149" s="76">
        <v>144.68493924902299</v>
      </c>
      <c r="AU149" s="57">
        <v>-4.5819314534774085</v>
      </c>
      <c r="AV149" s="57">
        <v>-4.3213566113348403</v>
      </c>
      <c r="AW149" s="57">
        <v>-4.0724415181371398</v>
      </c>
      <c r="AX149" s="57">
        <v>-3.8391693442870896</v>
      </c>
      <c r="AY149" s="57">
        <v>-3.6146133765937898</v>
      </c>
      <c r="AZ149" s="57">
        <v>-5.5610694102083498</v>
      </c>
      <c r="BA149" s="57">
        <v>-5.5432289951029299</v>
      </c>
      <c r="BB149" s="57">
        <v>-5.5187661144960902</v>
      </c>
      <c r="BC149" s="57">
        <v>-5.4922777874848698</v>
      </c>
      <c r="BD149" s="57">
        <v>-5.4574111139898998</v>
      </c>
      <c r="BE149" s="57">
        <v>0.97913795673094095</v>
      </c>
      <c r="BF149" s="57">
        <v>1.22187238376809</v>
      </c>
      <c r="BG149" s="57">
        <v>1.4463245963589499</v>
      </c>
      <c r="BH149" s="57">
        <v>1.6531084431977801</v>
      </c>
      <c r="BI149" s="57">
        <v>1.84279773739611</v>
      </c>
      <c r="BJ149" s="57">
        <v>7.1950304021073839</v>
      </c>
      <c r="BK149" s="57">
        <v>37.307479069371801</v>
      </c>
      <c r="BM149" s="57">
        <v>-4.89877766234898</v>
      </c>
      <c r="BN149" s="57">
        <v>-4.6656708577974797</v>
      </c>
      <c r="BO149" s="57">
        <v>-4.3931125238307098</v>
      </c>
      <c r="BP149" s="57">
        <v>-4.1617895720534808</v>
      </c>
      <c r="BQ149" s="57">
        <v>-3.95483963352248</v>
      </c>
      <c r="BR149" s="57">
        <v>-6.7536626380383797</v>
      </c>
      <c r="BS149" s="57">
        <v>-6.7866436067178597</v>
      </c>
      <c r="BT149" s="57">
        <v>-6.7128454641898099</v>
      </c>
      <c r="BU149" s="57">
        <v>-6.6698363421332303</v>
      </c>
      <c r="BV149" s="57">
        <v>-6.65646300107122</v>
      </c>
      <c r="BW149" s="57">
        <v>1.8548849756893999</v>
      </c>
      <c r="BX149" s="57">
        <v>2.12097274892038</v>
      </c>
      <c r="BY149" s="57">
        <v>2.3197329403591</v>
      </c>
      <c r="BZ149" s="57">
        <v>2.50804677007975</v>
      </c>
      <c r="CA149" s="57">
        <v>2.70162336754874</v>
      </c>
      <c r="CB149" s="57">
        <v>7.1199313579662808</v>
      </c>
      <c r="CC149" s="57">
        <v>39.419493379581098</v>
      </c>
      <c r="CE149" s="57">
        <v>-4.8806929930740806</v>
      </c>
      <c r="CF149" s="57">
        <v>-4.6302803864938404</v>
      </c>
      <c r="CG149" s="57">
        <v>-4.41151383504394</v>
      </c>
      <c r="CH149" s="57">
        <v>-4.1873580347585495</v>
      </c>
      <c r="CI149" s="57">
        <v>-3.9854024494725904</v>
      </c>
      <c r="CJ149" s="57">
        <v>-6.7322240373147704</v>
      </c>
      <c r="CK149" s="57">
        <v>-6.7237920231578201</v>
      </c>
      <c r="CL149" s="57">
        <v>-6.7236160430193301</v>
      </c>
      <c r="CM149" s="57">
        <v>-6.69023165454729</v>
      </c>
      <c r="CN149" s="57">
        <v>-6.6771217018967803</v>
      </c>
      <c r="CO149" s="57">
        <v>1.85153104424069</v>
      </c>
      <c r="CP149" s="57">
        <v>2.0935116366639801</v>
      </c>
      <c r="CQ149" s="57">
        <v>2.3121022079753901</v>
      </c>
      <c r="CR149" s="57">
        <v>2.50287361978874</v>
      </c>
      <c r="CS149" s="57">
        <v>2.69171925242419</v>
      </c>
      <c r="CT149" s="76">
        <v>6.6484180935374555</v>
      </c>
      <c r="CU149" s="76">
        <v>38.981627661335601</v>
      </c>
      <c r="CV149" s="76"/>
      <c r="CW149" s="1">
        <v>-5.3216318812972103</v>
      </c>
      <c r="CX149" s="1">
        <v>-5.0748631328235803</v>
      </c>
      <c r="CY149" s="1">
        <v>-4.8416947718758703</v>
      </c>
      <c r="CZ149" s="1">
        <v>-4.6278054193410503</v>
      </c>
      <c r="DA149" s="1">
        <v>-4.4251045812447201</v>
      </c>
      <c r="DB149" s="1">
        <v>-5.3216318812972103</v>
      </c>
      <c r="DC149" s="1">
        <v>-5.0748631328235803</v>
      </c>
      <c r="DD149" s="1">
        <v>-4.8416947718758703</v>
      </c>
      <c r="DE149" s="1">
        <v>-4.6278054193410503</v>
      </c>
      <c r="DF149" s="1">
        <v>-4.4251045812447201</v>
      </c>
      <c r="DG149" s="1">
        <v>0.93913762572356396</v>
      </c>
      <c r="DH149" s="1">
        <v>1.18187238537802</v>
      </c>
      <c r="DI149" s="1">
        <v>1.40632464137661</v>
      </c>
      <c r="DJ149" s="1">
        <v>1.6131081249460799</v>
      </c>
      <c r="DK149" s="1">
        <v>1.8027973093387399</v>
      </c>
      <c r="DL149" s="1">
        <v>6.6668338369875499</v>
      </c>
      <c r="DM149" s="1">
        <v>45.697406072613099</v>
      </c>
      <c r="DN149" s="1"/>
      <c r="DO149" s="1"/>
      <c r="DP149" s="1"/>
      <c r="DQ149" s="1"/>
      <c r="DR149" s="1"/>
      <c r="DS149" s="1"/>
    </row>
    <row r="150" spans="1:123">
      <c r="A150" s="46" t="s">
        <v>153</v>
      </c>
      <c r="B150" s="57">
        <v>264.779</v>
      </c>
      <c r="C150" s="57">
        <v>107.72199999999999</v>
      </c>
      <c r="D150" s="57">
        <v>-4.47</v>
      </c>
      <c r="E150" s="7">
        <v>0.45</v>
      </c>
      <c r="F150" s="57"/>
      <c r="G150" s="76">
        <v>-3.0899999999999994</v>
      </c>
      <c r="H150" s="57">
        <v>-5.31</v>
      </c>
      <c r="I150" s="57">
        <v>2.2200000000000002</v>
      </c>
      <c r="K150" s="76">
        <v>-4.0279978480931398</v>
      </c>
      <c r="L150" s="76">
        <v>-3.8383517904643498</v>
      </c>
      <c r="M150" s="76">
        <v>-3.6223222583594099</v>
      </c>
      <c r="N150" s="76">
        <v>-3.3168522042426303</v>
      </c>
      <c r="O150" s="76">
        <v>-3.2002738604539203</v>
      </c>
      <c r="P150" s="76">
        <v>-5.8938945258200102</v>
      </c>
      <c r="Q150" s="76">
        <v>-5.9479682429235297</v>
      </c>
      <c r="R150" s="76">
        <v>-5.9897487837114101</v>
      </c>
      <c r="S150" s="76">
        <v>-5.8391832939539103</v>
      </c>
      <c r="T150" s="76">
        <v>-5.9207251765221303</v>
      </c>
      <c r="U150" s="76">
        <v>1.86589667772687</v>
      </c>
      <c r="V150" s="76">
        <v>2.1096164524591798</v>
      </c>
      <c r="W150" s="76">
        <v>2.3674265253520002</v>
      </c>
      <c r="X150" s="76">
        <v>2.5223310897112801</v>
      </c>
      <c r="Y150" s="76">
        <v>2.72045131606821</v>
      </c>
      <c r="Z150" s="76">
        <v>6.4829448399773106</v>
      </c>
      <c r="AA150" s="76">
        <v>22.8918439633762</v>
      </c>
      <c r="AC150" s="57">
        <v>-4.5243540855055659</v>
      </c>
      <c r="AD150" s="76">
        <v>-4.1766792282217802</v>
      </c>
      <c r="AE150" s="76">
        <v>-3.9530423200627602</v>
      </c>
      <c r="AF150" s="76">
        <v>-3.7366920998036601</v>
      </c>
      <c r="AG150" s="76">
        <v>-3.5418959873451801</v>
      </c>
      <c r="AH150" s="76">
        <v>-5.4662741524186096</v>
      </c>
      <c r="AI150" s="76">
        <v>-5.3618888836573504</v>
      </c>
      <c r="AJ150" s="76">
        <v>-5.36318230201109</v>
      </c>
      <c r="AK150" s="76">
        <v>-5.35402352584999</v>
      </c>
      <c r="AL150" s="76">
        <v>-5.3492561756496402</v>
      </c>
      <c r="AM150" s="76">
        <v>0.94192006691304397</v>
      </c>
      <c r="AN150" s="76">
        <v>1.18520965543557</v>
      </c>
      <c r="AO150" s="76">
        <v>1.41013998194833</v>
      </c>
      <c r="AP150" s="76">
        <v>1.6173314260463301</v>
      </c>
      <c r="AQ150" s="76">
        <v>1.8073601883044601</v>
      </c>
      <c r="AR150" s="76">
        <v>7.1411497015817442</v>
      </c>
      <c r="AS150" s="76">
        <v>133.72840538275301</v>
      </c>
      <c r="AU150" s="57">
        <v>-4.0054289939672714</v>
      </c>
      <c r="AV150" s="57">
        <v>-3.7544135620095496</v>
      </c>
      <c r="AW150" s="57">
        <v>-3.5183350993603004</v>
      </c>
      <c r="AX150" s="57">
        <v>-3.2952126423357697</v>
      </c>
      <c r="AY150" s="57">
        <v>-3.0886129488673197</v>
      </c>
      <c r="AZ150" s="57">
        <v>-4.9873534197485299</v>
      </c>
      <c r="BA150" s="57">
        <v>-4.9796232732555197</v>
      </c>
      <c r="BB150" s="57">
        <v>-4.9684750358240803</v>
      </c>
      <c r="BC150" s="57">
        <v>-4.9525440379357697</v>
      </c>
      <c r="BD150" s="57">
        <v>-4.9359731370811097</v>
      </c>
      <c r="BE150" s="57">
        <v>0.98192442578125805</v>
      </c>
      <c r="BF150" s="57">
        <v>1.2252097112459699</v>
      </c>
      <c r="BG150" s="57">
        <v>1.4501399364637799</v>
      </c>
      <c r="BH150" s="57">
        <v>1.6573313956</v>
      </c>
      <c r="BI150" s="57">
        <v>1.84736018821379</v>
      </c>
      <c r="BJ150" s="57">
        <v>6.8244014589276896</v>
      </c>
      <c r="BK150" s="57">
        <v>43.281753516589497</v>
      </c>
      <c r="BM150" s="57">
        <v>-4.06629115349714</v>
      </c>
      <c r="BN150" s="57">
        <v>-3.8648732291141101</v>
      </c>
      <c r="BO150" s="57">
        <v>-3.5717323517909998</v>
      </c>
      <c r="BP150" s="57">
        <v>-3.3438031287400798</v>
      </c>
      <c r="BQ150" s="57">
        <v>-3.1277003459824906</v>
      </c>
      <c r="BR150" s="57">
        <v>-5.9218827149529796</v>
      </c>
      <c r="BS150" s="57">
        <v>-5.9889238725591003</v>
      </c>
      <c r="BT150" s="57">
        <v>-5.8939133870204898</v>
      </c>
      <c r="BU150" s="57">
        <v>-5.8544855498923596</v>
      </c>
      <c r="BV150" s="57">
        <v>-5.8321830683672804</v>
      </c>
      <c r="BW150" s="57">
        <v>1.85559156145584</v>
      </c>
      <c r="BX150" s="57">
        <v>2.1240506434449902</v>
      </c>
      <c r="BY150" s="57">
        <v>2.32218103522949</v>
      </c>
      <c r="BZ150" s="57">
        <v>2.5106824211522798</v>
      </c>
      <c r="CA150" s="57">
        <v>2.7044827223847898</v>
      </c>
      <c r="CB150" s="57">
        <v>7.1440014795428208</v>
      </c>
      <c r="CC150" s="57">
        <v>14.6462598390104</v>
      </c>
      <c r="CE150" s="57">
        <v>-4.0497252587478201</v>
      </c>
      <c r="CF150" s="57">
        <v>-3.8089130314411701</v>
      </c>
      <c r="CG150" s="57">
        <v>-3.60172206667393</v>
      </c>
      <c r="CH150" s="57">
        <v>-3.3819601125103502</v>
      </c>
      <c r="CI150" s="57">
        <v>-3.1912633626593503</v>
      </c>
      <c r="CJ150" s="57">
        <v>-5.9022712826546604</v>
      </c>
      <c r="CK150" s="57">
        <v>-5.9039146524711503</v>
      </c>
      <c r="CL150" s="57">
        <v>-5.9156900059604602</v>
      </c>
      <c r="CM150" s="57">
        <v>-5.8873339282363304</v>
      </c>
      <c r="CN150" s="57">
        <v>-5.8856556808327403</v>
      </c>
      <c r="CO150" s="57">
        <v>1.8525460239068401</v>
      </c>
      <c r="CP150" s="57">
        <v>2.0950016210299802</v>
      </c>
      <c r="CQ150" s="57">
        <v>2.3139679392865302</v>
      </c>
      <c r="CR150" s="57">
        <v>2.5053738157259802</v>
      </c>
      <c r="CS150" s="57">
        <v>2.69439231817339</v>
      </c>
      <c r="CT150" s="76">
        <v>6.3816486143372373</v>
      </c>
      <c r="CU150" s="76">
        <v>37.310592691992703</v>
      </c>
      <c r="CV150" s="76"/>
      <c r="CW150" s="1">
        <v>-4.4398786906886096</v>
      </c>
      <c r="CX150" s="1">
        <v>-4.2061419566149896</v>
      </c>
      <c r="CY150" s="1">
        <v>-3.9821338011248599</v>
      </c>
      <c r="CZ150" s="1">
        <v>-3.7766251664793802</v>
      </c>
      <c r="DA150" s="1">
        <v>-3.5834332832420799</v>
      </c>
      <c r="DB150" s="1">
        <v>-4.4398786906886096</v>
      </c>
      <c r="DC150" s="1">
        <v>-4.2061419566149896</v>
      </c>
      <c r="DD150" s="1">
        <v>-3.9821338011248599</v>
      </c>
      <c r="DE150" s="1">
        <v>-3.7766251664793802</v>
      </c>
      <c r="DF150" s="1">
        <v>-3.5834332832420799</v>
      </c>
      <c r="DG150" s="1">
        <v>0.94192409432584401</v>
      </c>
      <c r="DH150" s="1">
        <v>1.1852097128604</v>
      </c>
      <c r="DI150" s="1">
        <v>1.4101399816065301</v>
      </c>
      <c r="DJ150" s="1">
        <v>1.61733107695867</v>
      </c>
      <c r="DK150" s="1">
        <v>1.80735975957626</v>
      </c>
      <c r="DL150" s="1">
        <v>6.3763129635326123</v>
      </c>
      <c r="DM150" s="1">
        <v>42.340532880969398</v>
      </c>
      <c r="DN150" s="1"/>
      <c r="DO150" s="1"/>
      <c r="DP150" s="1"/>
      <c r="DQ150" s="1"/>
      <c r="DR150" s="1"/>
      <c r="DS150" s="1"/>
    </row>
    <row r="151" spans="1:123">
      <c r="A151" s="46" t="s">
        <v>154</v>
      </c>
      <c r="B151" s="57">
        <v>258.32400000000001</v>
      </c>
      <c r="C151" s="57">
        <v>101.53</v>
      </c>
      <c r="D151" s="57">
        <v>2.3199999999999998</v>
      </c>
      <c r="E151" s="7">
        <v>0</v>
      </c>
      <c r="F151" s="57"/>
      <c r="G151" s="76">
        <v>2.7399999999999998</v>
      </c>
      <c r="H151" s="57">
        <v>0.01</v>
      </c>
      <c r="I151" s="57">
        <v>2.73</v>
      </c>
      <c r="K151" s="76">
        <v>1.8217580700363094</v>
      </c>
      <c r="L151" s="76">
        <v>2.0646031924003432</v>
      </c>
      <c r="M151" s="76">
        <v>2.3174101039877977</v>
      </c>
      <c r="N151" s="76">
        <v>2.4691838241678261</v>
      </c>
      <c r="O151" s="76">
        <v>2.6460441298745767</v>
      </c>
      <c r="P151" s="76">
        <v>-3.1937935087160703E-2</v>
      </c>
      <c r="Q151" s="76">
        <v>-3.2150320749317E-2</v>
      </c>
      <c r="R151" s="76">
        <v>-3.2406514543792203E-2</v>
      </c>
      <c r="S151" s="76">
        <v>-3.1669992286374099E-2</v>
      </c>
      <c r="T151" s="76">
        <v>-3.2094397896143503E-2</v>
      </c>
      <c r="U151" s="76">
        <v>1.8536960051234701</v>
      </c>
      <c r="V151" s="76">
        <v>2.0967535131496602</v>
      </c>
      <c r="W151" s="76">
        <v>2.3498166185315901</v>
      </c>
      <c r="X151" s="76">
        <v>2.5008538164542</v>
      </c>
      <c r="Y151" s="76">
        <v>2.6781385277707201</v>
      </c>
      <c r="Z151" s="76">
        <v>6.0995116459514138</v>
      </c>
      <c r="AA151" s="76">
        <v>99.177165406445496</v>
      </c>
      <c r="AC151" s="57">
        <v>0.88805381764960145</v>
      </c>
      <c r="AD151" s="76">
        <v>1.1269327979074419</v>
      </c>
      <c r="AE151" s="76">
        <v>1.3476497924233513</v>
      </c>
      <c r="AF151" s="76">
        <v>1.5513198136832866</v>
      </c>
      <c r="AG151" s="76">
        <v>1.7383878805837119</v>
      </c>
      <c r="AH151" s="76">
        <v>-2.9461111711826499E-2</v>
      </c>
      <c r="AI151" s="76">
        <v>-2.9046940455057998E-2</v>
      </c>
      <c r="AJ151" s="76">
        <v>-2.9073607180648799E-2</v>
      </c>
      <c r="AK151" s="76">
        <v>-2.9024966077763201E-2</v>
      </c>
      <c r="AL151" s="76">
        <v>-2.9012171995088199E-2</v>
      </c>
      <c r="AM151" s="76">
        <v>0.91751492936142798</v>
      </c>
      <c r="AN151" s="76">
        <v>1.1559797383624999</v>
      </c>
      <c r="AO151" s="76">
        <v>1.376723399604</v>
      </c>
      <c r="AP151" s="76">
        <v>1.5803447797610499</v>
      </c>
      <c r="AQ151" s="76">
        <v>1.7674000525788001</v>
      </c>
      <c r="AR151" s="76">
        <v>6.3228910144286692</v>
      </c>
      <c r="AS151" s="76">
        <v>51.329939706358402</v>
      </c>
      <c r="AU151" s="57">
        <v>0.92449835471529918</v>
      </c>
      <c r="AV151" s="57">
        <v>1.1626842135427289</v>
      </c>
      <c r="AW151" s="57">
        <v>1.3831982183566192</v>
      </c>
      <c r="AX151" s="57">
        <v>1.5865026236617519</v>
      </c>
      <c r="AY151" s="57">
        <v>1.7734472120730174</v>
      </c>
      <c r="AZ151" s="57">
        <v>-3.3020836710741797E-2</v>
      </c>
      <c r="BA151" s="57">
        <v>-3.3295580648031099E-2</v>
      </c>
      <c r="BB151" s="57">
        <v>-3.3525136863360901E-2</v>
      </c>
      <c r="BC151" s="57">
        <v>-3.38421264072582E-2</v>
      </c>
      <c r="BD151" s="57">
        <v>-3.3952840417432698E-2</v>
      </c>
      <c r="BE151" s="57">
        <v>0.95751919142604103</v>
      </c>
      <c r="BF151" s="57">
        <v>1.1959797941907599</v>
      </c>
      <c r="BG151" s="57">
        <v>1.4167233552199801</v>
      </c>
      <c r="BH151" s="57">
        <v>1.62034475006901</v>
      </c>
      <c r="BI151" s="57">
        <v>1.8074000524904501</v>
      </c>
      <c r="BJ151" s="57">
        <v>6.3130201090255573</v>
      </c>
      <c r="BK151" s="57">
        <v>50.913114481668899</v>
      </c>
      <c r="BM151" s="57">
        <v>1.8173719270294673</v>
      </c>
      <c r="BN151" s="57">
        <v>2.0647844679538996</v>
      </c>
      <c r="BO151" s="57">
        <v>2.2687512428650507</v>
      </c>
      <c r="BP151" s="57">
        <v>2.4557775359635818</v>
      </c>
      <c r="BQ151" s="57">
        <v>2.647776383809759</v>
      </c>
      <c r="BR151" s="57">
        <v>-3.2031016892632803E-2</v>
      </c>
      <c r="BS151" s="57">
        <v>-3.2308496852900701E-2</v>
      </c>
      <c r="BT151" s="57">
        <v>-3.1988201606859397E-2</v>
      </c>
      <c r="BU151" s="57">
        <v>-3.1820587124637797E-2</v>
      </c>
      <c r="BV151" s="57">
        <v>-3.16627354994308E-2</v>
      </c>
      <c r="BW151" s="57">
        <v>1.8494029439221</v>
      </c>
      <c r="BX151" s="57">
        <v>2.0970929648068002</v>
      </c>
      <c r="BY151" s="57">
        <v>2.30073944447191</v>
      </c>
      <c r="BZ151" s="57">
        <v>2.4875981230882198</v>
      </c>
      <c r="CA151" s="57">
        <v>2.67943911930919</v>
      </c>
      <c r="CB151" s="57">
        <v>6.1039707257061897</v>
      </c>
      <c r="CC151" s="57">
        <v>54.617032685525402</v>
      </c>
      <c r="CE151" s="57">
        <v>1.8117371242794094</v>
      </c>
      <c r="CF151" s="57">
        <v>2.0499959609055978</v>
      </c>
      <c r="CG151" s="57">
        <v>2.2655941560687549</v>
      </c>
      <c r="CH151" s="57">
        <v>2.4515498296665381</v>
      </c>
      <c r="CI151" s="57">
        <v>2.6390767548842251</v>
      </c>
      <c r="CJ151" s="57">
        <v>-3.1919220190550698E-2</v>
      </c>
      <c r="CK151" s="57">
        <v>-3.1955661369272401E-2</v>
      </c>
      <c r="CL151" s="57">
        <v>-3.2032812236215201E-2</v>
      </c>
      <c r="CM151" s="57">
        <v>-3.1926069132862202E-2</v>
      </c>
      <c r="CN151" s="57">
        <v>-3.1903569515654803E-2</v>
      </c>
      <c r="CO151" s="57">
        <v>1.8436563444699601</v>
      </c>
      <c r="CP151" s="57">
        <v>2.08195162227487</v>
      </c>
      <c r="CQ151" s="57">
        <v>2.2976269683049702</v>
      </c>
      <c r="CR151" s="57">
        <v>2.4834758987994001</v>
      </c>
      <c r="CS151" s="57">
        <v>2.67098032439988</v>
      </c>
      <c r="CT151" s="76">
        <v>6.116931736100816</v>
      </c>
      <c r="CU151" s="76">
        <v>55.897538223465702</v>
      </c>
      <c r="CV151" s="76"/>
      <c r="CW151" s="1">
        <v>0.88846225659103495</v>
      </c>
      <c r="CX151" s="1">
        <v>1.1268725382145499</v>
      </c>
      <c r="CY151" s="1">
        <v>1.34759254304304</v>
      </c>
      <c r="CZ151" s="1">
        <v>1.5511796217646201</v>
      </c>
      <c r="DA151" s="1">
        <v>1.73825330790893</v>
      </c>
      <c r="DB151" s="1">
        <v>0.88846225659103495</v>
      </c>
      <c r="DC151" s="1">
        <v>1.1268725382145499</v>
      </c>
      <c r="DD151" s="1">
        <v>1.34759254304304</v>
      </c>
      <c r="DE151" s="1">
        <v>1.5511796217646201</v>
      </c>
      <c r="DF151" s="1">
        <v>1.73825330790893</v>
      </c>
      <c r="DG151" s="1">
        <v>0.91751886389475201</v>
      </c>
      <c r="DH151" s="1">
        <v>1.1559797957657401</v>
      </c>
      <c r="DI151" s="1">
        <v>1.37672339926707</v>
      </c>
      <c r="DJ151" s="1">
        <v>1.58034443484022</v>
      </c>
      <c r="DK151" s="1">
        <v>1.7673996289342</v>
      </c>
      <c r="DL151" s="1">
        <v>6.3194867472834542</v>
      </c>
      <c r="DM151" s="1">
        <v>50.960826852626298</v>
      </c>
      <c r="DN151" s="1"/>
      <c r="DO151" s="1"/>
      <c r="DP151" s="1"/>
      <c r="DQ151" s="1"/>
      <c r="DR151" s="1"/>
      <c r="DS151" s="1"/>
    </row>
    <row r="152" spans="1:123">
      <c r="A152" s="46" t="s">
        <v>155</v>
      </c>
      <c r="B152" s="57">
        <v>249.17400000000001</v>
      </c>
      <c r="C152" s="57">
        <v>90.463999999999999</v>
      </c>
      <c r="D152" s="57">
        <v>1.1599999999999999</v>
      </c>
      <c r="E152" s="7">
        <v>0.03</v>
      </c>
      <c r="F152" s="57"/>
      <c r="G152" s="76">
        <v>2.34</v>
      </c>
      <c r="H152" s="57">
        <v>-0.45</v>
      </c>
      <c r="I152" s="57">
        <v>2.79</v>
      </c>
      <c r="K152" s="76">
        <v>1.1655059075565828</v>
      </c>
      <c r="L152" s="76">
        <v>1.4021359617866973</v>
      </c>
      <c r="M152" s="76">
        <v>1.6419041554924307</v>
      </c>
      <c r="N152" s="76">
        <v>1.8050520094644971</v>
      </c>
      <c r="O152" s="76">
        <v>1.9411557963262061</v>
      </c>
      <c r="P152" s="76">
        <v>-0.67089557327238702</v>
      </c>
      <c r="Q152" s="76">
        <v>-0.676384260165103</v>
      </c>
      <c r="R152" s="76">
        <v>-0.68295031781735904</v>
      </c>
      <c r="S152" s="76">
        <v>-0.66535764737665304</v>
      </c>
      <c r="T152" s="76">
        <v>-0.67700410821877399</v>
      </c>
      <c r="U152" s="76">
        <v>1.8364014808289699</v>
      </c>
      <c r="V152" s="76">
        <v>2.0785202219518002</v>
      </c>
      <c r="W152" s="76">
        <v>2.3248544733097898</v>
      </c>
      <c r="X152" s="76">
        <v>2.47040965684115</v>
      </c>
      <c r="Y152" s="76">
        <v>2.6181599045449802</v>
      </c>
      <c r="Z152" s="76">
        <v>5.8011109694667677</v>
      </c>
      <c r="AA152" s="76">
        <v>117.919727772177</v>
      </c>
      <c r="AC152" s="57">
        <v>0.26797238487922503</v>
      </c>
      <c r="AD152" s="76">
        <v>0.50928545976300699</v>
      </c>
      <c r="AE152" s="76">
        <v>0.72318036143290587</v>
      </c>
      <c r="AF152" s="76">
        <v>0.92243579807965403</v>
      </c>
      <c r="AG152" s="76">
        <v>1.1052515395929581</v>
      </c>
      <c r="AH152" s="76">
        <v>-0.61494812022236001</v>
      </c>
      <c r="AI152" s="76">
        <v>-0.60526070133866305</v>
      </c>
      <c r="AJ152" s="76">
        <v>-0.60617483856604404</v>
      </c>
      <c r="AK152" s="76">
        <v>-0.60548019569995604</v>
      </c>
      <c r="AL152" s="76">
        <v>-0.60550478844831201</v>
      </c>
      <c r="AM152" s="76">
        <v>0.88292050510158504</v>
      </c>
      <c r="AN152" s="76">
        <v>1.11454616110167</v>
      </c>
      <c r="AO152" s="76">
        <v>1.3293551999989499</v>
      </c>
      <c r="AP152" s="76">
        <v>1.5279159937796101</v>
      </c>
      <c r="AQ152" s="76">
        <v>1.7107563280412701</v>
      </c>
      <c r="AR152" s="76">
        <v>6.2107001953178909</v>
      </c>
      <c r="AS152" s="76">
        <v>56.0476607443833</v>
      </c>
      <c r="AU152" s="57">
        <v>0.25165849244066907</v>
      </c>
      <c r="AV152" s="57">
        <v>0.47773430041770404</v>
      </c>
      <c r="AW152" s="57">
        <v>0.68911081928631901</v>
      </c>
      <c r="AX152" s="57">
        <v>0.88380274938925707</v>
      </c>
      <c r="AY152" s="57">
        <v>1.07023974989315</v>
      </c>
      <c r="AZ152" s="57">
        <v>-0.67126613750586295</v>
      </c>
      <c r="BA152" s="57">
        <v>-0.67681191653755601</v>
      </c>
      <c r="BB152" s="57">
        <v>-0.68024433788862104</v>
      </c>
      <c r="BC152" s="57">
        <v>-0.68411321576750295</v>
      </c>
      <c r="BD152" s="57">
        <v>-0.68051657806305998</v>
      </c>
      <c r="BE152" s="57">
        <v>0.92292462994653202</v>
      </c>
      <c r="BF152" s="57">
        <v>1.1545462169552601</v>
      </c>
      <c r="BG152" s="57">
        <v>1.3693551571749401</v>
      </c>
      <c r="BH152" s="57">
        <v>1.56791596515676</v>
      </c>
      <c r="BI152" s="57">
        <v>1.7507563279562099</v>
      </c>
      <c r="BJ152" s="57">
        <v>6.0810504499260398</v>
      </c>
      <c r="BK152" s="57">
        <v>40.8496040252667</v>
      </c>
      <c r="BM152" s="57">
        <v>1.1677073375486779</v>
      </c>
      <c r="BN152" s="57">
        <v>1.377272168842359</v>
      </c>
      <c r="BO152" s="57">
        <v>1.5978505132321899</v>
      </c>
      <c r="BP152" s="57">
        <v>1.786307462094239</v>
      </c>
      <c r="BQ152" s="57">
        <v>1.9788870662686229</v>
      </c>
      <c r="BR152" s="57">
        <v>-0.67292320506688197</v>
      </c>
      <c r="BS152" s="57">
        <v>-0.681608129885521</v>
      </c>
      <c r="BT152" s="57">
        <v>-0.67249535177700004</v>
      </c>
      <c r="BU152" s="57">
        <v>-0.66856853438110098</v>
      </c>
      <c r="BV152" s="57">
        <v>-0.66505260019134704</v>
      </c>
      <c r="BW152" s="57">
        <v>1.84063054261556</v>
      </c>
      <c r="BX152" s="57">
        <v>2.05888029872788</v>
      </c>
      <c r="BY152" s="57">
        <v>2.2703458650091899</v>
      </c>
      <c r="BZ152" s="57">
        <v>2.4548759964753399</v>
      </c>
      <c r="CA152" s="57">
        <v>2.6439396664599699</v>
      </c>
      <c r="CB152" s="57">
        <v>6.0482122563967291</v>
      </c>
      <c r="CC152" s="57">
        <v>28.067639795920599</v>
      </c>
      <c r="CE152" s="57">
        <v>1.1605950539825809</v>
      </c>
      <c r="CF152" s="57">
        <v>1.3918904342528249</v>
      </c>
      <c r="CG152" s="57">
        <v>1.600837947395894</v>
      </c>
      <c r="CH152" s="57">
        <v>1.7810986977986629</v>
      </c>
      <c r="CI152" s="57">
        <v>1.9665284043487801</v>
      </c>
      <c r="CJ152" s="57">
        <v>-0.67046011824144902</v>
      </c>
      <c r="CK152" s="57">
        <v>-0.67156273897336505</v>
      </c>
      <c r="CL152" s="57">
        <v>-0.67362559961066604</v>
      </c>
      <c r="CM152" s="57">
        <v>-0.67133677654245705</v>
      </c>
      <c r="CN152" s="57">
        <v>-0.67126528286633003</v>
      </c>
      <c r="CO152" s="57">
        <v>1.83105517222403</v>
      </c>
      <c r="CP152" s="57">
        <v>2.0634531732261898</v>
      </c>
      <c r="CQ152" s="57">
        <v>2.2744635470065599</v>
      </c>
      <c r="CR152" s="57">
        <v>2.4524354743411201</v>
      </c>
      <c r="CS152" s="57">
        <v>2.63779368721511</v>
      </c>
      <c r="CT152" s="76">
        <v>5.9534223524703638</v>
      </c>
      <c r="CU152" s="76">
        <v>51.370555748746703</v>
      </c>
      <c r="CV152" s="76"/>
      <c r="CW152" s="1">
        <v>0.27717471224609802</v>
      </c>
      <c r="CX152" s="1">
        <v>0.50716103517045796</v>
      </c>
      <c r="CY152" s="1">
        <v>0.721130529166085</v>
      </c>
      <c r="CZ152" s="1">
        <v>0.91865236100007497</v>
      </c>
      <c r="DA152" s="1">
        <v>1.1015048025709</v>
      </c>
      <c r="DB152" s="1">
        <v>0.27717471224609802</v>
      </c>
      <c r="DC152" s="1">
        <v>0.50716103517045796</v>
      </c>
      <c r="DD152" s="1">
        <v>0.721130529166085</v>
      </c>
      <c r="DE152" s="1">
        <v>0.91865236100007497</v>
      </c>
      <c r="DF152" s="1">
        <v>1.1015048025709</v>
      </c>
      <c r="DG152" s="1">
        <v>0.88292430797771104</v>
      </c>
      <c r="DH152" s="1">
        <v>1.11454621847433</v>
      </c>
      <c r="DI152" s="1">
        <v>1.3293551996689099</v>
      </c>
      <c r="DJ152" s="1">
        <v>1.5279156547652699</v>
      </c>
      <c r="DK152" s="1">
        <v>1.7107559116027</v>
      </c>
      <c r="DL152" s="1">
        <v>6.1302843787860581</v>
      </c>
      <c r="DM152" s="1">
        <v>47.095490437065799</v>
      </c>
      <c r="DN152" s="1"/>
      <c r="DO152" s="1"/>
      <c r="DP152" s="1"/>
      <c r="DQ152" s="1"/>
      <c r="DR152" s="1"/>
      <c r="DS152" s="1"/>
    </row>
    <row r="153" spans="1:123">
      <c r="A153" s="46" t="s">
        <v>156</v>
      </c>
      <c r="B153" s="57">
        <v>273.89299999999997</v>
      </c>
      <c r="C153" s="57">
        <v>106.398</v>
      </c>
      <c r="D153" s="57">
        <v>-5.51</v>
      </c>
      <c r="E153" s="7">
        <v>0.08</v>
      </c>
      <c r="F153" s="57"/>
      <c r="G153" s="76">
        <v>-6.1000000000000005</v>
      </c>
      <c r="H153" s="57">
        <v>-6.99</v>
      </c>
      <c r="I153" s="57">
        <v>0.89</v>
      </c>
      <c r="K153" s="76">
        <v>-5.9531252011982305</v>
      </c>
      <c r="L153" s="76">
        <v>-5.7883307088133202</v>
      </c>
      <c r="M153" s="76">
        <v>-5.6105729061633998</v>
      </c>
      <c r="N153" s="76">
        <v>-5.21262295503087</v>
      </c>
      <c r="O153" s="76">
        <v>-5.1671514464111103</v>
      </c>
      <c r="P153" s="76">
        <v>-7.8362483591895904</v>
      </c>
      <c r="Q153" s="76">
        <v>-7.9161087149312204</v>
      </c>
      <c r="R153" s="76">
        <v>-8.0028633650182996</v>
      </c>
      <c r="S153" s="76">
        <v>-7.7652784240550901</v>
      </c>
      <c r="T153" s="76">
        <v>-7.9473454042366303</v>
      </c>
      <c r="U153" s="76">
        <v>1.8831231579913601</v>
      </c>
      <c r="V153" s="76">
        <v>2.1277780061179001</v>
      </c>
      <c r="W153" s="76">
        <v>2.3922904588548999</v>
      </c>
      <c r="X153" s="76">
        <v>2.55265546902422</v>
      </c>
      <c r="Y153" s="76">
        <v>2.7801939578255199</v>
      </c>
      <c r="Z153" s="76">
        <v>6.3989118973120949</v>
      </c>
      <c r="AA153" s="76">
        <v>5.7817519248175602</v>
      </c>
      <c r="AC153" s="57">
        <v>-6.1900109319350163</v>
      </c>
      <c r="AD153" s="76">
        <v>-5.7671734515504403</v>
      </c>
      <c r="AE153" s="76">
        <v>-5.5467121565780397</v>
      </c>
      <c r="AF153" s="76">
        <v>-5.3280579172280405</v>
      </c>
      <c r="AG153" s="76">
        <v>-5.1336351518007399</v>
      </c>
      <c r="AH153" s="76">
        <v>-7.1663893138977004</v>
      </c>
      <c r="AI153" s="76">
        <v>-6.99365366689368</v>
      </c>
      <c r="AJ153" s="76">
        <v>-7.0040339714444499</v>
      </c>
      <c r="AK153" s="76">
        <v>-6.9976118520650701</v>
      </c>
      <c r="AL153" s="76">
        <v>-6.9974162040871697</v>
      </c>
      <c r="AM153" s="76">
        <v>0.97637838196268401</v>
      </c>
      <c r="AN153" s="76">
        <v>1.2264802153432399</v>
      </c>
      <c r="AO153" s="76">
        <v>1.45732181486641</v>
      </c>
      <c r="AP153" s="76">
        <v>1.6695539348370301</v>
      </c>
      <c r="AQ153" s="76">
        <v>1.86378105228643</v>
      </c>
      <c r="AR153" s="76">
        <v>7.5672289826640382</v>
      </c>
      <c r="AS153" s="76">
        <v>196.084408634938</v>
      </c>
      <c r="AU153" s="57">
        <v>-6.35188578447924</v>
      </c>
      <c r="AV153" s="57">
        <v>-6.1319507482249396</v>
      </c>
      <c r="AW153" s="57">
        <v>-5.92020829871187</v>
      </c>
      <c r="AX153" s="57">
        <v>-5.7275943178798503</v>
      </c>
      <c r="AY153" s="57">
        <v>-5.5349496958953299</v>
      </c>
      <c r="AZ153" s="57">
        <v>-7.3682686619899203</v>
      </c>
      <c r="BA153" s="57">
        <v>-7.3984310193533496</v>
      </c>
      <c r="BB153" s="57">
        <v>-7.41753006653986</v>
      </c>
      <c r="BC153" s="57">
        <v>-7.4371482212055602</v>
      </c>
      <c r="BD153" s="57">
        <v>-7.4387307480878198</v>
      </c>
      <c r="BE153" s="57">
        <v>1.01638287751068</v>
      </c>
      <c r="BF153" s="57">
        <v>1.26648027112841</v>
      </c>
      <c r="BG153" s="57">
        <v>1.49732176782799</v>
      </c>
      <c r="BH153" s="57">
        <v>1.7095539033257099</v>
      </c>
      <c r="BI153" s="57">
        <v>1.9037810521924901</v>
      </c>
      <c r="BJ153" s="57">
        <v>6.0679436126328499</v>
      </c>
      <c r="BK153" s="57">
        <v>31.394991575768501</v>
      </c>
      <c r="BM153" s="57">
        <v>-5.999840277863</v>
      </c>
      <c r="BN153" s="57">
        <v>-5.8609174790758303</v>
      </c>
      <c r="BO153" s="57">
        <v>-5.4959606188914503</v>
      </c>
      <c r="BP153" s="57">
        <v>-5.2459370745638196</v>
      </c>
      <c r="BQ153" s="57">
        <v>-5.0150944213170296</v>
      </c>
      <c r="BR153" s="57">
        <v>-7.86416972625958</v>
      </c>
      <c r="BS153" s="57">
        <v>-8.0230304436840303</v>
      </c>
      <c r="BT153" s="57">
        <v>-7.84841565228741</v>
      </c>
      <c r="BU153" s="57">
        <v>-7.78921287953575</v>
      </c>
      <c r="BV153" s="57">
        <v>-7.7549369265726096</v>
      </c>
      <c r="BW153" s="57">
        <v>1.86432944839658</v>
      </c>
      <c r="BX153" s="57">
        <v>2.1621129646082</v>
      </c>
      <c r="BY153" s="57">
        <v>2.3524550333959602</v>
      </c>
      <c r="BZ153" s="57">
        <v>2.54327580497193</v>
      </c>
      <c r="CA153" s="57">
        <v>2.7398425052555799</v>
      </c>
      <c r="CB153" s="57">
        <v>7.7075760327397136</v>
      </c>
      <c r="CC153" s="57">
        <v>-30.719399413205998</v>
      </c>
      <c r="CE153" s="57">
        <v>-5.96906913658656</v>
      </c>
      <c r="CF153" s="57">
        <v>-5.7314892533041801</v>
      </c>
      <c r="CG153" s="57">
        <v>-5.5316343334070099</v>
      </c>
      <c r="CH153" s="57">
        <v>-5.2973650661338301</v>
      </c>
      <c r="CI153" s="57">
        <v>-5.1095082982384001</v>
      </c>
      <c r="CJ153" s="57">
        <v>-7.8341667543567199</v>
      </c>
      <c r="CK153" s="57">
        <v>-7.8449165425996901</v>
      </c>
      <c r="CL153" s="57">
        <v>-7.8686745592196301</v>
      </c>
      <c r="CM153" s="57">
        <v>-7.83365718005793</v>
      </c>
      <c r="CN153" s="57">
        <v>-7.8369566832207402</v>
      </c>
      <c r="CO153" s="57">
        <v>1.8650976177701599</v>
      </c>
      <c r="CP153" s="57">
        <v>2.1134272892955099</v>
      </c>
      <c r="CQ153" s="57">
        <v>2.3370402258126202</v>
      </c>
      <c r="CR153" s="57">
        <v>2.5362921139240999</v>
      </c>
      <c r="CS153" s="57">
        <v>2.7274483849823401</v>
      </c>
      <c r="CT153" s="76">
        <v>6.4114151664988839</v>
      </c>
      <c r="CU153" s="76">
        <v>27.6128637178983</v>
      </c>
      <c r="CV153" s="76"/>
      <c r="CW153" s="1">
        <v>-6.0457735655588403</v>
      </c>
      <c r="CX153" s="1">
        <v>-5.8209650783034403</v>
      </c>
      <c r="CY153" s="1">
        <v>-5.5992309621274403</v>
      </c>
      <c r="CZ153" s="1">
        <v>-5.3973593860458502</v>
      </c>
      <c r="DA153" s="1">
        <v>-5.2057100678473596</v>
      </c>
      <c r="DB153" s="1">
        <v>-6.0457735655588403</v>
      </c>
      <c r="DC153" s="1">
        <v>-5.8209650783034403</v>
      </c>
      <c r="DD153" s="1">
        <v>-5.5992309621274403</v>
      </c>
      <c r="DE153" s="1">
        <v>-5.3973593860458502</v>
      </c>
      <c r="DF153" s="1">
        <v>-5.2057100678473596</v>
      </c>
      <c r="DG153" s="1">
        <v>0.97638254051468698</v>
      </c>
      <c r="DH153" s="1">
        <v>1.22648027279853</v>
      </c>
      <c r="DI153" s="1">
        <v>1.45732181451775</v>
      </c>
      <c r="DJ153" s="1">
        <v>1.6695535798661201</v>
      </c>
      <c r="DK153" s="1">
        <v>1.8637806163805599</v>
      </c>
      <c r="DL153" s="1">
        <v>6.2621525530571756</v>
      </c>
      <c r="DM153" s="1">
        <v>36.6115224412492</v>
      </c>
      <c r="DN153" s="1"/>
      <c r="DO153" s="1"/>
      <c r="DP153" s="1"/>
      <c r="DQ153" s="1"/>
      <c r="DR153" s="1"/>
      <c r="DS153" s="1"/>
    </row>
    <row r="154" spans="1:123">
      <c r="A154" s="46" t="s">
        <v>157</v>
      </c>
      <c r="B154" s="57">
        <v>283.654</v>
      </c>
      <c r="C154" s="57">
        <v>112.58</v>
      </c>
      <c r="D154" s="57">
        <v>-4.63</v>
      </c>
      <c r="E154" s="7">
        <v>0.51</v>
      </c>
      <c r="F154" s="57"/>
      <c r="G154" s="76">
        <v>-3.41</v>
      </c>
      <c r="H154" s="57">
        <v>-4.95</v>
      </c>
      <c r="I154" s="57">
        <v>1.54</v>
      </c>
      <c r="K154" s="76">
        <v>-3.32185758732642</v>
      </c>
      <c r="L154" s="76">
        <v>-3.1361379900608903</v>
      </c>
      <c r="M154" s="76">
        <v>-2.92951458116071</v>
      </c>
      <c r="N154" s="76">
        <v>-2.5845857688115395</v>
      </c>
      <c r="O154" s="76">
        <v>-2.4699801898028402</v>
      </c>
      <c r="P154" s="76">
        <v>-5.2234301280105297</v>
      </c>
      <c r="Q154" s="76">
        <v>-5.2833668328326002</v>
      </c>
      <c r="R154" s="76">
        <v>-5.3484340563555</v>
      </c>
      <c r="S154" s="76">
        <v>-5.1697183353202396</v>
      </c>
      <c r="T154" s="76">
        <v>-5.31415790077659</v>
      </c>
      <c r="U154" s="76">
        <v>1.90157254068411</v>
      </c>
      <c r="V154" s="76">
        <v>2.1472288427717099</v>
      </c>
      <c r="W154" s="76">
        <v>2.41891947519479</v>
      </c>
      <c r="X154" s="76">
        <v>2.5851325665087002</v>
      </c>
      <c r="Y154" s="76">
        <v>2.8441777109737498</v>
      </c>
      <c r="Z154" s="76">
        <v>6.720767961634988</v>
      </c>
      <c r="AA154" s="76">
        <v>0.24616130150501001</v>
      </c>
      <c r="AC154" s="57">
        <v>-3.7306104417451502</v>
      </c>
      <c r="AD154" s="76">
        <v>-3.3382535896764294</v>
      </c>
      <c r="AE154" s="76">
        <v>-3.1083693006233499</v>
      </c>
      <c r="AF154" s="76">
        <v>-2.8866027340324503</v>
      </c>
      <c r="AG154" s="76">
        <v>-2.6877124248329798</v>
      </c>
      <c r="AH154" s="76">
        <v>-4.74389332372973</v>
      </c>
      <c r="AI154" s="76">
        <v>-4.6089341490243596</v>
      </c>
      <c r="AJ154" s="76">
        <v>-4.6162223719208901</v>
      </c>
      <c r="AK154" s="76">
        <v>-4.6120864371716603</v>
      </c>
      <c r="AL154" s="76">
        <v>-4.6119196405304299</v>
      </c>
      <c r="AM154" s="76">
        <v>1.0132828819845801</v>
      </c>
      <c r="AN154" s="76">
        <v>1.27068055934793</v>
      </c>
      <c r="AO154" s="76">
        <v>1.50785307129754</v>
      </c>
      <c r="AP154" s="76">
        <v>1.7254837031392101</v>
      </c>
      <c r="AQ154" s="76">
        <v>1.9242072156974499</v>
      </c>
      <c r="AR154" s="76">
        <v>7.5294479823490308</v>
      </c>
      <c r="AS154" s="76">
        <v>168.81940348209201</v>
      </c>
      <c r="AU154" s="57">
        <v>-3.8364358181621903</v>
      </c>
      <c r="AV154" s="57">
        <v>-3.6056510365631702</v>
      </c>
      <c r="AW154" s="57">
        <v>-3.3809799418323898</v>
      </c>
      <c r="AX154" s="57">
        <v>-3.1731999943305196</v>
      </c>
      <c r="AY154" s="57">
        <v>-2.9430818044884797</v>
      </c>
      <c r="AZ154" s="57">
        <v>-4.88972334207741</v>
      </c>
      <c r="BA154" s="57">
        <v>-4.9163316516692603</v>
      </c>
      <c r="BB154" s="57">
        <v>-4.9288329644273396</v>
      </c>
      <c r="BC154" s="57">
        <v>-4.9386836648178098</v>
      </c>
      <c r="BD154" s="57">
        <v>-4.9072890200884798</v>
      </c>
      <c r="BE154" s="57">
        <v>1.05328752391522</v>
      </c>
      <c r="BF154" s="57">
        <v>1.3106806151060899</v>
      </c>
      <c r="BG154" s="57">
        <v>1.5478530225949501</v>
      </c>
      <c r="BH154" s="57">
        <v>1.76548367048729</v>
      </c>
      <c r="BI154" s="57">
        <v>1.9642072155999999</v>
      </c>
      <c r="BJ154" s="57">
        <v>6.6115874140484179</v>
      </c>
      <c r="BK154" s="57">
        <v>7.9120622109494203</v>
      </c>
      <c r="BM154" s="57">
        <v>-3.3698779536740404</v>
      </c>
      <c r="BN154" s="57">
        <v>-3.1698671011229402</v>
      </c>
      <c r="BO154" s="57">
        <v>-2.8454436532194203</v>
      </c>
      <c r="BP154" s="57">
        <v>-2.6058230499636204</v>
      </c>
      <c r="BQ154" s="57">
        <v>-2.38347692958973</v>
      </c>
      <c r="BR154" s="57">
        <v>-5.2435655888633104</v>
      </c>
      <c r="BS154" s="57">
        <v>-5.3727444191296501</v>
      </c>
      <c r="BT154" s="57">
        <v>-5.2303218264116103</v>
      </c>
      <c r="BU154" s="57">
        <v>-5.1840060328446604</v>
      </c>
      <c r="BV154" s="57">
        <v>-5.1611893976061101</v>
      </c>
      <c r="BW154" s="57">
        <v>1.87368763518927</v>
      </c>
      <c r="BX154" s="57">
        <v>2.2028773180067098</v>
      </c>
      <c r="BY154" s="57">
        <v>2.38487817319219</v>
      </c>
      <c r="BZ154" s="57">
        <v>2.5781829828810401</v>
      </c>
      <c r="CA154" s="57">
        <v>2.7777124680163801</v>
      </c>
      <c r="CB154" s="57">
        <v>7.5567070027019803</v>
      </c>
      <c r="CC154" s="57">
        <v>16.251309013044601</v>
      </c>
      <c r="CE154" s="57">
        <v>-3.3429020776549798</v>
      </c>
      <c r="CF154" s="57">
        <v>-3.0956331188119397</v>
      </c>
      <c r="CG154" s="57">
        <v>-2.8840184056340799</v>
      </c>
      <c r="CH154" s="57">
        <v>-2.6489560530846599</v>
      </c>
      <c r="CI154" s="57">
        <v>-2.4586987959011597</v>
      </c>
      <c r="CJ154" s="57">
        <v>-5.2214423229981</v>
      </c>
      <c r="CK154" s="57">
        <v>-5.2287941087811296</v>
      </c>
      <c r="CL154" s="57">
        <v>-5.2457688123531296</v>
      </c>
      <c r="CM154" s="57">
        <v>-5.2183613454937099</v>
      </c>
      <c r="CN154" s="57">
        <v>-5.2215498875021398</v>
      </c>
      <c r="CO154" s="57">
        <v>1.8785402453431199</v>
      </c>
      <c r="CP154" s="57">
        <v>2.1331609899691899</v>
      </c>
      <c r="CQ154" s="57">
        <v>2.3617504067190498</v>
      </c>
      <c r="CR154" s="57">
        <v>2.56940529240905</v>
      </c>
      <c r="CS154" s="57">
        <v>2.7628510916009801</v>
      </c>
      <c r="CT154" s="76">
        <v>6.5936236707071245</v>
      </c>
      <c r="CU154" s="76">
        <v>38.473521239572399</v>
      </c>
      <c r="CV154" s="76"/>
      <c r="CW154" s="1">
        <v>-3.6198913193506699</v>
      </c>
      <c r="CX154" s="1">
        <v>-3.3818286537008002</v>
      </c>
      <c r="CY154" s="1">
        <v>-3.1509625226138702</v>
      </c>
      <c r="CZ154" s="1">
        <v>-2.9403299394783899</v>
      </c>
      <c r="DA154" s="1">
        <v>-2.7439923278535598</v>
      </c>
      <c r="DB154" s="1">
        <v>-3.6198913193506699</v>
      </c>
      <c r="DC154" s="1">
        <v>-3.3818286537008002</v>
      </c>
      <c r="DD154" s="1">
        <v>-3.1509625226138702</v>
      </c>
      <c r="DE154" s="1">
        <v>-2.9403299394783899</v>
      </c>
      <c r="DF154" s="1">
        <v>-2.7439923278535598</v>
      </c>
      <c r="DG154" s="1">
        <v>1.0132871809853099</v>
      </c>
      <c r="DH154" s="1">
        <v>1.27068061683586</v>
      </c>
      <c r="DI154" s="1">
        <v>1.5078530709415301</v>
      </c>
      <c r="DJ154" s="1">
        <v>1.7254833418673801</v>
      </c>
      <c r="DK154" s="1">
        <v>1.9242067721043701</v>
      </c>
      <c r="DL154" s="1">
        <v>6.5276356988578268</v>
      </c>
      <c r="DM154" s="1">
        <v>44.056085605576598</v>
      </c>
      <c r="DN154" s="1"/>
      <c r="DO154" s="1"/>
      <c r="DP154" s="1"/>
      <c r="DQ154" s="1"/>
      <c r="DR154" s="1"/>
      <c r="DS154" s="1"/>
    </row>
    <row r="155" spans="1:123">
      <c r="A155" s="46" t="s">
        <v>158</v>
      </c>
      <c r="B155" s="57">
        <v>276.88299999999998</v>
      </c>
      <c r="C155" s="57">
        <v>114.042</v>
      </c>
      <c r="D155" s="57">
        <v>-3.3</v>
      </c>
      <c r="E155" s="7">
        <v>0.42</v>
      </c>
      <c r="F155" s="57"/>
      <c r="G155" s="76">
        <v>-1.9500000000000002</v>
      </c>
      <c r="H155" s="57">
        <v>-3.39</v>
      </c>
      <c r="I155" s="57">
        <v>1.44</v>
      </c>
      <c r="K155" s="76">
        <v>-1.32923399483777</v>
      </c>
      <c r="L155" s="76">
        <v>-1.1226823461753699</v>
      </c>
      <c r="M155" s="76">
        <v>-0.89967673986800012</v>
      </c>
      <c r="N155" s="76">
        <v>-0.61974899045452991</v>
      </c>
      <c r="O155" s="76">
        <v>-0.4817691971735103</v>
      </c>
      <c r="P155" s="76">
        <v>-3.2180085875439501</v>
      </c>
      <c r="Q155" s="76">
        <v>-3.25641855346066</v>
      </c>
      <c r="R155" s="76">
        <v>-3.3001242275986602</v>
      </c>
      <c r="S155" s="76">
        <v>-3.1823528788495699</v>
      </c>
      <c r="T155" s="76">
        <v>-3.2815627269602201</v>
      </c>
      <c r="U155" s="76">
        <v>1.8887745927061801</v>
      </c>
      <c r="V155" s="76">
        <v>2.1337362072852901</v>
      </c>
      <c r="W155" s="76">
        <v>2.4004474877306601</v>
      </c>
      <c r="X155" s="76">
        <v>2.5626038883950399</v>
      </c>
      <c r="Y155" s="76">
        <v>2.7997935297867098</v>
      </c>
      <c r="Z155" s="76">
        <v>6.5433063862021417</v>
      </c>
      <c r="AA155" s="76">
        <v>33.220151420076498</v>
      </c>
      <c r="AC155" s="57">
        <v>-1.9199937062238561</v>
      </c>
      <c r="AD155" s="76">
        <v>-1.5769777715444599</v>
      </c>
      <c r="AE155" s="76">
        <v>-1.3489991777541299</v>
      </c>
      <c r="AF155" s="76">
        <v>-1.13261913704336</v>
      </c>
      <c r="AG155" s="76">
        <v>-0.93700008653297018</v>
      </c>
      <c r="AH155" s="76">
        <v>-2.9076767142561502</v>
      </c>
      <c r="AI155" s="76">
        <v>-2.8169974837193799</v>
      </c>
      <c r="AJ155" s="76">
        <v>-2.8217997813439299</v>
      </c>
      <c r="AK155" s="76">
        <v>-2.8193055385563</v>
      </c>
      <c r="AL155" s="76">
        <v>-2.8192909460726501</v>
      </c>
      <c r="AM155" s="76">
        <v>0.98768300803229403</v>
      </c>
      <c r="AN155" s="76">
        <v>1.2400197121749199</v>
      </c>
      <c r="AO155" s="76">
        <v>1.4728006035898</v>
      </c>
      <c r="AP155" s="76">
        <v>1.6866864015129399</v>
      </c>
      <c r="AQ155" s="76">
        <v>1.8822908595396799</v>
      </c>
      <c r="AR155" s="76">
        <v>7.1579161916202017</v>
      </c>
      <c r="AS155" s="76">
        <v>130.85190570277601</v>
      </c>
      <c r="AU155" s="57">
        <v>-1.9900379100079202</v>
      </c>
      <c r="AV155" s="57">
        <v>-1.7574831029761</v>
      </c>
      <c r="AW155" s="57">
        <v>-1.5309977421095702</v>
      </c>
      <c r="AX155" s="57">
        <v>-1.3186173075257397</v>
      </c>
      <c r="AY155" s="57">
        <v>-1.0811605197237399</v>
      </c>
      <c r="AZ155" s="57">
        <v>-3.0177254584283002</v>
      </c>
      <c r="BA155" s="57">
        <v>-3.0375028709279199</v>
      </c>
      <c r="BB155" s="57">
        <v>-3.0437982981511902</v>
      </c>
      <c r="BC155" s="57">
        <v>-3.0453036771779698</v>
      </c>
      <c r="BD155" s="57">
        <v>-3.0034513791683999</v>
      </c>
      <c r="BE155" s="57">
        <v>1.02768754842038</v>
      </c>
      <c r="BF155" s="57">
        <v>1.2800197679518199</v>
      </c>
      <c r="BG155" s="57">
        <v>1.51280055604162</v>
      </c>
      <c r="BH155" s="57">
        <v>1.7266863696522301</v>
      </c>
      <c r="BI155" s="57">
        <v>1.9222908594446599</v>
      </c>
      <c r="BJ155" s="57">
        <v>6.7243476646288789</v>
      </c>
      <c r="BK155" s="57">
        <v>2.00573949983995</v>
      </c>
      <c r="BM155" s="57">
        <v>-1.3628300655876597</v>
      </c>
      <c r="BN155" s="57">
        <v>-1.14497677951812</v>
      </c>
      <c r="BO155" s="57">
        <v>-0.8598454720712998</v>
      </c>
      <c r="BP155" s="57">
        <v>-0.63728974126394</v>
      </c>
      <c r="BQ155" s="57">
        <v>-0.42558620283914017</v>
      </c>
      <c r="BR155" s="57">
        <v>-3.2300261238100898</v>
      </c>
      <c r="BS155" s="57">
        <v>-3.3195767246264301</v>
      </c>
      <c r="BT155" s="57">
        <v>-3.22223239646108</v>
      </c>
      <c r="BU155" s="57">
        <v>-3.19125835045145</v>
      </c>
      <c r="BV155" s="57">
        <v>-3.17702907574709</v>
      </c>
      <c r="BW155" s="57">
        <v>1.8671960582224301</v>
      </c>
      <c r="BX155" s="57">
        <v>2.17459994510831</v>
      </c>
      <c r="BY155" s="57">
        <v>2.3623869243897802</v>
      </c>
      <c r="BZ155" s="57">
        <v>2.55396860918751</v>
      </c>
      <c r="CA155" s="57">
        <v>2.7514428729079499</v>
      </c>
      <c r="CB155" s="57">
        <v>7.0929036246509156</v>
      </c>
      <c r="CC155" s="57">
        <v>31.393227248496199</v>
      </c>
      <c r="CE155" s="57">
        <v>-1.3461765422918299</v>
      </c>
      <c r="CF155" s="57">
        <v>-1.1007328447614797</v>
      </c>
      <c r="CG155" s="57">
        <v>-0.88649753839384005</v>
      </c>
      <c r="CH155" s="57">
        <v>-0.6667584175550898</v>
      </c>
      <c r="CI155" s="57">
        <v>-0.47698483330538988</v>
      </c>
      <c r="CJ155" s="57">
        <v>-3.2153919201729599</v>
      </c>
      <c r="CK155" s="57">
        <v>-3.2202049824346499</v>
      </c>
      <c r="CL155" s="57">
        <v>-3.2311070133520698</v>
      </c>
      <c r="CM155" s="57">
        <v>-3.2131937958650099</v>
      </c>
      <c r="CN155" s="57">
        <v>-3.21527781338964</v>
      </c>
      <c r="CO155" s="57">
        <v>1.86921537788113</v>
      </c>
      <c r="CP155" s="57">
        <v>2.1194721376731702</v>
      </c>
      <c r="CQ155" s="57">
        <v>2.3446094749582298</v>
      </c>
      <c r="CR155" s="57">
        <v>2.5464353783099201</v>
      </c>
      <c r="CS155" s="57">
        <v>2.7382929800842501</v>
      </c>
      <c r="CT155" s="76">
        <v>6.4650543046449496</v>
      </c>
      <c r="CU155" s="76">
        <v>45.021716031710802</v>
      </c>
      <c r="CV155" s="76"/>
      <c r="CW155" s="1">
        <v>-1.84565820009849</v>
      </c>
      <c r="CX155" s="1">
        <v>-1.60610691898021</v>
      </c>
      <c r="CY155" s="1">
        <v>-1.37745617243011</v>
      </c>
      <c r="CZ155" s="1">
        <v>-1.16813102420316</v>
      </c>
      <c r="DA155" s="1">
        <v>-0.97424744927427398</v>
      </c>
      <c r="DB155" s="1">
        <v>-1.84565820009849</v>
      </c>
      <c r="DC155" s="1">
        <v>-1.60610691898021</v>
      </c>
      <c r="DD155" s="1">
        <v>-1.37745617243011</v>
      </c>
      <c r="DE155" s="1">
        <v>-1.16813102420316</v>
      </c>
      <c r="DF155" s="1">
        <v>-0.97424744927427398</v>
      </c>
      <c r="DG155" s="1">
        <v>0.98768720960670298</v>
      </c>
      <c r="DH155" s="1">
        <v>1.24001976964021</v>
      </c>
      <c r="DI155" s="1">
        <v>1.4728006032388901</v>
      </c>
      <c r="DJ155" s="1">
        <v>1.6866860446119201</v>
      </c>
      <c r="DK155" s="1">
        <v>1.8822904212790501</v>
      </c>
      <c r="DL155" s="1">
        <v>6.4898199960626606</v>
      </c>
      <c r="DM155" s="1">
        <v>47.038425939590503</v>
      </c>
      <c r="DN155" s="1"/>
      <c r="DO155" s="1"/>
      <c r="DP155" s="1"/>
      <c r="DQ155" s="1"/>
      <c r="DR155" s="1"/>
      <c r="DS155" s="1"/>
    </row>
    <row r="156" spans="1:123">
      <c r="A156" s="46" t="s">
        <v>159</v>
      </c>
      <c r="B156" s="57">
        <v>274.04300000000001</v>
      </c>
      <c r="C156" s="57">
        <v>106.22499999999999</v>
      </c>
      <c r="D156" s="57">
        <v>-1.38</v>
      </c>
      <c r="E156" s="7">
        <v>0.16</v>
      </c>
      <c r="F156" s="57"/>
      <c r="G156" s="76">
        <v>-0.21999999999999997</v>
      </c>
      <c r="H156" s="57">
        <v>-1.9</v>
      </c>
      <c r="I156" s="57">
        <v>1.68</v>
      </c>
      <c r="K156" s="76">
        <v>-0.46209299738260001</v>
      </c>
      <c r="L156" s="76">
        <v>-0.23475080707376961</v>
      </c>
      <c r="M156" s="76">
        <v>1.0496494527029832E-2</v>
      </c>
      <c r="N156" s="76">
        <v>0.22423015395145995</v>
      </c>
      <c r="O156" s="76">
        <v>0.42077164625129004</v>
      </c>
      <c r="P156" s="76">
        <v>-2.34549967216567</v>
      </c>
      <c r="Q156" s="76">
        <v>-2.3628277196047498</v>
      </c>
      <c r="R156" s="76">
        <v>-2.3822031798233101</v>
      </c>
      <c r="S156" s="76">
        <v>-2.32892439965658</v>
      </c>
      <c r="T156" s="76">
        <v>-2.3604055676926801</v>
      </c>
      <c r="U156" s="76">
        <v>1.88340667478307</v>
      </c>
      <c r="V156" s="76">
        <v>2.1280769125309802</v>
      </c>
      <c r="W156" s="76">
        <v>2.3926996743503399</v>
      </c>
      <c r="X156" s="76">
        <v>2.55315455360804</v>
      </c>
      <c r="Y156" s="76">
        <v>2.7811772139439701</v>
      </c>
      <c r="Z156" s="76">
        <v>6.622134717529363</v>
      </c>
      <c r="AA156" s="76">
        <v>39.400045277765898</v>
      </c>
      <c r="AC156" s="57">
        <v>-1.191603329749338</v>
      </c>
      <c r="AD156" s="76">
        <v>-0.9150900056322302</v>
      </c>
      <c r="AE156" s="76">
        <v>-0.68704303872846029</v>
      </c>
      <c r="AF156" s="76">
        <v>-0.47240347838111019</v>
      </c>
      <c r="AG156" s="76">
        <v>-0.27817481890639018</v>
      </c>
      <c r="AH156" s="76">
        <v>-2.1685488334212</v>
      </c>
      <c r="AI156" s="76">
        <v>-2.1422494599469601</v>
      </c>
      <c r="AJ156" s="76">
        <v>-2.1451413814572402</v>
      </c>
      <c r="AK156" s="76">
        <v>-2.1428169015129201</v>
      </c>
      <c r="AL156" s="76">
        <v>-2.1428844568409802</v>
      </c>
      <c r="AM156" s="76">
        <v>0.97694550367186195</v>
      </c>
      <c r="AN156" s="76">
        <v>1.2271594543147299</v>
      </c>
      <c r="AO156" s="76">
        <v>1.4580983427287799</v>
      </c>
      <c r="AP156" s="76">
        <v>1.67041342313181</v>
      </c>
      <c r="AQ156" s="76">
        <v>1.86470963793459</v>
      </c>
      <c r="AR156" s="76">
        <v>6.7487966643744253</v>
      </c>
      <c r="AS156" s="76">
        <v>75.855859599767697</v>
      </c>
      <c r="AU156" s="57">
        <v>-1.30063617874729</v>
      </c>
      <c r="AV156" s="57">
        <v>-1.0632205381840401</v>
      </c>
      <c r="AW156" s="57">
        <v>-0.84343739208344015</v>
      </c>
      <c r="AX156" s="57">
        <v>-0.64606742641656001</v>
      </c>
      <c r="AY156" s="57">
        <v>-0.4649699705633199</v>
      </c>
      <c r="AZ156" s="57">
        <v>-2.31758618021665</v>
      </c>
      <c r="BA156" s="57">
        <v>-2.33038004828353</v>
      </c>
      <c r="BB156" s="57">
        <v>-2.3415356877482401</v>
      </c>
      <c r="BC156" s="57">
        <v>-2.35648081801952</v>
      </c>
      <c r="BD156" s="57">
        <v>-2.36967960840391</v>
      </c>
      <c r="BE156" s="57">
        <v>1.01695000146936</v>
      </c>
      <c r="BF156" s="57">
        <v>1.2671595100994899</v>
      </c>
      <c r="BG156" s="57">
        <v>1.4980982956647999</v>
      </c>
      <c r="BH156" s="57">
        <v>1.71041339160296</v>
      </c>
      <c r="BI156" s="57">
        <v>1.9047096378405901</v>
      </c>
      <c r="BJ156" s="57">
        <v>6.2127492975111585</v>
      </c>
      <c r="BK156" s="57">
        <v>57.4447062428507</v>
      </c>
      <c r="BM156" s="57">
        <v>-0.48810027202271988</v>
      </c>
      <c r="BN156" s="57">
        <v>-0.2115794390042498</v>
      </c>
      <c r="BO156" s="57">
        <v>1.952352572689886E-3</v>
      </c>
      <c r="BP156" s="57">
        <v>0.20412201039144984</v>
      </c>
      <c r="BQ156" s="57">
        <v>0.41245538590169994</v>
      </c>
      <c r="BR156" s="57">
        <v>-2.3525735302767798</v>
      </c>
      <c r="BS156" s="57">
        <v>-2.3743188407612799</v>
      </c>
      <c r="BT156" s="57">
        <v>-2.3510009362242901</v>
      </c>
      <c r="BU156" s="57">
        <v>-2.33969022288561</v>
      </c>
      <c r="BV156" s="57">
        <v>-2.3279690775973099</v>
      </c>
      <c r="BW156" s="57">
        <v>1.86447325825406</v>
      </c>
      <c r="BX156" s="57">
        <v>2.1627394017570301</v>
      </c>
      <c r="BY156" s="57">
        <v>2.35295328879698</v>
      </c>
      <c r="BZ156" s="57">
        <v>2.5438122332770599</v>
      </c>
      <c r="CA156" s="57">
        <v>2.7404244634990098</v>
      </c>
      <c r="CB156" s="57">
        <v>6.5940630401529479</v>
      </c>
      <c r="CC156" s="57">
        <v>63.229410833985597</v>
      </c>
      <c r="CE156" s="57">
        <v>-0.47976840970300993</v>
      </c>
      <c r="CF156" s="57">
        <v>-0.2348864653032301</v>
      </c>
      <c r="CG156" s="57">
        <v>-1.7841856100009768E-2</v>
      </c>
      <c r="CH156" s="57">
        <v>0.18837690596000023</v>
      </c>
      <c r="CI156" s="57">
        <v>0.37985573704680986</v>
      </c>
      <c r="CJ156" s="57">
        <v>-2.3450726040673699</v>
      </c>
      <c r="CK156" s="57">
        <v>-2.34861700786184</v>
      </c>
      <c r="CL156" s="57">
        <v>-2.35526181013064</v>
      </c>
      <c r="CM156" s="57">
        <v>-2.3484240673814498</v>
      </c>
      <c r="CN156" s="57">
        <v>-2.3481366911680701</v>
      </c>
      <c r="CO156" s="57">
        <v>1.86530419436436</v>
      </c>
      <c r="CP156" s="57">
        <v>2.1137305425586099</v>
      </c>
      <c r="CQ156" s="57">
        <v>2.3374199540306302</v>
      </c>
      <c r="CR156" s="57">
        <v>2.53680097334145</v>
      </c>
      <c r="CS156" s="57">
        <v>2.72799242821488</v>
      </c>
      <c r="CT156" s="76">
        <v>6.3751446930469955</v>
      </c>
      <c r="CU156" s="76">
        <v>50.104959161188297</v>
      </c>
      <c r="CV156" s="76"/>
      <c r="CW156" s="1">
        <v>-1.16578922307442</v>
      </c>
      <c r="CX156" s="1">
        <v>-0.92042502977526597</v>
      </c>
      <c r="CY156" s="1">
        <v>-0.692185062511676</v>
      </c>
      <c r="CZ156" s="1">
        <v>-0.48325348770173698</v>
      </c>
      <c r="DA156" s="1">
        <v>-0.288775066881506</v>
      </c>
      <c r="DB156" s="1">
        <v>-1.16578922307442</v>
      </c>
      <c r="DC156" s="1">
        <v>-0.92042502977526597</v>
      </c>
      <c r="DD156" s="1">
        <v>-0.692185062511676</v>
      </c>
      <c r="DE156" s="1">
        <v>-0.48325348770173698</v>
      </c>
      <c r="DF156" s="1">
        <v>-0.288775066881506</v>
      </c>
      <c r="DG156" s="1">
        <v>0.97694966438217901</v>
      </c>
      <c r="DH156" s="1">
        <v>1.2271595117705301</v>
      </c>
      <c r="DI156" s="1">
        <v>1.45809834238001</v>
      </c>
      <c r="DJ156" s="1">
        <v>1.6704130680640701</v>
      </c>
      <c r="DK156" s="1">
        <v>1.86470920191059</v>
      </c>
      <c r="DL156" s="1">
        <v>6.5199677909382352</v>
      </c>
      <c r="DM156" s="1">
        <v>51.510964777359703</v>
      </c>
      <c r="DN156" s="1"/>
      <c r="DO156" s="1"/>
      <c r="DP156" s="1"/>
      <c r="DQ156" s="1"/>
      <c r="DR156" s="1"/>
      <c r="DS156" s="1"/>
    </row>
    <row r="157" spans="1:123">
      <c r="A157" s="46" t="s">
        <v>160</v>
      </c>
      <c r="B157" s="57">
        <v>335.447</v>
      </c>
      <c r="C157" s="57">
        <v>152.62700000000001</v>
      </c>
      <c r="D157" s="57">
        <v>-8.11</v>
      </c>
      <c r="E157" s="7">
        <v>0.44</v>
      </c>
      <c r="F157" s="57"/>
      <c r="G157" s="76">
        <v>-7.879999999999999</v>
      </c>
      <c r="H157" s="57">
        <v>-8.6999999999999993</v>
      </c>
      <c r="I157" s="57">
        <v>0.82</v>
      </c>
      <c r="K157" s="76">
        <v>-8.8754140019691992</v>
      </c>
      <c r="L157" s="76">
        <v>-8.6796650526083283</v>
      </c>
      <c r="M157" s="76">
        <v>-8.3976098607619907</v>
      </c>
      <c r="N157" s="76">
        <v>-8.0413803562911799</v>
      </c>
      <c r="O157" s="76">
        <v>-7.62730422818065</v>
      </c>
      <c r="P157" s="76">
        <v>-10.874881110607999</v>
      </c>
      <c r="Q157" s="76">
        <v>-10.930102294397599</v>
      </c>
      <c r="R157" s="76">
        <v>-10.9578259903254</v>
      </c>
      <c r="S157" s="76">
        <v>-10.798840175132</v>
      </c>
      <c r="T157" s="76">
        <v>-10.810987166775201</v>
      </c>
      <c r="U157" s="76">
        <v>1.9994671086388001</v>
      </c>
      <c r="V157" s="76">
        <v>2.2504372417892702</v>
      </c>
      <c r="W157" s="76">
        <v>2.5602161295634098</v>
      </c>
      <c r="X157" s="76">
        <v>2.7574598188408199</v>
      </c>
      <c r="Y157" s="76">
        <v>3.1836829385945502</v>
      </c>
      <c r="Z157" s="76">
        <v>9.3822201279427766</v>
      </c>
      <c r="AA157" s="76">
        <v>-217.420614170942</v>
      </c>
      <c r="AC157" s="57">
        <v>-9.0960926029817308</v>
      </c>
      <c r="AD157" s="76">
        <v>-8.7237842112175397</v>
      </c>
      <c r="AE157" s="76">
        <v>-8.4491277270201106</v>
      </c>
      <c r="AF157" s="76">
        <v>-8.1818981249297309</v>
      </c>
      <c r="AG157" s="76">
        <v>-7.9476054964449903</v>
      </c>
      <c r="AH157" s="76">
        <v>-10.305195049522601</v>
      </c>
      <c r="AI157" s="76">
        <v>-10.228996930900999</v>
      </c>
      <c r="AJ157" s="76">
        <v>-10.225105515491901</v>
      </c>
      <c r="AK157" s="76">
        <v>-10.204151676411801</v>
      </c>
      <c r="AL157" s="76">
        <v>-10.1924409553088</v>
      </c>
      <c r="AM157" s="76">
        <v>1.20910244654087</v>
      </c>
      <c r="AN157" s="76">
        <v>1.5052127196834599</v>
      </c>
      <c r="AO157" s="76">
        <v>1.77597778847179</v>
      </c>
      <c r="AP157" s="76">
        <v>2.0222535514820699</v>
      </c>
      <c r="AQ157" s="76">
        <v>2.2448354588638102</v>
      </c>
      <c r="AR157" s="76">
        <v>8.4367784245071693</v>
      </c>
      <c r="AS157" s="76">
        <v>120.929285625468</v>
      </c>
      <c r="AU157" s="57">
        <v>-8.2036538758167197</v>
      </c>
      <c r="AV157" s="57">
        <v>-7.9028764521159101</v>
      </c>
      <c r="AW157" s="57">
        <v>-7.6211388042192905</v>
      </c>
      <c r="AX157" s="57">
        <v>-7.3708375618115101</v>
      </c>
      <c r="AY157" s="57">
        <v>-7.1424710563350402</v>
      </c>
      <c r="AZ157" s="57">
        <v>-9.4527617410115301</v>
      </c>
      <c r="BA157" s="57">
        <v>-9.4480892274141599</v>
      </c>
      <c r="BB157" s="57">
        <v>-9.4371165351581805</v>
      </c>
      <c r="BC157" s="57">
        <v>-9.4330910745895302</v>
      </c>
      <c r="BD157" s="57">
        <v>-9.4273065150827904</v>
      </c>
      <c r="BE157" s="57">
        <v>1.24910786519481</v>
      </c>
      <c r="BF157" s="57">
        <v>1.5452127752982501</v>
      </c>
      <c r="BG157" s="57">
        <v>1.81597773093889</v>
      </c>
      <c r="BH157" s="57">
        <v>2.0622535127780202</v>
      </c>
      <c r="BI157" s="57">
        <v>2.2848354587477502</v>
      </c>
      <c r="BJ157" s="57">
        <v>7.895855494175902</v>
      </c>
      <c r="BK157" s="57">
        <v>74.946415587441706</v>
      </c>
      <c r="BM157" s="57">
        <v>-8.9948998632546999</v>
      </c>
      <c r="BN157" s="57">
        <v>-8.4798933211215388</v>
      </c>
      <c r="BO157" s="57">
        <v>-8.3168497712172407</v>
      </c>
      <c r="BP157" s="57">
        <v>-8.0726234845956384</v>
      </c>
      <c r="BQ157" s="57">
        <v>-7.8191281779322495</v>
      </c>
      <c r="BR157" s="57">
        <v>-10.9182431247685</v>
      </c>
      <c r="BS157" s="57">
        <v>-10.899071034125599</v>
      </c>
      <c r="BT157" s="57">
        <v>-10.8737688909791</v>
      </c>
      <c r="BU157" s="57">
        <v>-10.836028008860399</v>
      </c>
      <c r="BV157" s="57">
        <v>-10.797783067961699</v>
      </c>
      <c r="BW157" s="57">
        <v>1.9233432615138</v>
      </c>
      <c r="BX157" s="57">
        <v>2.4191777130040601</v>
      </c>
      <c r="BY157" s="57">
        <v>2.5569191197618601</v>
      </c>
      <c r="BZ157" s="57">
        <v>2.76340452426476</v>
      </c>
      <c r="CA157" s="57">
        <v>2.9786548900294498</v>
      </c>
      <c r="CB157" s="57">
        <v>8.1850878683619399</v>
      </c>
      <c r="CC157" s="57">
        <v>189.99457990383499</v>
      </c>
      <c r="CE157" s="57">
        <v>-8.9430704825352496</v>
      </c>
      <c r="CF157" s="57">
        <v>-8.6532843023139989</v>
      </c>
      <c r="CG157" s="57">
        <v>-8.4098682350209</v>
      </c>
      <c r="CH157" s="57">
        <v>-8.1237793170051091</v>
      </c>
      <c r="CI157" s="57">
        <v>-7.9058456704866202</v>
      </c>
      <c r="CJ157" s="57">
        <v>-10.892938871499499</v>
      </c>
      <c r="CK157" s="57">
        <v>-10.891154600652399</v>
      </c>
      <c r="CL157" s="57">
        <v>-10.9027337323748</v>
      </c>
      <c r="CM157" s="57">
        <v>-10.8688869814325</v>
      </c>
      <c r="CN157" s="57">
        <v>-10.8565476363729</v>
      </c>
      <c r="CO157" s="57">
        <v>1.9498683889642501</v>
      </c>
      <c r="CP157" s="57">
        <v>2.2378702983383998</v>
      </c>
      <c r="CQ157" s="57">
        <v>2.4928654973539</v>
      </c>
      <c r="CR157" s="57">
        <v>2.74510766442739</v>
      </c>
      <c r="CS157" s="57">
        <v>2.9507019658862799</v>
      </c>
      <c r="CT157" s="76">
        <v>7.7516258753608147</v>
      </c>
      <c r="CU157" s="76">
        <v>42.850541842867202</v>
      </c>
      <c r="CV157" s="76"/>
      <c r="CW157" s="1">
        <v>-9.0254814484307104</v>
      </c>
      <c r="CX157" s="1">
        <v>-8.7281974468641099</v>
      </c>
      <c r="CY157" s="1">
        <v>-8.45394609426247</v>
      </c>
      <c r="CZ157" s="1">
        <v>-8.2064207243826495</v>
      </c>
      <c r="DA157" s="1">
        <v>-7.9708168984631502</v>
      </c>
      <c r="DB157" s="1">
        <v>-9.0254814484307104</v>
      </c>
      <c r="DC157" s="1">
        <v>-8.7281974468641099</v>
      </c>
      <c r="DD157" s="1">
        <v>-8.45394609426247</v>
      </c>
      <c r="DE157" s="1">
        <v>-8.2064207243826495</v>
      </c>
      <c r="DF157" s="1">
        <v>-7.9708168984631502</v>
      </c>
      <c r="DG157" s="1">
        <v>1.2091074907788999</v>
      </c>
      <c r="DH157" s="1">
        <v>1.5052127773445301</v>
      </c>
      <c r="DI157" s="1">
        <v>1.77597778807675</v>
      </c>
      <c r="DJ157" s="1">
        <v>2.0222531567768902</v>
      </c>
      <c r="DK157" s="1">
        <v>2.24483497448148</v>
      </c>
      <c r="DL157" s="1">
        <v>7.828529475150253</v>
      </c>
      <c r="DM157" s="1">
        <v>63.895485505274699</v>
      </c>
      <c r="DN157" s="1"/>
      <c r="DO157" s="1"/>
      <c r="DP157" s="1"/>
      <c r="DQ157" s="1"/>
      <c r="DR157" s="1"/>
      <c r="DS157" s="1"/>
    </row>
    <row r="158" spans="1:123">
      <c r="A158" s="46" t="s">
        <v>161</v>
      </c>
      <c r="B158" s="57">
        <v>338.79899999999998</v>
      </c>
      <c r="C158" s="57">
        <v>155.155</v>
      </c>
      <c r="D158" s="57">
        <v>-7.47</v>
      </c>
      <c r="E158" s="7">
        <v>0.27</v>
      </c>
      <c r="F158" s="57"/>
      <c r="G158" s="76">
        <v>-7.87</v>
      </c>
      <c r="H158" s="57">
        <v>-8.83</v>
      </c>
      <c r="I158" s="57">
        <v>0.96</v>
      </c>
      <c r="K158" s="76">
        <v>-8.3646770834989805</v>
      </c>
      <c r="L158" s="76">
        <v>-8.1701852166120101</v>
      </c>
      <c r="M158" s="76">
        <v>-7.8837477338860698</v>
      </c>
      <c r="N158" s="76">
        <v>-7.5401744835837707</v>
      </c>
      <c r="O158" s="76">
        <v>-7.0979081809966802</v>
      </c>
      <c r="P158" s="76">
        <v>-10.3704798473766</v>
      </c>
      <c r="Q158" s="76">
        <v>-10.4273020203789</v>
      </c>
      <c r="R158" s="76">
        <v>-10.4531084657209</v>
      </c>
      <c r="S158" s="76">
        <v>-10.308787179257701</v>
      </c>
      <c r="T158" s="76">
        <v>-10.3035636163183</v>
      </c>
      <c r="U158" s="76">
        <v>2.0058027638776199</v>
      </c>
      <c r="V158" s="76">
        <v>2.2571168037668898</v>
      </c>
      <c r="W158" s="76">
        <v>2.5693607318348302</v>
      </c>
      <c r="X158" s="76">
        <v>2.7686126956739301</v>
      </c>
      <c r="Y158" s="76">
        <v>3.2056554353216198</v>
      </c>
      <c r="Z158" s="76">
        <v>9.4721237091893364</v>
      </c>
      <c r="AA158" s="76">
        <v>-235.02322154880699</v>
      </c>
      <c r="AC158" s="57">
        <v>-8.5844700943902996</v>
      </c>
      <c r="AD158" s="76">
        <v>-8.2460839698517585</v>
      </c>
      <c r="AE158" s="76">
        <v>-7.9724021366542406</v>
      </c>
      <c r="AF158" s="76">
        <v>-7.7067539025440297</v>
      </c>
      <c r="AG158" s="76">
        <v>-7.4738831291981205</v>
      </c>
      <c r="AH158" s="76">
        <v>-9.8062458207255894</v>
      </c>
      <c r="AI158" s="76">
        <v>-9.7664754164180891</v>
      </c>
      <c r="AJ158" s="76">
        <v>-9.7657327344239704</v>
      </c>
      <c r="AK158" s="76">
        <v>-9.7482141524534001</v>
      </c>
      <c r="AL158" s="76">
        <v>-9.7394693820127305</v>
      </c>
      <c r="AM158" s="76">
        <v>1.22177572633529</v>
      </c>
      <c r="AN158" s="76">
        <v>1.52039144656633</v>
      </c>
      <c r="AO158" s="76">
        <v>1.79333059776973</v>
      </c>
      <c r="AP158" s="76">
        <v>2.0414602499093699</v>
      </c>
      <c r="AQ158" s="76">
        <v>2.26558625281461</v>
      </c>
      <c r="AR158" s="76">
        <v>8.2085270835444586</v>
      </c>
      <c r="AS158" s="76">
        <v>93.353852877040396</v>
      </c>
      <c r="AU158" s="57">
        <v>-7.73367748917914</v>
      </c>
      <c r="AV158" s="57">
        <v>-7.4324352637254592</v>
      </c>
      <c r="AW158" s="57">
        <v>-7.14966806354653</v>
      </c>
      <c r="AX158" s="57">
        <v>-6.8955922999957604</v>
      </c>
      <c r="AY158" s="57">
        <v>-6.6478760375220398</v>
      </c>
      <c r="AZ158" s="57">
        <v>-8.9954586844372599</v>
      </c>
      <c r="BA158" s="57">
        <v>-8.9928267658973091</v>
      </c>
      <c r="BB158" s="57">
        <v>-8.98299860321187</v>
      </c>
      <c r="BC158" s="57">
        <v>-8.9770525108093899</v>
      </c>
      <c r="BD158" s="57">
        <v>-8.9534622902193899</v>
      </c>
      <c r="BE158" s="57">
        <v>1.2617811952581199</v>
      </c>
      <c r="BF158" s="57">
        <v>1.56039150217185</v>
      </c>
      <c r="BG158" s="57">
        <v>1.8333305396653401</v>
      </c>
      <c r="BH158" s="57">
        <v>2.08146021081363</v>
      </c>
      <c r="BI158" s="57">
        <v>2.3055862526973501</v>
      </c>
      <c r="BJ158" s="57">
        <v>8.0601632722995618</v>
      </c>
      <c r="BK158" s="57">
        <v>57.800698493290597</v>
      </c>
      <c r="BM158" s="57">
        <v>-8.4882824045699188</v>
      </c>
      <c r="BN158" s="57">
        <v>-7.9445961404614103</v>
      </c>
      <c r="BO158" s="57">
        <v>-7.8093449645100996</v>
      </c>
      <c r="BP158" s="57">
        <v>-7.5732690777323501</v>
      </c>
      <c r="BQ158" s="57">
        <v>-7.3141026318635003</v>
      </c>
      <c r="BR158" s="57">
        <v>-10.4148393370323</v>
      </c>
      <c r="BS158" s="57">
        <v>-10.377772635618101</v>
      </c>
      <c r="BT158" s="57">
        <v>-10.377398431633599</v>
      </c>
      <c r="BU158" s="57">
        <v>-10.3486609865224</v>
      </c>
      <c r="BV158" s="57">
        <v>-10.305762348772801</v>
      </c>
      <c r="BW158" s="57">
        <v>1.9265569324623799</v>
      </c>
      <c r="BX158" s="57">
        <v>2.4331764951566899</v>
      </c>
      <c r="BY158" s="57">
        <v>2.5680534671234998</v>
      </c>
      <c r="BZ158" s="57">
        <v>2.7753919087900498</v>
      </c>
      <c r="CA158" s="57">
        <v>2.9916597169093002</v>
      </c>
      <c r="CB158" s="57">
        <v>8.0662780995707788</v>
      </c>
      <c r="CC158" s="57">
        <v>201.61599960448501</v>
      </c>
      <c r="CE158" s="57">
        <v>-8.4381770524443205</v>
      </c>
      <c r="CF158" s="57">
        <v>-8.1501115062785789</v>
      </c>
      <c r="CG158" s="57">
        <v>-7.9086858071932795</v>
      </c>
      <c r="CH158" s="57">
        <v>-7.6258561671000207</v>
      </c>
      <c r="CI158" s="57">
        <v>-7.4104745992072596</v>
      </c>
      <c r="CJ158" s="57">
        <v>-10.3926617397002</v>
      </c>
      <c r="CK158" s="57">
        <v>-10.394758504202899</v>
      </c>
      <c r="CL158" s="57">
        <v>-10.4100369644589</v>
      </c>
      <c r="CM158" s="57">
        <v>-10.382335143307101</v>
      </c>
      <c r="CN158" s="57">
        <v>-10.373334117863299</v>
      </c>
      <c r="CO158" s="57">
        <v>1.9544846872558801</v>
      </c>
      <c r="CP158" s="57">
        <v>2.24464699792432</v>
      </c>
      <c r="CQ158" s="57">
        <v>2.5013511572656202</v>
      </c>
      <c r="CR158" s="57">
        <v>2.75647897620708</v>
      </c>
      <c r="CS158" s="57">
        <v>2.9628595186560398</v>
      </c>
      <c r="CT158" s="76">
        <v>7.6789902103008512</v>
      </c>
      <c r="CU158" s="76">
        <v>44.102945415516203</v>
      </c>
      <c r="CV158" s="76"/>
      <c r="CW158" s="1">
        <v>-8.5450585442764808</v>
      </c>
      <c r="CX158" s="1">
        <v>-8.2474623782773104</v>
      </c>
      <c r="CY158" s="1">
        <v>-7.9745125448588698</v>
      </c>
      <c r="CZ158" s="1">
        <v>-7.72848887971245</v>
      </c>
      <c r="DA158" s="1">
        <v>-7.4942061069944099</v>
      </c>
      <c r="DB158" s="1">
        <v>-8.5450585442764808</v>
      </c>
      <c r="DC158" s="1">
        <v>-8.2474623782773104</v>
      </c>
      <c r="DD158" s="1">
        <v>-7.9745125448588698</v>
      </c>
      <c r="DE158" s="1">
        <v>-7.72848887971245</v>
      </c>
      <c r="DF158" s="1">
        <v>-7.4942061069944099</v>
      </c>
      <c r="DG158" s="1">
        <v>1.2217808188044601</v>
      </c>
      <c r="DH158" s="1">
        <v>1.52039150423861</v>
      </c>
      <c r="DI158" s="1">
        <v>1.7933305973721601</v>
      </c>
      <c r="DJ158" s="1">
        <v>2.04145985304041</v>
      </c>
      <c r="DK158" s="1">
        <v>2.2655857657924399</v>
      </c>
      <c r="DL158" s="1">
        <v>7.797172994382553</v>
      </c>
      <c r="DM158" s="1">
        <v>65.380137919082202</v>
      </c>
      <c r="DN158" s="1"/>
      <c r="DO158" s="1"/>
      <c r="DP158" s="1"/>
      <c r="DQ158" s="1"/>
      <c r="DR158" s="1"/>
      <c r="DS158" s="1"/>
    </row>
    <row r="159" spans="1:123">
      <c r="A159" s="46" t="s">
        <v>162</v>
      </c>
      <c r="B159" s="57">
        <v>300.79599999999999</v>
      </c>
      <c r="C159" s="57">
        <v>127.68600000000001</v>
      </c>
      <c r="D159" s="57">
        <v>-7.37</v>
      </c>
      <c r="E159" s="7">
        <v>0.78</v>
      </c>
      <c r="F159" s="57"/>
      <c r="G159" s="76">
        <v>-7.72</v>
      </c>
      <c r="H159" s="57">
        <v>-7.84</v>
      </c>
      <c r="I159" s="57">
        <v>0.12</v>
      </c>
      <c r="K159" s="76">
        <v>-6.4660083832003199</v>
      </c>
      <c r="L159" s="76">
        <v>-6.2554942096713697</v>
      </c>
      <c r="M159" s="76">
        <v>-5.9858451793051195</v>
      </c>
      <c r="N159" s="76">
        <v>-5.7102533471464998</v>
      </c>
      <c r="O159" s="76">
        <v>-5.3790894924658907</v>
      </c>
      <c r="P159" s="76">
        <v>-8.3999812228414203</v>
      </c>
      <c r="Q159" s="76">
        <v>-8.4368820773298197</v>
      </c>
      <c r="R159" s="76">
        <v>-8.4515298013187294</v>
      </c>
      <c r="S159" s="76">
        <v>-8.3524212998942104</v>
      </c>
      <c r="T159" s="76">
        <v>-8.3356337126566409</v>
      </c>
      <c r="U159" s="76">
        <v>1.9339728396411</v>
      </c>
      <c r="V159" s="76">
        <v>2.1813878676584499</v>
      </c>
      <c r="W159" s="76">
        <v>2.4656846220136099</v>
      </c>
      <c r="X159" s="76">
        <v>2.6421679527477102</v>
      </c>
      <c r="Y159" s="76">
        <v>2.9565442201907501</v>
      </c>
      <c r="Z159" s="76">
        <v>8.1228804194317785</v>
      </c>
      <c r="AA159" s="76">
        <v>-105.176697373159</v>
      </c>
      <c r="AC159" s="57">
        <v>-6.9110171861454592</v>
      </c>
      <c r="AD159" s="76">
        <v>-6.6144757064818203</v>
      </c>
      <c r="AE159" s="76">
        <v>-6.3645192150154895</v>
      </c>
      <c r="AF159" s="76">
        <v>-6.1225341173684802</v>
      </c>
      <c r="AG159" s="76">
        <v>-5.90840988991107</v>
      </c>
      <c r="AH159" s="76">
        <v>-7.9891107370548697</v>
      </c>
      <c r="AI159" s="76">
        <v>-7.96277969549151</v>
      </c>
      <c r="AJ159" s="76">
        <v>-7.9611138904255698</v>
      </c>
      <c r="AK159" s="76">
        <v>-7.9462401428348999</v>
      </c>
      <c r="AL159" s="76">
        <v>-7.9387358734798097</v>
      </c>
      <c r="AM159" s="76">
        <v>1.0780935509094101</v>
      </c>
      <c r="AN159" s="76">
        <v>1.34830398900969</v>
      </c>
      <c r="AO159" s="76">
        <v>1.5965946754100799</v>
      </c>
      <c r="AP159" s="76">
        <v>1.8237060254664199</v>
      </c>
      <c r="AQ159" s="76">
        <v>2.0303259835687402</v>
      </c>
      <c r="AR159" s="76">
        <v>7.4275107801997065</v>
      </c>
      <c r="AS159" s="76">
        <v>73.603793757128599</v>
      </c>
      <c r="AU159" s="57">
        <v>-6.2720335110052199</v>
      </c>
      <c r="AV159" s="57">
        <v>-5.9826899514968002</v>
      </c>
      <c r="AW159" s="57">
        <v>-5.7277019153554694</v>
      </c>
      <c r="AX159" s="57">
        <v>-5.5026899440171002</v>
      </c>
      <c r="AY159" s="57">
        <v>-5.35936776836484</v>
      </c>
      <c r="AZ159" s="57">
        <v>-7.3901319609184402</v>
      </c>
      <c r="BA159" s="57">
        <v>-7.3709939962171998</v>
      </c>
      <c r="BB159" s="57">
        <v>-7.3642965391403896</v>
      </c>
      <c r="BC159" s="57">
        <v>-7.3663959348285202</v>
      </c>
      <c r="BD159" s="57">
        <v>-7.4296937518299702</v>
      </c>
      <c r="BE159" s="57">
        <v>1.11809844991322</v>
      </c>
      <c r="BF159" s="57">
        <v>1.3883040447204</v>
      </c>
      <c r="BG159" s="57">
        <v>1.63659462378492</v>
      </c>
      <c r="BH159" s="57">
        <v>1.86370599081142</v>
      </c>
      <c r="BI159" s="57">
        <v>2.0703259834651302</v>
      </c>
      <c r="BJ159" s="57">
        <v>6.8438623455844576</v>
      </c>
      <c r="BK159" s="57">
        <v>136.687269922414</v>
      </c>
      <c r="BM159" s="57">
        <v>-6.54165074536985</v>
      </c>
      <c r="BN159" s="57">
        <v>-6.1141090130081794</v>
      </c>
      <c r="BO159" s="57">
        <v>-5.9621539380102107</v>
      </c>
      <c r="BP159" s="57">
        <v>-5.7448764531618206</v>
      </c>
      <c r="BQ159" s="57">
        <v>-5.5084241105921201</v>
      </c>
      <c r="BR159" s="57">
        <v>-8.4317729710724105</v>
      </c>
      <c r="BS159" s="57">
        <v>-8.3885755683837395</v>
      </c>
      <c r="BT159" s="57">
        <v>-8.4039727384319001</v>
      </c>
      <c r="BU159" s="57">
        <v>-8.38436246275303</v>
      </c>
      <c r="BV159" s="57">
        <v>-8.3526427666676604</v>
      </c>
      <c r="BW159" s="57">
        <v>1.8901222257025601</v>
      </c>
      <c r="BX159" s="57">
        <v>2.2744665553755601</v>
      </c>
      <c r="BY159" s="57">
        <v>2.4418188004216899</v>
      </c>
      <c r="BZ159" s="57">
        <v>2.6394860095912098</v>
      </c>
      <c r="CA159" s="57">
        <v>2.8442186560755398</v>
      </c>
      <c r="CB159" s="57">
        <v>7.2323624874875021</v>
      </c>
      <c r="CC159" s="57">
        <v>136.45534514046801</v>
      </c>
      <c r="CE159" s="57">
        <v>-6.5130860397417703</v>
      </c>
      <c r="CF159" s="57">
        <v>-6.2478790648871403</v>
      </c>
      <c r="CG159" s="57">
        <v>-6.020246909131</v>
      </c>
      <c r="CH159" s="57">
        <v>-5.7778842795626808</v>
      </c>
      <c r="CI159" s="57">
        <v>-5.5714112200522008</v>
      </c>
      <c r="CJ159" s="57">
        <v>-8.4152338582695503</v>
      </c>
      <c r="CK159" s="57">
        <v>-8.4156958377626108</v>
      </c>
      <c r="CL159" s="57">
        <v>-8.4253926566038704</v>
      </c>
      <c r="CM159" s="57">
        <v>-8.4054420261863605</v>
      </c>
      <c r="CN159" s="57">
        <v>-8.3964355722675208</v>
      </c>
      <c r="CO159" s="57">
        <v>1.90214781852778</v>
      </c>
      <c r="CP159" s="57">
        <v>2.16781677287547</v>
      </c>
      <c r="CQ159" s="57">
        <v>2.4051457474728699</v>
      </c>
      <c r="CR159" s="57">
        <v>2.6275577466236801</v>
      </c>
      <c r="CS159" s="57">
        <v>2.82502435221532</v>
      </c>
      <c r="CT159" s="76">
        <v>7.0046441424271357</v>
      </c>
      <c r="CU159" s="76">
        <v>43.707130544947503</v>
      </c>
      <c r="CV159" s="76"/>
      <c r="CW159" s="1">
        <v>-6.88031018197018</v>
      </c>
      <c r="CX159" s="1">
        <v>-6.6081958747609804</v>
      </c>
      <c r="CY159" s="1">
        <v>-6.3587356419491003</v>
      </c>
      <c r="CZ159" s="1">
        <v>-6.1323905229011002</v>
      </c>
      <c r="DA159" s="1">
        <v>-5.9163082652416499</v>
      </c>
      <c r="DB159" s="1">
        <v>-6.88031018197018</v>
      </c>
      <c r="DC159" s="1">
        <v>-6.6081958747609804</v>
      </c>
      <c r="DD159" s="1">
        <v>-6.3587356419491003</v>
      </c>
      <c r="DE159" s="1">
        <v>-6.1323905229011002</v>
      </c>
      <c r="DF159" s="1">
        <v>-5.9163082652416499</v>
      </c>
      <c r="DG159" s="1">
        <v>1.0780980965623499</v>
      </c>
      <c r="DH159" s="1">
        <v>1.3483040465549301</v>
      </c>
      <c r="DI159" s="1">
        <v>1.5965946750411499</v>
      </c>
      <c r="DJ159" s="1">
        <v>1.82370565312911</v>
      </c>
      <c r="DK159" s="1">
        <v>2.0303255264755902</v>
      </c>
      <c r="DL159" s="1">
        <v>7.1523909733333166</v>
      </c>
      <c r="DM159" s="1">
        <v>57.562812615561398</v>
      </c>
      <c r="DN159" s="1"/>
      <c r="DO159" s="1"/>
      <c r="DP159" s="1"/>
      <c r="DQ159" s="1"/>
      <c r="DR159" s="1"/>
      <c r="DS159" s="1"/>
    </row>
    <row r="160" spans="1:123">
      <c r="A160" s="46" t="s">
        <v>163</v>
      </c>
      <c r="B160" s="57">
        <v>298.41500000000002</v>
      </c>
      <c r="C160" s="57">
        <v>125.431</v>
      </c>
      <c r="D160" s="57">
        <v>-4.58</v>
      </c>
      <c r="E160" s="7">
        <v>1.1100000000000001</v>
      </c>
      <c r="F160" s="57"/>
      <c r="G160" s="76">
        <v>-5.3400000000000007</v>
      </c>
      <c r="H160" s="57">
        <v>-5.4</v>
      </c>
      <c r="I160" s="57">
        <v>0.06</v>
      </c>
      <c r="K160" s="76">
        <v>-8.7639089302023585</v>
      </c>
      <c r="L160" s="76">
        <v>-8.5570941734866288</v>
      </c>
      <c r="M160" s="76">
        <v>-8.2926213133586693</v>
      </c>
      <c r="N160" s="76">
        <v>-7.9974598179336009</v>
      </c>
      <c r="O160" s="76">
        <v>-7.6735491533115212</v>
      </c>
      <c r="P160" s="76">
        <v>-10.693381413302999</v>
      </c>
      <c r="Q160" s="76">
        <v>-10.7337374000148</v>
      </c>
      <c r="R160" s="76">
        <v>-10.751810321408</v>
      </c>
      <c r="S160" s="76">
        <v>-10.631705634720801</v>
      </c>
      <c r="T160" s="76">
        <v>-10.614485821382001</v>
      </c>
      <c r="U160" s="76">
        <v>1.92947248310064</v>
      </c>
      <c r="V160" s="76">
        <v>2.1766432265281699</v>
      </c>
      <c r="W160" s="76">
        <v>2.4591890080493299</v>
      </c>
      <c r="X160" s="76">
        <v>2.6342458167872</v>
      </c>
      <c r="Y160" s="76">
        <v>2.94093666807048</v>
      </c>
      <c r="Z160" s="76">
        <v>8.1877360603400149</v>
      </c>
      <c r="AA160" s="76">
        <v>-112.820909403694</v>
      </c>
      <c r="AC160" s="57">
        <v>-9.1298081731006402</v>
      </c>
      <c r="AD160" s="76">
        <v>-8.8171574558442405</v>
      </c>
      <c r="AE160" s="76">
        <v>-8.5679403130544607</v>
      </c>
      <c r="AF160" s="76">
        <v>-8.3226751627341891</v>
      </c>
      <c r="AG160" s="76">
        <v>-8.1075833564922899</v>
      </c>
      <c r="AH160" s="76">
        <v>-10.1988996120797</v>
      </c>
      <c r="AI160" s="76">
        <v>-10.154679658246501</v>
      </c>
      <c r="AJ160" s="76">
        <v>-10.1522089028624</v>
      </c>
      <c r="AK160" s="76">
        <v>-10.1327382440015</v>
      </c>
      <c r="AL160" s="76">
        <v>-10.1231695905393</v>
      </c>
      <c r="AM160" s="76">
        <v>1.06909143897906</v>
      </c>
      <c r="AN160" s="76">
        <v>1.3375222024022599</v>
      </c>
      <c r="AO160" s="76">
        <v>1.5842685898079401</v>
      </c>
      <c r="AP160" s="76">
        <v>1.81006308126731</v>
      </c>
      <c r="AQ160" s="76">
        <v>2.0155862340470101</v>
      </c>
      <c r="AR160" s="76">
        <v>7.5498599777722575</v>
      </c>
      <c r="AS160" s="76">
        <v>84.857825573008498</v>
      </c>
      <c r="AU160" s="57">
        <v>-8.2726380131062403</v>
      </c>
      <c r="AV160" s="57">
        <v>-7.9682326811736388</v>
      </c>
      <c r="AW160" s="57">
        <v>-7.7071647046802898</v>
      </c>
      <c r="AX160" s="57">
        <v>-7.47588242276416</v>
      </c>
      <c r="AY160" s="57">
        <v>-7.3553620271526796</v>
      </c>
      <c r="AZ160" s="57">
        <v>-9.3817343153820101</v>
      </c>
      <c r="BA160" s="57">
        <v>-9.3457549392931991</v>
      </c>
      <c r="BB160" s="57">
        <v>-9.3314332432690001</v>
      </c>
      <c r="BC160" s="57">
        <v>-9.3259454696546999</v>
      </c>
      <c r="BD160" s="57">
        <v>-9.4109482610969302</v>
      </c>
      <c r="BE160" s="57">
        <v>1.1090963022757701</v>
      </c>
      <c r="BF160" s="57">
        <v>1.3775222581195601</v>
      </c>
      <c r="BG160" s="57">
        <v>1.6242685385887099</v>
      </c>
      <c r="BH160" s="57">
        <v>1.8500630468905399</v>
      </c>
      <c r="BI160" s="57">
        <v>2.0555862339442501</v>
      </c>
      <c r="BJ160" s="57">
        <v>6.9020477377983953</v>
      </c>
      <c r="BK160" s="57">
        <v>168.69982114037001</v>
      </c>
      <c r="BM160" s="57">
        <v>-8.8410116320737</v>
      </c>
      <c r="BN160" s="57">
        <v>-8.41273469923558</v>
      </c>
      <c r="BO160" s="57">
        <v>-8.2627574747749613</v>
      </c>
      <c r="BP160" s="57">
        <v>-8.0400663250661406</v>
      </c>
      <c r="BQ160" s="57">
        <v>-7.7993101311783093</v>
      </c>
      <c r="BR160" s="57">
        <v>-10.7288511159718</v>
      </c>
      <c r="BS160" s="57">
        <v>-10.6772576089353</v>
      </c>
      <c r="BT160" s="57">
        <v>-10.696667301131001</v>
      </c>
      <c r="BU160" s="57">
        <v>-10.671037429360601</v>
      </c>
      <c r="BV160" s="57">
        <v>-10.634291170069799</v>
      </c>
      <c r="BW160" s="57">
        <v>1.8878394838981001</v>
      </c>
      <c r="BX160" s="57">
        <v>2.2645229096997199</v>
      </c>
      <c r="BY160" s="57">
        <v>2.4339098263560399</v>
      </c>
      <c r="BZ160" s="57">
        <v>2.6309711042944599</v>
      </c>
      <c r="CA160" s="57">
        <v>2.83498103889149</v>
      </c>
      <c r="CB160" s="57">
        <v>7.2942858939420629</v>
      </c>
      <c r="CC160" s="57">
        <v>130.28597245908301</v>
      </c>
      <c r="CE160" s="57">
        <v>-8.8089673750930491</v>
      </c>
      <c r="CF160" s="57">
        <v>-8.5445672503084289</v>
      </c>
      <c r="CG160" s="57">
        <v>-8.3186226331865214</v>
      </c>
      <c r="CH160" s="57">
        <v>-8.0733966375973019</v>
      </c>
      <c r="CI160" s="57">
        <v>-7.8637145710471898</v>
      </c>
      <c r="CJ160" s="57">
        <v>-10.707836134482299</v>
      </c>
      <c r="CK160" s="57">
        <v>-10.707570383054399</v>
      </c>
      <c r="CL160" s="57">
        <v>-10.717740828078901</v>
      </c>
      <c r="CM160" s="57">
        <v>-10.692877089069601</v>
      </c>
      <c r="CN160" s="57">
        <v>-10.6801031436847</v>
      </c>
      <c r="CO160" s="57">
        <v>1.8988687593892499</v>
      </c>
      <c r="CP160" s="57">
        <v>2.16300313274597</v>
      </c>
      <c r="CQ160" s="57">
        <v>2.3991181948923801</v>
      </c>
      <c r="CR160" s="57">
        <v>2.6194804514722998</v>
      </c>
      <c r="CS160" s="57">
        <v>2.8163885726375102</v>
      </c>
      <c r="CT160" s="76">
        <v>7.030490716781947</v>
      </c>
      <c r="CU160" s="76">
        <v>38.363004270424803</v>
      </c>
      <c r="CV160" s="76"/>
      <c r="CW160" s="1">
        <v>-9.0762855472367008</v>
      </c>
      <c r="CX160" s="1">
        <v>-8.8043394050151296</v>
      </c>
      <c r="CY160" s="1">
        <v>-8.5553141462709199</v>
      </c>
      <c r="CZ160" s="1">
        <v>-8.3300634039742292</v>
      </c>
      <c r="DA160" s="1">
        <v>-8.1115981373105601</v>
      </c>
      <c r="DB160" s="1">
        <v>-9.0762855472367008</v>
      </c>
      <c r="DC160" s="1">
        <v>-8.8043394050151296</v>
      </c>
      <c r="DD160" s="1">
        <v>-8.5553141462709199</v>
      </c>
      <c r="DE160" s="1">
        <v>-8.3300634039742292</v>
      </c>
      <c r="DF160" s="1">
        <v>-8.1115981373105601</v>
      </c>
      <c r="DG160" s="1">
        <v>1.06909595037236</v>
      </c>
      <c r="DH160" s="1">
        <v>1.33752225993953</v>
      </c>
      <c r="DI160" s="1">
        <v>1.5842685894408</v>
      </c>
      <c r="DJ160" s="1">
        <v>1.81006271046698</v>
      </c>
      <c r="DK160" s="1">
        <v>2.0155857788289899</v>
      </c>
      <c r="DL160" s="1">
        <v>7.1522750560865962</v>
      </c>
      <c r="DM160" s="1">
        <v>55.6945244345467</v>
      </c>
      <c r="DN160" s="1"/>
      <c r="DO160" s="1"/>
      <c r="DP160" s="1"/>
      <c r="DQ160" s="1"/>
      <c r="DR160" s="1"/>
      <c r="DS160" s="1"/>
    </row>
    <row r="161" spans="1:123">
      <c r="A161" s="46" t="s">
        <v>164</v>
      </c>
      <c r="B161" s="57">
        <v>263.625</v>
      </c>
      <c r="C161" s="57">
        <v>102.764</v>
      </c>
      <c r="D161" s="57">
        <v>-3.13</v>
      </c>
      <c r="E161" s="7">
        <v>0.7</v>
      </c>
      <c r="F161" s="57"/>
      <c r="G161" s="76">
        <v>-1.6099999999999999</v>
      </c>
      <c r="H161" s="57">
        <v>-2.54</v>
      </c>
      <c r="I161" s="57">
        <v>0.93</v>
      </c>
      <c r="K161" s="76">
        <v>-1.13457159296354</v>
      </c>
      <c r="L161" s="76">
        <v>-0.90954633538863039</v>
      </c>
      <c r="M161" s="76">
        <v>-0.67403358013257009</v>
      </c>
      <c r="N161" s="76">
        <v>-0.46155349610289997</v>
      </c>
      <c r="O161" s="76">
        <v>-0.3044849974897903</v>
      </c>
      <c r="P161" s="76">
        <v>-2.99828708150616</v>
      </c>
      <c r="Q161" s="76">
        <v>-3.0168632011765202</v>
      </c>
      <c r="R161" s="76">
        <v>-3.0383118742729902</v>
      </c>
      <c r="S161" s="76">
        <v>-2.9800449617493201</v>
      </c>
      <c r="T161" s="76">
        <v>-3.0173717964866902</v>
      </c>
      <c r="U161" s="76">
        <v>1.8637154885426199</v>
      </c>
      <c r="V161" s="76">
        <v>2.1073168657878898</v>
      </c>
      <c r="W161" s="76">
        <v>2.3642782941404201</v>
      </c>
      <c r="X161" s="76">
        <v>2.5184914656464201</v>
      </c>
      <c r="Y161" s="76">
        <v>2.7128867989968999</v>
      </c>
      <c r="Z161" s="76">
        <v>6.2695348864415346</v>
      </c>
      <c r="AA161" s="76">
        <v>67.224124494290194</v>
      </c>
      <c r="AC161" s="57">
        <v>-1.8680961937082599</v>
      </c>
      <c r="AD161" s="76">
        <v>-1.5923156115528798</v>
      </c>
      <c r="AE161" s="76">
        <v>-1.3714261123864802</v>
      </c>
      <c r="AF161" s="76">
        <v>-1.16243668399938</v>
      </c>
      <c r="AG161" s="76">
        <v>-0.97306490389389011</v>
      </c>
      <c r="AH161" s="76">
        <v>-2.8056532042720299</v>
      </c>
      <c r="AI161" s="76">
        <v>-2.7722996551677999</v>
      </c>
      <c r="AJ161" s="76">
        <v>-2.7755920066469102</v>
      </c>
      <c r="AK161" s="76">
        <v>-2.7731557800978801</v>
      </c>
      <c r="AL161" s="76">
        <v>-2.7732811732785301</v>
      </c>
      <c r="AM161" s="76">
        <v>0.93755701056377005</v>
      </c>
      <c r="AN161" s="76">
        <v>1.17998404361492</v>
      </c>
      <c r="AO161" s="76">
        <v>1.40416589426043</v>
      </c>
      <c r="AP161" s="76">
        <v>1.6107190960985001</v>
      </c>
      <c r="AQ161" s="76">
        <v>1.80021626938464</v>
      </c>
      <c r="AR161" s="76">
        <v>6.6004285989922042</v>
      </c>
      <c r="AS161" s="76">
        <v>78.764329774846999</v>
      </c>
      <c r="AU161" s="57">
        <v>-2.0054720335314702</v>
      </c>
      <c r="AV161" s="57">
        <v>-1.7800173515562201</v>
      </c>
      <c r="AW161" s="57">
        <v>-1.5675577084015901</v>
      </c>
      <c r="AX161" s="57">
        <v>-1.3751841753229399</v>
      </c>
      <c r="AY161" s="57">
        <v>-1.1825933550065499</v>
      </c>
      <c r="AZ161" s="57">
        <v>-2.9830333856572802</v>
      </c>
      <c r="BA161" s="57">
        <v>-3.0000014509847301</v>
      </c>
      <c r="BB161" s="57">
        <v>-3.01172355737422</v>
      </c>
      <c r="BC161" s="57">
        <v>-3.02590324110996</v>
      </c>
      <c r="BD161" s="57">
        <v>-3.0228096243009399</v>
      </c>
      <c r="BE161" s="57">
        <v>0.97756135212580997</v>
      </c>
      <c r="BF161" s="57">
        <v>1.21998409942851</v>
      </c>
      <c r="BG161" s="57">
        <v>1.4441658489726299</v>
      </c>
      <c r="BH161" s="57">
        <v>1.6507190657870201</v>
      </c>
      <c r="BI161" s="57">
        <v>1.84021626929439</v>
      </c>
      <c r="BJ161" s="57">
        <v>6.1037962951921312</v>
      </c>
      <c r="BK161" s="57">
        <v>36.571801871711799</v>
      </c>
      <c r="BM161" s="57">
        <v>-1.1509124377860698</v>
      </c>
      <c r="BN161" s="57">
        <v>-0.91326370990282024</v>
      </c>
      <c r="BO161" s="57">
        <v>-0.68553631906174006</v>
      </c>
      <c r="BP161" s="57">
        <v>-0.48448622127560981</v>
      </c>
      <c r="BQ161" s="57">
        <v>-0.27895270933362992</v>
      </c>
      <c r="BR161" s="57">
        <v>-3.0053976220716598</v>
      </c>
      <c r="BS161" s="57">
        <v>-3.03249496354944</v>
      </c>
      <c r="BT161" s="57">
        <v>-3.0038841094059801</v>
      </c>
      <c r="BU161" s="57">
        <v>-2.9910417206670998</v>
      </c>
      <c r="BV161" s="57">
        <v>-2.9789582329656299</v>
      </c>
      <c r="BW161" s="57">
        <v>1.8544851842855901</v>
      </c>
      <c r="BX161" s="57">
        <v>2.1192312536466198</v>
      </c>
      <c r="BY161" s="57">
        <v>2.31834779034424</v>
      </c>
      <c r="BZ161" s="57">
        <v>2.50655549939149</v>
      </c>
      <c r="CA161" s="57">
        <v>2.700005523632</v>
      </c>
      <c r="CB161" s="57">
        <v>6.4672596055178007</v>
      </c>
      <c r="CC161" s="57">
        <v>38.744554963750304</v>
      </c>
      <c r="CE161" s="57">
        <v>-1.1462851233858198</v>
      </c>
      <c r="CF161" s="57">
        <v>-0.90833530000050988</v>
      </c>
      <c r="CG161" s="57">
        <v>-0.69698378003795991</v>
      </c>
      <c r="CH161" s="57">
        <v>-0.49902175147099026</v>
      </c>
      <c r="CI161" s="57">
        <v>-0.31009013534783003</v>
      </c>
      <c r="CJ161" s="57">
        <v>-2.9972418846946498</v>
      </c>
      <c r="CK161" s="57">
        <v>-3.00100389259309</v>
      </c>
      <c r="CL161" s="57">
        <v>-3.0080303435672899</v>
      </c>
      <c r="CM161" s="57">
        <v>-3.0004807420795001</v>
      </c>
      <c r="CN161" s="57">
        <v>-3.0002969475855701</v>
      </c>
      <c r="CO161" s="57">
        <v>1.85095676130883</v>
      </c>
      <c r="CP161" s="57">
        <v>2.0926685925925801</v>
      </c>
      <c r="CQ161" s="57">
        <v>2.31104656352933</v>
      </c>
      <c r="CR161" s="57">
        <v>2.5014589906085098</v>
      </c>
      <c r="CS161" s="57">
        <v>2.6902068122377401</v>
      </c>
      <c r="CT161" s="76">
        <v>6.1944339263234669</v>
      </c>
      <c r="CU161" s="76">
        <v>47.490674197368598</v>
      </c>
      <c r="CV161" s="76"/>
      <c r="CW161" s="1">
        <v>-1.83637340913539</v>
      </c>
      <c r="CX161" s="1">
        <v>-1.5997909454055801</v>
      </c>
      <c r="CY161" s="1">
        <v>-1.3786393567815201</v>
      </c>
      <c r="CZ161" s="1">
        <v>-1.1758172632152499</v>
      </c>
      <c r="DA161" s="1">
        <v>-0.98631236872823203</v>
      </c>
      <c r="DB161" s="1">
        <v>-1.83637340913539</v>
      </c>
      <c r="DC161" s="1">
        <v>-1.5997909454055801</v>
      </c>
      <c r="DD161" s="1">
        <v>-1.3786393567815201</v>
      </c>
      <c r="DE161" s="1">
        <v>-1.1758172632152499</v>
      </c>
      <c r="DF161" s="1">
        <v>-0.98631236872823203</v>
      </c>
      <c r="DG161" s="1">
        <v>0.93756102137193498</v>
      </c>
      <c r="DH161" s="1">
        <v>1.17998410103588</v>
      </c>
      <c r="DI161" s="1">
        <v>1.4041658939195101</v>
      </c>
      <c r="DJ161" s="1">
        <v>1.6107187477557801</v>
      </c>
      <c r="DK161" s="1">
        <v>1.80021584156527</v>
      </c>
      <c r="DL161" s="1">
        <v>6.3206942500052019</v>
      </c>
      <c r="DM161" s="1">
        <v>47.852134093307399</v>
      </c>
      <c r="DN161" s="1"/>
      <c r="DO161" s="1"/>
      <c r="DP161" s="1"/>
      <c r="DQ161" s="1"/>
      <c r="DR161" s="1"/>
      <c r="DS161" s="1"/>
    </row>
    <row r="162" spans="1:123">
      <c r="A162" s="46" t="s">
        <v>165</v>
      </c>
      <c r="B162" s="57">
        <v>315.92500000000001</v>
      </c>
      <c r="C162" s="57">
        <v>139.64699999999999</v>
      </c>
      <c r="D162" s="57">
        <v>-3.58</v>
      </c>
      <c r="E162" s="7">
        <v>0.81</v>
      </c>
      <c r="F162" s="57"/>
      <c r="G162" s="76">
        <v>-3.14</v>
      </c>
      <c r="H162" s="57">
        <v>-3.79</v>
      </c>
      <c r="I162" s="57">
        <v>0.65</v>
      </c>
      <c r="K162" s="76">
        <v>-1.89174091756324</v>
      </c>
      <c r="L162" s="76">
        <v>-1.6665613692172601</v>
      </c>
      <c r="M162" s="76">
        <v>-1.3967763874484502</v>
      </c>
      <c r="N162" s="76">
        <v>-1.1393937575753701</v>
      </c>
      <c r="O162" s="76">
        <v>-0.81326693051170995</v>
      </c>
      <c r="P162" s="76">
        <v>-3.8543092608165401</v>
      </c>
      <c r="Q162" s="76">
        <v>-3.8780969376989201</v>
      </c>
      <c r="R162" s="76">
        <v>-3.90373448433207</v>
      </c>
      <c r="S162" s="76">
        <v>-3.8318993814472302</v>
      </c>
      <c r="T162" s="76">
        <v>-3.8689823628097901</v>
      </c>
      <c r="U162" s="76">
        <v>1.9625683432533001</v>
      </c>
      <c r="V162" s="76">
        <v>2.21153556848166</v>
      </c>
      <c r="W162" s="76">
        <v>2.5069580968836198</v>
      </c>
      <c r="X162" s="76">
        <v>2.6925056238718601</v>
      </c>
      <c r="Y162" s="76">
        <v>3.0557154322980802</v>
      </c>
      <c r="Z162" s="76">
        <v>8.0139841127637776</v>
      </c>
      <c r="AA162" s="76">
        <v>-80.457826126844907</v>
      </c>
      <c r="AC162" s="57">
        <v>-2.4647522971045701</v>
      </c>
      <c r="AD162" s="76">
        <v>-2.1514103474650401</v>
      </c>
      <c r="AE162" s="76">
        <v>-1.8975354918688701</v>
      </c>
      <c r="AF162" s="76">
        <v>-1.6584493945244099</v>
      </c>
      <c r="AG162" s="76">
        <v>-1.44495620938206</v>
      </c>
      <c r="AH162" s="76">
        <v>-3.6000457436016502</v>
      </c>
      <c r="AI162" s="76">
        <v>-3.5682223791391099</v>
      </c>
      <c r="AJ162" s="76">
        <v>-3.5724507674783901</v>
      </c>
      <c r="AK162" s="76">
        <v>-3.56884340940212</v>
      </c>
      <c r="AL162" s="76">
        <v>-3.5689393414238402</v>
      </c>
      <c r="AM162" s="76">
        <v>1.1352934464970801</v>
      </c>
      <c r="AN162" s="76">
        <v>1.41681203167407</v>
      </c>
      <c r="AO162" s="76">
        <v>1.67491527560952</v>
      </c>
      <c r="AP162" s="76">
        <v>1.9103940148777101</v>
      </c>
      <c r="AQ162" s="76">
        <v>2.1239831320417801</v>
      </c>
      <c r="AR162" s="76">
        <v>7.5296022816311501</v>
      </c>
      <c r="AS162" s="76">
        <v>91.417235384183797</v>
      </c>
      <c r="AU162" s="57">
        <v>-2.6526106048937095</v>
      </c>
      <c r="AV162" s="57">
        <v>-2.3893807825828501</v>
      </c>
      <c r="AW162" s="57">
        <v>-2.1500267809293296</v>
      </c>
      <c r="AX162" s="57">
        <v>-1.9416702527892999</v>
      </c>
      <c r="AY162" s="57">
        <v>-1.7625964952884701</v>
      </c>
      <c r="AZ162" s="57">
        <v>-3.8279091772794498</v>
      </c>
      <c r="BA162" s="57">
        <v>-3.8461928699257499</v>
      </c>
      <c r="BB162" s="57">
        <v>-3.8649420023343</v>
      </c>
      <c r="BC162" s="57">
        <v>-3.89206423124415</v>
      </c>
      <c r="BD162" s="57">
        <v>-3.9265796272212001</v>
      </c>
      <c r="BE162" s="57">
        <v>1.1752985723857401</v>
      </c>
      <c r="BF162" s="57">
        <v>1.4568120873429</v>
      </c>
      <c r="BG162" s="57">
        <v>1.7149152214049701</v>
      </c>
      <c r="BH162" s="57">
        <v>1.9503939784548501</v>
      </c>
      <c r="BI162" s="57">
        <v>2.1639831319327301</v>
      </c>
      <c r="BJ162" s="57">
        <v>6.6225275014200591</v>
      </c>
      <c r="BK162" s="57">
        <v>84.736291852340599</v>
      </c>
      <c r="BM162" s="57">
        <v>-1.9601860087032601</v>
      </c>
      <c r="BN162" s="57">
        <v>-1.5492717087361498</v>
      </c>
      <c r="BO162" s="57">
        <v>-1.3708536704782599</v>
      </c>
      <c r="BP162" s="57">
        <v>-1.1549962152702498</v>
      </c>
      <c r="BQ162" s="57">
        <v>-0.9279810494439702</v>
      </c>
      <c r="BR162" s="57">
        <v>-3.8648128966316802</v>
      </c>
      <c r="BS162" s="57">
        <v>-3.8869207149431899</v>
      </c>
      <c r="BT162" s="57">
        <v>-3.8629265106476498</v>
      </c>
      <c r="BU162" s="57">
        <v>-3.84858638371679</v>
      </c>
      <c r="BV162" s="57">
        <v>-3.8308960139518402</v>
      </c>
      <c r="BW162" s="57">
        <v>1.9046268879284201</v>
      </c>
      <c r="BX162" s="57">
        <v>2.3376490062070401</v>
      </c>
      <c r="BY162" s="57">
        <v>2.4920728401693899</v>
      </c>
      <c r="BZ162" s="57">
        <v>2.6935901684465402</v>
      </c>
      <c r="CA162" s="57">
        <v>2.90291496450787</v>
      </c>
      <c r="CB162" s="57">
        <v>7.2998637224560357</v>
      </c>
      <c r="CC162" s="57">
        <v>141.90370074959799</v>
      </c>
      <c r="CE162" s="57">
        <v>-1.9314792992381</v>
      </c>
      <c r="CF162" s="57">
        <v>-1.6612698751893102</v>
      </c>
      <c r="CG162" s="57">
        <v>-1.4258180126698101</v>
      </c>
      <c r="CH162" s="57">
        <v>-1.1814740076152797</v>
      </c>
      <c r="CI162" s="57">
        <v>-0.97974837146517002</v>
      </c>
      <c r="CJ162" s="57">
        <v>-3.8544624330564501</v>
      </c>
      <c r="CK162" s="57">
        <v>-3.8596727721803501</v>
      </c>
      <c r="CL162" s="57">
        <v>-3.8692631482108499</v>
      </c>
      <c r="CM162" s="57">
        <v>-3.8603553150727699</v>
      </c>
      <c r="CN162" s="57">
        <v>-3.8596449241141801</v>
      </c>
      <c r="CO162" s="57">
        <v>1.9229831338183501</v>
      </c>
      <c r="CP162" s="57">
        <v>2.1984028969910399</v>
      </c>
      <c r="CQ162" s="57">
        <v>2.4434451355410398</v>
      </c>
      <c r="CR162" s="57">
        <v>2.6788813074574902</v>
      </c>
      <c r="CS162" s="57">
        <v>2.8798965526490101</v>
      </c>
      <c r="CT162" s="76">
        <v>7.0917446128919144</v>
      </c>
      <c r="CU162" s="76">
        <v>54.428848494640803</v>
      </c>
      <c r="CV162" s="76"/>
      <c r="CW162" s="1">
        <v>-2.43168421902099</v>
      </c>
      <c r="CX162" s="1">
        <v>-2.1566519369872399</v>
      </c>
      <c r="CY162" s="1">
        <v>-1.90254161923437</v>
      </c>
      <c r="CZ162" s="1">
        <v>-1.6721129295344599</v>
      </c>
      <c r="DA162" s="1">
        <v>-1.4579855618608499</v>
      </c>
      <c r="DB162" s="1">
        <v>-2.43168421902099</v>
      </c>
      <c r="DC162" s="1">
        <v>-2.1566519369872399</v>
      </c>
      <c r="DD162" s="1">
        <v>-1.90254161923437</v>
      </c>
      <c r="DE162" s="1">
        <v>-1.6721129295344599</v>
      </c>
      <c r="DF162" s="1">
        <v>-1.4579855618608499</v>
      </c>
      <c r="DG162" s="1">
        <v>1.1352982098376401</v>
      </c>
      <c r="DH162" s="1">
        <v>1.4168120892698799</v>
      </c>
      <c r="DI162" s="1">
        <v>1.67491527522919</v>
      </c>
      <c r="DJ162" s="1">
        <v>1.91039363277435</v>
      </c>
      <c r="DK162" s="1">
        <v>2.1239826630338698</v>
      </c>
      <c r="DL162" s="1">
        <v>7.2353834705473288</v>
      </c>
      <c r="DM162" s="1">
        <v>61.904404334906403</v>
      </c>
      <c r="DN162" s="1"/>
      <c r="DO162" s="1"/>
      <c r="DP162" s="1"/>
      <c r="DQ162" s="1"/>
      <c r="DR162" s="1"/>
      <c r="DS162" s="1"/>
    </row>
    <row r="163" spans="1:123">
      <c r="A163" s="46" t="s">
        <v>166</v>
      </c>
      <c r="B163" s="57">
        <v>329.286</v>
      </c>
      <c r="C163" s="57">
        <v>145.643</v>
      </c>
      <c r="D163" s="57">
        <v>-6.79</v>
      </c>
      <c r="E163" s="7">
        <v>0.47</v>
      </c>
      <c r="F163" s="57"/>
      <c r="G163" s="76">
        <v>-5.33</v>
      </c>
      <c r="H163" s="57">
        <v>-7.05</v>
      </c>
      <c r="I163" s="57">
        <v>1.72</v>
      </c>
      <c r="K163" s="76">
        <v>-7.0534622111444003</v>
      </c>
      <c r="L163" s="76">
        <v>-6.87278213880845</v>
      </c>
      <c r="M163" s="76">
        <v>-6.6217030912243704</v>
      </c>
      <c r="N163" s="76">
        <v>-6.2347489424083706</v>
      </c>
      <c r="O163" s="76">
        <v>-5.916146355132561</v>
      </c>
      <c r="P163" s="76">
        <v>-9.0412843400915701</v>
      </c>
      <c r="Q163" s="76">
        <v>-9.1109422978578305</v>
      </c>
      <c r="R163" s="76">
        <v>-9.1651113763384302</v>
      </c>
      <c r="S163" s="76">
        <v>-8.9717096937764005</v>
      </c>
      <c r="T163" s="76">
        <v>-9.0594436874217905</v>
      </c>
      <c r="U163" s="76">
        <v>1.98782212894717</v>
      </c>
      <c r="V163" s="76">
        <v>2.23816015904938</v>
      </c>
      <c r="W163" s="76">
        <v>2.5434082851140598</v>
      </c>
      <c r="X163" s="76">
        <v>2.7369607513680299</v>
      </c>
      <c r="Y163" s="76">
        <v>3.1432973322892299</v>
      </c>
      <c r="Z163" s="76">
        <v>8.7132317704438407</v>
      </c>
      <c r="AA163" s="76">
        <v>-175.892127199078</v>
      </c>
      <c r="AC163" s="57">
        <v>-7.2431934793084505</v>
      </c>
      <c r="AD163" s="76">
        <v>-6.8370962474071497</v>
      </c>
      <c r="AE163" s="76">
        <v>-6.5739779078187208</v>
      </c>
      <c r="AF163" s="76">
        <v>-6.3183000848329902</v>
      </c>
      <c r="AG163" s="76">
        <v>-6.0931228415813514</v>
      </c>
      <c r="AH163" s="76">
        <v>-8.4290023468476907</v>
      </c>
      <c r="AI163" s="76">
        <v>-8.3144103584016502</v>
      </c>
      <c r="AJ163" s="76">
        <v>-8.3180611085564404</v>
      </c>
      <c r="AK163" s="76">
        <v>-8.3052515870875503</v>
      </c>
      <c r="AL163" s="76">
        <v>-8.2998181925898908</v>
      </c>
      <c r="AM163" s="76">
        <v>1.18580886753924</v>
      </c>
      <c r="AN163" s="76">
        <v>1.4773141109945001</v>
      </c>
      <c r="AO163" s="76">
        <v>1.7440832007377201</v>
      </c>
      <c r="AP163" s="76">
        <v>1.9869515022545601</v>
      </c>
      <c r="AQ163" s="76">
        <v>2.2066953510085399</v>
      </c>
      <c r="AR163" s="76">
        <v>8.3704063014266037</v>
      </c>
      <c r="AS163" s="76">
        <v>157.70394669263001</v>
      </c>
      <c r="AU163" s="57">
        <v>-6.6769872939799697</v>
      </c>
      <c r="AV163" s="57">
        <v>-6.3836238539393602</v>
      </c>
      <c r="AW163" s="57">
        <v>-6.11056535008826</v>
      </c>
      <c r="AX163" s="57">
        <v>-5.8595573977474391</v>
      </c>
      <c r="AY163" s="57">
        <v>-5.62219748613715</v>
      </c>
      <c r="AZ163" s="57">
        <v>-7.9028014877785697</v>
      </c>
      <c r="BA163" s="57">
        <v>-7.90093802056571</v>
      </c>
      <c r="BB163" s="57">
        <v>-7.89464849434348</v>
      </c>
      <c r="BC163" s="57">
        <v>-7.8865088620178696</v>
      </c>
      <c r="BD163" s="57">
        <v>-7.8688928370318498</v>
      </c>
      <c r="BE163" s="57">
        <v>1.2258141937986</v>
      </c>
      <c r="BF163" s="57">
        <v>1.5173141666263501</v>
      </c>
      <c r="BG163" s="57">
        <v>1.7840831442552201</v>
      </c>
      <c r="BH163" s="57">
        <v>2.02695146427043</v>
      </c>
      <c r="BI163" s="57">
        <v>2.2466953508946998</v>
      </c>
      <c r="BJ163" s="57">
        <v>7.8374022155559766</v>
      </c>
      <c r="BK163" s="57">
        <v>57.053162767207802</v>
      </c>
      <c r="BM163" s="57">
        <v>-7.1617271172694501</v>
      </c>
      <c r="BN163" s="57">
        <v>-6.746298172532831</v>
      </c>
      <c r="BO163" s="57">
        <v>-6.5114352031674905</v>
      </c>
      <c r="BP163" s="57">
        <v>-6.2601655005872487</v>
      </c>
      <c r="BQ163" s="57">
        <v>-6.0098364146552594</v>
      </c>
      <c r="BR163" s="57">
        <v>-9.0791636285701802</v>
      </c>
      <c r="BS163" s="57">
        <v>-9.1397460237104209</v>
      </c>
      <c r="BT163" s="57">
        <v>-9.0478893127577908</v>
      </c>
      <c r="BU163" s="57">
        <v>-9.0015371262659993</v>
      </c>
      <c r="BV163" s="57">
        <v>-8.9645883397662391</v>
      </c>
      <c r="BW163" s="57">
        <v>1.9174365113007299</v>
      </c>
      <c r="BX163" s="57">
        <v>2.3934478511775898</v>
      </c>
      <c r="BY163" s="57">
        <v>2.5364541095902999</v>
      </c>
      <c r="BZ163" s="57">
        <v>2.7413716256787501</v>
      </c>
      <c r="CA163" s="57">
        <v>2.9547519251109802</v>
      </c>
      <c r="CB163" s="57">
        <v>8.2883366841339559</v>
      </c>
      <c r="CC163" s="57">
        <v>134.49000552976401</v>
      </c>
      <c r="CE163" s="57">
        <v>-7.1114400454728592</v>
      </c>
      <c r="CF163" s="57">
        <v>-6.8323410133527407</v>
      </c>
      <c r="CG163" s="57">
        <v>-6.5988944671395702</v>
      </c>
      <c r="CH163" s="57">
        <v>-6.3181727622053101</v>
      </c>
      <c r="CI163" s="57">
        <v>-6.1107423935113587</v>
      </c>
      <c r="CJ163" s="57">
        <v>-9.0528236451248496</v>
      </c>
      <c r="CK163" s="57">
        <v>-9.0577556893316906</v>
      </c>
      <c r="CL163" s="57">
        <v>-9.0761632608192002</v>
      </c>
      <c r="CM163" s="57">
        <v>-9.0423798741641299</v>
      </c>
      <c r="CN163" s="57">
        <v>-9.0390986903598893</v>
      </c>
      <c r="CO163" s="57">
        <v>1.9413835996519899</v>
      </c>
      <c r="CP163" s="57">
        <v>2.2254146759789499</v>
      </c>
      <c r="CQ163" s="57">
        <v>2.47726879367963</v>
      </c>
      <c r="CR163" s="57">
        <v>2.7242071119588198</v>
      </c>
      <c r="CS163" s="57">
        <v>2.9283562968485302</v>
      </c>
      <c r="CT163" s="76">
        <v>7.4886293022813586</v>
      </c>
      <c r="CU163" s="76">
        <v>40.703677589422099</v>
      </c>
      <c r="CV163" s="76"/>
      <c r="CW163" s="1">
        <v>-7.1456601903829604</v>
      </c>
      <c r="CX163" s="1">
        <v>-6.8667312712965902</v>
      </c>
      <c r="CY163" s="1">
        <v>-6.6032779295070698</v>
      </c>
      <c r="CZ163" s="1">
        <v>-6.3653188206142799</v>
      </c>
      <c r="DA163" s="1">
        <v>-6.1410635332167001</v>
      </c>
      <c r="DB163" s="1">
        <v>-7.1456601903829604</v>
      </c>
      <c r="DC163" s="1">
        <v>-6.8667312712965902</v>
      </c>
      <c r="DD163" s="1">
        <v>-6.6032779295070698</v>
      </c>
      <c r="DE163" s="1">
        <v>-6.3653188206142799</v>
      </c>
      <c r="DF163" s="1">
        <v>-6.1410635332167001</v>
      </c>
      <c r="DG163" s="1">
        <v>1.1858138231280899</v>
      </c>
      <c r="DH163" s="1">
        <v>1.47731416863497</v>
      </c>
      <c r="DI163" s="1">
        <v>1.7440832003473199</v>
      </c>
      <c r="DJ163" s="1">
        <v>1.98695111152642</v>
      </c>
      <c r="DK163" s="1">
        <v>2.2066948714782701</v>
      </c>
      <c r="DL163" s="1">
        <v>7.4706839978344179</v>
      </c>
      <c r="DM163" s="1">
        <v>57.358322608810298</v>
      </c>
      <c r="DN163" s="1"/>
      <c r="DO163" s="1"/>
      <c r="DP163" s="1"/>
      <c r="DQ163" s="1"/>
      <c r="DR163" s="1"/>
      <c r="DS163" s="1"/>
    </row>
    <row r="164" spans="1:123">
      <c r="A164" s="46" t="s">
        <v>167</v>
      </c>
      <c r="B164" s="57">
        <v>326.14</v>
      </c>
      <c r="C164" s="57">
        <v>132.31</v>
      </c>
      <c r="D164" s="57">
        <v>-6.4</v>
      </c>
      <c r="E164" s="7">
        <v>0.64</v>
      </c>
      <c r="F164" s="57"/>
      <c r="G164" s="76">
        <v>-4.21</v>
      </c>
      <c r="H164" s="57">
        <v>-6.14</v>
      </c>
      <c r="I164" s="57">
        <v>1.93</v>
      </c>
      <c r="K164" s="76">
        <v>-10.310262457493831</v>
      </c>
      <c r="L164" s="76">
        <v>-10.18311869156671</v>
      </c>
      <c r="M164" s="76">
        <v>-9.9944822719600506</v>
      </c>
      <c r="N164" s="76">
        <v>-9.4154035672319605</v>
      </c>
      <c r="O164" s="76">
        <v>-9.2769533797791599</v>
      </c>
      <c r="P164" s="76">
        <v>-12.2921382942628</v>
      </c>
      <c r="Q164" s="76">
        <v>-12.4150097867791</v>
      </c>
      <c r="R164" s="76">
        <v>-12.529307944083101</v>
      </c>
      <c r="S164" s="76">
        <v>-12.141896851262</v>
      </c>
      <c r="T164" s="76">
        <v>-12.399628553744</v>
      </c>
      <c r="U164" s="76">
        <v>1.9818758367689699</v>
      </c>
      <c r="V164" s="76">
        <v>2.23189109521239</v>
      </c>
      <c r="W164" s="76">
        <v>2.5348256721230502</v>
      </c>
      <c r="X164" s="76">
        <v>2.72649328403004</v>
      </c>
      <c r="Y164" s="76">
        <v>3.12267517396484</v>
      </c>
      <c r="Z164" s="76">
        <v>8.4803022888529895</v>
      </c>
      <c r="AA164" s="76">
        <v>-178.51168934169701</v>
      </c>
      <c r="AC164" s="57">
        <v>-10.13407028631371</v>
      </c>
      <c r="AD164" s="76">
        <v>-9.5311611932009299</v>
      </c>
      <c r="AE164" s="76">
        <v>-9.2667346718709513</v>
      </c>
      <c r="AF164" s="76">
        <v>-9.0016746223433106</v>
      </c>
      <c r="AG164" s="76">
        <v>-8.7702790806959783</v>
      </c>
      <c r="AH164" s="76">
        <v>-11.3079847212058</v>
      </c>
      <c r="AI164" s="76">
        <v>-10.994229398833401</v>
      </c>
      <c r="AJ164" s="76">
        <v>-10.994531494908401</v>
      </c>
      <c r="AK164" s="76">
        <v>-10.970599790095401</v>
      </c>
      <c r="AL164" s="76">
        <v>-10.957498895377199</v>
      </c>
      <c r="AM164" s="76">
        <v>1.17391443489209</v>
      </c>
      <c r="AN164" s="76">
        <v>1.46306820563247</v>
      </c>
      <c r="AO164" s="76">
        <v>1.7277968230374501</v>
      </c>
      <c r="AP164" s="76">
        <v>1.96892516775209</v>
      </c>
      <c r="AQ164" s="76">
        <v>2.1872198146812201</v>
      </c>
      <c r="AR164" s="76">
        <v>9.6456135035116173</v>
      </c>
      <c r="AS164" s="76">
        <v>317.49575895397902</v>
      </c>
      <c r="AU164" s="57">
        <v>-9.2269103771683199</v>
      </c>
      <c r="AV164" s="57">
        <v>-8.9473856384528698</v>
      </c>
      <c r="AW164" s="57">
        <v>-8.6643847439330806</v>
      </c>
      <c r="AX164" s="57">
        <v>-8.3950007865726199</v>
      </c>
      <c r="AY164" s="57">
        <v>-8.0710143563726007</v>
      </c>
      <c r="AZ164" s="57">
        <v>-10.440830091140199</v>
      </c>
      <c r="BA164" s="57">
        <v>-10.4504538997259</v>
      </c>
      <c r="BB164" s="57">
        <v>-10.4321815110244</v>
      </c>
      <c r="BC164" s="57">
        <v>-10.4039259167082</v>
      </c>
      <c r="BD164" s="57">
        <v>-10.2982341709411</v>
      </c>
      <c r="BE164" s="57">
        <v>1.21391971397188</v>
      </c>
      <c r="BF164" s="57">
        <v>1.5030682612730299</v>
      </c>
      <c r="BG164" s="57">
        <v>1.7677967670913199</v>
      </c>
      <c r="BH164" s="57">
        <v>2.0089251301355802</v>
      </c>
      <c r="BI164" s="57">
        <v>2.2272198145685</v>
      </c>
      <c r="BJ164" s="57">
        <v>8.5412902293736472</v>
      </c>
      <c r="BK164" s="57">
        <v>-31.738444309276101</v>
      </c>
      <c r="BM164" s="57">
        <v>-10.433191150915409</v>
      </c>
      <c r="BN164" s="57">
        <v>-10.195059132382109</v>
      </c>
      <c r="BO164" s="57">
        <v>-9.7553120079112006</v>
      </c>
      <c r="BP164" s="57">
        <v>-9.4402382653418613</v>
      </c>
      <c r="BQ164" s="57">
        <v>-9.1868737262247606</v>
      </c>
      <c r="BR164" s="57">
        <v>-12.347611490138499</v>
      </c>
      <c r="BS164" s="57">
        <v>-12.5753685084248</v>
      </c>
      <c r="BT164" s="57">
        <v>-12.2813160408906</v>
      </c>
      <c r="BU164" s="57">
        <v>-12.170359201367701</v>
      </c>
      <c r="BV164" s="57">
        <v>-12.1294200471102</v>
      </c>
      <c r="BW164" s="57">
        <v>1.9144203392230901</v>
      </c>
      <c r="BX164" s="57">
        <v>2.3803093760426899</v>
      </c>
      <c r="BY164" s="57">
        <v>2.5260040329794</v>
      </c>
      <c r="BZ164" s="57">
        <v>2.7301209360258398</v>
      </c>
      <c r="CA164" s="57">
        <v>2.9425463208854401</v>
      </c>
      <c r="CB164" s="57">
        <v>9.670077616172053</v>
      </c>
      <c r="CC164" s="57">
        <v>38.552064329854502</v>
      </c>
      <c r="CE164" s="57">
        <v>-10.35881186037663</v>
      </c>
      <c r="CF164" s="57">
        <v>-10.076729467156619</v>
      </c>
      <c r="CG164" s="57">
        <v>-9.8487802503808002</v>
      </c>
      <c r="CH164" s="57">
        <v>-9.5294209742882501</v>
      </c>
      <c r="CI164" s="57">
        <v>-9.3186634605715088</v>
      </c>
      <c r="CJ164" s="57">
        <v>-12.2958628602597</v>
      </c>
      <c r="CK164" s="57">
        <v>-12.2957839113643</v>
      </c>
      <c r="CL164" s="57">
        <v>-12.318084877568101</v>
      </c>
      <c r="CM164" s="57">
        <v>-12.2429556080672</v>
      </c>
      <c r="CN164" s="57">
        <v>-12.235609357356299</v>
      </c>
      <c r="CO164" s="57">
        <v>1.9370509998830701</v>
      </c>
      <c r="CP164" s="57">
        <v>2.2190544442076798</v>
      </c>
      <c r="CQ164" s="57">
        <v>2.4693046271873</v>
      </c>
      <c r="CR164" s="57">
        <v>2.7135346337789499</v>
      </c>
      <c r="CS164" s="57">
        <v>2.9169458967847901</v>
      </c>
      <c r="CT164" s="76">
        <v>7.8261718712915336</v>
      </c>
      <c r="CU164" s="76">
        <v>21.490763462457299</v>
      </c>
      <c r="CV164" s="76"/>
      <c r="CW164" s="1">
        <v>-9.8694744804605108</v>
      </c>
      <c r="CX164" s="1">
        <v>-9.6012049554432899</v>
      </c>
      <c r="CY164" s="1">
        <v>-9.3346657794562091</v>
      </c>
      <c r="CZ164" s="1">
        <v>-9.0940904498534696</v>
      </c>
      <c r="DA164" s="1">
        <v>-8.8656539114914601</v>
      </c>
      <c r="DB164" s="1">
        <v>-9.8694744804605108</v>
      </c>
      <c r="DC164" s="1">
        <v>-9.6012049554432899</v>
      </c>
      <c r="DD164" s="1">
        <v>-9.3346657794562091</v>
      </c>
      <c r="DE164" s="1">
        <v>-9.0940904498534696</v>
      </c>
      <c r="DF164" s="1">
        <v>-8.8656539114914601</v>
      </c>
      <c r="DG164" s="1">
        <v>1.1739193452138801</v>
      </c>
      <c r="DH164" s="1">
        <v>1.4630682632624299</v>
      </c>
      <c r="DI164" s="1">
        <v>1.72779682264942</v>
      </c>
      <c r="DJ164" s="1">
        <v>1.9689247790547499</v>
      </c>
      <c r="DK164" s="1">
        <v>2.1872193376285498</v>
      </c>
      <c r="DL164" s="1">
        <v>7.4854295124090138</v>
      </c>
      <c r="DM164" s="1">
        <v>44.864402727483501</v>
      </c>
      <c r="DN164" s="1"/>
      <c r="DO164" s="1"/>
      <c r="DP164" s="1"/>
      <c r="DQ164" s="1"/>
      <c r="DR164" s="1"/>
      <c r="DS164" s="1"/>
    </row>
    <row r="165" spans="1:123">
      <c r="A165" s="46" t="s">
        <v>168</v>
      </c>
      <c r="B165" s="57">
        <v>303.649</v>
      </c>
      <c r="C165" s="57">
        <v>143.45699999999999</v>
      </c>
      <c r="D165" s="57">
        <v>2.5099999999999998</v>
      </c>
      <c r="E165" s="7">
        <v>0</v>
      </c>
      <c r="F165" s="57"/>
      <c r="G165" s="76">
        <v>2.5299999999999998</v>
      </c>
      <c r="H165" s="57">
        <v>0.01</v>
      </c>
      <c r="I165" s="57">
        <v>2.52</v>
      </c>
      <c r="K165" s="76">
        <v>1.9022120574928953</v>
      </c>
      <c r="L165" s="76">
        <v>2.1496733263846801</v>
      </c>
      <c r="M165" s="76">
        <v>2.4357956656567921</v>
      </c>
      <c r="N165" s="76">
        <v>2.6147446818293654</v>
      </c>
      <c r="O165" s="76">
        <v>2.9379722543928151</v>
      </c>
      <c r="P165" s="76">
        <v>-3.7153271526594797E-2</v>
      </c>
      <c r="Q165" s="76">
        <v>-3.7399741250550102E-2</v>
      </c>
      <c r="R165" s="76">
        <v>-3.76722350800682E-2</v>
      </c>
      <c r="S165" s="76">
        <v>-3.6915859702614497E-2</v>
      </c>
      <c r="T165" s="76">
        <v>-3.7273497170934797E-2</v>
      </c>
      <c r="U165" s="76">
        <v>1.9393653290194901</v>
      </c>
      <c r="V165" s="76">
        <v>2.1870730676352301</v>
      </c>
      <c r="W165" s="76">
        <v>2.4734679007368601</v>
      </c>
      <c r="X165" s="76">
        <v>2.6516605415319798</v>
      </c>
      <c r="Y165" s="76">
        <v>2.97524575156375</v>
      </c>
      <c r="Z165" s="76">
        <v>7.5625228453459137</v>
      </c>
      <c r="AA165" s="76">
        <v>-18.273765499516401</v>
      </c>
      <c r="AC165" s="57">
        <v>1.054491400192028</v>
      </c>
      <c r="AD165" s="76">
        <v>1.3271196510928405</v>
      </c>
      <c r="AE165" s="76">
        <v>1.5772140793410387</v>
      </c>
      <c r="AF165" s="76">
        <v>1.8059438769733767</v>
      </c>
      <c r="AG165" s="76">
        <v>2.0138761261810836</v>
      </c>
      <c r="AH165" s="76">
        <v>-3.4388805625942001E-2</v>
      </c>
      <c r="AI165" s="76">
        <v>-3.4103463154569601E-2</v>
      </c>
      <c r="AJ165" s="76">
        <v>-3.4150156011471103E-2</v>
      </c>
      <c r="AK165" s="76">
        <v>-3.4109615859723302E-2</v>
      </c>
      <c r="AL165" s="76">
        <v>-3.41115564155864E-2</v>
      </c>
      <c r="AM165" s="76">
        <v>1.0888802058179701</v>
      </c>
      <c r="AN165" s="76">
        <v>1.36122311424741</v>
      </c>
      <c r="AO165" s="76">
        <v>1.6113642353525099</v>
      </c>
      <c r="AP165" s="76">
        <v>1.8400534928331</v>
      </c>
      <c r="AQ165" s="76">
        <v>2.0479876825966699</v>
      </c>
      <c r="AR165" s="76">
        <v>7.1326192014144985</v>
      </c>
      <c r="AS165" s="76">
        <v>64.127288016839202</v>
      </c>
      <c r="AU165" s="57">
        <v>1.0910453355582095</v>
      </c>
      <c r="AV165" s="57">
        <v>1.3630626710043068</v>
      </c>
      <c r="AW165" s="57">
        <v>1.6129348171357381</v>
      </c>
      <c r="AX165" s="57">
        <v>1.8412520450604288</v>
      </c>
      <c r="AY165" s="57">
        <v>2.0490521270840367</v>
      </c>
      <c r="AZ165" s="57">
        <v>-3.78398120491205E-2</v>
      </c>
      <c r="BA165" s="57">
        <v>-3.8160498945913203E-2</v>
      </c>
      <c r="BB165" s="57">
        <v>-3.8429366105192E-2</v>
      </c>
      <c r="BC165" s="57">
        <v>-3.8801412784281002E-2</v>
      </c>
      <c r="BD165" s="57">
        <v>-3.8935555408003003E-2</v>
      </c>
      <c r="BE165" s="57">
        <v>1.1288851476073301</v>
      </c>
      <c r="BF165" s="57">
        <v>1.40122316995022</v>
      </c>
      <c r="BG165" s="57">
        <v>1.65136418324093</v>
      </c>
      <c r="BH165" s="57">
        <v>1.8800534578447099</v>
      </c>
      <c r="BI165" s="57">
        <v>2.0879876824920398</v>
      </c>
      <c r="BJ165" s="57">
        <v>7.1225771037583439</v>
      </c>
      <c r="BK165" s="57">
        <v>63.800348592236503</v>
      </c>
      <c r="BM165" s="57">
        <v>1.8555927714303155</v>
      </c>
      <c r="BN165" s="57">
        <v>2.2489359415168475</v>
      </c>
      <c r="BO165" s="57">
        <v>2.4140390731352483</v>
      </c>
      <c r="BP165" s="57">
        <v>2.612574874541612</v>
      </c>
      <c r="BQ165" s="57">
        <v>2.8183758054119541</v>
      </c>
      <c r="BR165" s="57">
        <v>-3.7264717761594499E-2</v>
      </c>
      <c r="BS165" s="57">
        <v>-3.7445448429542297E-2</v>
      </c>
      <c r="BT165" s="57">
        <v>-3.7256545013991303E-2</v>
      </c>
      <c r="BU165" s="57">
        <v>-3.71140014131578E-2</v>
      </c>
      <c r="BV165" s="57">
        <v>-3.6911696453616097E-2</v>
      </c>
      <c r="BW165" s="57">
        <v>1.8928574891919101</v>
      </c>
      <c r="BX165" s="57">
        <v>2.2863813899463898</v>
      </c>
      <c r="BY165" s="57">
        <v>2.4512956181492398</v>
      </c>
      <c r="BZ165" s="57">
        <v>2.6496888759547699</v>
      </c>
      <c r="CA165" s="57">
        <v>2.8552875018655701</v>
      </c>
      <c r="CB165" s="57">
        <v>6.7939065399343406</v>
      </c>
      <c r="CC165" s="57">
        <v>146.65971147368199</v>
      </c>
      <c r="CE165" s="57">
        <v>1.8689245189055985</v>
      </c>
      <c r="CF165" s="57">
        <v>2.1363721630501575</v>
      </c>
      <c r="CG165" s="57">
        <v>2.3750491334044419</v>
      </c>
      <c r="CH165" s="57">
        <v>2.6000056408133121</v>
      </c>
      <c r="CI165" s="57">
        <v>2.7981531453305011</v>
      </c>
      <c r="CJ165" s="57">
        <v>-3.71523864437815E-2</v>
      </c>
      <c r="CK165" s="57">
        <v>-3.7212486889342297E-2</v>
      </c>
      <c r="CL165" s="57">
        <v>-3.7319044774918E-2</v>
      </c>
      <c r="CM165" s="57">
        <v>-3.7230611928348201E-2</v>
      </c>
      <c r="CN165" s="57">
        <v>-3.7218909167668797E-2</v>
      </c>
      <c r="CO165" s="57">
        <v>1.90607690534938</v>
      </c>
      <c r="CP165" s="57">
        <v>2.1735846499395</v>
      </c>
      <c r="CQ165" s="57">
        <v>2.41236817817936</v>
      </c>
      <c r="CR165" s="57">
        <v>2.6372362527416602</v>
      </c>
      <c r="CS165" s="57">
        <v>2.83537205449817</v>
      </c>
      <c r="CT165" s="76">
        <v>6.9074933447412716</v>
      </c>
      <c r="CU165" s="76">
        <v>64.794683044928803</v>
      </c>
      <c r="CV165" s="76"/>
      <c r="CW165" s="1">
        <v>1.05481838697732</v>
      </c>
      <c r="CX165" s="1">
        <v>1.3270923447624501</v>
      </c>
      <c r="CY165" s="1">
        <v>1.5771889486703801</v>
      </c>
      <c r="CZ165" s="1">
        <v>1.80582077201046</v>
      </c>
      <c r="DA165" s="1">
        <v>2.01376312655634</v>
      </c>
      <c r="DB165" s="1">
        <v>1.05481838697732</v>
      </c>
      <c r="DC165" s="1">
        <v>1.3270923447624501</v>
      </c>
      <c r="DD165" s="1">
        <v>1.5771889486703801</v>
      </c>
      <c r="DE165" s="1">
        <v>1.80582077201046</v>
      </c>
      <c r="DF165" s="1">
        <v>2.01376312655634</v>
      </c>
      <c r="DG165" s="1">
        <v>1.0888847925220599</v>
      </c>
      <c r="DH165" s="1">
        <v>1.3612231718021801</v>
      </c>
      <c r="DI165" s="1">
        <v>1.6113642349814301</v>
      </c>
      <c r="DJ165" s="1">
        <v>1.84005311865412</v>
      </c>
      <c r="DK165" s="1">
        <v>2.0479872232566501</v>
      </c>
      <c r="DL165" s="1">
        <v>7.129762583582318</v>
      </c>
      <c r="DM165" s="1">
        <v>63.8584836882806</v>
      </c>
      <c r="DN165" s="1"/>
      <c r="DO165" s="1"/>
      <c r="DP165" s="1"/>
      <c r="DQ165" s="1"/>
      <c r="DR165" s="1"/>
      <c r="DS165" s="1"/>
    </row>
    <row r="166" spans="1:123">
      <c r="A166" s="46" t="s">
        <v>169</v>
      </c>
      <c r="B166" s="57">
        <v>336.44299999999998</v>
      </c>
      <c r="C166" s="57">
        <v>165.88300000000001</v>
      </c>
      <c r="D166" s="57">
        <v>2.88</v>
      </c>
      <c r="E166" s="7">
        <v>0</v>
      </c>
      <c r="F166" s="57"/>
      <c r="G166" s="76">
        <v>2.9</v>
      </c>
      <c r="H166" s="57">
        <v>0.01</v>
      </c>
      <c r="I166" s="57">
        <v>2.89</v>
      </c>
      <c r="K166" s="76">
        <v>1.9598336048711167</v>
      </c>
      <c r="L166" s="76">
        <v>2.2106217175413247</v>
      </c>
      <c r="M166" s="76">
        <v>2.5207759697732772</v>
      </c>
      <c r="N166" s="76">
        <v>2.7196579142202291</v>
      </c>
      <c r="O166" s="76">
        <v>3.1484530774739974</v>
      </c>
      <c r="P166" s="76">
        <v>-4.1516055264663503E-2</v>
      </c>
      <c r="Q166" s="76">
        <v>-4.1800262830795E-2</v>
      </c>
      <c r="R166" s="76">
        <v>-4.2157350679852899E-2</v>
      </c>
      <c r="S166" s="76">
        <v>-4.1115826257160898E-2</v>
      </c>
      <c r="T166" s="76">
        <v>-4.1758681747092803E-2</v>
      </c>
      <c r="U166" s="76">
        <v>2.0013496601357801</v>
      </c>
      <c r="V166" s="76">
        <v>2.2524219803721199</v>
      </c>
      <c r="W166" s="76">
        <v>2.5629333204531299</v>
      </c>
      <c r="X166" s="76">
        <v>2.76077374047739</v>
      </c>
      <c r="Y166" s="76">
        <v>3.1902117592210901</v>
      </c>
      <c r="Z166" s="76">
        <v>8.620736056941805</v>
      </c>
      <c r="AA166" s="76">
        <v>-103.129665741294</v>
      </c>
      <c r="AC166" s="57">
        <v>1.174721070023844</v>
      </c>
      <c r="AD166" s="76">
        <v>1.472237537669185</v>
      </c>
      <c r="AE166" s="76">
        <v>1.7436222051988246</v>
      </c>
      <c r="AF166" s="76">
        <v>1.9905228029237068</v>
      </c>
      <c r="AG166" s="76">
        <v>2.2135902312426552</v>
      </c>
      <c r="AH166" s="76">
        <v>-3.8147064665965999E-2</v>
      </c>
      <c r="AI166" s="76">
        <v>-3.7485328784955002E-2</v>
      </c>
      <c r="AJ166" s="76">
        <v>-3.7511728279155498E-2</v>
      </c>
      <c r="AK166" s="76">
        <v>-3.7437750835683403E-2</v>
      </c>
      <c r="AL166" s="76">
        <v>-3.7411036324914902E-2</v>
      </c>
      <c r="AM166" s="76">
        <v>1.21286813468981</v>
      </c>
      <c r="AN166" s="76">
        <v>1.50972286645414</v>
      </c>
      <c r="AO166" s="76">
        <v>1.7811339334779801</v>
      </c>
      <c r="AP166" s="76">
        <v>2.0279605537593901</v>
      </c>
      <c r="AQ166" s="76">
        <v>2.2510012675675699</v>
      </c>
      <c r="AR166" s="76">
        <v>7.7221073625881518</v>
      </c>
      <c r="AS166" s="76">
        <v>73.753354348855297</v>
      </c>
      <c r="AU166" s="57">
        <v>1.2095784530087454</v>
      </c>
      <c r="AV166" s="57">
        <v>1.5060603044014729</v>
      </c>
      <c r="AW166" s="57">
        <v>1.7771634620022114</v>
      </c>
      <c r="AX166" s="57">
        <v>2.0235644786291842</v>
      </c>
      <c r="AY166" s="57">
        <v>2.2464533204620709</v>
      </c>
      <c r="AZ166" s="57">
        <v>-4.3295115271704397E-2</v>
      </c>
      <c r="BA166" s="57">
        <v>-4.3662617664707103E-2</v>
      </c>
      <c r="BB166" s="57">
        <v>-4.3970413773058603E-2</v>
      </c>
      <c r="BC166" s="57">
        <v>-4.4396036309775899E-2</v>
      </c>
      <c r="BD166" s="57">
        <v>-4.45479469890794E-2</v>
      </c>
      <c r="BE166" s="57">
        <v>1.2528735682804499</v>
      </c>
      <c r="BF166" s="57">
        <v>1.5497229220661799</v>
      </c>
      <c r="BG166" s="57">
        <v>1.82113387577527</v>
      </c>
      <c r="BH166" s="57">
        <v>2.0679605149389602</v>
      </c>
      <c r="BI166" s="57">
        <v>2.2910012674511502</v>
      </c>
      <c r="BJ166" s="57">
        <v>7.7080151844098186</v>
      </c>
      <c r="BK166" s="57">
        <v>73.115444594624606</v>
      </c>
      <c r="BM166" s="57">
        <v>1.8826592313822696</v>
      </c>
      <c r="BN166" s="57">
        <v>2.3812487834622207</v>
      </c>
      <c r="BO166" s="57">
        <v>2.5186695457713397</v>
      </c>
      <c r="BP166" s="57">
        <v>2.7256618844609499</v>
      </c>
      <c r="BQ166" s="57">
        <v>2.9414153127338762</v>
      </c>
      <c r="BR166" s="57">
        <v>-4.1638927585220302E-2</v>
      </c>
      <c r="BS166" s="57">
        <v>-4.2088472210109203E-2</v>
      </c>
      <c r="BT166" s="57">
        <v>-4.1557989853350498E-2</v>
      </c>
      <c r="BU166" s="57">
        <v>-4.1304523749869898E-2</v>
      </c>
      <c r="BV166" s="57">
        <v>-4.1103780031953897E-2</v>
      </c>
      <c r="BW166" s="57">
        <v>1.9242981589674899</v>
      </c>
      <c r="BX166" s="57">
        <v>2.42333725567233</v>
      </c>
      <c r="BY166" s="57">
        <v>2.5602275356246902</v>
      </c>
      <c r="BZ166" s="57">
        <v>2.7669664082108198</v>
      </c>
      <c r="CA166" s="57">
        <v>2.98251909276583</v>
      </c>
      <c r="CB166" s="57">
        <v>7.2959584161419064</v>
      </c>
      <c r="CC166" s="57">
        <v>213.12127339423699</v>
      </c>
      <c r="CE166" s="57">
        <v>1.9097606493278603</v>
      </c>
      <c r="CF166" s="57">
        <v>2.1983657976142266</v>
      </c>
      <c r="CG166" s="57">
        <v>2.4537751089878119</v>
      </c>
      <c r="CH166" s="57">
        <v>2.70703760914158</v>
      </c>
      <c r="CI166" s="57">
        <v>2.9129039547495168</v>
      </c>
      <c r="CJ166" s="57">
        <v>-4.1479408221849798E-2</v>
      </c>
      <c r="CK166" s="57">
        <v>-4.15181023911134E-2</v>
      </c>
      <c r="CL166" s="57">
        <v>-4.1611783733648301E-2</v>
      </c>
      <c r="CM166" s="57">
        <v>-4.1448881817010202E-2</v>
      </c>
      <c r="CN166" s="57">
        <v>-4.1410458200802802E-2</v>
      </c>
      <c r="CO166" s="57">
        <v>1.95124005754971</v>
      </c>
      <c r="CP166" s="57">
        <v>2.2398839000053399</v>
      </c>
      <c r="CQ166" s="57">
        <v>2.4953868927214602</v>
      </c>
      <c r="CR166" s="57">
        <v>2.74848649095859</v>
      </c>
      <c r="CS166" s="57">
        <v>2.9543144129503198</v>
      </c>
      <c r="CT166" s="76">
        <v>7.4810170648737202</v>
      </c>
      <c r="CU166" s="76">
        <v>71.212390885842396</v>
      </c>
      <c r="CV166" s="76"/>
      <c r="CW166" s="1">
        <v>1.1753477844582101</v>
      </c>
      <c r="CX166" s="1">
        <v>1.4721335704608001</v>
      </c>
      <c r="CY166" s="1">
        <v>1.74352300682011</v>
      </c>
      <c r="CZ166" s="1">
        <v>1.99031417618373</v>
      </c>
      <c r="DA166" s="1">
        <v>2.21338712114499</v>
      </c>
      <c r="DB166" s="1">
        <v>1.1753477844582101</v>
      </c>
      <c r="DC166" s="1">
        <v>1.4721335704608001</v>
      </c>
      <c r="DD166" s="1">
        <v>1.74352300682011</v>
      </c>
      <c r="DE166" s="1">
        <v>1.99031417618373</v>
      </c>
      <c r="DF166" s="1">
        <v>2.21338712114499</v>
      </c>
      <c r="DG166" s="1">
        <v>1.21287319325905</v>
      </c>
      <c r="DH166" s="1">
        <v>1.5097229241185399</v>
      </c>
      <c r="DI166" s="1">
        <v>1.78113393308219</v>
      </c>
      <c r="DJ166" s="1">
        <v>2.0279601584112701</v>
      </c>
      <c r="DK166" s="1">
        <v>2.2510007824008502</v>
      </c>
      <c r="DL166" s="1">
        <v>7.7169603896914118</v>
      </c>
      <c r="DM166" s="1">
        <v>73.172130003689304</v>
      </c>
      <c r="DN166" s="1"/>
      <c r="DO166" s="1"/>
      <c r="DP166" s="1"/>
      <c r="DQ166" s="1"/>
      <c r="DR166" s="1"/>
      <c r="DS166" s="1"/>
    </row>
    <row r="167" spans="1:123">
      <c r="A167" s="46" t="s">
        <v>170</v>
      </c>
      <c r="B167" s="57">
        <v>280.24599999999998</v>
      </c>
      <c r="C167" s="57">
        <v>123.16200000000001</v>
      </c>
      <c r="D167" s="57">
        <v>2.5099999999999998</v>
      </c>
      <c r="E167" s="7">
        <v>0</v>
      </c>
      <c r="F167" s="57"/>
      <c r="G167" s="76">
        <v>2.5999999999999996</v>
      </c>
      <c r="H167" s="57">
        <v>0.01</v>
      </c>
      <c r="I167" s="57">
        <v>2.59</v>
      </c>
      <c r="K167" s="76">
        <v>1.861092182246143</v>
      </c>
      <c r="L167" s="76">
        <v>2.1061805978430406</v>
      </c>
      <c r="M167" s="76">
        <v>2.375176541657674</v>
      </c>
      <c r="N167" s="76">
        <v>2.5398067782689226</v>
      </c>
      <c r="O167" s="76">
        <v>2.787817961745541</v>
      </c>
      <c r="P167" s="76">
        <v>-3.4038856930246997E-2</v>
      </c>
      <c r="Q167" s="76">
        <v>-3.4257091223499597E-2</v>
      </c>
      <c r="R167" s="76">
        <v>-3.4445557480736202E-2</v>
      </c>
      <c r="S167" s="76">
        <v>-3.39865864953771E-2</v>
      </c>
      <c r="T167" s="76">
        <v>-3.4020170216918999E-2</v>
      </c>
      <c r="U167" s="76">
        <v>1.89513103917639</v>
      </c>
      <c r="V167" s="76">
        <v>2.1404376890665402</v>
      </c>
      <c r="W167" s="76">
        <v>2.4096220991384101</v>
      </c>
      <c r="X167" s="76">
        <v>2.5737933647642999</v>
      </c>
      <c r="Y167" s="76">
        <v>2.8218381319624601</v>
      </c>
      <c r="Z167" s="76">
        <v>6.8074505932724882</v>
      </c>
      <c r="AA167" s="76">
        <v>42.232187626468502</v>
      </c>
      <c r="AC167" s="57">
        <v>0.96856787301141145</v>
      </c>
      <c r="AD167" s="76">
        <v>1.2232576664969652</v>
      </c>
      <c r="AE167" s="76">
        <v>1.4581444271711816</v>
      </c>
      <c r="AF167" s="76">
        <v>1.6738916264339909</v>
      </c>
      <c r="AG167" s="76">
        <v>1.8710073348496896</v>
      </c>
      <c r="AH167" s="76">
        <v>-3.1830003740648601E-2</v>
      </c>
      <c r="AI167" s="76">
        <v>-3.19905834187348E-2</v>
      </c>
      <c r="AJ167" s="76">
        <v>-3.2065931093138399E-2</v>
      </c>
      <c r="AK167" s="76">
        <v>-3.20645026478589E-2</v>
      </c>
      <c r="AL167" s="76">
        <v>-3.2102414921650502E-2</v>
      </c>
      <c r="AM167" s="76">
        <v>1.00039787675206</v>
      </c>
      <c r="AN167" s="76">
        <v>1.2552482499157001</v>
      </c>
      <c r="AO167" s="76">
        <v>1.49021035826432</v>
      </c>
      <c r="AP167" s="76">
        <v>1.7059561290818499</v>
      </c>
      <c r="AQ167" s="76">
        <v>1.9031097497713401</v>
      </c>
      <c r="AR167" s="76">
        <v>6.7105526954324324</v>
      </c>
      <c r="AS167" s="76">
        <v>57.119718393332001</v>
      </c>
      <c r="AU167" s="57">
        <v>1.006998855335032</v>
      </c>
      <c r="AV167" s="57">
        <v>1.2615584834969076</v>
      </c>
      <c r="AW167" s="57">
        <v>1.4962828080618549</v>
      </c>
      <c r="AX167" s="57">
        <v>1.711701433409927</v>
      </c>
      <c r="AY167" s="57">
        <v>1.9087480011042892</v>
      </c>
      <c r="AZ167" s="57">
        <v>-3.3403612238968101E-2</v>
      </c>
      <c r="BA167" s="57">
        <v>-3.3689822186382397E-2</v>
      </c>
      <c r="BB167" s="57">
        <v>-3.39275020809051E-2</v>
      </c>
      <c r="BC167" s="57">
        <v>-3.4254663418243E-2</v>
      </c>
      <c r="BD167" s="57">
        <v>-3.4361748570820701E-2</v>
      </c>
      <c r="BE167" s="57">
        <v>1.040402467574</v>
      </c>
      <c r="BF167" s="57">
        <v>1.29524830568329</v>
      </c>
      <c r="BG167" s="57">
        <v>1.53021031014276</v>
      </c>
      <c r="BH167" s="57">
        <v>1.74595609682817</v>
      </c>
      <c r="BI167" s="57">
        <v>1.94310974967511</v>
      </c>
      <c r="BJ167" s="57">
        <v>6.7049713159243849</v>
      </c>
      <c r="BK167" s="57">
        <v>57.140127049029303</v>
      </c>
      <c r="BM167" s="57">
        <v>1.8362764638105702</v>
      </c>
      <c r="BN167" s="57">
        <v>2.1546356909860003</v>
      </c>
      <c r="BO167" s="57">
        <v>2.3393318644775953</v>
      </c>
      <c r="BP167" s="57">
        <v>2.5317851103764073</v>
      </c>
      <c r="BQ167" s="57">
        <v>2.7304986126062571</v>
      </c>
      <c r="BR167" s="57">
        <v>-3.4143811416659897E-2</v>
      </c>
      <c r="BS167" s="57">
        <v>-3.4008974999179702E-2</v>
      </c>
      <c r="BT167" s="57">
        <v>-3.4225946003234399E-2</v>
      </c>
      <c r="BU167" s="57">
        <v>-3.4210221412102802E-2</v>
      </c>
      <c r="BV167" s="57">
        <v>-3.3991764119393197E-2</v>
      </c>
      <c r="BW167" s="57">
        <v>1.8704202752272301</v>
      </c>
      <c r="BX167" s="57">
        <v>2.1886446659851799</v>
      </c>
      <c r="BY167" s="57">
        <v>2.3735578104808299</v>
      </c>
      <c r="BZ167" s="57">
        <v>2.56599533178851</v>
      </c>
      <c r="CA167" s="57">
        <v>2.7644903767256501</v>
      </c>
      <c r="CB167" s="57">
        <v>6.4345668907815998</v>
      </c>
      <c r="CC167" s="57">
        <v>99.276073996755002</v>
      </c>
      <c r="CE167" s="57">
        <v>1.839764846754395</v>
      </c>
      <c r="CF167" s="57">
        <v>2.0920979129923505</v>
      </c>
      <c r="CG167" s="57">
        <v>2.3188194456461488</v>
      </c>
      <c r="CH167" s="57">
        <v>2.523542852267135</v>
      </c>
      <c r="CI167" s="57">
        <v>2.7161682355297652</v>
      </c>
      <c r="CJ167" s="57">
        <v>-3.4081978368595098E-2</v>
      </c>
      <c r="CK167" s="57">
        <v>-3.4173162839369602E-2</v>
      </c>
      <c r="CL167" s="57">
        <v>-3.4303535959791E-2</v>
      </c>
      <c r="CM167" s="57">
        <v>-3.4301154179745198E-2</v>
      </c>
      <c r="CN167" s="57">
        <v>-3.4322193827964899E-2</v>
      </c>
      <c r="CO167" s="57">
        <v>1.8738468251229901</v>
      </c>
      <c r="CP167" s="57">
        <v>2.12627107583172</v>
      </c>
      <c r="CQ167" s="57">
        <v>2.35312298160594</v>
      </c>
      <c r="CR167" s="57">
        <v>2.5578440064468801</v>
      </c>
      <c r="CS167" s="57">
        <v>2.7504904293577299</v>
      </c>
      <c r="CT167" s="76">
        <v>6.4976039594211983</v>
      </c>
      <c r="CU167" s="76">
        <v>60.220822929670199</v>
      </c>
      <c r="CV167" s="76"/>
      <c r="CW167" s="1">
        <v>0.96854631207111397</v>
      </c>
      <c r="CX167" s="1">
        <v>1.2233225370395999</v>
      </c>
      <c r="CY167" s="1">
        <v>1.4582084219175799</v>
      </c>
      <c r="CZ167" s="1">
        <v>1.6738653373802801</v>
      </c>
      <c r="DA167" s="1">
        <v>1.87099742083837</v>
      </c>
      <c r="DB167" s="1">
        <v>0.96854631207111397</v>
      </c>
      <c r="DC167" s="1">
        <v>1.2233225370395999</v>
      </c>
      <c r="DD167" s="1">
        <v>1.4582084219175799</v>
      </c>
      <c r="DE167" s="1">
        <v>1.6738653373802801</v>
      </c>
      <c r="DF167" s="1">
        <v>1.87099742083837</v>
      </c>
      <c r="DG167" s="1">
        <v>1.00040212671588</v>
      </c>
      <c r="DH167" s="1">
        <v>1.25524830739224</v>
      </c>
      <c r="DI167" s="1">
        <v>1.4902103579108701</v>
      </c>
      <c r="DJ167" s="1">
        <v>1.7059557700099599</v>
      </c>
      <c r="DK167" s="1">
        <v>1.90310930886221</v>
      </c>
      <c r="DL167" s="1">
        <v>6.7103316591024935</v>
      </c>
      <c r="DM167" s="1">
        <v>57.218437685243202</v>
      </c>
      <c r="DN167" s="1"/>
      <c r="DO167" s="1"/>
      <c r="DP167" s="1"/>
      <c r="DQ167" s="1"/>
      <c r="DR167" s="1"/>
      <c r="DS167" s="1"/>
    </row>
    <row r="168" spans="1:123">
      <c r="A168" s="46" t="s">
        <v>171</v>
      </c>
      <c r="B168" s="57">
        <v>229.21100000000001</v>
      </c>
      <c r="C168" s="57">
        <v>79.156999999999996</v>
      </c>
      <c r="D168" s="57">
        <v>-4.3099999999999996</v>
      </c>
      <c r="E168" s="7">
        <v>0.74</v>
      </c>
      <c r="F168" s="57"/>
      <c r="G168" s="76">
        <v>-3.9499999999999997</v>
      </c>
      <c r="H168" s="57">
        <v>-6.05</v>
      </c>
      <c r="I168" s="57">
        <v>2.1</v>
      </c>
      <c r="K168" s="76">
        <v>-7.4715089314373095</v>
      </c>
      <c r="L168" s="76">
        <v>-7.253840135149149</v>
      </c>
      <c r="M168" s="76">
        <v>-7.0271358712617005</v>
      </c>
      <c r="N168" s="76">
        <v>-6.7876790865492609</v>
      </c>
      <c r="O168" s="76">
        <v>-6.6884068499802307</v>
      </c>
      <c r="P168" s="76">
        <v>-9.2701781075131393</v>
      </c>
      <c r="Q168" s="76">
        <v>-9.2925798989388895</v>
      </c>
      <c r="R168" s="76">
        <v>-9.2975292183351108</v>
      </c>
      <c r="S168" s="76">
        <v>-9.1916672397450103</v>
      </c>
      <c r="T168" s="76">
        <v>-9.1757084752404801</v>
      </c>
      <c r="U168" s="76">
        <v>1.79866917607583</v>
      </c>
      <c r="V168" s="76">
        <v>2.03873976378974</v>
      </c>
      <c r="W168" s="76">
        <v>2.2703933470734099</v>
      </c>
      <c r="X168" s="76">
        <v>2.4039881531957499</v>
      </c>
      <c r="Y168" s="76">
        <v>2.4873016252602498</v>
      </c>
      <c r="Z168" s="76">
        <v>6.0384672998896143</v>
      </c>
      <c r="AA168" s="76">
        <v>94.437093643891203</v>
      </c>
      <c r="AC168" s="57">
        <v>-8.0972098095674454</v>
      </c>
      <c r="AD168" s="76">
        <v>-7.7890708846370895</v>
      </c>
      <c r="AE168" s="76">
        <v>-7.5755523396698594</v>
      </c>
      <c r="AF168" s="76">
        <v>-7.3626083345979492</v>
      </c>
      <c r="AG168" s="76">
        <v>-7.1729880962606796</v>
      </c>
      <c r="AH168" s="76">
        <v>-8.9046539768002599</v>
      </c>
      <c r="AI168" s="76">
        <v>-8.8132193951531992</v>
      </c>
      <c r="AJ168" s="76">
        <v>-8.8015620348911394</v>
      </c>
      <c r="AK168" s="76">
        <v>-8.7761378961865493</v>
      </c>
      <c r="AL168" s="76">
        <v>-8.7601620556743391</v>
      </c>
      <c r="AM168" s="76">
        <v>0.80744416723281498</v>
      </c>
      <c r="AN168" s="76">
        <v>1.0241485105161101</v>
      </c>
      <c r="AO168" s="76">
        <v>1.22600969522128</v>
      </c>
      <c r="AP168" s="76">
        <v>1.4135295615886001</v>
      </c>
      <c r="AQ168" s="76">
        <v>1.58717395941366</v>
      </c>
      <c r="AR168" s="76">
        <v>6.7598999942769504</v>
      </c>
      <c r="AS168" s="76">
        <v>101.46816127786801</v>
      </c>
      <c r="AU168" s="57">
        <v>-6.9609352912590179</v>
      </c>
      <c r="AV168" s="57">
        <v>-6.7069530580128003</v>
      </c>
      <c r="AW168" s="57">
        <v>-6.4797083054874207</v>
      </c>
      <c r="AX168" s="57">
        <v>-6.2776842152543901</v>
      </c>
      <c r="AY168" s="57">
        <v>-6.1494028719956999</v>
      </c>
      <c r="AZ168" s="57">
        <v>-7.8083832839579603</v>
      </c>
      <c r="BA168" s="57">
        <v>-7.7711016244377502</v>
      </c>
      <c r="BB168" s="57">
        <v>-7.7457179612882303</v>
      </c>
      <c r="BC168" s="57">
        <v>-7.73121375055287</v>
      </c>
      <c r="BD168" s="57">
        <v>-7.7765768313314698</v>
      </c>
      <c r="BE168" s="57">
        <v>0.847447992698942</v>
      </c>
      <c r="BF168" s="57">
        <v>1.0641485664249499</v>
      </c>
      <c r="BG168" s="57">
        <v>1.26600965580081</v>
      </c>
      <c r="BH168" s="57">
        <v>1.4535295352984801</v>
      </c>
      <c r="BI168" s="57">
        <v>1.6271739593357699</v>
      </c>
      <c r="BJ168" s="57">
        <v>6.0936045582806511</v>
      </c>
      <c r="BK168" s="57">
        <v>117.381775580377</v>
      </c>
      <c r="BM168" s="57">
        <v>-7.4768955257159089</v>
      </c>
      <c r="BN168" s="57">
        <v>-7.27994319431013</v>
      </c>
      <c r="BO168" s="57">
        <v>-7.0491481431628902</v>
      </c>
      <c r="BP168" s="57">
        <v>-6.8356412683343688</v>
      </c>
      <c r="BQ168" s="57">
        <v>-6.6334539605041396</v>
      </c>
      <c r="BR168" s="57">
        <v>-9.2983868937650893</v>
      </c>
      <c r="BS168" s="57">
        <v>-9.2554530610234096</v>
      </c>
      <c r="BT168" s="57">
        <v>-9.2531828577005797</v>
      </c>
      <c r="BU168" s="57">
        <v>-9.2191258097744093</v>
      </c>
      <c r="BV168" s="57">
        <v>-9.1999427442068402</v>
      </c>
      <c r="BW168" s="57">
        <v>1.82149136804918</v>
      </c>
      <c r="BX168" s="57">
        <v>1.97550986671328</v>
      </c>
      <c r="BY168" s="57">
        <v>2.20403471453769</v>
      </c>
      <c r="BZ168" s="57">
        <v>2.3834845414400401</v>
      </c>
      <c r="CA168" s="57">
        <v>2.5664887837027002</v>
      </c>
      <c r="CB168" s="57">
        <v>6.3504287632092593</v>
      </c>
      <c r="CC168" s="57">
        <v>2.64021859615525</v>
      </c>
      <c r="CE168" s="57">
        <v>-7.4734009755931199</v>
      </c>
      <c r="CF168" s="57">
        <v>-7.2427834952682808</v>
      </c>
      <c r="CG168" s="57">
        <v>-7.0388643198845697</v>
      </c>
      <c r="CH168" s="57">
        <v>-6.8467139951596092</v>
      </c>
      <c r="CI168" s="57">
        <v>-6.6456160593528999</v>
      </c>
      <c r="CJ168" s="57">
        <v>-9.2769635574843097</v>
      </c>
      <c r="CK168" s="57">
        <v>-9.2658777025536203</v>
      </c>
      <c r="CL168" s="57">
        <v>-9.2627911041173299</v>
      </c>
      <c r="CM168" s="57">
        <v>-9.2314270658438193</v>
      </c>
      <c r="CN168" s="57">
        <v>-9.2110048462270893</v>
      </c>
      <c r="CO168" s="57">
        <v>1.80356258189119</v>
      </c>
      <c r="CP168" s="57">
        <v>2.02309420728534</v>
      </c>
      <c r="CQ168" s="57">
        <v>2.2239267842327601</v>
      </c>
      <c r="CR168" s="57">
        <v>2.3847130706842101</v>
      </c>
      <c r="CS168" s="57">
        <v>2.5653887868741898</v>
      </c>
      <c r="CT168" s="76">
        <v>6.1081124855116462</v>
      </c>
      <c r="CU168" s="76">
        <v>30.318500347198299</v>
      </c>
      <c r="CV168" s="76"/>
      <c r="CW168" s="1">
        <v>-8.0015309310766192</v>
      </c>
      <c r="CX168" s="1">
        <v>-7.77109975254921</v>
      </c>
      <c r="CY168" s="1">
        <v>-7.5571537183293698</v>
      </c>
      <c r="CZ168" s="1">
        <v>-7.3604632975868602</v>
      </c>
      <c r="DA168" s="1">
        <v>-7.1668767460951903</v>
      </c>
      <c r="DB168" s="1">
        <v>-8.0015309310766192</v>
      </c>
      <c r="DC168" s="1">
        <v>-7.77109975254921</v>
      </c>
      <c r="DD168" s="1">
        <v>-7.5571537183293698</v>
      </c>
      <c r="DE168" s="1">
        <v>-7.3604632975868602</v>
      </c>
      <c r="DF168" s="1">
        <v>-7.1668767460951903</v>
      </c>
      <c r="DG168" s="1">
        <v>0.80744768286602897</v>
      </c>
      <c r="DH168" s="1">
        <v>1.0241485678220299</v>
      </c>
      <c r="DI168" s="1">
        <v>1.22600969490629</v>
      </c>
      <c r="DJ168" s="1">
        <v>1.41352923546076</v>
      </c>
      <c r="DK168" s="1">
        <v>1.5871735586968101</v>
      </c>
      <c r="DL168" s="1">
        <v>6.1908564480765884</v>
      </c>
      <c r="DM168" s="1">
        <v>38.755377771247304</v>
      </c>
      <c r="DN168" s="1"/>
      <c r="DO168" s="1"/>
      <c r="DP168" s="1"/>
      <c r="DQ168" s="1"/>
      <c r="DR168" s="1"/>
      <c r="DS168" s="1"/>
    </row>
    <row r="169" spans="1:123">
      <c r="A169" s="46" t="s">
        <v>172</v>
      </c>
      <c r="B169" s="57">
        <v>349.4</v>
      </c>
      <c r="C169" s="57">
        <v>183.14400000000001</v>
      </c>
      <c r="D169" s="57">
        <v>2.89</v>
      </c>
      <c r="E169" s="7">
        <v>0.01</v>
      </c>
      <c r="F169" s="57"/>
      <c r="G169" s="76">
        <v>2.93</v>
      </c>
      <c r="H169" s="57">
        <v>0.02</v>
      </c>
      <c r="I169" s="57">
        <v>2.91</v>
      </c>
      <c r="K169" s="76">
        <v>1.9811521770970735</v>
      </c>
      <c r="L169" s="76">
        <v>2.2332605361923261</v>
      </c>
      <c r="M169" s="76">
        <v>2.552996916062575</v>
      </c>
      <c r="N169" s="76">
        <v>2.75941651475866</v>
      </c>
      <c r="O169" s="76">
        <v>3.2303636617193812</v>
      </c>
      <c r="P169" s="76">
        <v>-4.4687663506886598E-2</v>
      </c>
      <c r="Q169" s="76">
        <v>-4.4980980141614099E-2</v>
      </c>
      <c r="R169" s="76">
        <v>-4.5284438886605098E-2</v>
      </c>
      <c r="S169" s="76">
        <v>-4.4468152069149801E-2</v>
      </c>
      <c r="T169" s="76">
        <v>-4.4781761013818901E-2</v>
      </c>
      <c r="U169" s="76">
        <v>2.0258398406039602</v>
      </c>
      <c r="V169" s="76">
        <v>2.27824151633394</v>
      </c>
      <c r="W169" s="76">
        <v>2.5982813549491799</v>
      </c>
      <c r="X169" s="76">
        <v>2.8038846668278099</v>
      </c>
      <c r="Y169" s="76">
        <v>3.2751454227332002</v>
      </c>
      <c r="Z169" s="76">
        <v>9.0393005566562312</v>
      </c>
      <c r="AA169" s="76">
        <v>-136.842713761319</v>
      </c>
      <c r="AC169" s="57">
        <v>1.2203625498890953</v>
      </c>
      <c r="AD169" s="76">
        <v>1.5270774791576756</v>
      </c>
      <c r="AE169" s="76">
        <v>1.8068231889051121</v>
      </c>
      <c r="AF169" s="76">
        <v>2.0608503416575759</v>
      </c>
      <c r="AG169" s="76">
        <v>2.2898428918038629</v>
      </c>
      <c r="AH169" s="76">
        <v>-4.14935580394847E-2</v>
      </c>
      <c r="AI169" s="76">
        <v>-4.1318049653684498E-2</v>
      </c>
      <c r="AJ169" s="76">
        <v>-4.1387221325067898E-2</v>
      </c>
      <c r="AK169" s="76">
        <v>-4.1352811004734202E-2</v>
      </c>
      <c r="AL169" s="76">
        <v>-4.1369604051447101E-2</v>
      </c>
      <c r="AM169" s="76">
        <v>1.2618561079285799</v>
      </c>
      <c r="AN169" s="76">
        <v>1.56839552881136</v>
      </c>
      <c r="AO169" s="76">
        <v>1.84821041023018</v>
      </c>
      <c r="AP169" s="76">
        <v>2.1022031526623102</v>
      </c>
      <c r="AQ169" s="76">
        <v>2.33121249585531</v>
      </c>
      <c r="AR169" s="76">
        <v>7.9500734383656457</v>
      </c>
      <c r="AS169" s="76">
        <v>77.060769610607693</v>
      </c>
      <c r="AU169" s="57">
        <v>1.2568549065179426</v>
      </c>
      <c r="AV169" s="57">
        <v>1.563006073687929</v>
      </c>
      <c r="AW169" s="57">
        <v>1.8425016126639393</v>
      </c>
      <c r="AX169" s="57">
        <v>2.0960537750474035</v>
      </c>
      <c r="AY169" s="57">
        <v>2.3249120141806117</v>
      </c>
      <c r="AZ169" s="57">
        <v>-4.5006829313327501E-2</v>
      </c>
      <c r="BA169" s="57">
        <v>-4.5389510699610898E-2</v>
      </c>
      <c r="BB169" s="57">
        <v>-4.5708737654460797E-2</v>
      </c>
      <c r="BC169" s="57">
        <v>-4.6149337280406703E-2</v>
      </c>
      <c r="BD169" s="57">
        <v>-4.6300481553618503E-2</v>
      </c>
      <c r="BE169" s="57">
        <v>1.3018617358312701</v>
      </c>
      <c r="BF169" s="57">
        <v>1.6083955843875399</v>
      </c>
      <c r="BG169" s="57">
        <v>1.8882103503184</v>
      </c>
      <c r="BH169" s="57">
        <v>2.14220311232781</v>
      </c>
      <c r="BI169" s="57">
        <v>2.37121249573423</v>
      </c>
      <c r="BJ169" s="57">
        <v>7.9394813063643337</v>
      </c>
      <c r="BK169" s="57">
        <v>76.791212964923204</v>
      </c>
      <c r="BM169" s="57">
        <v>1.8918977791379665</v>
      </c>
      <c r="BN169" s="57">
        <v>2.4325275837117735</v>
      </c>
      <c r="BO169" s="57">
        <v>2.5584181278530447</v>
      </c>
      <c r="BP169" s="57">
        <v>2.768580077797774</v>
      </c>
      <c r="BQ169" s="57">
        <v>2.9883219467525715</v>
      </c>
      <c r="BR169" s="57">
        <v>-4.48226753190136E-2</v>
      </c>
      <c r="BS169" s="57">
        <v>-4.4921312876906802E-2</v>
      </c>
      <c r="BT169" s="57">
        <v>-4.4848709312455298E-2</v>
      </c>
      <c r="BU169" s="57">
        <v>-4.4723007410106E-2</v>
      </c>
      <c r="BV169" s="57">
        <v>-4.44666990807287E-2</v>
      </c>
      <c r="BW169" s="57">
        <v>1.93672045445698</v>
      </c>
      <c r="BX169" s="57">
        <v>2.4774488965886801</v>
      </c>
      <c r="BY169" s="57">
        <v>2.6032668371655001</v>
      </c>
      <c r="BZ169" s="57">
        <v>2.8133030852078802</v>
      </c>
      <c r="CA169" s="57">
        <v>3.0327886458333002</v>
      </c>
      <c r="CB169" s="57">
        <v>7.4905135981400779</v>
      </c>
      <c r="CC169" s="57">
        <v>239.54968123422501</v>
      </c>
      <c r="CE169" s="57">
        <v>1.9243801223451851</v>
      </c>
      <c r="CF169" s="57">
        <v>2.2212882166906849</v>
      </c>
      <c r="CG169" s="57">
        <v>2.4832559522921063</v>
      </c>
      <c r="CH169" s="57">
        <v>2.747584838963439</v>
      </c>
      <c r="CI169" s="57">
        <v>2.9564532573150806</v>
      </c>
      <c r="CJ169" s="57">
        <v>-4.4704021411134998E-2</v>
      </c>
      <c r="CK169" s="57">
        <v>-4.4790700180635003E-2</v>
      </c>
      <c r="CL169" s="57">
        <v>-4.49318639007837E-2</v>
      </c>
      <c r="CM169" s="57">
        <v>-4.4856928465750998E-2</v>
      </c>
      <c r="CN169" s="57">
        <v>-4.4855610061799202E-2</v>
      </c>
      <c r="CO169" s="57">
        <v>1.96908414375632</v>
      </c>
      <c r="CP169" s="57">
        <v>2.26607891687132</v>
      </c>
      <c r="CQ169" s="57">
        <v>2.5281878161928901</v>
      </c>
      <c r="CR169" s="57">
        <v>2.7924417674291901</v>
      </c>
      <c r="CS169" s="57">
        <v>3.00130886737688</v>
      </c>
      <c r="CT169" s="76">
        <v>7.7054741338724106</v>
      </c>
      <c r="CU169" s="76">
        <v>73.768566031784204</v>
      </c>
      <c r="CV169" s="76"/>
      <c r="CW169" s="1">
        <v>1.22062781942474</v>
      </c>
      <c r="CX169" s="1">
        <v>1.52708010699888</v>
      </c>
      <c r="CY169" s="1">
        <v>1.80682730964366</v>
      </c>
      <c r="CZ169" s="1">
        <v>2.0607365784628402</v>
      </c>
      <c r="DA169" s="1">
        <v>2.2897440877014898</v>
      </c>
      <c r="DB169" s="1">
        <v>1.22062781942474</v>
      </c>
      <c r="DC169" s="1">
        <v>1.52708010699888</v>
      </c>
      <c r="DD169" s="1">
        <v>1.80682730964366</v>
      </c>
      <c r="DE169" s="1">
        <v>2.0607365784628402</v>
      </c>
      <c r="DF169" s="1">
        <v>2.2897440877014898</v>
      </c>
      <c r="DG169" s="1">
        <v>1.26186135293305</v>
      </c>
      <c r="DH169" s="1">
        <v>1.56839558651908</v>
      </c>
      <c r="DI169" s="1">
        <v>1.8482104098246199</v>
      </c>
      <c r="DJ169" s="1">
        <v>2.1022027489502002</v>
      </c>
      <c r="DK169" s="1">
        <v>2.3312120004843799</v>
      </c>
      <c r="DL169" s="1">
        <v>7.947592153135246</v>
      </c>
      <c r="DM169" s="1">
        <v>76.874643463829102</v>
      </c>
      <c r="DN169" s="1"/>
      <c r="DO169" s="1"/>
      <c r="DP169" s="1"/>
      <c r="DQ169" s="1"/>
      <c r="DR169" s="1"/>
      <c r="DS169" s="1"/>
    </row>
    <row r="170" spans="1:123">
      <c r="A170" s="46" t="s">
        <v>173</v>
      </c>
      <c r="B170" s="57">
        <v>384.20299999999997</v>
      </c>
      <c r="C170" s="57">
        <v>207.691</v>
      </c>
      <c r="D170" s="57">
        <v>2.93</v>
      </c>
      <c r="E170" s="7">
        <v>0</v>
      </c>
      <c r="F170" s="57"/>
      <c r="G170" s="76">
        <v>2.86</v>
      </c>
      <c r="H170" s="57">
        <v>0</v>
      </c>
      <c r="I170" s="57">
        <v>2.86</v>
      </c>
      <c r="K170" s="76">
        <v>2.0403570279269458</v>
      </c>
      <c r="L170" s="76">
        <v>2.2959922504828465</v>
      </c>
      <c r="M170" s="76">
        <v>2.6412435977342863</v>
      </c>
      <c r="N170" s="76">
        <v>2.8687738464089776</v>
      </c>
      <c r="O170" s="76">
        <v>3.4518305200588775</v>
      </c>
      <c r="P170" s="76">
        <v>-5.12643786903242E-2</v>
      </c>
      <c r="Q170" s="76">
        <v>-5.16015318138335E-2</v>
      </c>
      <c r="R170" s="76">
        <v>-5.1983936466753901E-2</v>
      </c>
      <c r="S170" s="76">
        <v>-5.0908425556882297E-2</v>
      </c>
      <c r="T170" s="76">
        <v>-5.1449987278162697E-2</v>
      </c>
      <c r="U170" s="76">
        <v>2.09162140661727</v>
      </c>
      <c r="V170" s="76">
        <v>2.3475937822966801</v>
      </c>
      <c r="W170" s="76">
        <v>2.6932275342010401</v>
      </c>
      <c r="X170" s="76">
        <v>2.9196822719658599</v>
      </c>
      <c r="Y170" s="76">
        <v>3.5032805073370401</v>
      </c>
      <c r="Z170" s="76">
        <v>10.162481267185779</v>
      </c>
      <c r="AA170" s="76">
        <v>-226.940160654892</v>
      </c>
      <c r="AC170" s="57">
        <v>1.3460118941339911</v>
      </c>
      <c r="AD170" s="76">
        <v>1.6790349273985838</v>
      </c>
      <c r="AE170" s="76">
        <v>1.9813655210649292</v>
      </c>
      <c r="AF170" s="76">
        <v>2.254669404097942</v>
      </c>
      <c r="AG170" s="76">
        <v>2.4997153082101171</v>
      </c>
      <c r="AH170" s="76">
        <v>-4.7427792758008902E-2</v>
      </c>
      <c r="AI170" s="76">
        <v>-4.6957627577646099E-2</v>
      </c>
      <c r="AJ170" s="76">
        <v>-4.70148837941608E-2</v>
      </c>
      <c r="AK170" s="76">
        <v>-4.6952222718717899E-2</v>
      </c>
      <c r="AL170" s="76">
        <v>-4.6947629730392897E-2</v>
      </c>
      <c r="AM170" s="76">
        <v>1.393439686892</v>
      </c>
      <c r="AN170" s="76">
        <v>1.7259925549762301</v>
      </c>
      <c r="AO170" s="76">
        <v>2.0283804048590901</v>
      </c>
      <c r="AP170" s="76">
        <v>2.3016216268166598</v>
      </c>
      <c r="AQ170" s="76">
        <v>2.5466629379405101</v>
      </c>
      <c r="AR170" s="76">
        <v>8.5748612934869453</v>
      </c>
      <c r="AS170" s="76">
        <v>87.193316445639695</v>
      </c>
      <c r="AU170" s="57">
        <v>1.3809888354899196</v>
      </c>
      <c r="AV170" s="57">
        <v>1.713097420849778</v>
      </c>
      <c r="AW170" s="57">
        <v>2.0151150195688343</v>
      </c>
      <c r="AX170" s="57">
        <v>2.2878422863185186</v>
      </c>
      <c r="AY170" s="57">
        <v>2.5326851733816995</v>
      </c>
      <c r="AZ170" s="57">
        <v>-5.2457001234390302E-2</v>
      </c>
      <c r="BA170" s="57">
        <v>-5.2895189606301803E-2</v>
      </c>
      <c r="BB170" s="57">
        <v>-5.3265319444835403E-2</v>
      </c>
      <c r="BC170" s="57">
        <v>-5.37792960968317E-2</v>
      </c>
      <c r="BD170" s="57">
        <v>-5.3977764425230203E-2</v>
      </c>
      <c r="BE170" s="57">
        <v>1.4334458367243099</v>
      </c>
      <c r="BF170" s="57">
        <v>1.7659926104560799</v>
      </c>
      <c r="BG170" s="57">
        <v>2.0683803390136699</v>
      </c>
      <c r="BH170" s="57">
        <v>2.3416215824153501</v>
      </c>
      <c r="BI170" s="57">
        <v>2.5866629378069299</v>
      </c>
      <c r="BJ170" s="57">
        <v>8.5603422080662188</v>
      </c>
      <c r="BK170" s="57">
        <v>86.698942906909394</v>
      </c>
      <c r="BM170" s="57">
        <v>1.9186710980127784</v>
      </c>
      <c r="BN170" s="57">
        <v>2.5710776106030742</v>
      </c>
      <c r="BO170" s="57">
        <v>2.6674849047956424</v>
      </c>
      <c r="BP170" s="57">
        <v>2.8865942616121378</v>
      </c>
      <c r="BQ170" s="57">
        <v>3.1169134916991545</v>
      </c>
      <c r="BR170" s="57">
        <v>-5.1416119577681697E-2</v>
      </c>
      <c r="BS170" s="57">
        <v>-5.1717233258266201E-2</v>
      </c>
      <c r="BT170" s="57">
        <v>-5.1387150516407597E-2</v>
      </c>
      <c r="BU170" s="57">
        <v>-5.11709189518222E-2</v>
      </c>
      <c r="BV170" s="57">
        <v>-5.0901105774735299E-2</v>
      </c>
      <c r="BW170" s="57">
        <v>1.97008721759046</v>
      </c>
      <c r="BX170" s="57">
        <v>2.6227948438613402</v>
      </c>
      <c r="BY170" s="57">
        <v>2.7188720553120498</v>
      </c>
      <c r="BZ170" s="57">
        <v>2.93776518056396</v>
      </c>
      <c r="CA170" s="57">
        <v>3.1678145974738898</v>
      </c>
      <c r="CB170" s="57">
        <v>8.0227188174867194</v>
      </c>
      <c r="CC170" s="57">
        <v>310.10849532185398</v>
      </c>
      <c r="CE170" s="57">
        <v>1.9657590124682638</v>
      </c>
      <c r="CF170" s="57">
        <v>2.2851099330905469</v>
      </c>
      <c r="CG170" s="57">
        <v>2.5648237992972596</v>
      </c>
      <c r="CH170" s="57">
        <v>2.8591745517079983</v>
      </c>
      <c r="CI170" s="57">
        <v>3.0762274672416288</v>
      </c>
      <c r="CJ170" s="57">
        <v>-5.1255032673316103E-2</v>
      </c>
      <c r="CK170" s="57">
        <v>-5.1329805883632999E-2</v>
      </c>
      <c r="CL170" s="57">
        <v>-5.1468558037570201E-2</v>
      </c>
      <c r="CM170" s="57">
        <v>-5.1332777734481798E-2</v>
      </c>
      <c r="CN170" s="57">
        <v>-5.1310310948511198E-2</v>
      </c>
      <c r="CO170" s="57">
        <v>2.0170140451415799</v>
      </c>
      <c r="CP170" s="57">
        <v>2.33643973897418</v>
      </c>
      <c r="CQ170" s="57">
        <v>2.6162923573348298</v>
      </c>
      <c r="CR170" s="57">
        <v>2.9105073294424799</v>
      </c>
      <c r="CS170" s="57">
        <v>3.1275377781901401</v>
      </c>
      <c r="CT170" s="76">
        <v>8.3137620775349568</v>
      </c>
      <c r="CU170" s="76">
        <v>80.579345508715207</v>
      </c>
      <c r="CV170" s="76"/>
      <c r="CW170" s="1">
        <v>1.3465193924774701</v>
      </c>
      <c r="CX170" s="1">
        <v>1.6789811212536701</v>
      </c>
      <c r="CY170" s="1">
        <v>1.9813152495372699</v>
      </c>
      <c r="CZ170" s="1">
        <v>2.25448528230149</v>
      </c>
      <c r="DA170" s="1">
        <v>2.4995437393394999</v>
      </c>
      <c r="DB170" s="1">
        <v>1.3465193924774701</v>
      </c>
      <c r="DC170" s="1">
        <v>1.6789811212536701</v>
      </c>
      <c r="DD170" s="1">
        <v>1.9813152495372699</v>
      </c>
      <c r="DE170" s="1">
        <v>2.25448528230149</v>
      </c>
      <c r="DF170" s="1">
        <v>2.4995437393394999</v>
      </c>
      <c r="DG170" s="1">
        <v>1.3934454326686501</v>
      </c>
      <c r="DH170" s="1">
        <v>1.7259926128003</v>
      </c>
      <c r="DI170" s="1">
        <v>2.0283804044273102</v>
      </c>
      <c r="DJ170" s="1">
        <v>2.3016212006385599</v>
      </c>
      <c r="DK170" s="1">
        <v>2.5466624151607</v>
      </c>
      <c r="DL170" s="1">
        <v>8.570507917529353</v>
      </c>
      <c r="DM170" s="1">
        <v>86.761301357534606</v>
      </c>
      <c r="DN170" s="1"/>
      <c r="DO170" s="1"/>
      <c r="DP170" s="1"/>
      <c r="DQ170" s="1"/>
      <c r="DR170" s="1"/>
      <c r="DS170" s="1"/>
    </row>
    <row r="171" spans="1:123">
      <c r="A171" s="46" t="s">
        <v>174</v>
      </c>
      <c r="B171" s="57">
        <v>291.21199999999999</v>
      </c>
      <c r="C171" s="57">
        <v>122.422</v>
      </c>
      <c r="D171" s="57">
        <v>0.4</v>
      </c>
      <c r="E171" s="7">
        <v>0.01</v>
      </c>
      <c r="F171" s="57"/>
      <c r="G171" s="76">
        <v>1.6899999999999997</v>
      </c>
      <c r="H171" s="57">
        <v>-1.1100000000000001</v>
      </c>
      <c r="I171" s="57">
        <v>2.8</v>
      </c>
      <c r="K171" s="76">
        <v>0.4934173597765199</v>
      </c>
      <c r="L171" s="76">
        <v>0.7278744742579899</v>
      </c>
      <c r="M171" s="76">
        <v>0.99091263514524019</v>
      </c>
      <c r="N171" s="76">
        <v>1.19967414308253</v>
      </c>
      <c r="O171" s="76">
        <v>1.4580875779518598</v>
      </c>
      <c r="P171" s="76">
        <v>-1.42244064698605</v>
      </c>
      <c r="Q171" s="76">
        <v>-1.4344152663140901</v>
      </c>
      <c r="R171" s="76">
        <v>-1.44862584481309</v>
      </c>
      <c r="S171" s="76">
        <v>-1.4106056319896101</v>
      </c>
      <c r="T171" s="76">
        <v>-1.43563313131043</v>
      </c>
      <c r="U171" s="76">
        <v>1.9158580067625699</v>
      </c>
      <c r="V171" s="76">
        <v>2.16228974057208</v>
      </c>
      <c r="W171" s="76">
        <v>2.4395384799583302</v>
      </c>
      <c r="X171" s="76">
        <v>2.61027977507214</v>
      </c>
      <c r="Y171" s="76">
        <v>2.8937207092622899</v>
      </c>
      <c r="Z171" s="76">
        <v>7.1548602855310719</v>
      </c>
      <c r="AA171" s="76">
        <v>2.8218303463243299</v>
      </c>
      <c r="AC171" s="57">
        <v>-0.25973584958273999</v>
      </c>
      <c r="AD171" s="76">
        <v>2.3818343934199904E-2</v>
      </c>
      <c r="AE171" s="76">
        <v>0.26388235941789007</v>
      </c>
      <c r="AF171" s="76">
        <v>0.48714534947815991</v>
      </c>
      <c r="AG171" s="76">
        <v>0.6892553732509501</v>
      </c>
      <c r="AH171" s="76">
        <v>-1.30159410408709</v>
      </c>
      <c r="AI171" s="76">
        <v>-1.2810868030571601</v>
      </c>
      <c r="AJ171" s="76">
        <v>-1.2830973624386599</v>
      </c>
      <c r="AK171" s="76">
        <v>-1.2816451038739201</v>
      </c>
      <c r="AL171" s="76">
        <v>-1.2817401779716</v>
      </c>
      <c r="AM171" s="76">
        <v>1.04185825450435</v>
      </c>
      <c r="AN171" s="76">
        <v>1.30490514699136</v>
      </c>
      <c r="AO171" s="76">
        <v>1.54697972185655</v>
      </c>
      <c r="AP171" s="76">
        <v>1.76879045335208</v>
      </c>
      <c r="AQ171" s="76">
        <v>1.9709955512225501</v>
      </c>
      <c r="AR171" s="76">
        <v>7.0221266538145652</v>
      </c>
      <c r="AS171" s="76">
        <v>76.551224049441899</v>
      </c>
      <c r="AU171" s="57">
        <v>-0.33685528807283993</v>
      </c>
      <c r="AV171" s="57">
        <v>-8.5517545783650117E-2</v>
      </c>
      <c r="AW171" s="57">
        <v>0.14921612748802993</v>
      </c>
      <c r="AX171" s="57">
        <v>0.36268334597377994</v>
      </c>
      <c r="AY171" s="57">
        <v>0.57174869028380004</v>
      </c>
      <c r="AZ171" s="57">
        <v>-1.4187182978527699</v>
      </c>
      <c r="BA171" s="57">
        <v>-1.43042274851224</v>
      </c>
      <c r="BB171" s="57">
        <v>-1.43776354437735</v>
      </c>
      <c r="BC171" s="57">
        <v>-1.44610707384321</v>
      </c>
      <c r="BD171" s="57">
        <v>-1.43924686083858</v>
      </c>
      <c r="BE171" s="57">
        <v>1.08186300977993</v>
      </c>
      <c r="BF171" s="57">
        <v>1.3449052027285899</v>
      </c>
      <c r="BG171" s="57">
        <v>1.5869796718653799</v>
      </c>
      <c r="BH171" s="57">
        <v>1.80879041981699</v>
      </c>
      <c r="BI171" s="57">
        <v>2.01099555112238</v>
      </c>
      <c r="BJ171" s="57">
        <v>6.7423367571519845</v>
      </c>
      <c r="BK171" s="57">
        <v>45.071122145681301</v>
      </c>
      <c r="BM171" s="57">
        <v>0.45405819596038</v>
      </c>
      <c r="BN171" s="57">
        <v>0.78892501445570984</v>
      </c>
      <c r="BO171" s="57">
        <v>0.98397568464230978</v>
      </c>
      <c r="BP171" s="57">
        <v>1.1876270000685401</v>
      </c>
      <c r="BQ171" s="57">
        <v>1.3971075018485801</v>
      </c>
      <c r="BR171" s="57">
        <v>-1.4268755385813301</v>
      </c>
      <c r="BS171" s="57">
        <v>-1.44551638335696</v>
      </c>
      <c r="BT171" s="57">
        <v>-1.42600791735635</v>
      </c>
      <c r="BU171" s="57">
        <v>-1.4175848170136101</v>
      </c>
      <c r="BV171" s="57">
        <v>-1.4099279021934099</v>
      </c>
      <c r="BW171" s="57">
        <v>1.8809337345417101</v>
      </c>
      <c r="BX171" s="57">
        <v>2.2344413978126698</v>
      </c>
      <c r="BY171" s="57">
        <v>2.4099836019986598</v>
      </c>
      <c r="BZ171" s="57">
        <v>2.6052118170821501</v>
      </c>
      <c r="CA171" s="57">
        <v>2.80703540404199</v>
      </c>
      <c r="CB171" s="57">
        <v>6.7889356948393278</v>
      </c>
      <c r="CC171" s="57">
        <v>103.83325258133399</v>
      </c>
      <c r="CE171" s="57">
        <v>0.46737442325999012</v>
      </c>
      <c r="CF171" s="57">
        <v>0.72443485184187018</v>
      </c>
      <c r="CG171" s="57">
        <v>0.95235582258755991</v>
      </c>
      <c r="CH171" s="57">
        <v>1.1714214754639198</v>
      </c>
      <c r="CI171" s="57">
        <v>1.3667414735033099</v>
      </c>
      <c r="CJ171" s="57">
        <v>-1.4215745280759899</v>
      </c>
      <c r="CK171" s="57">
        <v>-1.42400605921037</v>
      </c>
      <c r="CL171" s="57">
        <v>-1.42852782327613</v>
      </c>
      <c r="CM171" s="57">
        <v>-1.42362354678728</v>
      </c>
      <c r="CN171" s="57">
        <v>-1.42352214310777</v>
      </c>
      <c r="CO171" s="57">
        <v>1.8889489513359801</v>
      </c>
      <c r="CP171" s="57">
        <v>2.1484409110522402</v>
      </c>
      <c r="CQ171" s="57">
        <v>2.3808836458636899</v>
      </c>
      <c r="CR171" s="57">
        <v>2.5950450222511998</v>
      </c>
      <c r="CS171" s="57">
        <v>2.7902636166110799</v>
      </c>
      <c r="CT171" s="76">
        <v>6.6815252870439519</v>
      </c>
      <c r="CU171" s="76">
        <v>56.314966901657201</v>
      </c>
      <c r="CV171" s="76"/>
      <c r="CW171" s="1">
        <v>-0.240209841572044</v>
      </c>
      <c r="CX171" s="1">
        <v>1.9275921449640701E-2</v>
      </c>
      <c r="CY171" s="1">
        <v>0.25949718407660699</v>
      </c>
      <c r="CZ171" s="1">
        <v>0.479026218788419</v>
      </c>
      <c r="DA171" s="1">
        <v>0.68121616636031801</v>
      </c>
      <c r="DB171" s="1">
        <v>-0.240209841572044</v>
      </c>
      <c r="DC171" s="1">
        <v>1.9275921449640701E-2</v>
      </c>
      <c r="DD171" s="1">
        <v>0.25949718407660699</v>
      </c>
      <c r="DE171" s="1">
        <v>0.479026218788419</v>
      </c>
      <c r="DF171" s="1">
        <v>0.68121616636031801</v>
      </c>
      <c r="DG171" s="1">
        <v>1.0418626622553699</v>
      </c>
      <c r="DH171" s="1">
        <v>1.3049052045045499</v>
      </c>
      <c r="DI171" s="1">
        <v>1.54697972149484</v>
      </c>
      <c r="DJ171" s="1">
        <v>1.7687900872014199</v>
      </c>
      <c r="DK171" s="1">
        <v>1.97099510167721</v>
      </c>
      <c r="DL171" s="1">
        <v>6.8507977031483591</v>
      </c>
      <c r="DM171" s="1">
        <v>57.547718729713402</v>
      </c>
      <c r="DN171" s="1"/>
      <c r="DO171" s="1"/>
      <c r="DP171" s="1"/>
      <c r="DQ171" s="1"/>
      <c r="DR171" s="1"/>
      <c r="DS171" s="1"/>
    </row>
    <row r="172" spans="1:123">
      <c r="A172" s="46" t="s">
        <v>175</v>
      </c>
      <c r="B172" s="57">
        <v>305.10599999999999</v>
      </c>
      <c r="C172" s="57">
        <v>143.785</v>
      </c>
      <c r="D172" s="57">
        <v>2.34</v>
      </c>
      <c r="E172" s="7">
        <v>0</v>
      </c>
      <c r="F172" s="57"/>
      <c r="G172" s="76">
        <v>2.69</v>
      </c>
      <c r="H172" s="57">
        <v>0.01</v>
      </c>
      <c r="I172" s="57">
        <v>2.68</v>
      </c>
      <c r="K172" s="76">
        <v>1.9064630136691421</v>
      </c>
      <c r="L172" s="76">
        <v>2.1540750448023225</v>
      </c>
      <c r="M172" s="76">
        <v>2.4412067788356229</v>
      </c>
      <c r="N172" s="76">
        <v>2.6212777480027096</v>
      </c>
      <c r="O172" s="76">
        <v>2.9488683932496187</v>
      </c>
      <c r="P172" s="76">
        <v>-3.5656208453847898E-2</v>
      </c>
      <c r="Q172" s="76">
        <v>-3.5901400458617297E-2</v>
      </c>
      <c r="R172" s="76">
        <v>-3.6235968413607302E-2</v>
      </c>
      <c r="S172" s="76">
        <v>-3.5230568453450198E-2</v>
      </c>
      <c r="T172" s="76">
        <v>-3.5928052744721203E-2</v>
      </c>
      <c r="U172" s="76">
        <v>1.9421192221229899</v>
      </c>
      <c r="V172" s="76">
        <v>2.1899764452609398</v>
      </c>
      <c r="W172" s="76">
        <v>2.47744274724923</v>
      </c>
      <c r="X172" s="76">
        <v>2.65650831645616</v>
      </c>
      <c r="Y172" s="76">
        <v>2.9847964459943399</v>
      </c>
      <c r="Z172" s="76">
        <v>7.6091683116648712</v>
      </c>
      <c r="AA172" s="76">
        <v>-21.891155767752998</v>
      </c>
      <c r="AC172" s="57">
        <v>1.0617650508956689</v>
      </c>
      <c r="AD172" s="76">
        <v>1.3359780029363919</v>
      </c>
      <c r="AE172" s="76">
        <v>1.5870585468817324</v>
      </c>
      <c r="AF172" s="76">
        <v>1.8166351887657997</v>
      </c>
      <c r="AG172" s="76">
        <v>2.0252820421490974</v>
      </c>
      <c r="AH172" s="76">
        <v>-3.2623797124121202E-2</v>
      </c>
      <c r="AI172" s="76">
        <v>-3.1842785854088201E-2</v>
      </c>
      <c r="AJ172" s="76">
        <v>-3.18483624406775E-2</v>
      </c>
      <c r="AK172" s="76">
        <v>-3.1766800370570399E-2</v>
      </c>
      <c r="AL172" s="76">
        <v>-3.1725302376662802E-2</v>
      </c>
      <c r="AM172" s="76">
        <v>1.0943888480197901</v>
      </c>
      <c r="AN172" s="76">
        <v>1.3678207887904801</v>
      </c>
      <c r="AO172" s="76">
        <v>1.61890690932241</v>
      </c>
      <c r="AP172" s="76">
        <v>1.8484019891363701</v>
      </c>
      <c r="AQ172" s="76">
        <v>2.05700734452576</v>
      </c>
      <c r="AR172" s="76">
        <v>7.1625568646713615</v>
      </c>
      <c r="AS172" s="76">
        <v>64.929503499633896</v>
      </c>
      <c r="AU172" s="57">
        <v>1.0965662881494143</v>
      </c>
      <c r="AV172" s="57">
        <v>1.3696774769188214</v>
      </c>
      <c r="AW172" s="57">
        <v>1.6204971516724129</v>
      </c>
      <c r="AX172" s="57">
        <v>1.8496227091583251</v>
      </c>
      <c r="AY172" s="57">
        <v>2.0580874249912786</v>
      </c>
      <c r="AZ172" s="57">
        <v>-3.7827523509895801E-2</v>
      </c>
      <c r="BA172" s="57">
        <v>-3.8143367570428598E-2</v>
      </c>
      <c r="BB172" s="57">
        <v>-3.8409705290007E-2</v>
      </c>
      <c r="BC172" s="57">
        <v>-3.8779244819414901E-2</v>
      </c>
      <c r="BD172" s="57">
        <v>-3.8919919429321298E-2</v>
      </c>
      <c r="BE172" s="57">
        <v>1.13439381165931</v>
      </c>
      <c r="BF172" s="57">
        <v>1.4078208444892499</v>
      </c>
      <c r="BG172" s="57">
        <v>1.6589068569624199</v>
      </c>
      <c r="BH172" s="57">
        <v>1.8884019539777399</v>
      </c>
      <c r="BI172" s="57">
        <v>2.0970073444206001</v>
      </c>
      <c r="BJ172" s="57">
        <v>7.1486742302622464</v>
      </c>
      <c r="BK172" s="57">
        <v>64.224864233448102</v>
      </c>
      <c r="BM172" s="57">
        <v>1.8584952000533943</v>
      </c>
      <c r="BN172" s="57">
        <v>2.2561705755954757</v>
      </c>
      <c r="BO172" s="57">
        <v>2.4204915198284085</v>
      </c>
      <c r="BP172" s="57">
        <v>2.619530233411913</v>
      </c>
      <c r="BQ172" s="57">
        <v>2.8257245408643326</v>
      </c>
      <c r="BR172" s="57">
        <v>-3.57591622208858E-2</v>
      </c>
      <c r="BS172" s="57">
        <v>-3.6295607189934097E-2</v>
      </c>
      <c r="BT172" s="57">
        <v>-3.5643819116151602E-2</v>
      </c>
      <c r="BU172" s="57">
        <v>-3.5369149480006697E-2</v>
      </c>
      <c r="BV172" s="57">
        <v>-3.5215715405757103E-2</v>
      </c>
      <c r="BW172" s="57">
        <v>1.89425436227428</v>
      </c>
      <c r="BX172" s="57">
        <v>2.29246618278541</v>
      </c>
      <c r="BY172" s="57">
        <v>2.4561353389445602</v>
      </c>
      <c r="BZ172" s="57">
        <v>2.6548993828919198</v>
      </c>
      <c r="CA172" s="57">
        <v>2.8609402562700899</v>
      </c>
      <c r="CB172" s="57">
        <v>6.8190349413038049</v>
      </c>
      <c r="CC172" s="57">
        <v>149.49237578405399</v>
      </c>
      <c r="CE172" s="57">
        <v>1.8724810379470498</v>
      </c>
      <c r="CF172" s="57">
        <v>2.1409137675910315</v>
      </c>
      <c r="CG172" s="57">
        <v>2.3803776270790618</v>
      </c>
      <c r="CH172" s="57">
        <v>2.6066790835088205</v>
      </c>
      <c r="CI172" s="57">
        <v>2.8052058568374156</v>
      </c>
      <c r="CJ172" s="57">
        <v>-3.5602414720620097E-2</v>
      </c>
      <c r="CK172" s="57">
        <v>-3.5616482377318702E-2</v>
      </c>
      <c r="CL172" s="57">
        <v>-3.5678977857868402E-2</v>
      </c>
      <c r="CM172" s="57">
        <v>-3.5499890373349399E-2</v>
      </c>
      <c r="CN172" s="57">
        <v>-3.5450670926133999E-2</v>
      </c>
      <c r="CO172" s="57">
        <v>1.90808345266767</v>
      </c>
      <c r="CP172" s="57">
        <v>2.1765302499683501</v>
      </c>
      <c r="CQ172" s="57">
        <v>2.4160566049369301</v>
      </c>
      <c r="CR172" s="57">
        <v>2.6421789738821699</v>
      </c>
      <c r="CS172" s="57">
        <v>2.8406565277635498</v>
      </c>
      <c r="CT172" s="76">
        <v>6.9346314231742872</v>
      </c>
      <c r="CU172" s="76">
        <v>65.068346889744404</v>
      </c>
      <c r="CV172" s="76"/>
      <c r="CW172" s="1">
        <v>1.0624646143661101</v>
      </c>
      <c r="CX172" s="1">
        <v>1.33584335115783</v>
      </c>
      <c r="CY172" s="1">
        <v>1.5869294240570999</v>
      </c>
      <c r="CZ172" s="1">
        <v>1.8164130539449199</v>
      </c>
      <c r="DA172" s="1">
        <v>2.0250609520640999</v>
      </c>
      <c r="DB172" s="1">
        <v>1.0624646143661101</v>
      </c>
      <c r="DC172" s="1">
        <v>1.33584335115783</v>
      </c>
      <c r="DD172" s="1">
        <v>1.5869294240570999</v>
      </c>
      <c r="DE172" s="1">
        <v>1.8164130539449199</v>
      </c>
      <c r="DF172" s="1">
        <v>2.0250609520640999</v>
      </c>
      <c r="DG172" s="1">
        <v>1.0943934556882999</v>
      </c>
      <c r="DH172" s="1">
        <v>1.36782084635012</v>
      </c>
      <c r="DI172" s="1">
        <v>1.6189069089502299</v>
      </c>
      <c r="DJ172" s="1">
        <v>1.84840161401688</v>
      </c>
      <c r="DK172" s="1">
        <v>2.05700688403829</v>
      </c>
      <c r="DL172" s="1">
        <v>7.1569371786904963</v>
      </c>
      <c r="DM172" s="1">
        <v>64.256673524685198</v>
      </c>
      <c r="DN172" s="1"/>
      <c r="DO172" s="1"/>
      <c r="DP172" s="1"/>
      <c r="DQ172" s="1"/>
      <c r="DR172" s="1"/>
      <c r="DS172" s="1"/>
    </row>
    <row r="173" spans="1:123">
      <c r="A173" s="46" t="s">
        <v>176</v>
      </c>
      <c r="B173" s="57">
        <v>383.26100000000002</v>
      </c>
      <c r="C173" s="57">
        <v>189.09100000000001</v>
      </c>
      <c r="D173" s="57">
        <v>-2.78</v>
      </c>
      <c r="E173" s="7">
        <v>0.04</v>
      </c>
      <c r="F173" s="57"/>
      <c r="G173" s="76">
        <v>-2.59</v>
      </c>
      <c r="H173" s="57">
        <v>-4.43</v>
      </c>
      <c r="I173" s="57">
        <v>1.84</v>
      </c>
      <c r="K173" s="76">
        <v>-2.2387180380464997</v>
      </c>
      <c r="L173" s="76">
        <v>-2.01813697270231</v>
      </c>
      <c r="M173" s="76">
        <v>-1.7143458986492202</v>
      </c>
      <c r="N173" s="76">
        <v>-1.37734158356009</v>
      </c>
      <c r="O173" s="76">
        <v>-0.86847129578057025</v>
      </c>
      <c r="P173" s="76">
        <v>-4.3285589592118097</v>
      </c>
      <c r="Q173" s="76">
        <v>-4.3638536227248501</v>
      </c>
      <c r="R173" s="76">
        <v>-4.4050035595389003</v>
      </c>
      <c r="S173" s="76">
        <v>-4.2938896043395598</v>
      </c>
      <c r="T173" s="76">
        <v>-4.3655769546937204</v>
      </c>
      <c r="U173" s="76">
        <v>2.08984092116531</v>
      </c>
      <c r="V173" s="76">
        <v>2.3457166500225402</v>
      </c>
      <c r="W173" s="76">
        <v>2.6906576608896802</v>
      </c>
      <c r="X173" s="76">
        <v>2.9165480207794698</v>
      </c>
      <c r="Y173" s="76">
        <v>3.4971056589131502</v>
      </c>
      <c r="Z173" s="76">
        <v>10.125525839165368</v>
      </c>
      <c r="AA173" s="76">
        <v>-258.84636988025699</v>
      </c>
      <c r="AC173" s="57">
        <v>-2.5826778917160897</v>
      </c>
      <c r="AD173" s="76">
        <v>-2.1911752170104704</v>
      </c>
      <c r="AE173" s="76">
        <v>-1.8952523837451696</v>
      </c>
      <c r="AF173" s="76">
        <v>-1.6181202858491299</v>
      </c>
      <c r="AG173" s="76">
        <v>-1.3737051155217599</v>
      </c>
      <c r="AH173" s="76">
        <v>-3.97255605427446</v>
      </c>
      <c r="AI173" s="76">
        <v>-3.91290215124575</v>
      </c>
      <c r="AJ173" s="76">
        <v>-3.9187561936285298</v>
      </c>
      <c r="AK173" s="76">
        <v>-3.9143443261745898</v>
      </c>
      <c r="AL173" s="76">
        <v>-3.91453653559185</v>
      </c>
      <c r="AM173" s="76">
        <v>1.38987816255837</v>
      </c>
      <c r="AN173" s="76">
        <v>1.7217269342352799</v>
      </c>
      <c r="AO173" s="76">
        <v>2.0235038098833602</v>
      </c>
      <c r="AP173" s="76">
        <v>2.2962240403254599</v>
      </c>
      <c r="AQ173" s="76">
        <v>2.5408314200700901</v>
      </c>
      <c r="AR173" s="76">
        <v>8.8877686799532558</v>
      </c>
      <c r="AS173" s="76">
        <v>133.46752032653299</v>
      </c>
      <c r="AU173" s="57">
        <v>-2.8712348712083502</v>
      </c>
      <c r="AV173" s="57">
        <v>-2.5707523988693803</v>
      </c>
      <c r="AW173" s="57">
        <v>-2.2903046287977498</v>
      </c>
      <c r="AX173" s="57">
        <v>-2.0429858154601996</v>
      </c>
      <c r="AY173" s="57">
        <v>-1.7917769525837604</v>
      </c>
      <c r="AZ173" s="57">
        <v>-4.30111916947215</v>
      </c>
      <c r="BA173" s="57">
        <v>-4.3324793885871102</v>
      </c>
      <c r="BB173" s="57">
        <v>-4.3538083729962898</v>
      </c>
      <c r="BC173" s="57">
        <v>-4.3792098114944196</v>
      </c>
      <c r="BD173" s="57">
        <v>-4.3726083725206104</v>
      </c>
      <c r="BE173" s="57">
        <v>1.4298842982638</v>
      </c>
      <c r="BF173" s="57">
        <v>1.7617269897177299</v>
      </c>
      <c r="BG173" s="57">
        <v>2.06350374419854</v>
      </c>
      <c r="BH173" s="57">
        <v>2.3362239960342199</v>
      </c>
      <c r="BI173" s="57">
        <v>2.5808314199368501</v>
      </c>
      <c r="BJ173" s="57">
        <v>7.9956248148601023</v>
      </c>
      <c r="BK173" s="57">
        <v>56.137794452347599</v>
      </c>
      <c r="BM173" s="57">
        <v>-2.3727167630876402</v>
      </c>
      <c r="BN173" s="57">
        <v>-1.7758262609644597</v>
      </c>
      <c r="BO173" s="57">
        <v>-1.6232646267041497</v>
      </c>
      <c r="BP173" s="57">
        <v>-1.3801351763343401</v>
      </c>
      <c r="BQ173" s="57">
        <v>-1.12770682692625</v>
      </c>
      <c r="BR173" s="57">
        <v>-4.3419008547731002</v>
      </c>
      <c r="BS173" s="57">
        <v>-4.3946870795311197</v>
      </c>
      <c r="BT173" s="57">
        <v>-4.3390076380977396</v>
      </c>
      <c r="BU173" s="57">
        <v>-4.3145315871420902</v>
      </c>
      <c r="BV173" s="57">
        <v>-4.2918667266314001</v>
      </c>
      <c r="BW173" s="57">
        <v>1.9691840916854599</v>
      </c>
      <c r="BX173" s="57">
        <v>2.61886081856666</v>
      </c>
      <c r="BY173" s="57">
        <v>2.7157430113935899</v>
      </c>
      <c r="BZ173" s="57">
        <v>2.93439641080775</v>
      </c>
      <c r="CA173" s="57">
        <v>3.1641598997051501</v>
      </c>
      <c r="CB173" s="57">
        <v>8.5504674497472042</v>
      </c>
      <c r="CC173" s="57">
        <v>257.092946351808</v>
      </c>
      <c r="CE173" s="57">
        <v>-2.3106793063403899</v>
      </c>
      <c r="CF173" s="57">
        <v>-1.9989324539037501</v>
      </c>
      <c r="CG173" s="57">
        <v>-1.7328071902581601</v>
      </c>
      <c r="CH173" s="57">
        <v>-1.4250092995364803</v>
      </c>
      <c r="CI173" s="57">
        <v>-1.2078126347721296</v>
      </c>
      <c r="CJ173" s="57">
        <v>-4.3263960504704198</v>
      </c>
      <c r="CK173" s="57">
        <v>-4.3334677623857099</v>
      </c>
      <c r="CL173" s="57">
        <v>-4.3467148543839</v>
      </c>
      <c r="CM173" s="57">
        <v>-4.3323209918380101</v>
      </c>
      <c r="CN173" s="57">
        <v>-4.3319338214619396</v>
      </c>
      <c r="CO173" s="57">
        <v>2.0157167441300299</v>
      </c>
      <c r="CP173" s="57">
        <v>2.3345353084819598</v>
      </c>
      <c r="CQ173" s="57">
        <v>2.6139076641257399</v>
      </c>
      <c r="CR173" s="57">
        <v>2.9073116923015299</v>
      </c>
      <c r="CS173" s="57">
        <v>3.12412118668981</v>
      </c>
      <c r="CT173" s="76">
        <v>8.2714856355212074</v>
      </c>
      <c r="CU173" s="76">
        <v>62.4506762938829</v>
      </c>
      <c r="CV173" s="76"/>
      <c r="CW173" s="1">
        <v>-2.5257831836247902</v>
      </c>
      <c r="CX173" s="1">
        <v>-2.2042810586748498</v>
      </c>
      <c r="CY173" s="1">
        <v>-1.9079049708962299</v>
      </c>
      <c r="CZ173" s="1">
        <v>-1.64185756590376</v>
      </c>
      <c r="DA173" s="1">
        <v>-1.3971765564873799</v>
      </c>
      <c r="DB173" s="1">
        <v>-2.5257831836247902</v>
      </c>
      <c r="DC173" s="1">
        <v>-2.2042810586748498</v>
      </c>
      <c r="DD173" s="1">
        <v>-1.9079049708962299</v>
      </c>
      <c r="DE173" s="1">
        <v>-1.64185756590376</v>
      </c>
      <c r="DF173" s="1">
        <v>-1.3971765564873799</v>
      </c>
      <c r="DG173" s="1">
        <v>1.3898838947808001</v>
      </c>
      <c r="DH173" s="1">
        <v>1.7217269920561999</v>
      </c>
      <c r="DI173" s="1">
        <v>2.0235038094522899</v>
      </c>
      <c r="DJ173" s="1">
        <v>2.29622361475543</v>
      </c>
      <c r="DK173" s="1">
        <v>2.5408308980321501</v>
      </c>
      <c r="DL173" s="1">
        <v>8.3876157325151155</v>
      </c>
      <c r="DM173" s="1">
        <v>78.264764442432806</v>
      </c>
      <c r="DN173" s="1"/>
      <c r="DO173" s="1"/>
      <c r="DP173" s="1"/>
      <c r="DQ173" s="1"/>
      <c r="DR173" s="1"/>
      <c r="DS173" s="1"/>
    </row>
    <row r="174" spans="1:123">
      <c r="A174" s="46" t="s">
        <v>177</v>
      </c>
      <c r="B174" s="57">
        <v>331.94299999999998</v>
      </c>
      <c r="C174" s="57">
        <v>164.661</v>
      </c>
      <c r="D174" s="57">
        <v>2.52</v>
      </c>
      <c r="E174" s="7">
        <v>0</v>
      </c>
      <c r="F174" s="57"/>
      <c r="G174" s="76">
        <v>2.66</v>
      </c>
      <c r="H174" s="57">
        <v>0</v>
      </c>
      <c r="I174" s="57">
        <v>2.66</v>
      </c>
      <c r="K174" s="76">
        <v>1.9491852198859261</v>
      </c>
      <c r="L174" s="76">
        <v>2.1995078925788909</v>
      </c>
      <c r="M174" s="76">
        <v>2.5063810897646217</v>
      </c>
      <c r="N174" s="76">
        <v>2.7024513450261312</v>
      </c>
      <c r="O174" s="76">
        <v>3.1168889677520668</v>
      </c>
      <c r="P174" s="76">
        <v>-4.3658936498453801E-2</v>
      </c>
      <c r="Q174" s="76">
        <v>-4.39468954008395E-2</v>
      </c>
      <c r="R174" s="76">
        <v>-4.4275765825328203E-2</v>
      </c>
      <c r="S174" s="76">
        <v>-4.3349857936649E-2</v>
      </c>
      <c r="T174" s="76">
        <v>-4.3825107915383299E-2</v>
      </c>
      <c r="U174" s="76">
        <v>1.9928441563843799</v>
      </c>
      <c r="V174" s="76">
        <v>2.2434547879797302</v>
      </c>
      <c r="W174" s="76">
        <v>2.55065685558995</v>
      </c>
      <c r="X174" s="76">
        <v>2.7458012029627801</v>
      </c>
      <c r="Y174" s="76">
        <v>3.1607140756674501</v>
      </c>
      <c r="Z174" s="76">
        <v>8.4757195433603876</v>
      </c>
      <c r="AA174" s="76">
        <v>-91.561959854609597</v>
      </c>
      <c r="AC174" s="57">
        <v>1.1554780661949111</v>
      </c>
      <c r="AD174" s="76">
        <v>1.4493875091888351</v>
      </c>
      <c r="AE174" s="76">
        <v>1.7178319564337681</v>
      </c>
      <c r="AF174" s="76">
        <v>1.962224150641215</v>
      </c>
      <c r="AG174" s="76">
        <v>2.1831969010876779</v>
      </c>
      <c r="AH174" s="76">
        <v>-4.0376417219558897E-2</v>
      </c>
      <c r="AI174" s="76">
        <v>-3.9958188120635001E-2</v>
      </c>
      <c r="AJ174" s="76">
        <v>-4.0006141172871899E-2</v>
      </c>
      <c r="AK174" s="76">
        <v>-3.9951754274845097E-2</v>
      </c>
      <c r="AL174" s="76">
        <v>-3.9946797035211902E-2</v>
      </c>
      <c r="AM174" s="76">
        <v>1.19585448341447</v>
      </c>
      <c r="AN174" s="76">
        <v>1.4893456973094701</v>
      </c>
      <c r="AO174" s="76">
        <v>1.7578380976066399</v>
      </c>
      <c r="AP174" s="76">
        <v>2.0021759049160601</v>
      </c>
      <c r="AQ174" s="76">
        <v>2.22314369812289</v>
      </c>
      <c r="AR174" s="76">
        <v>7.639694938446592</v>
      </c>
      <c r="AS174" s="76">
        <v>72.281913482569706</v>
      </c>
      <c r="AU174" s="57">
        <v>1.1911500504364727</v>
      </c>
      <c r="AV174" s="57">
        <v>1.4842619254775875</v>
      </c>
      <c r="AW174" s="57">
        <v>1.7524407140392024</v>
      </c>
      <c r="AX174" s="57">
        <v>1.9963448505779369</v>
      </c>
      <c r="AY174" s="57">
        <v>2.2171561872589995</v>
      </c>
      <c r="AZ174" s="57">
        <v>-4.4709799083557197E-2</v>
      </c>
      <c r="BA174" s="57">
        <v>-4.5083827456382598E-2</v>
      </c>
      <c r="BB174" s="57">
        <v>-4.5397326631947697E-2</v>
      </c>
      <c r="BC174" s="57">
        <v>-4.5831016043522903E-2</v>
      </c>
      <c r="BD174" s="57">
        <v>-4.5987510749080397E-2</v>
      </c>
      <c r="BE174" s="57">
        <v>1.2358598495200299</v>
      </c>
      <c r="BF174" s="57">
        <v>1.52934575293397</v>
      </c>
      <c r="BG174" s="57">
        <v>1.7978380406711501</v>
      </c>
      <c r="BH174" s="57">
        <v>2.0421758666214598</v>
      </c>
      <c r="BI174" s="57">
        <v>2.2631436980080801</v>
      </c>
      <c r="BJ174" s="57">
        <v>7.6273263242579512</v>
      </c>
      <c r="BK174" s="57">
        <v>71.834156872729693</v>
      </c>
      <c r="BM174" s="57">
        <v>1.876196083627762</v>
      </c>
      <c r="BN174" s="57">
        <v>2.3604853151195098</v>
      </c>
      <c r="BO174" s="57">
        <v>2.5015194749205314</v>
      </c>
      <c r="BP174" s="57">
        <v>2.7073019508472345</v>
      </c>
      <c r="BQ174" s="57">
        <v>2.9217171497130412</v>
      </c>
      <c r="BR174" s="57">
        <v>-4.3787779615208001E-2</v>
      </c>
      <c r="BS174" s="57">
        <v>-4.40588260877703E-2</v>
      </c>
      <c r="BT174" s="57">
        <v>-4.3760398673318497E-2</v>
      </c>
      <c r="BU174" s="57">
        <v>-4.3571608209705799E-2</v>
      </c>
      <c r="BV174" s="57">
        <v>-4.3343195749888798E-2</v>
      </c>
      <c r="BW174" s="57">
        <v>1.91998386324297</v>
      </c>
      <c r="BX174" s="57">
        <v>2.4045441412072801</v>
      </c>
      <c r="BY174" s="57">
        <v>2.54527987359385</v>
      </c>
      <c r="BZ174" s="57">
        <v>2.7508735590569402</v>
      </c>
      <c r="CA174" s="57">
        <v>2.9650603454629301</v>
      </c>
      <c r="CB174" s="57">
        <v>7.2259688049452118</v>
      </c>
      <c r="CC174" s="57">
        <v>204.043113707592</v>
      </c>
      <c r="CE174" s="57">
        <v>1.9013937132833898</v>
      </c>
      <c r="CF174" s="57">
        <v>2.1870746650464059</v>
      </c>
      <c r="CG174" s="57">
        <v>2.4401662030349494</v>
      </c>
      <c r="CH174" s="57">
        <v>2.6895103710496828</v>
      </c>
      <c r="CI174" s="57">
        <v>2.8943027011690896</v>
      </c>
      <c r="CJ174" s="57">
        <v>-4.3649046440450201E-2</v>
      </c>
      <c r="CK174" s="57">
        <v>-4.37116370661342E-2</v>
      </c>
      <c r="CL174" s="57">
        <v>-4.3828843146310401E-2</v>
      </c>
      <c r="CM174" s="57">
        <v>-4.3710337388437E-2</v>
      </c>
      <c r="CN174" s="57">
        <v>-4.3690414805120398E-2</v>
      </c>
      <c r="CO174" s="57">
        <v>1.94504275972384</v>
      </c>
      <c r="CP174" s="57">
        <v>2.23078630211254</v>
      </c>
      <c r="CQ174" s="57">
        <v>2.4839950461812599</v>
      </c>
      <c r="CR174" s="57">
        <v>2.7332207084381199</v>
      </c>
      <c r="CS174" s="57">
        <v>2.9379931159742099</v>
      </c>
      <c r="CT174" s="76">
        <v>7.4016046361642784</v>
      </c>
      <c r="CU174" s="76">
        <v>70.331962240040795</v>
      </c>
      <c r="CV174" s="76"/>
      <c r="CW174" s="1">
        <v>1.1559240327838101</v>
      </c>
      <c r="CX174" s="1">
        <v>1.44933725356585</v>
      </c>
      <c r="CY174" s="1">
        <v>1.71778483416357</v>
      </c>
      <c r="CZ174" s="1">
        <v>1.96206296514291</v>
      </c>
      <c r="DA174" s="1">
        <v>2.1830460444922202</v>
      </c>
      <c r="DB174" s="1">
        <v>1.1559240327838101</v>
      </c>
      <c r="DC174" s="1">
        <v>1.44933725356585</v>
      </c>
      <c r="DD174" s="1">
        <v>1.71778483416357</v>
      </c>
      <c r="DE174" s="1">
        <v>1.96206296514291</v>
      </c>
      <c r="DF174" s="1">
        <v>2.1830460444922202</v>
      </c>
      <c r="DG174" s="1">
        <v>1.1958594772342701</v>
      </c>
      <c r="DH174" s="1">
        <v>1.48934575495883</v>
      </c>
      <c r="DI174" s="1">
        <v>1.75783809721424</v>
      </c>
      <c r="DJ174" s="1">
        <v>2.0021755124727698</v>
      </c>
      <c r="DK174" s="1">
        <v>2.2231432165001102</v>
      </c>
      <c r="DL174" s="1">
        <v>7.6358802634858058</v>
      </c>
      <c r="DM174" s="1">
        <v>71.898714130109298</v>
      </c>
      <c r="DN174" s="1"/>
      <c r="DO174" s="1"/>
      <c r="DP174" s="1"/>
      <c r="DQ174" s="1"/>
      <c r="DR174" s="1"/>
      <c r="DS174" s="1"/>
    </row>
    <row r="175" spans="1:123">
      <c r="A175" s="46" t="s">
        <v>178</v>
      </c>
      <c r="B175" s="57">
        <v>322.58100000000002</v>
      </c>
      <c r="C175" s="57">
        <v>143.822</v>
      </c>
      <c r="D175" s="57">
        <v>-6.16</v>
      </c>
      <c r="E175" s="7">
        <v>0.28999999999999998</v>
      </c>
      <c r="F175" s="57"/>
      <c r="G175" s="76">
        <v>-4.67</v>
      </c>
      <c r="H175" s="57">
        <v>-6.49</v>
      </c>
      <c r="I175" s="57">
        <v>1.82</v>
      </c>
      <c r="K175" s="76">
        <v>-6.0083954361103302</v>
      </c>
      <c r="L175" s="76">
        <v>-5.8024399273185097</v>
      </c>
      <c r="M175" s="76">
        <v>-5.51959871833402</v>
      </c>
      <c r="N175" s="76">
        <v>-5.2230416220268889</v>
      </c>
      <c r="O175" s="76">
        <v>-4.8287556733702299</v>
      </c>
      <c r="P175" s="76">
        <v>-7.9835443644679103</v>
      </c>
      <c r="Q175" s="76">
        <v>-8.0272389697032303</v>
      </c>
      <c r="R175" s="76">
        <v>-8.0447150708019404</v>
      </c>
      <c r="S175" s="76">
        <v>-7.9376932924981496</v>
      </c>
      <c r="T175" s="76">
        <v>-7.9281014571645398</v>
      </c>
      <c r="U175" s="76">
        <v>1.97514892835758</v>
      </c>
      <c r="V175" s="76">
        <v>2.2247990423847201</v>
      </c>
      <c r="W175" s="76">
        <v>2.5251163524679199</v>
      </c>
      <c r="X175" s="76">
        <v>2.7146516704712602</v>
      </c>
      <c r="Y175" s="76">
        <v>3.0993457837943099</v>
      </c>
      <c r="Z175" s="76">
        <v>8.7888504382991961</v>
      </c>
      <c r="AA175" s="76">
        <v>-165.91434023283901</v>
      </c>
      <c r="AC175" s="57">
        <v>-6.3969772553953703</v>
      </c>
      <c r="AD175" s="76">
        <v>-6.0830823471725903</v>
      </c>
      <c r="AE175" s="76">
        <v>-5.8198983338920804</v>
      </c>
      <c r="AF175" s="76">
        <v>-5.5673533202932202</v>
      </c>
      <c r="AG175" s="76">
        <v>-5.3438925626062197</v>
      </c>
      <c r="AH175" s="76">
        <v>-7.5574357825343599</v>
      </c>
      <c r="AI175" s="76">
        <v>-7.5300344761415303</v>
      </c>
      <c r="AJ175" s="76">
        <v>-7.5292707391815101</v>
      </c>
      <c r="AK175" s="76">
        <v>-7.5158856957712104</v>
      </c>
      <c r="AL175" s="76">
        <v>-7.5090801351421801</v>
      </c>
      <c r="AM175" s="76">
        <v>1.16045852713899</v>
      </c>
      <c r="AN175" s="76">
        <v>1.44695212896894</v>
      </c>
      <c r="AO175" s="76">
        <v>1.7093724052894299</v>
      </c>
      <c r="AP175" s="76">
        <v>1.94853237547799</v>
      </c>
      <c r="AQ175" s="76">
        <v>2.1651875725359599</v>
      </c>
      <c r="AR175" s="76">
        <v>7.7977254178006241</v>
      </c>
      <c r="AS175" s="76">
        <v>81.574156191477002</v>
      </c>
      <c r="AU175" s="57">
        <v>-5.6669017012351901</v>
      </c>
      <c r="AV175" s="57">
        <v>-5.3649666830660792</v>
      </c>
      <c r="AW175" s="57">
        <v>-5.0896971027394606</v>
      </c>
      <c r="AX175" s="57">
        <v>-4.8385479652517702</v>
      </c>
      <c r="AY175" s="57">
        <v>-4.6338795666506298</v>
      </c>
      <c r="AZ175" s="57">
        <v>-6.8673654540807796</v>
      </c>
      <c r="BA175" s="57">
        <v>-6.8519188676854297</v>
      </c>
      <c r="BB175" s="57">
        <v>-6.8390694526895501</v>
      </c>
      <c r="BC175" s="57">
        <v>-6.8270803035291303</v>
      </c>
      <c r="BD175" s="57">
        <v>-6.8390671390751496</v>
      </c>
      <c r="BE175" s="57">
        <v>1.2004637528455899</v>
      </c>
      <c r="BF175" s="57">
        <v>1.4869521846193501</v>
      </c>
      <c r="BG175" s="57">
        <v>1.7493723499500899</v>
      </c>
      <c r="BH175" s="57">
        <v>1.9885323382773601</v>
      </c>
      <c r="BI175" s="57">
        <v>2.2051875724245198</v>
      </c>
      <c r="BJ175" s="57">
        <v>7.7078548949890529</v>
      </c>
      <c r="BK175" s="57">
        <v>92.881966751726097</v>
      </c>
      <c r="BM175" s="57">
        <v>-6.1075375017616995</v>
      </c>
      <c r="BN175" s="57">
        <v>-5.6196084897733805</v>
      </c>
      <c r="BO175" s="57">
        <v>-5.4744090122011997</v>
      </c>
      <c r="BP175" s="57">
        <v>-5.250238166506481</v>
      </c>
      <c r="BQ175" s="57">
        <v>-5.0061778634203602</v>
      </c>
      <c r="BR175" s="57">
        <v>-8.0185457124328892</v>
      </c>
      <c r="BS175" s="57">
        <v>-7.9850546003980503</v>
      </c>
      <c r="BT175" s="57">
        <v>-7.9885911053655398</v>
      </c>
      <c r="BU175" s="57">
        <v>-7.9676314469459504</v>
      </c>
      <c r="BV175" s="57">
        <v>-7.9349162550500196</v>
      </c>
      <c r="BW175" s="57">
        <v>1.9110082106711901</v>
      </c>
      <c r="BX175" s="57">
        <v>2.3654461106246698</v>
      </c>
      <c r="BY175" s="57">
        <v>2.5141820931643402</v>
      </c>
      <c r="BZ175" s="57">
        <v>2.7173932804394698</v>
      </c>
      <c r="CA175" s="57">
        <v>2.9287383916296599</v>
      </c>
      <c r="CB175" s="57">
        <v>7.6313281938153219</v>
      </c>
      <c r="CC175" s="57">
        <v>175.93531765999899</v>
      </c>
      <c r="CE175" s="57">
        <v>-6.0699333777351807</v>
      </c>
      <c r="CF175" s="57">
        <v>-5.7915646963470993</v>
      </c>
      <c r="CG175" s="57">
        <v>-5.5546946592932294</v>
      </c>
      <c r="CH175" s="57">
        <v>-5.2924369058885503</v>
      </c>
      <c r="CI175" s="57">
        <v>-5.0831614121962403</v>
      </c>
      <c r="CJ175" s="57">
        <v>-8.0020830036266304</v>
      </c>
      <c r="CK175" s="57">
        <v>-8.0034239514657894</v>
      </c>
      <c r="CL175" s="57">
        <v>-8.0149896016279598</v>
      </c>
      <c r="CM175" s="57">
        <v>-7.9938980018918704</v>
      </c>
      <c r="CN175" s="57">
        <v>-7.9871989765503697</v>
      </c>
      <c r="CO175" s="57">
        <v>1.9321496258914499</v>
      </c>
      <c r="CP175" s="57">
        <v>2.2118592551186902</v>
      </c>
      <c r="CQ175" s="57">
        <v>2.46029494233473</v>
      </c>
      <c r="CR175" s="57">
        <v>2.7014610960033201</v>
      </c>
      <c r="CS175" s="57">
        <v>2.9040375643541299</v>
      </c>
      <c r="CT175" s="76">
        <v>7.3594391107991592</v>
      </c>
      <c r="CU175" s="76">
        <v>47.912135219974601</v>
      </c>
      <c r="CV175" s="76"/>
      <c r="CW175" s="1">
        <v>-6.37034703205605</v>
      </c>
      <c r="CX175" s="1">
        <v>-6.0844307268884696</v>
      </c>
      <c r="CY175" s="1">
        <v>-5.8218706886704199</v>
      </c>
      <c r="CZ175" s="1">
        <v>-5.5841160602139803</v>
      </c>
      <c r="DA175" s="1">
        <v>-5.3596881706110704</v>
      </c>
      <c r="DB175" s="1">
        <v>-6.37034703205605</v>
      </c>
      <c r="DC175" s="1">
        <v>-6.0844307268884696</v>
      </c>
      <c r="DD175" s="1">
        <v>-5.8218706886704199</v>
      </c>
      <c r="DE175" s="1">
        <v>-5.5841160602139803</v>
      </c>
      <c r="DF175" s="1">
        <v>-5.3596881706110704</v>
      </c>
      <c r="DG175" s="1">
        <v>1.16046338625118</v>
      </c>
      <c r="DH175" s="1">
        <v>1.4469521865870001</v>
      </c>
      <c r="DI175" s="1">
        <v>1.7093724049040799</v>
      </c>
      <c r="DJ175" s="1">
        <v>1.9485319890780499</v>
      </c>
      <c r="DK175" s="1">
        <v>2.1651870982861698</v>
      </c>
      <c r="DL175" s="1">
        <v>7.5024863080455138</v>
      </c>
      <c r="DM175" s="1">
        <v>62.909439303625298</v>
      </c>
      <c r="DN175" s="1"/>
      <c r="DO175" s="1"/>
      <c r="DP175" s="1"/>
      <c r="DQ175" s="1"/>
      <c r="DR175" s="1"/>
      <c r="DS175" s="1"/>
    </row>
    <row r="176" spans="1:123">
      <c r="A176" s="46" t="s">
        <v>179</v>
      </c>
      <c r="B176" s="57">
        <v>309.34899999999999</v>
      </c>
      <c r="C176" s="57">
        <v>132.18199999999999</v>
      </c>
      <c r="D176" s="57">
        <v>-4.82</v>
      </c>
      <c r="E176" s="7">
        <v>0.53</v>
      </c>
      <c r="F176" s="57"/>
      <c r="G176" s="76">
        <v>-3.27</v>
      </c>
      <c r="H176" s="57">
        <v>-4.79</v>
      </c>
      <c r="I176" s="57">
        <v>1.52</v>
      </c>
      <c r="K176" s="76">
        <v>-3.0716071172002595</v>
      </c>
      <c r="L176" s="76">
        <v>-2.8819326341064602</v>
      </c>
      <c r="M176" s="76">
        <v>-2.6552807954823701</v>
      </c>
      <c r="N176" s="76">
        <v>-2.2984147238666095</v>
      </c>
      <c r="O176" s="76">
        <v>-2.0996684819456499</v>
      </c>
      <c r="P176" s="76">
        <v>-5.0217460843048496</v>
      </c>
      <c r="Q176" s="76">
        <v>-5.0803641454387103</v>
      </c>
      <c r="R176" s="76">
        <v>-5.1442988850459299</v>
      </c>
      <c r="S176" s="76">
        <v>-4.9690404795837697</v>
      </c>
      <c r="T176" s="76">
        <v>-5.1122779660106801</v>
      </c>
      <c r="U176" s="76">
        <v>1.9501389671045899</v>
      </c>
      <c r="V176" s="76">
        <v>2.1984315113322501</v>
      </c>
      <c r="W176" s="76">
        <v>2.4890180895635599</v>
      </c>
      <c r="X176" s="76">
        <v>2.6706257557171602</v>
      </c>
      <c r="Y176" s="76">
        <v>3.0126094840650302</v>
      </c>
      <c r="Z176" s="76">
        <v>7.5438619669488451</v>
      </c>
      <c r="AA176" s="76">
        <v>-64.201739338652303</v>
      </c>
      <c r="AC176" s="57">
        <v>-3.4441426976176199</v>
      </c>
      <c r="AD176" s="76">
        <v>-3.0333674928297603</v>
      </c>
      <c r="AE176" s="76">
        <v>-2.7866293980582197</v>
      </c>
      <c r="AF176" s="76">
        <v>-2.5508519113024901</v>
      </c>
      <c r="AG176" s="76">
        <v>-2.3401318830549402</v>
      </c>
      <c r="AH176" s="76">
        <v>-4.55457352838435</v>
      </c>
      <c r="AI176" s="76">
        <v>-4.42040168799375</v>
      </c>
      <c r="AJ176" s="76">
        <v>-4.4275016921810897</v>
      </c>
      <c r="AK176" s="76">
        <v>-4.4235659593371404</v>
      </c>
      <c r="AL176" s="76">
        <v>-4.42340582028155</v>
      </c>
      <c r="AM176" s="76">
        <v>1.1104308307667301</v>
      </c>
      <c r="AN176" s="76">
        <v>1.38703419516399</v>
      </c>
      <c r="AO176" s="76">
        <v>1.6408722941228699</v>
      </c>
      <c r="AP176" s="76">
        <v>1.87271404803465</v>
      </c>
      <c r="AQ176" s="76">
        <v>2.0832739372266098</v>
      </c>
      <c r="AR176" s="76">
        <v>7.9843608060151396</v>
      </c>
      <c r="AS176" s="76">
        <v>175.62918932035899</v>
      </c>
      <c r="AU176" s="57">
        <v>-3.5441363650586095</v>
      </c>
      <c r="AV176" s="57">
        <v>-3.29402727643699</v>
      </c>
      <c r="AW176" s="57">
        <v>-3.0515281165657804</v>
      </c>
      <c r="AX176" s="57">
        <v>-2.82731073872342</v>
      </c>
      <c r="AY176" s="57">
        <v>-2.5789056755605597</v>
      </c>
      <c r="AZ176" s="57">
        <v>-4.6945722230957996</v>
      </c>
      <c r="BA176" s="57">
        <v>-4.7210615272880201</v>
      </c>
      <c r="BB176" s="57">
        <v>-4.7324003576052602</v>
      </c>
      <c r="BC176" s="57">
        <v>-4.74002475110363</v>
      </c>
      <c r="BD176" s="57">
        <v>-4.7021796126804798</v>
      </c>
      <c r="BE176" s="57">
        <v>1.1504358580371901</v>
      </c>
      <c r="BF176" s="57">
        <v>1.4270342508510301</v>
      </c>
      <c r="BG176" s="57">
        <v>1.6808722410394801</v>
      </c>
      <c r="BH176" s="57">
        <v>1.91271401238021</v>
      </c>
      <c r="BI176" s="57">
        <v>2.1232739371199201</v>
      </c>
      <c r="BJ176" s="57">
        <v>7.1417995260701161</v>
      </c>
      <c r="BK176" s="57">
        <v>9.4049154827755608</v>
      </c>
      <c r="BM176" s="57">
        <v>-3.1428917755931605</v>
      </c>
      <c r="BN176" s="57">
        <v>-2.8596689393263297</v>
      </c>
      <c r="BO176" s="57">
        <v>-2.5579501300169398</v>
      </c>
      <c r="BP176" s="57">
        <v>-2.3123733470014898</v>
      </c>
      <c r="BQ176" s="57">
        <v>-2.0831733861062602</v>
      </c>
      <c r="BR176" s="57">
        <v>-5.0412140393694704</v>
      </c>
      <c r="BS176" s="57">
        <v>-5.1698549409284498</v>
      </c>
      <c r="BT176" s="57">
        <v>-5.02817945340525</v>
      </c>
      <c r="BU176" s="57">
        <v>-4.9824464985511696</v>
      </c>
      <c r="BV176" s="57">
        <v>-4.9605753012221703</v>
      </c>
      <c r="BW176" s="57">
        <v>1.89832226377631</v>
      </c>
      <c r="BX176" s="57">
        <v>2.3101860016021201</v>
      </c>
      <c r="BY176" s="57">
        <v>2.4702293233883101</v>
      </c>
      <c r="BZ176" s="57">
        <v>2.6700731515496798</v>
      </c>
      <c r="CA176" s="57">
        <v>2.87740191511591</v>
      </c>
      <c r="CB176" s="57">
        <v>7.9336051927483968</v>
      </c>
      <c r="CC176" s="57">
        <v>69.627535674513098</v>
      </c>
      <c r="CE176" s="57">
        <v>-3.1056438563350097</v>
      </c>
      <c r="CF176" s="57">
        <v>-2.8415620022368002</v>
      </c>
      <c r="CG176" s="57">
        <v>-2.6163551918013201</v>
      </c>
      <c r="CH176" s="57">
        <v>-2.3596014377178798</v>
      </c>
      <c r="CI176" s="57">
        <v>-2.1633550381769502</v>
      </c>
      <c r="CJ176" s="57">
        <v>-5.0195706722638196</v>
      </c>
      <c r="CK176" s="57">
        <v>-5.0266702761738404</v>
      </c>
      <c r="CL176" s="57">
        <v>-5.0431530422649402</v>
      </c>
      <c r="CM176" s="57">
        <v>-5.0161743483187999</v>
      </c>
      <c r="CN176" s="57">
        <v>-5.01940073551153</v>
      </c>
      <c r="CO176" s="57">
        <v>1.9139268159288101</v>
      </c>
      <c r="CP176" s="57">
        <v>2.1851082739370402</v>
      </c>
      <c r="CQ176" s="57">
        <v>2.4267978504636201</v>
      </c>
      <c r="CR176" s="57">
        <v>2.6565729106009202</v>
      </c>
      <c r="CS176" s="57">
        <v>2.8560456973345798</v>
      </c>
      <c r="CT176" s="76">
        <v>7.0438747157633079</v>
      </c>
      <c r="CU176" s="76">
        <v>44.165208121112897</v>
      </c>
      <c r="CV176" s="76"/>
      <c r="CW176" s="1">
        <v>-3.33457057803659</v>
      </c>
      <c r="CX176" s="1">
        <v>-3.07699277537907</v>
      </c>
      <c r="CY176" s="1">
        <v>-2.82927561926991</v>
      </c>
      <c r="CZ176" s="1">
        <v>-2.6041908492036399</v>
      </c>
      <c r="DA176" s="1">
        <v>-2.3960744322407899</v>
      </c>
      <c r="DB176" s="1">
        <v>-3.33457057803659</v>
      </c>
      <c r="DC176" s="1">
        <v>-3.07699277537907</v>
      </c>
      <c r="DD176" s="1">
        <v>-2.82927561926991</v>
      </c>
      <c r="DE176" s="1">
        <v>-2.6041908492036399</v>
      </c>
      <c r="DF176" s="1">
        <v>-2.3960744322407899</v>
      </c>
      <c r="DG176" s="1">
        <v>1.11043549948677</v>
      </c>
      <c r="DH176" s="1">
        <v>1.3870342527378201</v>
      </c>
      <c r="DI176" s="1">
        <v>1.64087229374749</v>
      </c>
      <c r="DJ176" s="1">
        <v>1.8727136701762199</v>
      </c>
      <c r="DK176" s="1">
        <v>2.0832734733975902</v>
      </c>
      <c r="DL176" s="1">
        <v>6.992551372726945</v>
      </c>
      <c r="DM176" s="1">
        <v>51.656800189772703</v>
      </c>
      <c r="DN176" s="1"/>
      <c r="DO176" s="1"/>
      <c r="DP176" s="1"/>
      <c r="DQ176" s="1"/>
      <c r="DR176" s="1"/>
      <c r="DS176" s="1"/>
    </row>
    <row r="177" spans="1:123">
      <c r="A177" s="46" t="s">
        <v>180</v>
      </c>
      <c r="B177" s="57">
        <v>351.69600000000003</v>
      </c>
      <c r="C177" s="57">
        <v>186.149</v>
      </c>
      <c r="D177" s="57">
        <v>2.56</v>
      </c>
      <c r="E177" s="7">
        <v>0</v>
      </c>
      <c r="F177" s="57"/>
      <c r="G177" s="76">
        <v>2.86</v>
      </c>
      <c r="H177" s="57">
        <v>0.01</v>
      </c>
      <c r="I177" s="57">
        <v>2.85</v>
      </c>
      <c r="K177" s="76">
        <v>1.9844191540034453</v>
      </c>
      <c r="L177" s="76">
        <v>2.2367581889403283</v>
      </c>
      <c r="M177" s="76">
        <v>2.5581784229859599</v>
      </c>
      <c r="N177" s="76">
        <v>2.7659875893618384</v>
      </c>
      <c r="O177" s="76">
        <v>3.2443424451452967</v>
      </c>
      <c r="P177" s="76">
        <v>-4.57603836256745E-2</v>
      </c>
      <c r="Q177" s="76">
        <v>-4.6058588223152001E-2</v>
      </c>
      <c r="R177" s="76">
        <v>-4.6366657146750298E-2</v>
      </c>
      <c r="S177" s="76">
        <v>-4.5536398828991298E-2</v>
      </c>
      <c r="T177" s="76">
        <v>-4.5853351241053303E-2</v>
      </c>
      <c r="U177" s="76">
        <v>2.0301795376291198</v>
      </c>
      <c r="V177" s="76">
        <v>2.2828167771634802</v>
      </c>
      <c r="W177" s="76">
        <v>2.6045450801327101</v>
      </c>
      <c r="X177" s="76">
        <v>2.8115239881908298</v>
      </c>
      <c r="Y177" s="76">
        <v>3.29019579638635</v>
      </c>
      <c r="Z177" s="76">
        <v>9.1134353537066897</v>
      </c>
      <c r="AA177" s="76">
        <v>-142.79658142278299</v>
      </c>
      <c r="AC177" s="57">
        <v>1.228033842252934</v>
      </c>
      <c r="AD177" s="76">
        <v>1.5364687666991199</v>
      </c>
      <c r="AE177" s="76">
        <v>1.8177024915525783</v>
      </c>
      <c r="AF177" s="76">
        <v>2.0730006163603973</v>
      </c>
      <c r="AG177" s="76">
        <v>2.3030507815219483</v>
      </c>
      <c r="AH177" s="76">
        <v>-4.2503008637466103E-2</v>
      </c>
      <c r="AI177" s="76">
        <v>-4.2323646635830103E-2</v>
      </c>
      <c r="AJ177" s="76">
        <v>-4.2393971824401702E-2</v>
      </c>
      <c r="AK177" s="76">
        <v>-4.2358437133972603E-2</v>
      </c>
      <c r="AL177" s="76">
        <v>-4.2375265321131401E-2</v>
      </c>
      <c r="AM177" s="76">
        <v>1.2705368508904</v>
      </c>
      <c r="AN177" s="76">
        <v>1.57879241333495</v>
      </c>
      <c r="AO177" s="76">
        <v>1.8600964633769801</v>
      </c>
      <c r="AP177" s="76">
        <v>2.11535905349437</v>
      </c>
      <c r="AQ177" s="76">
        <v>2.3454260468430799</v>
      </c>
      <c r="AR177" s="76">
        <v>7.9911684118448507</v>
      </c>
      <c r="AS177" s="76">
        <v>77.716623312056797</v>
      </c>
      <c r="AU177" s="57">
        <v>1.2644442915267105</v>
      </c>
      <c r="AV177" s="57">
        <v>1.572305153978514</v>
      </c>
      <c r="AW177" s="57">
        <v>1.8532824297858828</v>
      </c>
      <c r="AX177" s="57">
        <v>2.1080927330400674</v>
      </c>
      <c r="AY177" s="57">
        <v>2.3379943348366461</v>
      </c>
      <c r="AZ177" s="57">
        <v>-4.6098221698759503E-2</v>
      </c>
      <c r="BA177" s="57">
        <v>-4.64873149262559E-2</v>
      </c>
      <c r="BB177" s="57">
        <v>-4.6813973287857198E-2</v>
      </c>
      <c r="BC177" s="57">
        <v>-4.7266279851512702E-2</v>
      </c>
      <c r="BD177" s="57">
        <v>-4.7431711884533899E-2</v>
      </c>
      <c r="BE177" s="57">
        <v>1.31054251322547</v>
      </c>
      <c r="BF177" s="57">
        <v>1.6187924689047699</v>
      </c>
      <c r="BG177" s="57">
        <v>1.9000964030737399</v>
      </c>
      <c r="BH177" s="57">
        <v>2.1553590128915801</v>
      </c>
      <c r="BI177" s="57">
        <v>2.3854260467211801</v>
      </c>
      <c r="BJ177" s="57">
        <v>7.9802579446066675</v>
      </c>
      <c r="BK177" s="57">
        <v>77.453186637942196</v>
      </c>
      <c r="BM177" s="57">
        <v>1.8930235893425256</v>
      </c>
      <c r="BN177" s="57">
        <v>2.441041905540787</v>
      </c>
      <c r="BO177" s="57">
        <v>2.5649694306193722</v>
      </c>
      <c r="BP177" s="57">
        <v>2.7757178035821051</v>
      </c>
      <c r="BQ177" s="57">
        <v>2.9961614874699269</v>
      </c>
      <c r="BR177" s="57">
        <v>-4.5898114666344497E-2</v>
      </c>
      <c r="BS177" s="57">
        <v>-4.5995655672722999E-2</v>
      </c>
      <c r="BT177" s="57">
        <v>-4.59240358845278E-2</v>
      </c>
      <c r="BU177" s="57">
        <v>-4.5796210882954803E-2</v>
      </c>
      <c r="BV177" s="57">
        <v>-4.5534999209473098E-2</v>
      </c>
      <c r="BW177" s="57">
        <v>1.93892170400887</v>
      </c>
      <c r="BX177" s="57">
        <v>2.4870375612135098</v>
      </c>
      <c r="BY177" s="57">
        <v>2.6108934665038999</v>
      </c>
      <c r="BZ177" s="57">
        <v>2.8215140144650599</v>
      </c>
      <c r="CA177" s="57">
        <v>3.0416964866793998</v>
      </c>
      <c r="CB177" s="57">
        <v>7.5255382884866151</v>
      </c>
      <c r="CC177" s="57">
        <v>244.207634283153</v>
      </c>
      <c r="CE177" s="57">
        <v>1.9264688897756626</v>
      </c>
      <c r="CF177" s="57">
        <v>2.2248554261147691</v>
      </c>
      <c r="CG177" s="57">
        <v>2.4879913931422117</v>
      </c>
      <c r="CH177" s="57">
        <v>2.7542983530600544</v>
      </c>
      <c r="CI177" s="57">
        <v>2.9637057162723894</v>
      </c>
      <c r="CJ177" s="57">
        <v>-4.5777253049147398E-2</v>
      </c>
      <c r="CK177" s="57">
        <v>-4.5865287370290997E-2</v>
      </c>
      <c r="CL177" s="57">
        <v>-4.6008796307637899E-2</v>
      </c>
      <c r="CM177" s="57">
        <v>-4.5932355850685599E-2</v>
      </c>
      <c r="CN177" s="57">
        <v>-4.5930639517190702E-2</v>
      </c>
      <c r="CO177" s="57">
        <v>1.9722461428248099</v>
      </c>
      <c r="CP177" s="57">
        <v>2.2707207134850602</v>
      </c>
      <c r="CQ177" s="57">
        <v>2.5340001894498498</v>
      </c>
      <c r="CR177" s="57">
        <v>2.8002307089107399</v>
      </c>
      <c r="CS177" s="57">
        <v>3.00963635578958</v>
      </c>
      <c r="CT177" s="76">
        <v>7.7455403617411411</v>
      </c>
      <c r="CU177" s="76">
        <v>74.216886938746001</v>
      </c>
      <c r="CV177" s="76"/>
      <c r="CW177" s="1">
        <v>1.22830484847124</v>
      </c>
      <c r="CX177" s="1">
        <v>1.53647191118167</v>
      </c>
      <c r="CY177" s="1">
        <v>1.8177071614373299</v>
      </c>
      <c r="CZ177" s="1">
        <v>2.0728848064270098</v>
      </c>
      <c r="DA177" s="1">
        <v>2.30295031016073</v>
      </c>
      <c r="DB177" s="1">
        <v>1.22830484847124</v>
      </c>
      <c r="DC177" s="1">
        <v>1.53647191118167</v>
      </c>
      <c r="DD177" s="1">
        <v>1.8177071614373299</v>
      </c>
      <c r="DE177" s="1">
        <v>2.0728848064270098</v>
      </c>
      <c r="DF177" s="1">
        <v>2.30295031016073</v>
      </c>
      <c r="DG177" s="1">
        <v>1.27054212893147</v>
      </c>
      <c r="DH177" s="1">
        <v>1.57879247105035</v>
      </c>
      <c r="DI177" s="1">
        <v>1.8600964629696899</v>
      </c>
      <c r="DJ177" s="1">
        <v>2.1153586483001501</v>
      </c>
      <c r="DK177" s="1">
        <v>2.3454255496639602</v>
      </c>
      <c r="DL177" s="1">
        <v>7.9886361448997594</v>
      </c>
      <c r="DM177" s="1">
        <v>77.526649866869803</v>
      </c>
      <c r="DN177" s="1"/>
      <c r="DO177" s="1"/>
      <c r="DP177" s="1"/>
      <c r="DQ177" s="1"/>
      <c r="DR177" s="1"/>
      <c r="DS177" s="1"/>
    </row>
    <row r="178" spans="1:123">
      <c r="A178" s="46" t="s">
        <v>181</v>
      </c>
      <c r="B178" s="57">
        <v>343.71899999999999</v>
      </c>
      <c r="C178" s="57">
        <v>169.38300000000001</v>
      </c>
      <c r="D178" s="57">
        <v>-2.74</v>
      </c>
      <c r="E178" s="7">
        <v>0.66</v>
      </c>
      <c r="F178" s="57"/>
      <c r="G178" s="76">
        <v>-2.4699999999999998</v>
      </c>
      <c r="H178" s="57">
        <v>-5.13</v>
      </c>
      <c r="I178" s="57">
        <v>2.66</v>
      </c>
      <c r="K178" s="76">
        <v>-3.1399475318452801</v>
      </c>
      <c r="L178" s="76">
        <v>-2.9635630174236001</v>
      </c>
      <c r="M178" s="76">
        <v>-2.7269095589037202</v>
      </c>
      <c r="N178" s="76">
        <v>-2.3054120314207895</v>
      </c>
      <c r="O178" s="76">
        <v>-2.04394099592899</v>
      </c>
      <c r="P178" s="76">
        <v>-5.15504964649109</v>
      </c>
      <c r="Q178" s="76">
        <v>-5.2304839515395001</v>
      </c>
      <c r="R178" s="76">
        <v>-5.3096925589889601</v>
      </c>
      <c r="S178" s="76">
        <v>-5.0903947014440396</v>
      </c>
      <c r="T178" s="76">
        <v>-5.2818472319359202</v>
      </c>
      <c r="U178" s="76">
        <v>2.0151021146458099</v>
      </c>
      <c r="V178" s="76">
        <v>2.2669209341159</v>
      </c>
      <c r="W178" s="76">
        <v>2.5827830000852399</v>
      </c>
      <c r="X178" s="76">
        <v>2.7849826700232501</v>
      </c>
      <c r="Y178" s="76">
        <v>3.2379062360069302</v>
      </c>
      <c r="Z178" s="76">
        <v>8.5224752233320018</v>
      </c>
      <c r="AA178" s="76">
        <v>-152.236598850186</v>
      </c>
      <c r="AC178" s="57">
        <v>-3.3742092166236302</v>
      </c>
      <c r="AD178" s="76">
        <v>-2.8868042505718803</v>
      </c>
      <c r="AE178" s="76">
        <v>-2.6185354250183797</v>
      </c>
      <c r="AF178" s="76">
        <v>-2.3641806547272401</v>
      </c>
      <c r="AG178" s="76">
        <v>-2.1373686167284403</v>
      </c>
      <c r="AH178" s="76">
        <v>-4.6145865350199502</v>
      </c>
      <c r="AI178" s="76">
        <v>-4.4294747354030504</v>
      </c>
      <c r="AJ178" s="76">
        <v>-4.4373361366740998</v>
      </c>
      <c r="AK178" s="76">
        <v>-4.4338321207053299</v>
      </c>
      <c r="AL178" s="76">
        <v>-4.4334124788025804</v>
      </c>
      <c r="AM178" s="76">
        <v>1.24037731839632</v>
      </c>
      <c r="AN178" s="76">
        <v>1.5426704848311701</v>
      </c>
      <c r="AO178" s="76">
        <v>1.8188007116557201</v>
      </c>
      <c r="AP178" s="76">
        <v>2.0696514659780898</v>
      </c>
      <c r="AQ178" s="76">
        <v>2.2960438620741401</v>
      </c>
      <c r="AR178" s="76">
        <v>8.885446765768263</v>
      </c>
      <c r="AS178" s="76">
        <v>228.68141664086801</v>
      </c>
      <c r="AU178" s="57">
        <v>-3.3713986172014598</v>
      </c>
      <c r="AV178" s="57">
        <v>-3.09669612004567</v>
      </c>
      <c r="AW178" s="57">
        <v>-2.82625316396551</v>
      </c>
      <c r="AX178" s="57">
        <v>-2.5711929455096398</v>
      </c>
      <c r="AY178" s="57">
        <v>-2.2707283774724298</v>
      </c>
      <c r="AZ178" s="57">
        <v>-4.6517814783042999</v>
      </c>
      <c r="BA178" s="57">
        <v>-4.6793666604687401</v>
      </c>
      <c r="BB178" s="57">
        <v>-4.6850538166780202</v>
      </c>
      <c r="BC178" s="57">
        <v>-4.68084437181707</v>
      </c>
      <c r="BD178" s="57">
        <v>-4.6067722394275297</v>
      </c>
      <c r="BE178" s="57">
        <v>1.2803828611028401</v>
      </c>
      <c r="BF178" s="57">
        <v>1.5826705404230701</v>
      </c>
      <c r="BG178" s="57">
        <v>1.85880065271251</v>
      </c>
      <c r="BH178" s="57">
        <v>2.1096514263074302</v>
      </c>
      <c r="BI178" s="57">
        <v>2.3360438619550998</v>
      </c>
      <c r="BJ178" s="57">
        <v>8.1288672123431933</v>
      </c>
      <c r="BK178" s="57">
        <v>-15.089415475340701</v>
      </c>
      <c r="BM178" s="57">
        <v>-3.24798479788842</v>
      </c>
      <c r="BN178" s="57">
        <v>-2.9055189666765098</v>
      </c>
      <c r="BO178" s="57">
        <v>-2.5742677209266902</v>
      </c>
      <c r="BP178" s="57">
        <v>-2.30541798959782</v>
      </c>
      <c r="BQ178" s="57">
        <v>-2.0664282787585195</v>
      </c>
      <c r="BR178" s="57">
        <v>-5.1792586936762799</v>
      </c>
      <c r="BS178" s="57">
        <v>-5.3592426003149898</v>
      </c>
      <c r="BT178" s="57">
        <v>-5.1586639652039201</v>
      </c>
      <c r="BU178" s="57">
        <v>-5.0984047467961</v>
      </c>
      <c r="BV178" s="57">
        <v>-5.0771762260523197</v>
      </c>
      <c r="BW178" s="57">
        <v>1.9312738957878599</v>
      </c>
      <c r="BX178" s="57">
        <v>2.45372363363848</v>
      </c>
      <c r="BY178" s="57">
        <v>2.5843962442772299</v>
      </c>
      <c r="BZ178" s="57">
        <v>2.79298675719828</v>
      </c>
      <c r="CA178" s="57">
        <v>3.0107479472938001</v>
      </c>
      <c r="CB178" s="57">
        <v>8.8085864821359898</v>
      </c>
      <c r="CC178" s="57">
        <v>114.44863327204</v>
      </c>
      <c r="CE178" s="57">
        <v>-3.1922982891387495</v>
      </c>
      <c r="CF178" s="57">
        <v>-2.9060173589561202</v>
      </c>
      <c r="CG178" s="57">
        <v>-2.6655669738273802</v>
      </c>
      <c r="CH178" s="57">
        <v>-2.3704221910792995</v>
      </c>
      <c r="CI178" s="57">
        <v>-2.16880207514984</v>
      </c>
      <c r="CJ178" s="57">
        <v>-5.1535586886842397</v>
      </c>
      <c r="CK178" s="57">
        <v>-5.1606110639098901</v>
      </c>
      <c r="CL178" s="57">
        <v>-5.1793732166436204</v>
      </c>
      <c r="CM178" s="57">
        <v>-5.1435917561754296</v>
      </c>
      <c r="CN178" s="57">
        <v>-5.1495062118331001</v>
      </c>
      <c r="CO178" s="57">
        <v>1.96126039954549</v>
      </c>
      <c r="CP178" s="57">
        <v>2.2545937049537699</v>
      </c>
      <c r="CQ178" s="57">
        <v>2.5138062428162402</v>
      </c>
      <c r="CR178" s="57">
        <v>2.7731695650961301</v>
      </c>
      <c r="CS178" s="57">
        <v>2.9807041366832601</v>
      </c>
      <c r="CT178" s="76">
        <v>7.6868792665391377</v>
      </c>
      <c r="CU178" s="76">
        <v>48.485766371399997</v>
      </c>
      <c r="CV178" s="76"/>
      <c r="CW178" s="1">
        <v>-3.2290706778072198</v>
      </c>
      <c r="CX178" s="1">
        <v>-2.9517809122602698</v>
      </c>
      <c r="CY178" s="1">
        <v>-2.6821654643720199</v>
      </c>
      <c r="CZ178" s="1">
        <v>-2.4379753768825601</v>
      </c>
      <c r="DA178" s="1">
        <v>-2.2158193543343598</v>
      </c>
      <c r="DB178" s="1">
        <v>-3.2290706778072198</v>
      </c>
      <c r="DC178" s="1">
        <v>-2.9517809122602698</v>
      </c>
      <c r="DD178" s="1">
        <v>-2.6821654643720199</v>
      </c>
      <c r="DE178" s="1">
        <v>-2.4379753768825601</v>
      </c>
      <c r="DF178" s="1">
        <v>-2.2158193543343598</v>
      </c>
      <c r="DG178" s="1">
        <v>1.2403824816582201</v>
      </c>
      <c r="DH178" s="1">
        <v>1.5426705425198901</v>
      </c>
      <c r="DI178" s="1">
        <v>1.81880071125445</v>
      </c>
      <c r="DJ178" s="1">
        <v>2.0696510659331699</v>
      </c>
      <c r="DK178" s="1">
        <v>2.2960433711772401</v>
      </c>
      <c r="DL178" s="1">
        <v>7.559145877241062</v>
      </c>
      <c r="DM178" s="1">
        <v>57.628158118920197</v>
      </c>
      <c r="DN178" s="1"/>
      <c r="DO178" s="1"/>
      <c r="DP178" s="1"/>
      <c r="DQ178" s="1"/>
      <c r="DR178" s="1"/>
      <c r="DS178" s="1"/>
    </row>
    <row r="179" spans="1:123">
      <c r="A179" s="46" t="s">
        <v>182</v>
      </c>
      <c r="B179" s="57">
        <v>327.76</v>
      </c>
      <c r="C179" s="57">
        <v>161.51</v>
      </c>
      <c r="D179" s="57">
        <v>2.83</v>
      </c>
      <c r="E179" s="7">
        <v>0</v>
      </c>
      <c r="F179" s="57"/>
      <c r="G179" s="76">
        <v>2.89</v>
      </c>
      <c r="H179" s="57">
        <v>0</v>
      </c>
      <c r="I179" s="57">
        <v>2.89</v>
      </c>
      <c r="K179" s="76">
        <v>1.9404494253491706</v>
      </c>
      <c r="L179" s="76">
        <v>2.1903379497037179</v>
      </c>
      <c r="M179" s="76">
        <v>2.4941199411384281</v>
      </c>
      <c r="N179" s="76">
        <v>2.6877399049924837</v>
      </c>
      <c r="O179" s="76">
        <v>3.0886170643876718</v>
      </c>
      <c r="P179" s="76">
        <v>-4.4488392770299298E-2</v>
      </c>
      <c r="Q179" s="76">
        <v>-4.47813347699322E-2</v>
      </c>
      <c r="R179" s="76">
        <v>-4.5125258335361899E-2</v>
      </c>
      <c r="S179" s="76">
        <v>-4.4143492542816402E-2</v>
      </c>
      <c r="T179" s="76">
        <v>-4.4677275656478298E-2</v>
      </c>
      <c r="U179" s="76">
        <v>1.9849378181194699</v>
      </c>
      <c r="V179" s="76">
        <v>2.23511928447365</v>
      </c>
      <c r="W179" s="76">
        <v>2.5392451994737901</v>
      </c>
      <c r="X179" s="76">
        <v>2.7318833975353001</v>
      </c>
      <c r="Y179" s="76">
        <v>3.13329434004415</v>
      </c>
      <c r="Z179" s="76">
        <v>8.3407057694298512</v>
      </c>
      <c r="AA179" s="76">
        <v>-80.717077713814902</v>
      </c>
      <c r="AC179" s="57">
        <v>1.1389413183999226</v>
      </c>
      <c r="AD179" s="76">
        <v>1.42980787592296</v>
      </c>
      <c r="AE179" s="76">
        <v>1.6955450629168896</v>
      </c>
      <c r="AF179" s="76">
        <v>1.9376317365562987</v>
      </c>
      <c r="AG179" s="76">
        <v>2.1566848176647682</v>
      </c>
      <c r="AH179" s="76">
        <v>-4.1098030951277398E-2</v>
      </c>
      <c r="AI179" s="76">
        <v>-4.0596110601589998E-2</v>
      </c>
      <c r="AJ179" s="76">
        <v>-4.0638261034240501E-2</v>
      </c>
      <c r="AK179" s="76">
        <v>-4.0575904779391103E-2</v>
      </c>
      <c r="AL179" s="76">
        <v>-4.0563722016532099E-2</v>
      </c>
      <c r="AM179" s="76">
        <v>1.1800393493512</v>
      </c>
      <c r="AN179" s="76">
        <v>1.47040398652455</v>
      </c>
      <c r="AO179" s="76">
        <v>1.73618332395113</v>
      </c>
      <c r="AP179" s="76">
        <v>1.9782076413356899</v>
      </c>
      <c r="AQ179" s="76">
        <v>2.1972485396813002</v>
      </c>
      <c r="AR179" s="76">
        <v>7.5655181522212871</v>
      </c>
      <c r="AS179" s="76">
        <v>71.155805925603303</v>
      </c>
      <c r="AU179" s="57">
        <v>1.1742426627700919</v>
      </c>
      <c r="AV179" s="57">
        <v>1.4642226581203674</v>
      </c>
      <c r="AW179" s="57">
        <v>1.7296802674769987</v>
      </c>
      <c r="AX179" s="57">
        <v>1.9712572728347904</v>
      </c>
      <c r="AY179" s="57">
        <v>2.1901193711074098</v>
      </c>
      <c r="AZ179" s="57">
        <v>-4.5801989955537997E-2</v>
      </c>
      <c r="BA179" s="57">
        <v>-4.6181384040252599E-2</v>
      </c>
      <c r="BB179" s="57">
        <v>-4.6503000251811401E-2</v>
      </c>
      <c r="BC179" s="57">
        <v>-4.6950330695089797E-2</v>
      </c>
      <c r="BD179" s="57">
        <v>-4.7129168460590301E-2</v>
      </c>
      <c r="BE179" s="57">
        <v>1.2200446527256299</v>
      </c>
      <c r="BF179" s="57">
        <v>1.51040404216062</v>
      </c>
      <c r="BG179" s="57">
        <v>1.7761832677288101</v>
      </c>
      <c r="BH179" s="57">
        <v>2.0182076035298802</v>
      </c>
      <c r="BI179" s="57">
        <v>2.2372485395680002</v>
      </c>
      <c r="BJ179" s="57">
        <v>7.5521343824290135</v>
      </c>
      <c r="BK179" s="57">
        <v>70.660490277528396</v>
      </c>
      <c r="BM179" s="57">
        <v>1.8713545780412304</v>
      </c>
      <c r="BN179" s="57">
        <v>2.3421284932228912</v>
      </c>
      <c r="BO179" s="57">
        <v>2.4868117112408608</v>
      </c>
      <c r="BP179" s="57">
        <v>2.6915535901222221</v>
      </c>
      <c r="BQ179" s="57">
        <v>2.9046963402325527</v>
      </c>
      <c r="BR179" s="57">
        <v>-4.4618907642689602E-2</v>
      </c>
      <c r="BS179" s="57">
        <v>-4.4946404027218799E-2</v>
      </c>
      <c r="BT179" s="57">
        <v>-4.4573480069649001E-2</v>
      </c>
      <c r="BU179" s="57">
        <v>-4.4360771599017801E-2</v>
      </c>
      <c r="BV179" s="57">
        <v>-4.4135129681927399E-2</v>
      </c>
      <c r="BW179" s="57">
        <v>1.9159734856839199</v>
      </c>
      <c r="BX179" s="57">
        <v>2.3870748972501099</v>
      </c>
      <c r="BY179" s="57">
        <v>2.5313851913105099</v>
      </c>
      <c r="BZ179" s="57">
        <v>2.7359143617212398</v>
      </c>
      <c r="CA179" s="57">
        <v>2.94883146991448</v>
      </c>
      <c r="CB179" s="57">
        <v>7.1627755083650229</v>
      </c>
      <c r="CC179" s="57">
        <v>195.523594311013</v>
      </c>
      <c r="CE179" s="57">
        <v>1.8948115461034072</v>
      </c>
      <c r="CF179" s="57">
        <v>2.1778027215501301</v>
      </c>
      <c r="CG179" s="57">
        <v>2.428766427260646</v>
      </c>
      <c r="CH179" s="57">
        <v>2.6745261352109457</v>
      </c>
      <c r="CI179" s="57">
        <v>2.8783440245628689</v>
      </c>
      <c r="CJ179" s="57">
        <v>-4.4470480996972601E-2</v>
      </c>
      <c r="CK179" s="57">
        <v>-4.45268578989595E-2</v>
      </c>
      <c r="CL179" s="57">
        <v>-4.4639264681124002E-2</v>
      </c>
      <c r="CM179" s="57">
        <v>-4.45041802753742E-2</v>
      </c>
      <c r="CN179" s="57">
        <v>-4.4477539133321198E-2</v>
      </c>
      <c r="CO179" s="57">
        <v>1.9392820271003799</v>
      </c>
      <c r="CP179" s="57">
        <v>2.2223295794490898</v>
      </c>
      <c r="CQ179" s="57">
        <v>2.4734056919417702</v>
      </c>
      <c r="CR179" s="57">
        <v>2.7190303154863198</v>
      </c>
      <c r="CS179" s="57">
        <v>2.9228215636961901</v>
      </c>
      <c r="CT179" s="76">
        <v>7.3288556624855836</v>
      </c>
      <c r="CU179" s="76">
        <v>69.503906664548794</v>
      </c>
      <c r="CV179" s="76"/>
      <c r="CW179" s="1">
        <v>1.1394527867005799</v>
      </c>
      <c r="CX179" s="1">
        <v>1.4297411382860099</v>
      </c>
      <c r="CY179" s="1">
        <v>1.69548202093871</v>
      </c>
      <c r="CZ179" s="1">
        <v>1.9374529290415801</v>
      </c>
      <c r="DA179" s="1">
        <v>2.1565152726318</v>
      </c>
      <c r="DB179" s="1">
        <v>1.1394527867005799</v>
      </c>
      <c r="DC179" s="1">
        <v>1.4297411382860099</v>
      </c>
      <c r="DD179" s="1">
        <v>1.69548202093871</v>
      </c>
      <c r="DE179" s="1">
        <v>1.9374529290415801</v>
      </c>
      <c r="DF179" s="1">
        <v>2.1565152726318</v>
      </c>
      <c r="DG179" s="1">
        <v>1.1800442829828</v>
      </c>
      <c r="DH179" s="1">
        <v>1.47040404415993</v>
      </c>
      <c r="DI179" s="1">
        <v>1.73618332356188</v>
      </c>
      <c r="DJ179" s="1">
        <v>1.9782072515926099</v>
      </c>
      <c r="DK179" s="1">
        <v>2.1972480613528198</v>
      </c>
      <c r="DL179" s="1">
        <v>7.5612111717971828</v>
      </c>
      <c r="DM179" s="1">
        <v>70.704291055737698</v>
      </c>
      <c r="DN179" s="1"/>
      <c r="DO179" s="1"/>
      <c r="DP179" s="1"/>
      <c r="DQ179" s="1"/>
      <c r="DR179" s="1"/>
      <c r="DS179" s="1"/>
    </row>
    <row r="180" spans="1:123">
      <c r="A180" s="46" t="s">
        <v>183</v>
      </c>
      <c r="B180" s="57">
        <v>329.95400000000001</v>
      </c>
      <c r="C180" s="57">
        <v>146.31100000000001</v>
      </c>
      <c r="D180" s="57">
        <v>-6.01</v>
      </c>
      <c r="E180" s="7">
        <v>0.28999999999999998</v>
      </c>
      <c r="F180" s="57"/>
      <c r="G180" s="76">
        <v>-4.5500000000000007</v>
      </c>
      <c r="H180" s="57">
        <v>-6.48</v>
      </c>
      <c r="I180" s="57">
        <v>1.93</v>
      </c>
      <c r="K180" s="76">
        <v>-5.9683812335125097</v>
      </c>
      <c r="L180" s="76">
        <v>-5.7616517256107809</v>
      </c>
      <c r="M180" s="76">
        <v>-5.4734529979439994</v>
      </c>
      <c r="N180" s="76">
        <v>-5.1726695975231998</v>
      </c>
      <c r="O180" s="76">
        <v>-4.75449066957857</v>
      </c>
      <c r="P180" s="76">
        <v>-7.95746595723877</v>
      </c>
      <c r="Q180" s="76">
        <v>-8.0011430145530706</v>
      </c>
      <c r="R180" s="76">
        <v>-8.0186836560644199</v>
      </c>
      <c r="S180" s="76">
        <v>-7.91185293890452</v>
      </c>
      <c r="T180" s="76">
        <v>-7.9021667691153201</v>
      </c>
      <c r="U180" s="76">
        <v>1.9890847237262601</v>
      </c>
      <c r="V180" s="76">
        <v>2.2394912889422902</v>
      </c>
      <c r="W180" s="76">
        <v>2.54523065812042</v>
      </c>
      <c r="X180" s="76">
        <v>2.7391833413813198</v>
      </c>
      <c r="Y180" s="76">
        <v>3.1476760995367501</v>
      </c>
      <c r="Z180" s="76">
        <v>9.0251814689885865</v>
      </c>
      <c r="AA180" s="76">
        <v>-185.012914435163</v>
      </c>
      <c r="AC180" s="57">
        <v>-6.3434625909340401</v>
      </c>
      <c r="AD180" s="76">
        <v>-6.0241471515455807</v>
      </c>
      <c r="AE180" s="76">
        <v>-5.7561895988405993</v>
      </c>
      <c r="AF180" s="76">
        <v>-5.4995932139039798</v>
      </c>
      <c r="AG180" s="76">
        <v>-5.2727560796026598</v>
      </c>
      <c r="AH180" s="76">
        <v>-7.53179704048482</v>
      </c>
      <c r="AI180" s="76">
        <v>-7.5044861400931104</v>
      </c>
      <c r="AJ180" s="76">
        <v>-7.5037309369921097</v>
      </c>
      <c r="AK180" s="76">
        <v>-7.49037230403128</v>
      </c>
      <c r="AL180" s="76">
        <v>-7.4835867320309903</v>
      </c>
      <c r="AM180" s="76">
        <v>1.1883344495507799</v>
      </c>
      <c r="AN180" s="76">
        <v>1.48033898854753</v>
      </c>
      <c r="AO180" s="76">
        <v>1.7475413381515099</v>
      </c>
      <c r="AP180" s="76">
        <v>1.9907790901272999</v>
      </c>
      <c r="AQ180" s="76">
        <v>2.2108306524283301</v>
      </c>
      <c r="AR180" s="76">
        <v>7.9286600659077502</v>
      </c>
      <c r="AS180" s="76">
        <v>83.619992126325101</v>
      </c>
      <c r="AU180" s="57">
        <v>-5.6081587120913898</v>
      </c>
      <c r="AV180" s="57">
        <v>-5.3002023742960001</v>
      </c>
      <c r="AW180" s="57">
        <v>-5.0198902282887001</v>
      </c>
      <c r="AX180" s="57">
        <v>-4.7645082632657996</v>
      </c>
      <c r="AY180" s="57">
        <v>-4.5584550153691499</v>
      </c>
      <c r="AZ180" s="57">
        <v>-6.8364984979193197</v>
      </c>
      <c r="BA180" s="57">
        <v>-6.82054141847353</v>
      </c>
      <c r="BB180" s="57">
        <v>-6.8074315098438296</v>
      </c>
      <c r="BC180" s="57">
        <v>-6.7952873153309197</v>
      </c>
      <c r="BD180" s="57">
        <v>-6.8092856676834002</v>
      </c>
      <c r="BE180" s="57">
        <v>1.2283397858279299</v>
      </c>
      <c r="BF180" s="57">
        <v>1.52033904417753</v>
      </c>
      <c r="BG180" s="57">
        <v>1.7875412815551299</v>
      </c>
      <c r="BH180" s="57">
        <v>2.0307790520651201</v>
      </c>
      <c r="BI180" s="57">
        <v>2.2508306523142498</v>
      </c>
      <c r="BJ180" s="57">
        <v>7.8341030251586679</v>
      </c>
      <c r="BK180" s="57">
        <v>97.159620534393198</v>
      </c>
      <c r="BM180" s="57">
        <v>-6.0743159475407502</v>
      </c>
      <c r="BN180" s="57">
        <v>-5.5625984102933801</v>
      </c>
      <c r="BO180" s="57">
        <v>-5.4239332893959302</v>
      </c>
      <c r="BP180" s="57">
        <v>-5.1979131374941794</v>
      </c>
      <c r="BQ180" s="57">
        <v>-4.9515992889148297</v>
      </c>
      <c r="BR180" s="57">
        <v>-7.9923928920734797</v>
      </c>
      <c r="BS180" s="57">
        <v>-7.9588359949071101</v>
      </c>
      <c r="BT180" s="57">
        <v>-7.9626062963721402</v>
      </c>
      <c r="BU180" s="57">
        <v>-7.9416736572251097</v>
      </c>
      <c r="BV180" s="57">
        <v>-7.9089428680698797</v>
      </c>
      <c r="BW180" s="57">
        <v>1.9180769445327299</v>
      </c>
      <c r="BX180" s="57">
        <v>2.39623758461373</v>
      </c>
      <c r="BY180" s="57">
        <v>2.53867300697621</v>
      </c>
      <c r="BZ180" s="57">
        <v>2.7437605197309298</v>
      </c>
      <c r="CA180" s="57">
        <v>2.95734357915505</v>
      </c>
      <c r="CB180" s="57">
        <v>7.7418122650030678</v>
      </c>
      <c r="CC180" s="57">
        <v>190.86454816214999</v>
      </c>
      <c r="CE180" s="57">
        <v>-6.0337749166453003</v>
      </c>
      <c r="CF180" s="57">
        <v>-5.7506755251664803</v>
      </c>
      <c r="CG180" s="57">
        <v>-5.5100246320703699</v>
      </c>
      <c r="CH180" s="57">
        <v>-5.2415591868697096</v>
      </c>
      <c r="CI180" s="57">
        <v>-5.0305749984705503</v>
      </c>
      <c r="CJ180" s="57">
        <v>-7.9760784707301102</v>
      </c>
      <c r="CK180" s="57">
        <v>-7.9774406890104101</v>
      </c>
      <c r="CL180" s="57">
        <v>-7.98898448208086</v>
      </c>
      <c r="CM180" s="57">
        <v>-7.9680324194337899</v>
      </c>
      <c r="CN180" s="57">
        <v>-7.9613541011813203</v>
      </c>
      <c r="CO180" s="57">
        <v>1.9423035540848099</v>
      </c>
      <c r="CP180" s="57">
        <v>2.2267651638439299</v>
      </c>
      <c r="CQ180" s="57">
        <v>2.4789598500104901</v>
      </c>
      <c r="CR180" s="57">
        <v>2.7264732325640799</v>
      </c>
      <c r="CS180" s="57">
        <v>2.9307791027107699</v>
      </c>
      <c r="CT180" s="76">
        <v>7.4868264703206293</v>
      </c>
      <c r="CU180" s="76">
        <v>49.4306437975508</v>
      </c>
      <c r="CV180" s="76"/>
      <c r="CW180" s="1">
        <v>-6.3168336208569196</v>
      </c>
      <c r="CX180" s="1">
        <v>-6.0254530747080199</v>
      </c>
      <c r="CY180" s="1">
        <v>-5.7581222806954004</v>
      </c>
      <c r="CZ180" s="1">
        <v>-5.5162988665613</v>
      </c>
      <c r="DA180" s="1">
        <v>-5.2884923058352999</v>
      </c>
      <c r="DB180" s="1">
        <v>-6.3168336208569196</v>
      </c>
      <c r="DC180" s="1">
        <v>-6.0254530747080199</v>
      </c>
      <c r="DD180" s="1">
        <v>-5.7581222806954004</v>
      </c>
      <c r="DE180" s="1">
        <v>-5.5162988665613</v>
      </c>
      <c r="DF180" s="1">
        <v>-5.2884923058352999</v>
      </c>
      <c r="DG180" s="1">
        <v>1.18833941475132</v>
      </c>
      <c r="DH180" s="1">
        <v>1.4803390461902399</v>
      </c>
      <c r="DI180" s="1">
        <v>1.7475413377606099</v>
      </c>
      <c r="DJ180" s="1">
        <v>1.9907786989679599</v>
      </c>
      <c r="DK180" s="1">
        <v>2.2108301723719799</v>
      </c>
      <c r="DL180" s="1">
        <v>7.6338210090372991</v>
      </c>
      <c r="DM180" s="1">
        <v>64.982093373083302</v>
      </c>
      <c r="DN180" s="1"/>
      <c r="DO180" s="1"/>
      <c r="DP180" s="1"/>
      <c r="DQ180" s="1"/>
      <c r="DR180" s="1"/>
      <c r="DS180" s="1"/>
    </row>
    <row r="181" spans="1:123">
      <c r="A181" s="46" t="s">
        <v>184</v>
      </c>
      <c r="B181" s="57">
        <v>316.50299999999999</v>
      </c>
      <c r="C181" s="57">
        <v>134.42500000000001</v>
      </c>
      <c r="D181" s="57">
        <v>-4.8600000000000003</v>
      </c>
      <c r="E181" s="7">
        <v>0.54</v>
      </c>
      <c r="F181" s="57"/>
      <c r="G181" s="76">
        <v>-3.1800000000000006</v>
      </c>
      <c r="H181" s="57">
        <v>-4.9400000000000004</v>
      </c>
      <c r="I181" s="57">
        <v>1.76</v>
      </c>
      <c r="K181" s="76">
        <v>-3.1095981525977598</v>
      </c>
      <c r="L181" s="76">
        <v>-2.9207244667247703</v>
      </c>
      <c r="M181" s="76">
        <v>-2.6904194050131194</v>
      </c>
      <c r="N181" s="76">
        <v>-2.3249364004023505</v>
      </c>
      <c r="O181" s="76">
        <v>-2.1072085752335199</v>
      </c>
      <c r="P181" s="76">
        <v>-5.0732589805551198</v>
      </c>
      <c r="Q181" s="76">
        <v>-5.1334118212515003</v>
      </c>
      <c r="R181" s="76">
        <v>-5.1989543456058396</v>
      </c>
      <c r="S181" s="76">
        <v>-5.0193651635372003</v>
      </c>
      <c r="T181" s="76">
        <v>-5.1667128211080398</v>
      </c>
      <c r="U181" s="76">
        <v>1.96366082795736</v>
      </c>
      <c r="V181" s="76">
        <v>2.21268735452673</v>
      </c>
      <c r="W181" s="76">
        <v>2.5085349405927202</v>
      </c>
      <c r="X181" s="76">
        <v>2.6944287631348498</v>
      </c>
      <c r="Y181" s="76">
        <v>3.0595042458745199</v>
      </c>
      <c r="Z181" s="76">
        <v>7.7655138655150333</v>
      </c>
      <c r="AA181" s="76">
        <v>-83.106190202553407</v>
      </c>
      <c r="AC181" s="57">
        <v>-3.4599082551978602</v>
      </c>
      <c r="AD181" s="76">
        <v>-3.0405632234553899</v>
      </c>
      <c r="AE181" s="76">
        <v>-2.7893032909436002</v>
      </c>
      <c r="AF181" s="76">
        <v>-2.5495409495872199</v>
      </c>
      <c r="AG181" s="76">
        <v>-2.3355293027083102</v>
      </c>
      <c r="AH181" s="76">
        <v>-4.5973870106809702</v>
      </c>
      <c r="AI181" s="76">
        <v>-4.4599925892996</v>
      </c>
      <c r="AJ181" s="76">
        <v>-4.4672107872494804</v>
      </c>
      <c r="AK181" s="76">
        <v>-4.4632468593608099</v>
      </c>
      <c r="AL181" s="76">
        <v>-4.4630905847809803</v>
      </c>
      <c r="AM181" s="76">
        <v>1.1374787554831101</v>
      </c>
      <c r="AN181" s="76">
        <v>1.4194293658442101</v>
      </c>
      <c r="AO181" s="76">
        <v>1.67790749630588</v>
      </c>
      <c r="AP181" s="76">
        <v>1.91370590977359</v>
      </c>
      <c r="AQ181" s="76">
        <v>2.1275612820726701</v>
      </c>
      <c r="AR181" s="76">
        <v>8.1302025224632057</v>
      </c>
      <c r="AS181" s="76">
        <v>180.36664797717901</v>
      </c>
      <c r="AU181" s="57">
        <v>-3.5658734593031696</v>
      </c>
      <c r="AV181" s="57">
        <v>-3.3116652337644803</v>
      </c>
      <c r="AW181" s="57">
        <v>-3.06467541846256</v>
      </c>
      <c r="AX181" s="57">
        <v>-2.8362506925698501</v>
      </c>
      <c r="AY181" s="57">
        <v>-2.5796573930668103</v>
      </c>
      <c r="AZ181" s="57">
        <v>-4.7433573493430199</v>
      </c>
      <c r="BA181" s="57">
        <v>-4.7710946552759204</v>
      </c>
      <c r="BB181" s="57">
        <v>-4.7825828604653502</v>
      </c>
      <c r="BC181" s="57">
        <v>-4.7899565658530401</v>
      </c>
      <c r="BD181" s="57">
        <v>-4.7472186750302301</v>
      </c>
      <c r="BE181" s="57">
        <v>1.1774838900398501</v>
      </c>
      <c r="BF181" s="57">
        <v>1.4594294215114401</v>
      </c>
      <c r="BG181" s="57">
        <v>1.71790744200279</v>
      </c>
      <c r="BH181" s="57">
        <v>1.95370587328319</v>
      </c>
      <c r="BI181" s="57">
        <v>2.1675612819634198</v>
      </c>
      <c r="BJ181" s="57">
        <v>7.2934278549893428</v>
      </c>
      <c r="BK181" s="57">
        <v>6.0676053693182697</v>
      </c>
      <c r="BM181" s="57">
        <v>-3.1879633984679301</v>
      </c>
      <c r="BN181" s="57">
        <v>-2.8859089018996702</v>
      </c>
      <c r="BO181" s="57">
        <v>-2.5856980161026706</v>
      </c>
      <c r="BP181" s="57">
        <v>-2.3371175539731199</v>
      </c>
      <c r="BQ181" s="57">
        <v>-2.10547133534397</v>
      </c>
      <c r="BR181" s="57">
        <v>-5.0931444337138601</v>
      </c>
      <c r="BS181" s="57">
        <v>-5.2259717792535501</v>
      </c>
      <c r="BT181" s="57">
        <v>-5.0796908004173504</v>
      </c>
      <c r="BU181" s="57">
        <v>-5.0327747594887597</v>
      </c>
      <c r="BV181" s="57">
        <v>-5.0106287789498598</v>
      </c>
      <c r="BW181" s="57">
        <v>1.90518103524593</v>
      </c>
      <c r="BX181" s="57">
        <v>2.3400628773538799</v>
      </c>
      <c r="BY181" s="57">
        <v>2.4939927843146799</v>
      </c>
      <c r="BZ181" s="57">
        <v>2.6956572055156398</v>
      </c>
      <c r="CA181" s="57">
        <v>2.9051574436058898</v>
      </c>
      <c r="CB181" s="57">
        <v>8.0714834405544114</v>
      </c>
      <c r="CC181" s="57">
        <v>81.760159993223198</v>
      </c>
      <c r="CE181" s="57">
        <v>-3.1472481227866198</v>
      </c>
      <c r="CF181" s="57">
        <v>-2.87866663008788</v>
      </c>
      <c r="CG181" s="57">
        <v>-2.6501405221876397</v>
      </c>
      <c r="CH181" s="57">
        <v>-2.3865157296051001</v>
      </c>
      <c r="CI181" s="57">
        <v>-2.1887391251489299</v>
      </c>
      <c r="CJ181" s="57">
        <v>-5.0710272650812698</v>
      </c>
      <c r="CK181" s="57">
        <v>-5.0782380629860402</v>
      </c>
      <c r="CL181" s="57">
        <v>-5.0950488771287299</v>
      </c>
      <c r="CM181" s="57">
        <v>-5.0673578420174401</v>
      </c>
      <c r="CN181" s="57">
        <v>-5.0707320577206501</v>
      </c>
      <c r="CO181" s="57">
        <v>1.92377914229465</v>
      </c>
      <c r="CP181" s="57">
        <v>2.1995714328981602</v>
      </c>
      <c r="CQ181" s="57">
        <v>2.4449083549410902</v>
      </c>
      <c r="CR181" s="57">
        <v>2.6808421124123401</v>
      </c>
      <c r="CS181" s="57">
        <v>2.8819929325717202</v>
      </c>
      <c r="CT181" s="76">
        <v>7.1707251534038141</v>
      </c>
      <c r="CU181" s="76">
        <v>45.157160979537601</v>
      </c>
      <c r="CV181" s="76"/>
      <c r="CW181" s="1">
        <v>-3.3478140254492601</v>
      </c>
      <c r="CX181" s="1">
        <v>-3.0853046174590202</v>
      </c>
      <c r="CY181" s="1">
        <v>-2.8330454125175901</v>
      </c>
      <c r="CZ181" s="1">
        <v>-2.6040978392191798</v>
      </c>
      <c r="DA181" s="1">
        <v>-2.3928529172126698</v>
      </c>
      <c r="DB181" s="1">
        <v>-3.3478140254492601</v>
      </c>
      <c r="DC181" s="1">
        <v>-3.0853046174590202</v>
      </c>
      <c r="DD181" s="1">
        <v>-2.8330454125175901</v>
      </c>
      <c r="DE181" s="1">
        <v>-2.6040978392191798</v>
      </c>
      <c r="DF181" s="1">
        <v>-2.3928529172126698</v>
      </c>
      <c r="DG181" s="1">
        <v>1.13748352714038</v>
      </c>
      <c r="DH181" s="1">
        <v>1.41942942344195</v>
      </c>
      <c r="DI181" s="1">
        <v>1.6779074959251099</v>
      </c>
      <c r="DJ181" s="1">
        <v>1.91370552729712</v>
      </c>
      <c r="DK181" s="1">
        <v>2.1275608126095702</v>
      </c>
      <c r="DL181" s="1">
        <v>7.1153821890620383</v>
      </c>
      <c r="DM181" s="1">
        <v>53.477531627425201</v>
      </c>
      <c r="DN181" s="1"/>
      <c r="DO181" s="1"/>
      <c r="DP181" s="1"/>
      <c r="DQ181" s="1"/>
      <c r="DR181" s="1"/>
      <c r="DS181" s="1"/>
    </row>
    <row r="182" spans="1:123">
      <c r="A182" s="46" t="s">
        <v>185</v>
      </c>
      <c r="B182" s="57">
        <v>329.95600000000002</v>
      </c>
      <c r="C182" s="57">
        <v>145.98099999999999</v>
      </c>
      <c r="D182" s="57">
        <v>-5.91</v>
      </c>
      <c r="E182" s="7">
        <v>0.31</v>
      </c>
      <c r="F182" s="57"/>
      <c r="G182" s="76">
        <v>-4.3899999999999997</v>
      </c>
      <c r="H182" s="57">
        <v>-5.97</v>
      </c>
      <c r="I182" s="57">
        <v>1.58</v>
      </c>
      <c r="K182" s="76">
        <v>-4.23865152828827</v>
      </c>
      <c r="L182" s="76">
        <v>-4.0323508534961201</v>
      </c>
      <c r="M182" s="76">
        <v>-3.7595820932127197</v>
      </c>
      <c r="N182" s="76">
        <v>-3.4517752247640998</v>
      </c>
      <c r="O182" s="76">
        <v>-3.0794905055327102</v>
      </c>
      <c r="P182" s="76">
        <v>-6.2277400322384198</v>
      </c>
      <c r="Q182" s="76">
        <v>-6.2718461278572502</v>
      </c>
      <c r="R182" s="76">
        <v>-6.3048182075397499</v>
      </c>
      <c r="S182" s="76">
        <v>-6.1909652206065298</v>
      </c>
      <c r="T182" s="76">
        <v>-6.2271797151510304</v>
      </c>
      <c r="U182" s="76">
        <v>1.98908850395015</v>
      </c>
      <c r="V182" s="76">
        <v>2.2394952743611301</v>
      </c>
      <c r="W182" s="76">
        <v>2.5452361143270301</v>
      </c>
      <c r="X182" s="76">
        <v>2.7391899958424299</v>
      </c>
      <c r="Y182" s="76">
        <v>3.1476892096183202</v>
      </c>
      <c r="Z182" s="76">
        <v>8.6684374521650351</v>
      </c>
      <c r="AA182" s="76">
        <v>-156.10270411581499</v>
      </c>
      <c r="AC182" s="57">
        <v>-4.6282553746994903</v>
      </c>
      <c r="AD182" s="76">
        <v>-4.2927046152170201</v>
      </c>
      <c r="AE182" s="76">
        <v>-4.03013448266793</v>
      </c>
      <c r="AF182" s="76">
        <v>-3.77946590403225</v>
      </c>
      <c r="AG182" s="76">
        <v>-3.5575900839499197</v>
      </c>
      <c r="AH182" s="76">
        <v>-5.8165973858730604</v>
      </c>
      <c r="AI182" s="76">
        <v>-5.7730526602841703</v>
      </c>
      <c r="AJ182" s="76">
        <v>-5.7776861745242698</v>
      </c>
      <c r="AK182" s="76">
        <v>-5.77025645400348</v>
      </c>
      <c r="AL182" s="76">
        <v>-5.7684331175202299</v>
      </c>
      <c r="AM182" s="76">
        <v>1.1883420111735701</v>
      </c>
      <c r="AN182" s="76">
        <v>1.48034804506715</v>
      </c>
      <c r="AO182" s="76">
        <v>1.7475516918563401</v>
      </c>
      <c r="AP182" s="76">
        <v>1.99079054997123</v>
      </c>
      <c r="AQ182" s="76">
        <v>2.2108430335703102</v>
      </c>
      <c r="AR182" s="76">
        <v>7.8911934456121271</v>
      </c>
      <c r="AS182" s="76">
        <v>102.009405438683</v>
      </c>
      <c r="AU182" s="57">
        <v>-4.3201152972922996</v>
      </c>
      <c r="AV182" s="57">
        <v>-4.0261463302110299</v>
      </c>
      <c r="AW182" s="57">
        <v>-3.7580904061626201</v>
      </c>
      <c r="AX182" s="57">
        <v>-3.5132034340290801</v>
      </c>
      <c r="AY182" s="57">
        <v>-3.3038371453023196</v>
      </c>
      <c r="AZ182" s="57">
        <v>-5.5484626447730099</v>
      </c>
      <c r="BA182" s="57">
        <v>-5.5464944309081696</v>
      </c>
      <c r="BB182" s="57">
        <v>-5.5456420414222398</v>
      </c>
      <c r="BC182" s="57">
        <v>-5.5439939459379</v>
      </c>
      <c r="BD182" s="57">
        <v>-5.5546801787585398</v>
      </c>
      <c r="BE182" s="57">
        <v>1.2283473474807101</v>
      </c>
      <c r="BF182" s="57">
        <v>1.52034810069714</v>
      </c>
      <c r="BG182" s="57">
        <v>1.7875516352596199</v>
      </c>
      <c r="BH182" s="57">
        <v>2.0307905119088199</v>
      </c>
      <c r="BI182" s="57">
        <v>2.2508430334562202</v>
      </c>
      <c r="BJ182" s="57">
        <v>7.5700194016840792</v>
      </c>
      <c r="BK182" s="57">
        <v>81.763229584615502</v>
      </c>
      <c r="BM182" s="57">
        <v>-4.3349194544113505</v>
      </c>
      <c r="BN182" s="57">
        <v>-3.8711805859016297</v>
      </c>
      <c r="BO182" s="57">
        <v>-3.7001741207201202</v>
      </c>
      <c r="BP182" s="57">
        <v>-3.4727711975763205</v>
      </c>
      <c r="BQ182" s="57">
        <v>-3.2294594335890303</v>
      </c>
      <c r="BR182" s="57">
        <v>-6.2529983164088403</v>
      </c>
      <c r="BS182" s="57">
        <v>-6.2674265230106796</v>
      </c>
      <c r="BT182" s="57">
        <v>-6.23885377110168</v>
      </c>
      <c r="BU182" s="57">
        <v>-6.2165388696846504</v>
      </c>
      <c r="BV182" s="57">
        <v>-6.1868107721873304</v>
      </c>
      <c r="BW182" s="57">
        <v>1.91807886199749</v>
      </c>
      <c r="BX182" s="57">
        <v>2.3962459371090499</v>
      </c>
      <c r="BY182" s="57">
        <v>2.5386796503815598</v>
      </c>
      <c r="BZ182" s="57">
        <v>2.7437676721083299</v>
      </c>
      <c r="CA182" s="57">
        <v>2.9573513385983001</v>
      </c>
      <c r="CB182" s="57">
        <v>7.7443309080788945</v>
      </c>
      <c r="CC182" s="57">
        <v>165.28593068640899</v>
      </c>
      <c r="CE182" s="57">
        <v>-4.2949155791342193</v>
      </c>
      <c r="CF182" s="57">
        <v>-4.01664097243561</v>
      </c>
      <c r="CG182" s="57">
        <v>-3.7792519761045296</v>
      </c>
      <c r="CH182" s="57">
        <v>-3.5146714603917899</v>
      </c>
      <c r="CI182" s="57">
        <v>-3.3088943677014502</v>
      </c>
      <c r="CJ182" s="57">
        <v>-6.2372218875736198</v>
      </c>
      <c r="CK182" s="57">
        <v>-6.2434101796563803</v>
      </c>
      <c r="CL182" s="57">
        <v>-6.2582168891579197</v>
      </c>
      <c r="CM182" s="57">
        <v>-6.2411514777481001</v>
      </c>
      <c r="CN182" s="57">
        <v>-6.2396807243219801</v>
      </c>
      <c r="CO182" s="57">
        <v>1.9423063084394001</v>
      </c>
      <c r="CP182" s="57">
        <v>2.2267692072207699</v>
      </c>
      <c r="CQ182" s="57">
        <v>2.4789649130533902</v>
      </c>
      <c r="CR182" s="57">
        <v>2.7264800173563102</v>
      </c>
      <c r="CS182" s="57">
        <v>2.9307863566205299</v>
      </c>
      <c r="CT182" s="76">
        <v>7.3630346109222611</v>
      </c>
      <c r="CU182" s="76">
        <v>50.004296158074098</v>
      </c>
      <c r="CV182" s="76"/>
      <c r="CW182" s="1">
        <v>-4.5867653095573804</v>
      </c>
      <c r="CX182" s="1">
        <v>-4.3030894110556401</v>
      </c>
      <c r="CY182" s="1">
        <v>-4.0404090812124602</v>
      </c>
      <c r="CZ182" s="1">
        <v>-3.8030856681840599</v>
      </c>
      <c r="DA182" s="1">
        <v>-3.5806040672762398</v>
      </c>
      <c r="DB182" s="1">
        <v>-4.5867653095573804</v>
      </c>
      <c r="DC182" s="1">
        <v>-4.3030894110556401</v>
      </c>
      <c r="DD182" s="1">
        <v>-4.0404090812124602</v>
      </c>
      <c r="DE182" s="1">
        <v>-3.8030856681840599</v>
      </c>
      <c r="DF182" s="1">
        <v>-3.5806040672762398</v>
      </c>
      <c r="DG182" s="1">
        <v>1.18834697640289</v>
      </c>
      <c r="DH182" s="1">
        <v>1.4803481027098699</v>
      </c>
      <c r="DI182" s="1">
        <v>1.7475516914654401</v>
      </c>
      <c r="DJ182" s="1">
        <v>1.9907901588106001</v>
      </c>
      <c r="DK182" s="1">
        <v>2.2108425535123799</v>
      </c>
      <c r="DL182" s="1">
        <v>7.4747610622960821</v>
      </c>
      <c r="DM182" s="1">
        <v>62.871593486152904</v>
      </c>
      <c r="DN182" s="1"/>
      <c r="DO182" s="1"/>
      <c r="DP182" s="1"/>
      <c r="DQ182" s="1"/>
      <c r="DR182" s="1"/>
      <c r="DS182" s="1"/>
    </row>
    <row r="183" spans="1:123">
      <c r="A183" s="46" t="s">
        <v>186</v>
      </c>
      <c r="B183" s="57">
        <v>317.41800000000001</v>
      </c>
      <c r="C183" s="57">
        <v>134.86099999999999</v>
      </c>
      <c r="D183" s="57">
        <v>-4.72</v>
      </c>
      <c r="E183" s="7">
        <v>0.52</v>
      </c>
      <c r="F183" s="57"/>
      <c r="G183" s="76">
        <v>-2.83</v>
      </c>
      <c r="H183" s="57">
        <v>-4.76</v>
      </c>
      <c r="I183" s="57">
        <v>1.93</v>
      </c>
      <c r="K183" s="76">
        <v>-3.0028376184365602</v>
      </c>
      <c r="L183" s="76">
        <v>-2.8131162192064001</v>
      </c>
      <c r="M183" s="76">
        <v>-2.5814405983325197</v>
      </c>
      <c r="N183" s="76">
        <v>-2.2174837633051698</v>
      </c>
      <c r="O183" s="76">
        <v>-1.9965632082170903</v>
      </c>
      <c r="P183" s="76">
        <v>-4.9682278988233701</v>
      </c>
      <c r="Q183" s="76">
        <v>-5.0276269028529201</v>
      </c>
      <c r="R183" s="76">
        <v>-5.0924717534474198</v>
      </c>
      <c r="S183" s="76">
        <v>-4.9149569424013198</v>
      </c>
      <c r="T183" s="76">
        <v>-5.0620653164141904</v>
      </c>
      <c r="U183" s="76">
        <v>1.96539028038681</v>
      </c>
      <c r="V183" s="76">
        <v>2.21451068364652</v>
      </c>
      <c r="W183" s="76">
        <v>2.5110311551149</v>
      </c>
      <c r="X183" s="76">
        <v>2.6974731790961499</v>
      </c>
      <c r="Y183" s="76">
        <v>3.0655021081971001</v>
      </c>
      <c r="Z183" s="76">
        <v>7.7883445562841178</v>
      </c>
      <c r="AA183" s="76">
        <v>-83.845183164304004</v>
      </c>
      <c r="AC183" s="57">
        <v>-3.3591994782812602</v>
      </c>
      <c r="AD183" s="76">
        <v>-2.9385087204744798</v>
      </c>
      <c r="AE183" s="76">
        <v>-2.6865689880585197</v>
      </c>
      <c r="AF183" s="76">
        <v>-2.4464689170281702</v>
      </c>
      <c r="AG183" s="76">
        <v>-2.2320315822615102</v>
      </c>
      <c r="AH183" s="76">
        <v>-4.5001376761903602</v>
      </c>
      <c r="AI183" s="76">
        <v>-4.3620814440447697</v>
      </c>
      <c r="AJ183" s="76">
        <v>-4.3692133043248997</v>
      </c>
      <c r="AK183" s="76">
        <v>-4.3654177053999099</v>
      </c>
      <c r="AL183" s="76">
        <v>-4.3652572367879401</v>
      </c>
      <c r="AM183" s="76">
        <v>1.1409381979091</v>
      </c>
      <c r="AN183" s="76">
        <v>1.42357272357029</v>
      </c>
      <c r="AO183" s="76">
        <v>1.68264431626638</v>
      </c>
      <c r="AP183" s="76">
        <v>1.91894878837174</v>
      </c>
      <c r="AQ183" s="76">
        <v>2.1332256545264299</v>
      </c>
      <c r="AR183" s="76">
        <v>8.1496795005989213</v>
      </c>
      <c r="AS183" s="76">
        <v>181.29896565208301</v>
      </c>
      <c r="AU183" s="57">
        <v>-3.4512228379483796</v>
      </c>
      <c r="AV183" s="57">
        <v>-3.1955083471979999</v>
      </c>
      <c r="AW183" s="57">
        <v>-2.9468059262298998</v>
      </c>
      <c r="AX183" s="57">
        <v>-2.7160262401787296</v>
      </c>
      <c r="AY183" s="57">
        <v>-2.4562064741053704</v>
      </c>
      <c r="AZ183" s="57">
        <v>-4.6321661841361799</v>
      </c>
      <c r="BA183" s="57">
        <v>-4.6590811264329899</v>
      </c>
      <c r="BB183" s="57">
        <v>-4.6694501880371897</v>
      </c>
      <c r="BC183" s="57">
        <v>-4.6749749919531496</v>
      </c>
      <c r="BD183" s="57">
        <v>-4.6294321285222102</v>
      </c>
      <c r="BE183" s="57">
        <v>1.1809433461878001</v>
      </c>
      <c r="BF183" s="57">
        <v>1.46357277923499</v>
      </c>
      <c r="BG183" s="57">
        <v>1.7226442618072899</v>
      </c>
      <c r="BH183" s="57">
        <v>1.95894875177442</v>
      </c>
      <c r="BI183" s="57">
        <v>2.1732256544168398</v>
      </c>
      <c r="BJ183" s="57">
        <v>7.3583288761540686</v>
      </c>
      <c r="BK183" s="57">
        <v>4.3349560912088201</v>
      </c>
      <c r="BM183" s="57">
        <v>-3.0815925869236498</v>
      </c>
      <c r="BN183" s="57">
        <v>-2.7768250116419195</v>
      </c>
      <c r="BO183" s="57">
        <v>-2.4772579317958496</v>
      </c>
      <c r="BP183" s="57">
        <v>-2.2286775854182501</v>
      </c>
      <c r="BQ183" s="57">
        <v>-1.9974889863014997</v>
      </c>
      <c r="BR183" s="57">
        <v>-4.9876508623002298</v>
      </c>
      <c r="BS183" s="57">
        <v>-5.1207091556036897</v>
      </c>
      <c r="BT183" s="57">
        <v>-4.9742900740567997</v>
      </c>
      <c r="BU183" s="57">
        <v>-4.9276070035951802</v>
      </c>
      <c r="BV183" s="57">
        <v>-4.9061963751923097</v>
      </c>
      <c r="BW183" s="57">
        <v>1.90605827537658</v>
      </c>
      <c r="BX183" s="57">
        <v>2.3438841439617701</v>
      </c>
      <c r="BY183" s="57">
        <v>2.49703214226095</v>
      </c>
      <c r="BZ183" s="57">
        <v>2.6989294181769301</v>
      </c>
      <c r="CA183" s="57">
        <v>2.9087073888908099</v>
      </c>
      <c r="CB183" s="57">
        <v>8.0787049194752889</v>
      </c>
      <c r="CC183" s="57">
        <v>84.2000590160727</v>
      </c>
      <c r="CE183" s="57">
        <v>-3.0408392994162803</v>
      </c>
      <c r="CF183" s="57">
        <v>-2.7714845324178299</v>
      </c>
      <c r="CG183" s="57">
        <v>-2.5421363699017299</v>
      </c>
      <c r="CH183" s="57">
        <v>-2.2779661154884896</v>
      </c>
      <c r="CI183" s="57">
        <v>-2.0800634265512903</v>
      </c>
      <c r="CJ183" s="57">
        <v>-4.9658785589355201</v>
      </c>
      <c r="CK183" s="57">
        <v>-4.9729058102208601</v>
      </c>
      <c r="CL183" s="57">
        <v>-4.98936106697266</v>
      </c>
      <c r="CM183" s="57">
        <v>-4.9619122703466596</v>
      </c>
      <c r="CN183" s="57">
        <v>-4.9653750228414903</v>
      </c>
      <c r="CO183" s="57">
        <v>1.92503925951924</v>
      </c>
      <c r="CP183" s="57">
        <v>2.2014212778030302</v>
      </c>
      <c r="CQ183" s="57">
        <v>2.4472246970709302</v>
      </c>
      <c r="CR183" s="57">
        <v>2.68394615485817</v>
      </c>
      <c r="CS183" s="57">
        <v>2.8853115962902001</v>
      </c>
      <c r="CT183" s="76">
        <v>7.1881843988038199</v>
      </c>
      <c r="CU183" s="76">
        <v>45.822553485178801</v>
      </c>
      <c r="CV183" s="76"/>
      <c r="CW183" s="1">
        <v>-3.2469898742252399</v>
      </c>
      <c r="CX183" s="1">
        <v>-2.9838221272309799</v>
      </c>
      <c r="CY183" s="1">
        <v>-2.7308666989671599</v>
      </c>
      <c r="CZ183" s="1">
        <v>-2.5012587773408401</v>
      </c>
      <c r="DA183" s="1">
        <v>-2.28961683305491</v>
      </c>
      <c r="DB183" s="1">
        <v>-3.2469898742252399</v>
      </c>
      <c r="DC183" s="1">
        <v>-2.9838221272309799</v>
      </c>
      <c r="DD183" s="1">
        <v>-2.7308666989671599</v>
      </c>
      <c r="DE183" s="1">
        <v>-2.5012587773408401</v>
      </c>
      <c r="DF183" s="1">
        <v>-2.28961683305491</v>
      </c>
      <c r="DG183" s="1">
        <v>1.14094298273209</v>
      </c>
      <c r="DH183" s="1">
        <v>1.4235727811710901</v>
      </c>
      <c r="DI183" s="1">
        <v>1.68264431588493</v>
      </c>
      <c r="DJ183" s="1">
        <v>1.91894840530461</v>
      </c>
      <c r="DK183" s="1">
        <v>2.1332251843427201</v>
      </c>
      <c r="DL183" s="1">
        <v>7.1337550001565875</v>
      </c>
      <c r="DM183" s="1">
        <v>53.7133091943492</v>
      </c>
      <c r="DN183" s="1"/>
      <c r="DO183" s="1"/>
      <c r="DP183" s="1"/>
      <c r="DQ183" s="1"/>
      <c r="DR183" s="1"/>
      <c r="DS183" s="1"/>
    </row>
    <row r="184" spans="1:123">
      <c r="A184" s="46" t="s">
        <v>187</v>
      </c>
      <c r="B184" s="57">
        <v>313.13499999999999</v>
      </c>
      <c r="C184" s="57">
        <v>139.01599999999999</v>
      </c>
      <c r="D184" s="57">
        <v>-2.92</v>
      </c>
      <c r="E184" s="7">
        <v>0.4</v>
      </c>
      <c r="F184" s="57"/>
      <c r="G184" s="76">
        <v>-1.8900000000000001</v>
      </c>
      <c r="H184" s="57">
        <v>-3.52</v>
      </c>
      <c r="I184" s="57">
        <v>1.63</v>
      </c>
      <c r="K184" s="76">
        <v>-1.0194183576246201</v>
      </c>
      <c r="L184" s="76">
        <v>-0.81185986169739977</v>
      </c>
      <c r="M184" s="76">
        <v>-0.56450494805085993</v>
      </c>
      <c r="N184" s="76">
        <v>-0.25619259676842976</v>
      </c>
      <c r="O184" s="76">
        <v>-7.89824746967005E-3</v>
      </c>
      <c r="P184" s="76">
        <v>-2.97671328855205</v>
      </c>
      <c r="Q184" s="76">
        <v>-3.0178357708957799</v>
      </c>
      <c r="R184" s="76">
        <v>-3.0638516367193098</v>
      </c>
      <c r="S184" s="76">
        <v>-2.9394152473812198</v>
      </c>
      <c r="T184" s="76">
        <v>-3.0453251159644901</v>
      </c>
      <c r="U184" s="76">
        <v>1.9572949309274299</v>
      </c>
      <c r="V184" s="76">
        <v>2.2059759091983802</v>
      </c>
      <c r="W184" s="76">
        <v>2.4993466886684499</v>
      </c>
      <c r="X184" s="76">
        <v>2.6832226506127901</v>
      </c>
      <c r="Y184" s="76">
        <v>3.03742686849482</v>
      </c>
      <c r="Z184" s="76">
        <v>7.6961900776992644</v>
      </c>
      <c r="AA184" s="76">
        <v>-61.142563373992601</v>
      </c>
      <c r="AC184" s="57">
        <v>-1.5357539134470402</v>
      </c>
      <c r="AD184" s="76">
        <v>-1.1619498552027303</v>
      </c>
      <c r="AE184" s="76">
        <v>-0.91034316886696987</v>
      </c>
      <c r="AF184" s="76">
        <v>-0.67399814523999013</v>
      </c>
      <c r="AG184" s="76">
        <v>-0.46160513755070021</v>
      </c>
      <c r="AH184" s="76">
        <v>-2.6604988961534102</v>
      </c>
      <c r="AI184" s="76">
        <v>-2.5661280420071102</v>
      </c>
      <c r="AJ184" s="76">
        <v>-2.5708150262362599</v>
      </c>
      <c r="AK184" s="76">
        <v>-2.5684056778348401</v>
      </c>
      <c r="AL184" s="76">
        <v>-2.5683165765367701</v>
      </c>
      <c r="AM184" s="76">
        <v>1.12474498270637</v>
      </c>
      <c r="AN184" s="76">
        <v>1.4041781868043799</v>
      </c>
      <c r="AO184" s="76">
        <v>1.66047185736929</v>
      </c>
      <c r="AP184" s="76">
        <v>1.89440753259485</v>
      </c>
      <c r="AQ184" s="76">
        <v>2.1067114389860699</v>
      </c>
      <c r="AR184" s="76">
        <v>7.8285376266705944</v>
      </c>
      <c r="AS184" s="76">
        <v>144.35307705119399</v>
      </c>
      <c r="AU184" s="57">
        <v>-1.5917936679936799</v>
      </c>
      <c r="AV184" s="57">
        <v>-1.3318107905799801</v>
      </c>
      <c r="AW184" s="57">
        <v>-1.0813102726688699</v>
      </c>
      <c r="AX184" s="57">
        <v>-0.84804863206017012</v>
      </c>
      <c r="AY184" s="57">
        <v>-0.59219860970728977</v>
      </c>
      <c r="AZ184" s="57">
        <v>-2.75654373474796</v>
      </c>
      <c r="BA184" s="57">
        <v>-2.77598903306091</v>
      </c>
      <c r="BB184" s="57">
        <v>-2.78178207630928</v>
      </c>
      <c r="BC184" s="57">
        <v>-2.7824561285581701</v>
      </c>
      <c r="BD184" s="57">
        <v>-2.7389100485853199</v>
      </c>
      <c r="BE184" s="57">
        <v>1.1647500667542801</v>
      </c>
      <c r="BF184" s="57">
        <v>1.44417824248093</v>
      </c>
      <c r="BG184" s="57">
        <v>1.7004718036404101</v>
      </c>
      <c r="BH184" s="57">
        <v>1.934407496498</v>
      </c>
      <c r="BI184" s="57">
        <v>2.1467114388780302</v>
      </c>
      <c r="BJ184" s="57">
        <v>7.3970977948180856</v>
      </c>
      <c r="BK184" s="57">
        <v>11.0291739190183</v>
      </c>
      <c r="BM184" s="57">
        <v>-1.0876907050313001</v>
      </c>
      <c r="BN184" s="57">
        <v>-0.76097789545670969</v>
      </c>
      <c r="BO184" s="57">
        <v>-0.49760976411895985</v>
      </c>
      <c r="BP184" s="57">
        <v>-0.26377045414739975</v>
      </c>
      <c r="BQ184" s="57">
        <v>-4.1246508205800225E-2</v>
      </c>
      <c r="BR184" s="57">
        <v>-2.9896427296105101</v>
      </c>
      <c r="BS184" s="57">
        <v>-3.0869751706954198</v>
      </c>
      <c r="BT184" s="57">
        <v>-2.98041505382922</v>
      </c>
      <c r="BU184" s="57">
        <v>-2.9473830561185399</v>
      </c>
      <c r="BV184" s="57">
        <v>-2.9333370493858801</v>
      </c>
      <c r="BW184" s="57">
        <v>1.9019520245792101</v>
      </c>
      <c r="BX184" s="57">
        <v>2.3259972752387101</v>
      </c>
      <c r="BY184" s="57">
        <v>2.4828052897102602</v>
      </c>
      <c r="BZ184" s="57">
        <v>2.6836126019711402</v>
      </c>
      <c r="CA184" s="57">
        <v>2.8920905411800799</v>
      </c>
      <c r="CB184" s="57">
        <v>7.699163401173224</v>
      </c>
      <c r="CC184" s="57">
        <v>101.480613096323</v>
      </c>
      <c r="CE184" s="57">
        <v>-1.0553314861007999</v>
      </c>
      <c r="CF184" s="57">
        <v>-0.78644534914452979</v>
      </c>
      <c r="CG184" s="57">
        <v>-0.55401923846233014</v>
      </c>
      <c r="CH184" s="57">
        <v>-0.30170366248377034</v>
      </c>
      <c r="CI184" s="57">
        <v>-0.10383642826728989</v>
      </c>
      <c r="CJ184" s="57">
        <v>-2.9744722952671099</v>
      </c>
      <c r="CK184" s="57">
        <v>-2.9792077354420399</v>
      </c>
      <c r="CL184" s="57">
        <v>-2.9904014291484402</v>
      </c>
      <c r="CM184" s="57">
        <v>-2.9711201847785702</v>
      </c>
      <c r="CN184" s="57">
        <v>-2.9736137767911099</v>
      </c>
      <c r="CO184" s="57">
        <v>1.91914080916631</v>
      </c>
      <c r="CP184" s="57">
        <v>2.1927623862975101</v>
      </c>
      <c r="CQ184" s="57">
        <v>2.4363821906861101</v>
      </c>
      <c r="CR184" s="57">
        <v>2.6694165222947999</v>
      </c>
      <c r="CS184" s="57">
        <v>2.86977734852382</v>
      </c>
      <c r="CT184" s="76">
        <v>7.1055682790251815</v>
      </c>
      <c r="CU184" s="76">
        <v>51.850857684217502</v>
      </c>
      <c r="CV184" s="76"/>
      <c r="CW184" s="1">
        <v>-1.45911511111614</v>
      </c>
      <c r="CX184" s="1">
        <v>-1.1927487460312201</v>
      </c>
      <c r="CY184" s="1">
        <v>-0.94046429039467905</v>
      </c>
      <c r="CZ184" s="1">
        <v>-0.71089396440222796</v>
      </c>
      <c r="DA184" s="1">
        <v>-0.50043803212305105</v>
      </c>
      <c r="DB184" s="1">
        <v>-1.45911511111614</v>
      </c>
      <c r="DC184" s="1">
        <v>-1.1927487460312201</v>
      </c>
      <c r="DD184" s="1">
        <v>-0.94046429039467905</v>
      </c>
      <c r="DE184" s="1">
        <v>-0.71089396440222796</v>
      </c>
      <c r="DF184" s="1">
        <v>-0.50043803212305105</v>
      </c>
      <c r="DG184" s="1">
        <v>1.12474970590228</v>
      </c>
      <c r="DH184" s="1">
        <v>1.4041782443908599</v>
      </c>
      <c r="DI184" s="1">
        <v>1.6604718569910599</v>
      </c>
      <c r="DJ184" s="1">
        <v>1.8944071522924799</v>
      </c>
      <c r="DK184" s="1">
        <v>2.10671097217541</v>
      </c>
      <c r="DL184" s="1">
        <v>7.1387537301535886</v>
      </c>
      <c r="DM184" s="1">
        <v>57.189108988244101</v>
      </c>
      <c r="DN184" s="1"/>
      <c r="DO184" s="1"/>
      <c r="DP184" s="1"/>
      <c r="DQ184" s="1"/>
      <c r="DR184" s="1"/>
      <c r="DS184" s="1"/>
    </row>
    <row r="185" spans="1:123">
      <c r="A185" s="46" t="s">
        <v>188</v>
      </c>
      <c r="B185" s="57">
        <v>328.95499999999998</v>
      </c>
      <c r="C185" s="57">
        <v>147.988</v>
      </c>
      <c r="D185" s="57">
        <v>-5.21</v>
      </c>
      <c r="E185" s="7">
        <v>0.23</v>
      </c>
      <c r="F185" s="57"/>
      <c r="G185" s="76">
        <v>-4.87</v>
      </c>
      <c r="H185" s="57">
        <v>-6.51</v>
      </c>
      <c r="I185" s="57">
        <v>1.64</v>
      </c>
      <c r="K185" s="76">
        <v>-4.8807286428180197</v>
      </c>
      <c r="L185" s="76">
        <v>-4.6829361580016204</v>
      </c>
      <c r="M185" s="76">
        <v>-4.4155153283213195</v>
      </c>
      <c r="N185" s="76">
        <v>-4.0884879021338998</v>
      </c>
      <c r="O185" s="76">
        <v>-3.7211655617928399</v>
      </c>
      <c r="P185" s="76">
        <v>-6.86792514471147</v>
      </c>
      <c r="Q185" s="76">
        <v>-6.9204367302328</v>
      </c>
      <c r="R185" s="76">
        <v>-6.9580206112421097</v>
      </c>
      <c r="S185" s="76">
        <v>-6.8243473401869696</v>
      </c>
      <c r="T185" s="76">
        <v>-6.86229317558068</v>
      </c>
      <c r="U185" s="76">
        <v>1.9871965018934501</v>
      </c>
      <c r="V185" s="76">
        <v>2.23750057223118</v>
      </c>
      <c r="W185" s="76">
        <v>2.5425052829207901</v>
      </c>
      <c r="X185" s="76">
        <v>2.7358594380530699</v>
      </c>
      <c r="Y185" s="76">
        <v>3.1411276137878401</v>
      </c>
      <c r="Z185" s="76">
        <v>8.7147674246606126</v>
      </c>
      <c r="AA185" s="76">
        <v>-169.72230969968501</v>
      </c>
      <c r="AC185" s="57">
        <v>-5.2044231478768106</v>
      </c>
      <c r="AD185" s="76">
        <v>-4.8697472686785597</v>
      </c>
      <c r="AE185" s="76">
        <v>-4.6078629948227707</v>
      </c>
      <c r="AF185" s="76">
        <v>-4.3561090768082504</v>
      </c>
      <c r="AG185" s="76">
        <v>-4.1339623606298996</v>
      </c>
      <c r="AH185" s="76">
        <v>-6.3889805668444604</v>
      </c>
      <c r="AI185" s="76">
        <v>-6.3455625256759696</v>
      </c>
      <c r="AJ185" s="76">
        <v>-6.3502326574108503</v>
      </c>
      <c r="AK185" s="76">
        <v>-6.3411639748923303</v>
      </c>
      <c r="AL185" s="76">
        <v>-6.3386086326415096</v>
      </c>
      <c r="AM185" s="76">
        <v>1.18455741896765</v>
      </c>
      <c r="AN185" s="76">
        <v>1.4758152569974099</v>
      </c>
      <c r="AO185" s="76">
        <v>1.74236966258808</v>
      </c>
      <c r="AP185" s="76">
        <v>1.9850548980840801</v>
      </c>
      <c r="AQ185" s="76">
        <v>2.20464627201161</v>
      </c>
      <c r="AR185" s="76">
        <v>7.8914954294968558</v>
      </c>
      <c r="AS185" s="76">
        <v>100.275909761004</v>
      </c>
      <c r="AU185" s="57">
        <v>-4.7692129608671703</v>
      </c>
      <c r="AV185" s="57">
        <v>-4.4710240745347694</v>
      </c>
      <c r="AW185" s="57">
        <v>-4.1999607240657806</v>
      </c>
      <c r="AX185" s="57">
        <v>-3.9508705002198403</v>
      </c>
      <c r="AY185" s="57">
        <v>-3.7451266186672805</v>
      </c>
      <c r="AZ185" s="57">
        <v>-5.9937757011302901</v>
      </c>
      <c r="BA185" s="57">
        <v>-5.9868393871649497</v>
      </c>
      <c r="BB185" s="57">
        <v>-5.9823303302277901</v>
      </c>
      <c r="BC185" s="57">
        <v>-5.9759253603584801</v>
      </c>
      <c r="BD185" s="57">
        <v>-5.9897728905651704</v>
      </c>
      <c r="BE185" s="57">
        <v>1.2245627402631201</v>
      </c>
      <c r="BF185" s="57">
        <v>1.5158153126301801</v>
      </c>
      <c r="BG185" s="57">
        <v>1.78236960616201</v>
      </c>
      <c r="BH185" s="57">
        <v>2.0250548601386398</v>
      </c>
      <c r="BI185" s="57">
        <v>2.2446462718978899</v>
      </c>
      <c r="BJ185" s="57">
        <v>7.6368782630638705</v>
      </c>
      <c r="BK185" s="57">
        <v>87.887959369438605</v>
      </c>
      <c r="BM185" s="57">
        <v>-4.9818734461524503</v>
      </c>
      <c r="BN185" s="57">
        <v>-4.5198530795446299</v>
      </c>
      <c r="BO185" s="57">
        <v>-4.3451217958126698</v>
      </c>
      <c r="BP185" s="57">
        <v>-4.11433292659712</v>
      </c>
      <c r="BQ185" s="57">
        <v>-3.8658316820497305</v>
      </c>
      <c r="BR185" s="57">
        <v>-6.8989926170343301</v>
      </c>
      <c r="BS185" s="57">
        <v>-6.9119185927471198</v>
      </c>
      <c r="BT185" s="57">
        <v>-6.8804764218180301</v>
      </c>
      <c r="BU185" s="57">
        <v>-6.8545208338158901</v>
      </c>
      <c r="BV185" s="57">
        <v>-6.8192994193035403</v>
      </c>
      <c r="BW185" s="57">
        <v>1.91711917088188</v>
      </c>
      <c r="BX185" s="57">
        <v>2.3920655132024899</v>
      </c>
      <c r="BY185" s="57">
        <v>2.5353546260053599</v>
      </c>
      <c r="BZ185" s="57">
        <v>2.74018790721877</v>
      </c>
      <c r="CA185" s="57">
        <v>2.9534677372538098</v>
      </c>
      <c r="CB185" s="57">
        <v>7.8296832985025357</v>
      </c>
      <c r="CC185" s="57">
        <v>159.53307581613799</v>
      </c>
      <c r="CE185" s="57">
        <v>-4.9395614118737399</v>
      </c>
      <c r="CF185" s="57">
        <v>-4.6625693652340603</v>
      </c>
      <c r="CG185" s="57">
        <v>-4.4280954791646501</v>
      </c>
      <c r="CH185" s="57">
        <v>-4.1609303709533103</v>
      </c>
      <c r="CI185" s="57">
        <v>-3.9548271370191501</v>
      </c>
      <c r="CJ185" s="57">
        <v>-6.88048916584121</v>
      </c>
      <c r="CK185" s="57">
        <v>-6.8873148623457903</v>
      </c>
      <c r="CL185" s="57">
        <v>-6.9045263392432101</v>
      </c>
      <c r="CM185" s="57">
        <v>-6.8840145997978404</v>
      </c>
      <c r="CN185" s="57">
        <v>-6.8819829118012201</v>
      </c>
      <c r="CO185" s="57">
        <v>1.9409277539674701</v>
      </c>
      <c r="CP185" s="57">
        <v>2.22474549711173</v>
      </c>
      <c r="CQ185" s="57">
        <v>2.4764308600785601</v>
      </c>
      <c r="CR185" s="57">
        <v>2.7230842288445301</v>
      </c>
      <c r="CS185" s="57">
        <v>2.92715577478207</v>
      </c>
      <c r="CT185" s="76">
        <v>7.3550859452814175</v>
      </c>
      <c r="CU185" s="76">
        <v>46.293591681624797</v>
      </c>
      <c r="CV185" s="76"/>
      <c r="CW185" s="1">
        <v>-5.1621365027364297</v>
      </c>
      <c r="CX185" s="1">
        <v>-4.8794115597987702</v>
      </c>
      <c r="CY185" s="1">
        <v>-4.6176081458654004</v>
      </c>
      <c r="CZ185" s="1">
        <v>-4.3812799226857102</v>
      </c>
      <c r="DA185" s="1">
        <v>-4.1585303775013802</v>
      </c>
      <c r="DB185" s="1">
        <v>-5.1621365027364297</v>
      </c>
      <c r="DC185" s="1">
        <v>-4.8794115597987702</v>
      </c>
      <c r="DD185" s="1">
        <v>-4.6176081458654004</v>
      </c>
      <c r="DE185" s="1">
        <v>-4.3812799226857102</v>
      </c>
      <c r="DF185" s="1">
        <v>-4.1585303775013802</v>
      </c>
      <c r="DG185" s="1">
        <v>1.1845623697938199</v>
      </c>
      <c r="DH185" s="1">
        <v>1.4758153146367801</v>
      </c>
      <c r="DI185" s="1">
        <v>1.7423696621979301</v>
      </c>
      <c r="DJ185" s="1">
        <v>1.98505450756961</v>
      </c>
      <c r="DK185" s="1">
        <v>2.2046457927420202</v>
      </c>
      <c r="DL185" s="1">
        <v>7.4541403407950755</v>
      </c>
      <c r="DM185" s="1">
        <v>61.891841404805703</v>
      </c>
      <c r="DN185" s="1"/>
      <c r="DO185" s="1"/>
      <c r="DP185" s="1"/>
      <c r="DQ185" s="1"/>
      <c r="DR185" s="1"/>
      <c r="DS185" s="1"/>
    </row>
    <row r="186" spans="1:123">
      <c r="A186" s="46" t="s">
        <v>189</v>
      </c>
      <c r="B186" s="57">
        <v>391.71899999999999</v>
      </c>
      <c r="C186" s="57">
        <v>190.351</v>
      </c>
      <c r="D186" s="57">
        <v>-2.63</v>
      </c>
      <c r="E186" s="7">
        <v>0</v>
      </c>
      <c r="F186" s="57"/>
      <c r="G186" s="76">
        <v>-2.65</v>
      </c>
      <c r="H186" s="57">
        <v>-4.42</v>
      </c>
      <c r="I186" s="57">
        <v>1.77</v>
      </c>
      <c r="K186" s="76">
        <v>-2.2230105229603496</v>
      </c>
      <c r="L186" s="76">
        <v>-2.0016830247309296</v>
      </c>
      <c r="M186" s="76">
        <v>-1.6917452679449498</v>
      </c>
      <c r="N186" s="76">
        <v>-1.3493378856043998</v>
      </c>
      <c r="O186" s="76">
        <v>-0.81337059351692043</v>
      </c>
      <c r="P186" s="76">
        <v>-4.3288380109543896</v>
      </c>
      <c r="Q186" s="76">
        <v>-4.3642540110323198</v>
      </c>
      <c r="R186" s="76">
        <v>-4.4054772265707998</v>
      </c>
      <c r="S186" s="76">
        <v>-4.2940276224502298</v>
      </c>
      <c r="T186" s="76">
        <v>-4.3659187874293304</v>
      </c>
      <c r="U186" s="76">
        <v>2.10582748799404</v>
      </c>
      <c r="V186" s="76">
        <v>2.3625709863013902</v>
      </c>
      <c r="W186" s="76">
        <v>2.7137319586258499</v>
      </c>
      <c r="X186" s="76">
        <v>2.94468973684583</v>
      </c>
      <c r="Y186" s="76">
        <v>3.5525481939124099</v>
      </c>
      <c r="Z186" s="76">
        <v>10.398917392283213</v>
      </c>
      <c r="AA186" s="76">
        <v>-280.85178540944798</v>
      </c>
      <c r="AC186" s="57">
        <v>-2.5494756641530003</v>
      </c>
      <c r="AD186" s="76">
        <v>-2.1515002869330102</v>
      </c>
      <c r="AE186" s="76">
        <v>-1.85014472023986</v>
      </c>
      <c r="AF186" s="76">
        <v>-1.5683498616124902</v>
      </c>
      <c r="AG186" s="76">
        <v>-1.3200684877959299</v>
      </c>
      <c r="AH186" s="76">
        <v>-3.9713319294862002</v>
      </c>
      <c r="AI186" s="76">
        <v>-3.9115272426406502</v>
      </c>
      <c r="AJ186" s="76">
        <v>-3.9174343478565001</v>
      </c>
      <c r="AK186" s="76">
        <v>-3.91303758191949</v>
      </c>
      <c r="AL186" s="76">
        <v>-3.9132597572800498</v>
      </c>
      <c r="AM186" s="76">
        <v>1.4218562653332001</v>
      </c>
      <c r="AN186" s="76">
        <v>1.76002695570764</v>
      </c>
      <c r="AO186" s="76">
        <v>2.0672896276166401</v>
      </c>
      <c r="AP186" s="76">
        <v>2.3446877203069998</v>
      </c>
      <c r="AQ186" s="76">
        <v>2.5931912694841199</v>
      </c>
      <c r="AR186" s="76">
        <v>9.039157728864982</v>
      </c>
      <c r="AS186" s="76">
        <v>136.01357945082501</v>
      </c>
      <c r="AU186" s="57">
        <v>-2.837622460905</v>
      </c>
      <c r="AV186" s="57">
        <v>-2.5307746138762903</v>
      </c>
      <c r="AW186" s="57">
        <v>-2.2449540128377401</v>
      </c>
      <c r="AX186" s="57">
        <v>-1.9928309214268998</v>
      </c>
      <c r="AY186" s="57">
        <v>-1.7375004517947898</v>
      </c>
      <c r="AZ186" s="57">
        <v>-4.2994849887855997</v>
      </c>
      <c r="BA186" s="57">
        <v>-4.3308016250429704</v>
      </c>
      <c r="BB186" s="57">
        <v>-4.35224357332753</v>
      </c>
      <c r="BC186" s="57">
        <v>-4.37751859645432</v>
      </c>
      <c r="BD186" s="57">
        <v>-4.3706917211426299</v>
      </c>
      <c r="BE186" s="57">
        <v>1.4618625278805999</v>
      </c>
      <c r="BF186" s="57">
        <v>1.8000270111666801</v>
      </c>
      <c r="BG186" s="57">
        <v>2.1072895604897899</v>
      </c>
      <c r="BH186" s="57">
        <v>2.3846876750274202</v>
      </c>
      <c r="BI186" s="57">
        <v>2.6331912693478401</v>
      </c>
      <c r="BJ186" s="57">
        <v>8.1487008044288238</v>
      </c>
      <c r="BK186" s="57">
        <v>58.289996307449201</v>
      </c>
      <c r="BM186" s="57">
        <v>-2.3649660250359599</v>
      </c>
      <c r="BN186" s="57">
        <v>-1.7409533828894594</v>
      </c>
      <c r="BO186" s="57">
        <v>-1.59555734324683</v>
      </c>
      <c r="BP186" s="57">
        <v>-1.3501347896455398</v>
      </c>
      <c r="BQ186" s="57">
        <v>-1.0950095955400405</v>
      </c>
      <c r="BR186" s="57">
        <v>-4.3422590752187702</v>
      </c>
      <c r="BS186" s="57">
        <v>-4.3951369041550796</v>
      </c>
      <c r="BT186" s="57">
        <v>-4.3393953158530598</v>
      </c>
      <c r="BU186" s="57">
        <v>-4.3147786044851699</v>
      </c>
      <c r="BV186" s="57">
        <v>-4.2919841807313803</v>
      </c>
      <c r="BW186" s="57">
        <v>1.9772930501828101</v>
      </c>
      <c r="BX186" s="57">
        <v>2.6541835212656202</v>
      </c>
      <c r="BY186" s="57">
        <v>2.7438379726062299</v>
      </c>
      <c r="BZ186" s="57">
        <v>2.9646438148396301</v>
      </c>
      <c r="CA186" s="57">
        <v>3.1969745851913398</v>
      </c>
      <c r="CB186" s="57">
        <v>8.6814003277372507</v>
      </c>
      <c r="CC186" s="57">
        <v>274.04618844775501</v>
      </c>
      <c r="CE186" s="57">
        <v>-2.2993165729129199</v>
      </c>
      <c r="CF186" s="57">
        <v>-1.9821833311299901</v>
      </c>
      <c r="CG186" s="57">
        <v>-1.7118493723162405</v>
      </c>
      <c r="CH186" s="57">
        <v>-1.3966886738628101</v>
      </c>
      <c r="CI186" s="57">
        <v>-1.1775419118108799</v>
      </c>
      <c r="CJ186" s="57">
        <v>-4.3266814826009901</v>
      </c>
      <c r="CK186" s="57">
        <v>-4.3338180802735602</v>
      </c>
      <c r="CL186" s="57">
        <v>-4.3471686448946603</v>
      </c>
      <c r="CM186" s="57">
        <v>-4.3326932525105804</v>
      </c>
      <c r="CN186" s="57">
        <v>-4.3323398829060098</v>
      </c>
      <c r="CO186" s="57">
        <v>2.0273649096880701</v>
      </c>
      <c r="CP186" s="57">
        <v>2.3516347491435701</v>
      </c>
      <c r="CQ186" s="57">
        <v>2.6353192725784198</v>
      </c>
      <c r="CR186" s="57">
        <v>2.9360045786477702</v>
      </c>
      <c r="CS186" s="57">
        <v>3.1547979710951299</v>
      </c>
      <c r="CT186" s="76">
        <v>8.418363606151825</v>
      </c>
      <c r="CU186" s="76">
        <v>64.008420921620697</v>
      </c>
      <c r="CV186" s="76"/>
      <c r="CW186" s="1">
        <v>-2.4924200497169702</v>
      </c>
      <c r="CX186" s="1">
        <v>-2.1646852933885499</v>
      </c>
      <c r="CY186" s="1">
        <v>-1.86287536092018</v>
      </c>
      <c r="CZ186" s="1">
        <v>-1.59220597252322</v>
      </c>
      <c r="DA186" s="1">
        <v>-1.3436606272192999</v>
      </c>
      <c r="DB186" s="1">
        <v>-2.4924200497169702</v>
      </c>
      <c r="DC186" s="1">
        <v>-2.1646852933885499</v>
      </c>
      <c r="DD186" s="1">
        <v>-1.86287536092018</v>
      </c>
      <c r="DE186" s="1">
        <v>-1.59220597252322</v>
      </c>
      <c r="DF186" s="1">
        <v>-1.3436606272192999</v>
      </c>
      <c r="DG186" s="1">
        <v>1.4218621192558101</v>
      </c>
      <c r="DH186" s="1">
        <v>1.7600270135568299</v>
      </c>
      <c r="DI186" s="1">
        <v>2.0672896271791998</v>
      </c>
      <c r="DJ186" s="1">
        <v>2.34468728927718</v>
      </c>
      <c r="DK186" s="1">
        <v>2.5931907407851398</v>
      </c>
      <c r="DL186" s="1">
        <v>8.5372433931118792</v>
      </c>
      <c r="DM186" s="1">
        <v>80.624853025966104</v>
      </c>
      <c r="DN186" s="1"/>
      <c r="DO186" s="1"/>
      <c r="DP186" s="1"/>
      <c r="DQ186" s="1"/>
      <c r="DR186" s="1"/>
      <c r="DS186" s="1"/>
    </row>
    <row r="187" spans="1:123">
      <c r="A187" s="46" t="s">
        <v>190</v>
      </c>
      <c r="B187" s="57">
        <v>327.25099999999998</v>
      </c>
      <c r="C187" s="57">
        <v>145.797</v>
      </c>
      <c r="D187" s="57">
        <v>-5.26</v>
      </c>
      <c r="E187" s="7">
        <v>0.4</v>
      </c>
      <c r="F187" s="57"/>
      <c r="G187" s="76">
        <v>-4.09</v>
      </c>
      <c r="H187" s="57">
        <v>-5.78</v>
      </c>
      <c r="I187" s="57">
        <v>1.69</v>
      </c>
      <c r="K187" s="76">
        <v>-4.2999808555997703</v>
      </c>
      <c r="L187" s="76">
        <v>-4.0930897693934298</v>
      </c>
      <c r="M187" s="76">
        <v>-3.8212809137755595</v>
      </c>
      <c r="N187" s="76">
        <v>-3.5176235637746101</v>
      </c>
      <c r="O187" s="76">
        <v>-3.1494753525435897</v>
      </c>
      <c r="P187" s="76">
        <v>-6.28395660673936</v>
      </c>
      <c r="Q187" s="76">
        <v>-6.3271947647720301</v>
      </c>
      <c r="R187" s="76">
        <v>-6.3591375086681596</v>
      </c>
      <c r="S187" s="76">
        <v>-6.2478134009554802</v>
      </c>
      <c r="T187" s="76">
        <v>-6.2794331768257798</v>
      </c>
      <c r="U187" s="76">
        <v>1.9839757511395899</v>
      </c>
      <c r="V187" s="76">
        <v>2.2341049953785999</v>
      </c>
      <c r="W187" s="76">
        <v>2.5378565948926002</v>
      </c>
      <c r="X187" s="76">
        <v>2.7301898371808702</v>
      </c>
      <c r="Y187" s="76">
        <v>3.1299578242821902</v>
      </c>
      <c r="Z187" s="76">
        <v>8.6005990049193084</v>
      </c>
      <c r="AA187" s="76">
        <v>-150.71657380688299</v>
      </c>
      <c r="AC187" s="57">
        <v>-4.69454124308968</v>
      </c>
      <c r="AD187" s="76">
        <v>-4.3662361027265604</v>
      </c>
      <c r="AE187" s="76">
        <v>-4.1053182438245504</v>
      </c>
      <c r="AF187" s="76">
        <v>-3.8559739272742095</v>
      </c>
      <c r="AG187" s="76">
        <v>-3.63533636198509</v>
      </c>
      <c r="AH187" s="76">
        <v>-5.8726561594410702</v>
      </c>
      <c r="AI187" s="76">
        <v>-5.8343352050078598</v>
      </c>
      <c r="AJ187" s="76">
        <v>-5.8388665498960099</v>
      </c>
      <c r="AK187" s="76">
        <v>-5.8312650383296196</v>
      </c>
      <c r="AL187" s="76">
        <v>-5.8294339010336502</v>
      </c>
      <c r="AM187" s="76">
        <v>1.17811491635139</v>
      </c>
      <c r="AN187" s="76">
        <v>1.4680991022812999</v>
      </c>
      <c r="AO187" s="76">
        <v>1.73354830607146</v>
      </c>
      <c r="AP187" s="76">
        <v>1.9752911110554101</v>
      </c>
      <c r="AQ187" s="76">
        <v>2.1940975390485602</v>
      </c>
      <c r="AR187" s="76">
        <v>7.8150250588449124</v>
      </c>
      <c r="AS187" s="76">
        <v>96.728472589903802</v>
      </c>
      <c r="AU187" s="57">
        <v>-4.3807044209102397</v>
      </c>
      <c r="AV187" s="57">
        <v>-4.0873656725105603</v>
      </c>
      <c r="AW187" s="57">
        <v>-3.8205246362523697</v>
      </c>
      <c r="AX187" s="57">
        <v>-3.5762467809267697</v>
      </c>
      <c r="AY187" s="57">
        <v>-3.3674232184259796</v>
      </c>
      <c r="AZ187" s="57">
        <v>-5.5988246330027502</v>
      </c>
      <c r="BA187" s="57">
        <v>-5.5954648304293402</v>
      </c>
      <c r="BB187" s="57">
        <v>-5.5940728861882896</v>
      </c>
      <c r="BC187" s="57">
        <v>-5.5915378542358498</v>
      </c>
      <c r="BD187" s="57">
        <v>-5.6015207573614196</v>
      </c>
      <c r="BE187" s="57">
        <v>1.2181202120925101</v>
      </c>
      <c r="BF187" s="57">
        <v>1.5080991579187799</v>
      </c>
      <c r="BG187" s="57">
        <v>1.7735482499359201</v>
      </c>
      <c r="BH187" s="57">
        <v>2.0152910733090801</v>
      </c>
      <c r="BI187" s="57">
        <v>2.2340975389354401</v>
      </c>
      <c r="BJ187" s="57">
        <v>7.5467848105098367</v>
      </c>
      <c r="BK187" s="57">
        <v>81.435031035400399</v>
      </c>
      <c r="BM187" s="57">
        <v>-4.39383364130543</v>
      </c>
      <c r="BN187" s="57">
        <v>-3.9337358195412402</v>
      </c>
      <c r="BO187" s="57">
        <v>-3.76590784687202</v>
      </c>
      <c r="BP187" s="57">
        <v>-3.5402904921307603</v>
      </c>
      <c r="BQ187" s="57">
        <v>-3.2971662566464399</v>
      </c>
      <c r="BR187" s="57">
        <v>-6.3093191322062898</v>
      </c>
      <c r="BS187" s="57">
        <v>-6.3186850067329701</v>
      </c>
      <c r="BT187" s="57">
        <v>-6.2956022915216998</v>
      </c>
      <c r="BU187" s="57">
        <v>-6.2743845738032604</v>
      </c>
      <c r="BV187" s="57">
        <v>-6.2440229482548899</v>
      </c>
      <c r="BW187" s="57">
        <v>1.9154854909008601</v>
      </c>
      <c r="BX187" s="57">
        <v>2.3849491871917299</v>
      </c>
      <c r="BY187" s="57">
        <v>2.5296944446496799</v>
      </c>
      <c r="BZ187" s="57">
        <v>2.7340940816725001</v>
      </c>
      <c r="CA187" s="57">
        <v>2.94685669160845</v>
      </c>
      <c r="CB187" s="57">
        <v>7.6778046559926052</v>
      </c>
      <c r="CC187" s="57">
        <v>161.76254559486699</v>
      </c>
      <c r="CE187" s="57">
        <v>-4.3550609245919798</v>
      </c>
      <c r="CF187" s="57">
        <v>-4.07865075020894</v>
      </c>
      <c r="CG187" s="57">
        <v>-3.8427353303299103</v>
      </c>
      <c r="CH187" s="57">
        <v>-3.5810300559771604</v>
      </c>
      <c r="CI187" s="57">
        <v>-3.3756144194592901</v>
      </c>
      <c r="CJ187" s="57">
        <v>-6.2936419684493901</v>
      </c>
      <c r="CK187" s="57">
        <v>-6.2999512902519301</v>
      </c>
      <c r="CL187" s="57">
        <v>-6.3148524778519102</v>
      </c>
      <c r="CM187" s="57">
        <v>-6.2983336418406104</v>
      </c>
      <c r="CN187" s="57">
        <v>-6.2965898631197401</v>
      </c>
      <c r="CO187" s="57">
        <v>1.93858104385741</v>
      </c>
      <c r="CP187" s="57">
        <v>2.2213005400429902</v>
      </c>
      <c r="CQ187" s="57">
        <v>2.4721171475219998</v>
      </c>
      <c r="CR187" s="57">
        <v>2.71730358586345</v>
      </c>
      <c r="CS187" s="57">
        <v>2.92097544366045</v>
      </c>
      <c r="CT187" s="76">
        <v>7.3110175186558193</v>
      </c>
      <c r="CU187" s="76">
        <v>49.333957272666503</v>
      </c>
      <c r="CV187" s="76"/>
      <c r="CW187" s="1">
        <v>-4.6563756290754297</v>
      </c>
      <c r="CX187" s="1">
        <v>-4.3741505610022502</v>
      </c>
      <c r="CY187" s="1">
        <v>-4.1132568481677296</v>
      </c>
      <c r="CZ187" s="1">
        <v>-3.8775324885146101</v>
      </c>
      <c r="DA187" s="1">
        <v>-3.6562265641106402</v>
      </c>
      <c r="DB187" s="1">
        <v>-4.6563756290754297</v>
      </c>
      <c r="DC187" s="1">
        <v>-4.3741505610022502</v>
      </c>
      <c r="DD187" s="1">
        <v>-4.1132568481677296</v>
      </c>
      <c r="DE187" s="1">
        <v>-3.8775324885146101</v>
      </c>
      <c r="DF187" s="1">
        <v>-3.6562265641106402</v>
      </c>
      <c r="DG187" s="1">
        <v>1.17811984265911</v>
      </c>
      <c r="DH187" s="1">
        <v>1.46809915991497</v>
      </c>
      <c r="DI187" s="1">
        <v>1.7335483056826</v>
      </c>
      <c r="DJ187" s="1">
        <v>1.9752907216408999</v>
      </c>
      <c r="DK187" s="1">
        <v>2.1940970611209401</v>
      </c>
      <c r="DL187" s="1">
        <v>7.42889826483463</v>
      </c>
      <c r="DM187" s="1">
        <v>62.562220660483099</v>
      </c>
      <c r="DN187" s="1"/>
      <c r="DO187" s="1"/>
      <c r="DP187" s="1"/>
      <c r="DQ187" s="1"/>
      <c r="DR187" s="1"/>
      <c r="DS187" s="1"/>
    </row>
    <row r="188" spans="1:123">
      <c r="A188" s="46" t="s">
        <v>191</v>
      </c>
      <c r="B188" s="57">
        <v>319.709</v>
      </c>
      <c r="C188" s="57">
        <v>134.922</v>
      </c>
      <c r="D188" s="57">
        <v>-4.59</v>
      </c>
      <c r="E188" s="7">
        <v>0.47</v>
      </c>
      <c r="F188" s="57"/>
      <c r="G188" s="76">
        <v>-3.3600000000000003</v>
      </c>
      <c r="H188" s="57">
        <v>-5.15</v>
      </c>
      <c r="I188" s="57">
        <v>1.79</v>
      </c>
      <c r="K188" s="76">
        <v>-2.8403092244637702</v>
      </c>
      <c r="L188" s="76">
        <v>-2.6492496681870299</v>
      </c>
      <c r="M188" s="76">
        <v>-2.4146257727166103</v>
      </c>
      <c r="N188" s="76">
        <v>-2.0528745670875197</v>
      </c>
      <c r="O188" s="76">
        <v>-1.8185678131581802</v>
      </c>
      <c r="P188" s="76">
        <v>-4.8100297513160202</v>
      </c>
      <c r="Q188" s="76">
        <v>-4.8683256491159801</v>
      </c>
      <c r="R188" s="76">
        <v>-4.9319070124985203</v>
      </c>
      <c r="S188" s="76">
        <v>-4.7579704313938898</v>
      </c>
      <c r="T188" s="76">
        <v>-4.8990875198044703</v>
      </c>
      <c r="U188" s="76">
        <v>1.96972052685225</v>
      </c>
      <c r="V188" s="76">
        <v>2.2190759809289502</v>
      </c>
      <c r="W188" s="76">
        <v>2.51728123978191</v>
      </c>
      <c r="X188" s="76">
        <v>2.7050958643063701</v>
      </c>
      <c r="Y188" s="76">
        <v>3.0805197066462902</v>
      </c>
      <c r="Z188" s="76">
        <v>7.8842599969273657</v>
      </c>
      <c r="AA188" s="76">
        <v>-91.822402811221295</v>
      </c>
      <c r="AC188" s="57">
        <v>-3.20049439906572</v>
      </c>
      <c r="AD188" s="76">
        <v>-2.7887443493284003</v>
      </c>
      <c r="AE188" s="76">
        <v>-2.5350950704890698</v>
      </c>
      <c r="AF188" s="76">
        <v>-2.2935973759858399</v>
      </c>
      <c r="AG188" s="76">
        <v>-2.0781263650670896</v>
      </c>
      <c r="AH188" s="76">
        <v>-4.3500944358796598</v>
      </c>
      <c r="AI188" s="76">
        <v>-4.22269131612323</v>
      </c>
      <c r="AJ188" s="76">
        <v>-4.2295995556401698</v>
      </c>
      <c r="AK188" s="76">
        <v>-4.2256734155798199</v>
      </c>
      <c r="AL188" s="76">
        <v>-4.2255346177263498</v>
      </c>
      <c r="AM188" s="76">
        <v>1.1496000368139401</v>
      </c>
      <c r="AN188" s="76">
        <v>1.4339469667948299</v>
      </c>
      <c r="AO188" s="76">
        <v>1.6945044851511</v>
      </c>
      <c r="AP188" s="76">
        <v>1.93207603959398</v>
      </c>
      <c r="AQ188" s="76">
        <v>2.1474082526592602</v>
      </c>
      <c r="AR188" s="76">
        <v>8.1319340757550336</v>
      </c>
      <c r="AS188" s="76">
        <v>172.884034756728</v>
      </c>
      <c r="AU188" s="57">
        <v>-3.3148296773806201</v>
      </c>
      <c r="AV188" s="57">
        <v>-3.0572814493138694</v>
      </c>
      <c r="AW188" s="57">
        <v>-2.8087088190427005</v>
      </c>
      <c r="AX188" s="57">
        <v>-2.5799501456224201</v>
      </c>
      <c r="AY188" s="57">
        <v>-2.3286536413976902</v>
      </c>
      <c r="AZ188" s="57">
        <v>-4.50443489683067</v>
      </c>
      <c r="BA188" s="57">
        <v>-4.5312284717670597</v>
      </c>
      <c r="BB188" s="57">
        <v>-4.5432132493441104</v>
      </c>
      <c r="BC188" s="57">
        <v>-4.55202614835137</v>
      </c>
      <c r="BD188" s="57">
        <v>-4.5160618939465502</v>
      </c>
      <c r="BE188" s="57">
        <v>1.1896052194500499</v>
      </c>
      <c r="BF188" s="57">
        <v>1.4739470224531901</v>
      </c>
      <c r="BG188" s="57">
        <v>1.7345044303014101</v>
      </c>
      <c r="BH188" s="57">
        <v>1.9720760027289499</v>
      </c>
      <c r="BI188" s="57">
        <v>2.1874082525488601</v>
      </c>
      <c r="BJ188" s="57">
        <v>7.2974054131008499</v>
      </c>
      <c r="BK188" s="57">
        <v>13.9233622791601</v>
      </c>
      <c r="BM188" s="57">
        <v>-2.92121902426253</v>
      </c>
      <c r="BN188" s="57">
        <v>-2.6031524486014801</v>
      </c>
      <c r="BO188" s="57">
        <v>-2.3119769291610095</v>
      </c>
      <c r="BP188" s="57">
        <v>-2.0645201509921502</v>
      </c>
      <c r="BQ188" s="57">
        <v>-1.8321120273357199</v>
      </c>
      <c r="BR188" s="57">
        <v>-4.8294737555290901</v>
      </c>
      <c r="BS188" s="57">
        <v>-4.95660437594979</v>
      </c>
      <c r="BT188" s="57">
        <v>-4.8166190922469996</v>
      </c>
      <c r="BU188" s="57">
        <v>-4.7716426174827502</v>
      </c>
      <c r="BV188" s="57">
        <v>-4.74970785846451</v>
      </c>
      <c r="BW188" s="57">
        <v>1.9082547312665601</v>
      </c>
      <c r="BX188" s="57">
        <v>2.3534519273483099</v>
      </c>
      <c r="BY188" s="57">
        <v>2.5046421630859901</v>
      </c>
      <c r="BZ188" s="57">
        <v>2.7071224664906</v>
      </c>
      <c r="CA188" s="57">
        <v>2.9175958311287902</v>
      </c>
      <c r="CB188" s="57">
        <v>8.0787758693665417</v>
      </c>
      <c r="CC188" s="57">
        <v>91.522207067531298</v>
      </c>
      <c r="CE188" s="57">
        <v>-2.8798116160111502</v>
      </c>
      <c r="CF188" s="57">
        <v>-2.6090588541816797</v>
      </c>
      <c r="CG188" s="57">
        <v>-2.3785222842232803</v>
      </c>
      <c r="CH188" s="57">
        <v>-2.1131874710415999</v>
      </c>
      <c r="CI188" s="57">
        <v>-1.9144132912356602</v>
      </c>
      <c r="CJ188" s="57">
        <v>-4.8080059887124103</v>
      </c>
      <c r="CK188" s="57">
        <v>-4.8151118201563499</v>
      </c>
      <c r="CL188" s="57">
        <v>-4.8315466969439003</v>
      </c>
      <c r="CM188" s="57">
        <v>-4.8049056054007497</v>
      </c>
      <c r="CN188" s="57">
        <v>-4.8080342411641404</v>
      </c>
      <c r="CO188" s="57">
        <v>1.92819437270126</v>
      </c>
      <c r="CP188" s="57">
        <v>2.2060529659746702</v>
      </c>
      <c r="CQ188" s="57">
        <v>2.45302441272062</v>
      </c>
      <c r="CR188" s="57">
        <v>2.6917181343591499</v>
      </c>
      <c r="CS188" s="57">
        <v>2.8936209499284802</v>
      </c>
      <c r="CT188" s="76">
        <v>7.2226590301010889</v>
      </c>
      <c r="CU188" s="76">
        <v>46.280044445537598</v>
      </c>
      <c r="CV188" s="76"/>
      <c r="CW188" s="1">
        <v>-3.0957126374902701</v>
      </c>
      <c r="CX188" s="1">
        <v>-2.8295430445622798</v>
      </c>
      <c r="CY188" s="1">
        <v>-2.5749779308353999</v>
      </c>
      <c r="CZ188" s="1">
        <v>-2.3440720773380201</v>
      </c>
      <c r="DA188" s="1">
        <v>-2.1309744548437899</v>
      </c>
      <c r="DB188" s="1">
        <v>-3.0957126374902701</v>
      </c>
      <c r="DC188" s="1">
        <v>-2.8295430445622798</v>
      </c>
      <c r="DD188" s="1">
        <v>-2.5749779308353999</v>
      </c>
      <c r="DE188" s="1">
        <v>-2.3440720773380201</v>
      </c>
      <c r="DF188" s="1">
        <v>-2.1309744548437899</v>
      </c>
      <c r="DG188" s="1">
        <v>1.14960485460159</v>
      </c>
      <c r="DH188" s="1">
        <v>1.4339470244032899</v>
      </c>
      <c r="DI188" s="1">
        <v>1.69450448476792</v>
      </c>
      <c r="DJ188" s="1">
        <v>1.9320756550479701</v>
      </c>
      <c r="DK188" s="1">
        <v>2.1474077806712999</v>
      </c>
      <c r="DL188" s="1">
        <v>7.1860385227700254</v>
      </c>
      <c r="DM188" s="1">
        <v>55.170046464346903</v>
      </c>
      <c r="DN188" s="1"/>
      <c r="DO188" s="1"/>
      <c r="DP188" s="1"/>
      <c r="DQ188" s="1"/>
      <c r="DR188" s="1"/>
      <c r="DS188" s="1"/>
    </row>
    <row r="189" spans="1:123">
      <c r="A189" s="46" t="s">
        <v>192</v>
      </c>
      <c r="B189" s="57">
        <v>309.53699999999998</v>
      </c>
      <c r="C189" s="57">
        <v>132.72499999999999</v>
      </c>
      <c r="D189" s="57">
        <v>-8.26</v>
      </c>
      <c r="E189" s="7">
        <v>0.3</v>
      </c>
      <c r="F189" s="57"/>
      <c r="G189" s="76">
        <v>-7.1</v>
      </c>
      <c r="H189" s="57">
        <v>-8.0399999999999991</v>
      </c>
      <c r="I189" s="57">
        <v>0.94</v>
      </c>
      <c r="K189" s="76">
        <v>-7.7390954663323797</v>
      </c>
      <c r="L189" s="76">
        <v>-7.5917039827857806</v>
      </c>
      <c r="M189" s="76">
        <v>-7.4078564160450595</v>
      </c>
      <c r="N189" s="76">
        <v>-6.9288049294975504</v>
      </c>
      <c r="O189" s="76">
        <v>-6.8205083889524989</v>
      </c>
      <c r="P189" s="76">
        <v>-9.6895897744825792</v>
      </c>
      <c r="Q189" s="76">
        <v>-9.7905101234890903</v>
      </c>
      <c r="R189" s="76">
        <v>-9.8973873890295696</v>
      </c>
      <c r="S189" s="76">
        <v>-9.6000562045597704</v>
      </c>
      <c r="T189" s="76">
        <v>-9.8343502206859892</v>
      </c>
      <c r="U189" s="76">
        <v>1.9504943081502</v>
      </c>
      <c r="V189" s="76">
        <v>2.1988061407033102</v>
      </c>
      <c r="W189" s="76">
        <v>2.4895309729845101</v>
      </c>
      <c r="X189" s="76">
        <v>2.6712512750622199</v>
      </c>
      <c r="Y189" s="76">
        <v>3.0138418317334899</v>
      </c>
      <c r="Z189" s="76">
        <v>7.4682299835256671</v>
      </c>
      <c r="AA189" s="76">
        <v>-94.598551152259802</v>
      </c>
      <c r="AC189" s="57">
        <v>-7.7580711520913503</v>
      </c>
      <c r="AD189" s="76">
        <v>-7.2508284981851894</v>
      </c>
      <c r="AE189" s="76">
        <v>-7.0095026714115107</v>
      </c>
      <c r="AF189" s="76">
        <v>-6.7702094117001907</v>
      </c>
      <c r="AG189" s="76">
        <v>-6.5591739290107398</v>
      </c>
      <c r="AH189" s="76">
        <v>-8.8692127754002499</v>
      </c>
      <c r="AI189" s="76">
        <v>-8.6387140061934495</v>
      </c>
      <c r="AJ189" s="76">
        <v>-8.6513482137885607</v>
      </c>
      <c r="AK189" s="76">
        <v>-8.6440006850643005</v>
      </c>
      <c r="AL189" s="76">
        <v>-8.6436116935830398</v>
      </c>
      <c r="AM189" s="76">
        <v>1.1111416233089</v>
      </c>
      <c r="AN189" s="76">
        <v>1.3878855080082599</v>
      </c>
      <c r="AO189" s="76">
        <v>1.6418455423770499</v>
      </c>
      <c r="AP189" s="76">
        <v>1.87379127336411</v>
      </c>
      <c r="AQ189" s="76">
        <v>2.0844377645723</v>
      </c>
      <c r="AR189" s="76">
        <v>8.5292743762237304</v>
      </c>
      <c r="AS189" s="76">
        <v>254.18725862838201</v>
      </c>
      <c r="AU189" s="57">
        <v>-7.8996897586284298</v>
      </c>
      <c r="AV189" s="57">
        <v>-7.6598938206655705</v>
      </c>
      <c r="AW189" s="57">
        <v>-7.4271757881262008</v>
      </c>
      <c r="AX189" s="57">
        <v>-7.2155467214948903</v>
      </c>
      <c r="AY189" s="57">
        <v>-6.99172612814725</v>
      </c>
      <c r="AZ189" s="57">
        <v>-9.0508364120271594</v>
      </c>
      <c r="BA189" s="57">
        <v>-9.0877793843603403</v>
      </c>
      <c r="BB189" s="57">
        <v>-9.1090212773878108</v>
      </c>
      <c r="BC189" s="57">
        <v>-9.1293379591825907</v>
      </c>
      <c r="BD189" s="57">
        <v>-9.1161638926127999</v>
      </c>
      <c r="BE189" s="57">
        <v>1.15114665339873</v>
      </c>
      <c r="BF189" s="57">
        <v>1.42788556369477</v>
      </c>
      <c r="BG189" s="57">
        <v>1.6818454892616099</v>
      </c>
      <c r="BH189" s="57">
        <v>1.9137912376877</v>
      </c>
      <c r="BI189" s="57">
        <v>2.1244377644655499</v>
      </c>
      <c r="BJ189" s="57">
        <v>6.7313017632594603</v>
      </c>
      <c r="BK189" s="57">
        <v>22.6668475898129</v>
      </c>
      <c r="BM189" s="57">
        <v>-7.8262358838350208</v>
      </c>
      <c r="BN189" s="57">
        <v>-7.6202006653769594</v>
      </c>
      <c r="BO189" s="57">
        <v>-7.2310774791347612</v>
      </c>
      <c r="BP189" s="57">
        <v>-6.95449446797587</v>
      </c>
      <c r="BQ189" s="57">
        <v>-6.7074252191194805</v>
      </c>
      <c r="BR189" s="57">
        <v>-9.7247383892993806</v>
      </c>
      <c r="BS189" s="57">
        <v>-9.9311718015389499</v>
      </c>
      <c r="BT189" s="57">
        <v>-9.7019312826257007</v>
      </c>
      <c r="BU189" s="57">
        <v>-9.6252399430013096</v>
      </c>
      <c r="BV189" s="57">
        <v>-9.5855565219004806</v>
      </c>
      <c r="BW189" s="57">
        <v>1.8985025054643601</v>
      </c>
      <c r="BX189" s="57">
        <v>2.31097113616199</v>
      </c>
      <c r="BY189" s="57">
        <v>2.47085380349094</v>
      </c>
      <c r="BZ189" s="57">
        <v>2.67074547502544</v>
      </c>
      <c r="CA189" s="57">
        <v>2.878131302781</v>
      </c>
      <c r="CB189" s="57">
        <v>8.6496818235249258</v>
      </c>
      <c r="CC189" s="57">
        <v>11.7348957157021</v>
      </c>
      <c r="CE189" s="57">
        <v>-7.7736203220883295</v>
      </c>
      <c r="CF189" s="57">
        <v>-7.5148030257498499</v>
      </c>
      <c r="CG189" s="57">
        <v>-7.3018626266510402</v>
      </c>
      <c r="CH189" s="57">
        <v>-7.0262464216016696</v>
      </c>
      <c r="CI189" s="57">
        <v>-6.8319316638224192</v>
      </c>
      <c r="CJ189" s="57">
        <v>-9.6878060473485395</v>
      </c>
      <c r="CK189" s="57">
        <v>-9.7002913771099699</v>
      </c>
      <c r="CL189" s="57">
        <v>-9.7291364031478906</v>
      </c>
      <c r="CM189" s="57">
        <v>-9.68345710267233</v>
      </c>
      <c r="CN189" s="57">
        <v>-9.6886592286751192</v>
      </c>
      <c r="CO189" s="57">
        <v>1.9141857252602099</v>
      </c>
      <c r="CP189" s="57">
        <v>2.18548835136012</v>
      </c>
      <c r="CQ189" s="57">
        <v>2.4272737764968499</v>
      </c>
      <c r="CR189" s="57">
        <v>2.6572106810706599</v>
      </c>
      <c r="CS189" s="57">
        <v>2.8567275648527</v>
      </c>
      <c r="CT189" s="76">
        <v>7.0630290073407132</v>
      </c>
      <c r="CU189" s="76">
        <v>28.014703073665402</v>
      </c>
      <c r="CV189" s="76"/>
      <c r="CW189" s="1">
        <v>-7.5696735996659799</v>
      </c>
      <c r="CX189" s="1">
        <v>-7.3261977113546104</v>
      </c>
      <c r="CY189" s="1">
        <v>-7.08317040480632</v>
      </c>
      <c r="CZ189" s="1">
        <v>-6.8633546650296902</v>
      </c>
      <c r="DA189" s="1">
        <v>-6.6567287941514799</v>
      </c>
      <c r="DB189" s="1">
        <v>-7.5696735996659799</v>
      </c>
      <c r="DC189" s="1">
        <v>-7.3261977113546104</v>
      </c>
      <c r="DD189" s="1">
        <v>-7.08317040480632</v>
      </c>
      <c r="DE189" s="1">
        <v>-6.8633546650296902</v>
      </c>
      <c r="DF189" s="1">
        <v>-6.6567287941514799</v>
      </c>
      <c r="DG189" s="1">
        <v>1.11114629473403</v>
      </c>
      <c r="DH189" s="1">
        <v>1.38788556558271</v>
      </c>
      <c r="DI189" s="1">
        <v>1.6418455420015301</v>
      </c>
      <c r="DJ189" s="1">
        <v>1.8737908953843201</v>
      </c>
      <c r="DK189" s="1">
        <v>2.0844373005952201</v>
      </c>
      <c r="DL189" s="1">
        <v>6.8125895975604838</v>
      </c>
      <c r="DM189" s="1">
        <v>41.1433844337678</v>
      </c>
      <c r="DN189" s="1"/>
      <c r="DO189" s="1"/>
      <c r="DP189" s="1"/>
      <c r="DQ189" s="1"/>
      <c r="DR189" s="1"/>
      <c r="DS189" s="1"/>
    </row>
    <row r="190" spans="1:123">
      <c r="A190" s="46" t="s">
        <v>193</v>
      </c>
      <c r="B190" s="57">
        <v>292.34300000000002</v>
      </c>
      <c r="C190" s="57">
        <v>119.652</v>
      </c>
      <c r="D190" s="57">
        <v>-5.82</v>
      </c>
      <c r="E190" s="7">
        <v>0.57999999999999996</v>
      </c>
      <c r="F190" s="57"/>
      <c r="G190" s="76">
        <v>-5.37</v>
      </c>
      <c r="H190" s="57">
        <v>-6.41</v>
      </c>
      <c r="I190" s="57">
        <v>1.04</v>
      </c>
      <c r="K190" s="76">
        <v>-6.2348127078769098</v>
      </c>
      <c r="L190" s="76">
        <v>-6.0211533365014489</v>
      </c>
      <c r="M190" s="76">
        <v>-5.7350288976970702</v>
      </c>
      <c r="N190" s="76">
        <v>-5.5041196084715605</v>
      </c>
      <c r="O190" s="76">
        <v>-5.1390255511466298</v>
      </c>
      <c r="P190" s="76">
        <v>-8.1528084312489995</v>
      </c>
      <c r="Q190" s="76">
        <v>-8.1856968314281495</v>
      </c>
      <c r="R190" s="76">
        <v>-8.1776528624910103</v>
      </c>
      <c r="S190" s="76">
        <v>-8.1181624813057098</v>
      </c>
      <c r="T190" s="76">
        <v>-8.0401600115420599</v>
      </c>
      <c r="U190" s="76">
        <v>1.9179957233720899</v>
      </c>
      <c r="V190" s="76">
        <v>2.1645434949267002</v>
      </c>
      <c r="W190" s="76">
        <v>2.4426239647939401</v>
      </c>
      <c r="X190" s="76">
        <v>2.6140428728341498</v>
      </c>
      <c r="Y190" s="76">
        <v>2.9011344603954301</v>
      </c>
      <c r="Z190" s="76">
        <v>8.0916414177698037</v>
      </c>
      <c r="AA190" s="76">
        <v>-104.984788908496</v>
      </c>
      <c r="AC190" s="57">
        <v>-6.7790558360317696</v>
      </c>
      <c r="AD190" s="76">
        <v>-6.53765749994822</v>
      </c>
      <c r="AE190" s="76">
        <v>-6.2898960393341898</v>
      </c>
      <c r="AF190" s="76">
        <v>-6.0521616387003494</v>
      </c>
      <c r="AG190" s="76">
        <v>-5.8402218851412204</v>
      </c>
      <c r="AH190" s="76">
        <v>-7.8251901882233197</v>
      </c>
      <c r="AI190" s="76">
        <v>-7.8476841087846001</v>
      </c>
      <c r="AJ190" s="76">
        <v>-7.8427307812730698</v>
      </c>
      <c r="AK190" s="76">
        <v>-7.8274326337950599</v>
      </c>
      <c r="AL190" s="76">
        <v>-7.8182189721508699</v>
      </c>
      <c r="AM190" s="76">
        <v>1.04613435219155</v>
      </c>
      <c r="AN190" s="76">
        <v>1.3100266088363799</v>
      </c>
      <c r="AO190" s="76">
        <v>1.5528347419388799</v>
      </c>
      <c r="AP190" s="76">
        <v>1.7752709950947101</v>
      </c>
      <c r="AQ190" s="76">
        <v>1.9779970870096499</v>
      </c>
      <c r="AR190" s="76">
        <v>7.0366798776711832</v>
      </c>
      <c r="AS190" s="76">
        <v>29.1384856411341</v>
      </c>
      <c r="AU190" s="57">
        <v>-5.6620452872473006</v>
      </c>
      <c r="AV190" s="57">
        <v>-5.3715714428592705</v>
      </c>
      <c r="AW190" s="57">
        <v>-5.1071094641083006</v>
      </c>
      <c r="AX190" s="57">
        <v>-4.8686247007508197</v>
      </c>
      <c r="AY190" s="57">
        <v>-4.6823454641266302</v>
      </c>
      <c r="AZ190" s="57">
        <v>-6.7481844116756804</v>
      </c>
      <c r="BA190" s="57">
        <v>-6.7215981074297604</v>
      </c>
      <c r="BB190" s="57">
        <v>-6.6999441558631903</v>
      </c>
      <c r="BC190" s="57">
        <v>-6.6838956621782799</v>
      </c>
      <c r="BD190" s="57">
        <v>-6.7003425510356998</v>
      </c>
      <c r="BE190" s="57">
        <v>1.08613912442838</v>
      </c>
      <c r="BF190" s="57">
        <v>1.3500266645704899</v>
      </c>
      <c r="BG190" s="57">
        <v>1.5928346917548899</v>
      </c>
      <c r="BH190" s="57">
        <v>1.81527096142746</v>
      </c>
      <c r="BI190" s="57">
        <v>2.01799708690907</v>
      </c>
      <c r="BJ190" s="57">
        <v>7.318841838057331</v>
      </c>
      <c r="BK190" s="57">
        <v>99.528241513303399</v>
      </c>
      <c r="BM190" s="57">
        <v>-6.3094594792553496</v>
      </c>
      <c r="BN190" s="57">
        <v>-5.8533283042833908</v>
      </c>
      <c r="BO190" s="57">
        <v>-5.7408556723547601</v>
      </c>
      <c r="BP190" s="57">
        <v>-5.5381850418318308</v>
      </c>
      <c r="BQ190" s="57">
        <v>-5.3051026269792798</v>
      </c>
      <c r="BR190" s="57">
        <v>-8.1914775401224897</v>
      </c>
      <c r="BS190" s="57">
        <v>-8.0924930381982705</v>
      </c>
      <c r="BT190" s="57">
        <v>-8.1545961200771799</v>
      </c>
      <c r="BU190" s="57">
        <v>-8.1474415283346602</v>
      </c>
      <c r="BV190" s="57">
        <v>-8.1165259961767298</v>
      </c>
      <c r="BW190" s="57">
        <v>1.88201806086714</v>
      </c>
      <c r="BX190" s="57">
        <v>2.2391647339148801</v>
      </c>
      <c r="BY190" s="57">
        <v>2.4137404477224198</v>
      </c>
      <c r="BZ190" s="57">
        <v>2.6092564865028298</v>
      </c>
      <c r="CA190" s="57">
        <v>2.81142336919745</v>
      </c>
      <c r="CB190" s="57">
        <v>6.8958638145114763</v>
      </c>
      <c r="CC190" s="57">
        <v>153.516709455224</v>
      </c>
      <c r="CE190" s="57">
        <v>-6.2903494979050603</v>
      </c>
      <c r="CF190" s="57">
        <v>-6.0276878295115104</v>
      </c>
      <c r="CG190" s="57">
        <v>-5.8016231773412503</v>
      </c>
      <c r="CH190" s="57">
        <v>-5.5701865770853303</v>
      </c>
      <c r="CI190" s="57">
        <v>-5.3654292681208497</v>
      </c>
      <c r="CJ190" s="57">
        <v>-8.1808560367612806</v>
      </c>
      <c r="CK190" s="57">
        <v>-8.1784152701674699</v>
      </c>
      <c r="CL190" s="57">
        <v>-8.1853699739687098</v>
      </c>
      <c r="CM190" s="57">
        <v>-8.1690683993433399</v>
      </c>
      <c r="CN190" s="57">
        <v>-8.1597949707052599</v>
      </c>
      <c r="CO190" s="57">
        <v>1.8905065388562201</v>
      </c>
      <c r="CP190" s="57">
        <v>2.15072744065596</v>
      </c>
      <c r="CQ190" s="57">
        <v>2.3837467966274599</v>
      </c>
      <c r="CR190" s="57">
        <v>2.5988818222580101</v>
      </c>
      <c r="CS190" s="57">
        <v>2.7943657025844102</v>
      </c>
      <c r="CT190" s="76">
        <v>6.8669241059078354</v>
      </c>
      <c r="CU190" s="76">
        <v>47.027944986681398</v>
      </c>
      <c r="CV190" s="76"/>
      <c r="CW190" s="1">
        <v>-6.7957861561768</v>
      </c>
      <c r="CX190" s="1">
        <v>-6.5241169696734502</v>
      </c>
      <c r="CY190" s="1">
        <v>-6.2776764359759101</v>
      </c>
      <c r="CZ190" s="1">
        <v>-6.0529921363215999</v>
      </c>
      <c r="DA190" s="1">
        <v>-5.8393292009924398</v>
      </c>
      <c r="DB190" s="1">
        <v>-6.7957861561768</v>
      </c>
      <c r="DC190" s="1">
        <v>-6.5241169696734502</v>
      </c>
      <c r="DD190" s="1">
        <v>-6.2776764359759101</v>
      </c>
      <c r="DE190" s="1">
        <v>-6.0529921363215999</v>
      </c>
      <c r="DF190" s="1">
        <v>-5.8393292009924398</v>
      </c>
      <c r="DG190" s="1">
        <v>1.0461387762162599</v>
      </c>
      <c r="DH190" s="1">
        <v>1.31002666635336</v>
      </c>
      <c r="DI190" s="1">
        <v>1.55283474157632</v>
      </c>
      <c r="DJ190" s="1">
        <v>1.7752706282139701</v>
      </c>
      <c r="DK190" s="1">
        <v>1.9779966365735999</v>
      </c>
      <c r="DL190" s="1">
        <v>7.0932636643010145</v>
      </c>
      <c r="DM190" s="1">
        <v>58.674665481956701</v>
      </c>
      <c r="DN190" s="1"/>
      <c r="DO190" s="1"/>
      <c r="DP190" s="1"/>
      <c r="DQ190" s="1"/>
      <c r="DR190" s="1"/>
      <c r="DS190" s="1"/>
    </row>
    <row r="191" spans="1:123">
      <c r="A191" s="46" t="s">
        <v>194</v>
      </c>
      <c r="B191" s="57">
        <v>288.96800000000002</v>
      </c>
      <c r="C191" s="57">
        <v>117.114</v>
      </c>
      <c r="D191" s="57">
        <v>-6.62</v>
      </c>
      <c r="E191" s="7">
        <v>0.11</v>
      </c>
      <c r="F191" s="57"/>
      <c r="G191" s="76">
        <v>-5.2799999999999994</v>
      </c>
      <c r="H191" s="57">
        <v>-6.38</v>
      </c>
      <c r="I191" s="57">
        <v>1.1000000000000001</v>
      </c>
      <c r="K191" s="76">
        <v>-6.1470334704939003</v>
      </c>
      <c r="L191" s="76">
        <v>-5.9330736508721102</v>
      </c>
      <c r="M191" s="76">
        <v>-5.6688330187754508</v>
      </c>
      <c r="N191" s="76">
        <v>-5.4044191204749303</v>
      </c>
      <c r="O191" s="76">
        <v>-5.1113134661253694</v>
      </c>
      <c r="P191" s="76">
        <v>-8.0586500660524401</v>
      </c>
      <c r="Q191" s="76">
        <v>-8.09089175150452</v>
      </c>
      <c r="R191" s="76">
        <v>-8.1022496349220106</v>
      </c>
      <c r="S191" s="76">
        <v>-8.0072325901731105</v>
      </c>
      <c r="T191" s="76">
        <v>-7.9903246638555796</v>
      </c>
      <c r="U191" s="76">
        <v>1.91161659555854</v>
      </c>
      <c r="V191" s="76">
        <v>2.1578181006324102</v>
      </c>
      <c r="W191" s="76">
        <v>2.4334166161465598</v>
      </c>
      <c r="X191" s="76">
        <v>2.6028134696981802</v>
      </c>
      <c r="Y191" s="76">
        <v>2.8790111977302102</v>
      </c>
      <c r="Z191" s="76">
        <v>7.7611381352113771</v>
      </c>
      <c r="AA191" s="76">
        <v>-67.521598946730805</v>
      </c>
      <c r="AC191" s="57">
        <v>-6.6457224092273401</v>
      </c>
      <c r="AD191" s="76">
        <v>-6.3453312834102</v>
      </c>
      <c r="AE191" s="76">
        <v>-6.10100704734554</v>
      </c>
      <c r="AF191" s="76">
        <v>-5.86413607148942</v>
      </c>
      <c r="AG191" s="76">
        <v>-5.6540519018971596</v>
      </c>
      <c r="AH191" s="76">
        <v>-7.6790965229623902</v>
      </c>
      <c r="AI191" s="76">
        <v>-7.6400750153880796</v>
      </c>
      <c r="AJ191" s="76">
        <v>-7.6363699123809203</v>
      </c>
      <c r="AK191" s="76">
        <v>-7.6200685799516199</v>
      </c>
      <c r="AL191" s="76">
        <v>-7.6111558118232896</v>
      </c>
      <c r="AM191" s="76">
        <v>1.0333741137350501</v>
      </c>
      <c r="AN191" s="76">
        <v>1.2947437319778801</v>
      </c>
      <c r="AO191" s="76">
        <v>1.5353628650353801</v>
      </c>
      <c r="AP191" s="76">
        <v>1.7559325084621999</v>
      </c>
      <c r="AQ191" s="76">
        <v>1.95710390992613</v>
      </c>
      <c r="AR191" s="76">
        <v>7.3290563000166218</v>
      </c>
      <c r="AS191" s="76">
        <v>80.155018585479098</v>
      </c>
      <c r="AU191" s="57">
        <v>-5.8285886577562298</v>
      </c>
      <c r="AV191" s="57">
        <v>-5.53097185571262</v>
      </c>
      <c r="AW191" s="57">
        <v>-5.2728488094474901</v>
      </c>
      <c r="AX191" s="57">
        <v>-5.0405123493307595</v>
      </c>
      <c r="AY191" s="57">
        <v>-4.9054854923982507</v>
      </c>
      <c r="AZ191" s="57">
        <v>-6.9019674931142996</v>
      </c>
      <c r="BA191" s="57">
        <v>-6.8657156434339504</v>
      </c>
      <c r="BB191" s="57">
        <v>-6.8482116248742901</v>
      </c>
      <c r="BC191" s="57">
        <v>-6.8364448245200897</v>
      </c>
      <c r="BD191" s="57">
        <v>-6.9025894022250203</v>
      </c>
      <c r="BE191" s="57">
        <v>1.07337883535807</v>
      </c>
      <c r="BF191" s="57">
        <v>1.33474378772133</v>
      </c>
      <c r="BG191" s="57">
        <v>1.5753628154268</v>
      </c>
      <c r="BH191" s="57">
        <v>1.79593247518933</v>
      </c>
      <c r="BI191" s="57">
        <v>1.99710390982677</v>
      </c>
      <c r="BJ191" s="57">
        <v>6.9349057749541831</v>
      </c>
      <c r="BK191" s="57">
        <v>148.93976862956501</v>
      </c>
      <c r="BM191" s="57">
        <v>-6.2096557719171406</v>
      </c>
      <c r="BN191" s="57">
        <v>-5.821271831696289</v>
      </c>
      <c r="BO191" s="57">
        <v>-5.65536102937374</v>
      </c>
      <c r="BP191" s="57">
        <v>-5.43913094913961</v>
      </c>
      <c r="BQ191" s="57">
        <v>-5.2106374262319601</v>
      </c>
      <c r="BR191" s="57">
        <v>-8.0884381109908805</v>
      </c>
      <c r="BS191" s="57">
        <v>-8.0463417297623891</v>
      </c>
      <c r="BT191" s="57">
        <v>-8.0578907305730194</v>
      </c>
      <c r="BU191" s="57">
        <v>-8.0363177987770307</v>
      </c>
      <c r="BV191" s="57">
        <v>-8.0089667349522404</v>
      </c>
      <c r="BW191" s="57">
        <v>1.8787823390737399</v>
      </c>
      <c r="BX191" s="57">
        <v>2.2250698980661001</v>
      </c>
      <c r="BY191" s="57">
        <v>2.4025297011992799</v>
      </c>
      <c r="BZ191" s="57">
        <v>2.5971868496374202</v>
      </c>
      <c r="CA191" s="57">
        <v>2.7983293087202799</v>
      </c>
      <c r="CB191" s="57">
        <v>7.0708515505406693</v>
      </c>
      <c r="CC191" s="57">
        <v>115.953036711916</v>
      </c>
      <c r="CE191" s="57">
        <v>-6.1859275198332897</v>
      </c>
      <c r="CF191" s="57">
        <v>-5.9257880669593597</v>
      </c>
      <c r="CG191" s="57">
        <v>-5.7010159294280296</v>
      </c>
      <c r="CH191" s="57">
        <v>-5.4673040180610801</v>
      </c>
      <c r="CI191" s="57">
        <v>-5.2617588777405393</v>
      </c>
      <c r="CJ191" s="57">
        <v>-8.0717860853201095</v>
      </c>
      <c r="CK191" s="57">
        <v>-8.0696923091957302</v>
      </c>
      <c r="CL191" s="57">
        <v>-8.0762188411503395</v>
      </c>
      <c r="CM191" s="57">
        <v>-8.0547365034287406</v>
      </c>
      <c r="CN191" s="57">
        <v>-8.0438836075928695</v>
      </c>
      <c r="CO191" s="57">
        <v>1.8858585654868201</v>
      </c>
      <c r="CP191" s="57">
        <v>2.1439042422363701</v>
      </c>
      <c r="CQ191" s="57">
        <v>2.3752029117223099</v>
      </c>
      <c r="CR191" s="57">
        <v>2.58743248536766</v>
      </c>
      <c r="CS191" s="57">
        <v>2.7821247298523302</v>
      </c>
      <c r="CT191" s="76">
        <v>6.8662014097874788</v>
      </c>
      <c r="CU191" s="76">
        <v>42.679617858878601</v>
      </c>
      <c r="CV191" s="76"/>
      <c r="CW191" s="1">
        <v>-6.6029675302428501</v>
      </c>
      <c r="CX191" s="1">
        <v>-6.3373884821375697</v>
      </c>
      <c r="CY191" s="1">
        <v>-6.0933459313305898</v>
      </c>
      <c r="CZ191" s="1">
        <v>-5.8713568990608502</v>
      </c>
      <c r="DA191" s="1">
        <v>-5.6590820458230899</v>
      </c>
      <c r="DB191" s="1">
        <v>-6.6029675302428501</v>
      </c>
      <c r="DC191" s="1">
        <v>-6.3373884821375697</v>
      </c>
      <c r="DD191" s="1">
        <v>-6.0933459313305898</v>
      </c>
      <c r="DE191" s="1">
        <v>-5.8713568990608502</v>
      </c>
      <c r="DF191" s="1">
        <v>-5.6590820458230899</v>
      </c>
      <c r="DG191" s="1">
        <v>1.0333784891976801</v>
      </c>
      <c r="DH191" s="1">
        <v>1.2947437894835701</v>
      </c>
      <c r="DI191" s="1">
        <v>1.5353628646753601</v>
      </c>
      <c r="DJ191" s="1">
        <v>1.7559321437600901</v>
      </c>
      <c r="DK191" s="1">
        <v>1.9571034621480401</v>
      </c>
      <c r="DL191" s="1">
        <v>7.0038995870815475</v>
      </c>
      <c r="DM191" s="1">
        <v>54.787736451873599</v>
      </c>
      <c r="DN191" s="1"/>
      <c r="DO191" s="1"/>
      <c r="DP191" s="1"/>
      <c r="DQ191" s="1"/>
      <c r="DR191" s="1"/>
      <c r="DS191" s="1"/>
    </row>
    <row r="192" spans="1:123">
      <c r="A192" s="46" t="s">
        <v>195</v>
      </c>
      <c r="B192" s="57">
        <v>239.47800000000001</v>
      </c>
      <c r="C192" s="57">
        <v>80.97</v>
      </c>
      <c r="D192" s="57">
        <v>-0.56999999999999995</v>
      </c>
      <c r="E192" s="7">
        <v>0.53</v>
      </c>
      <c r="F192" s="57"/>
      <c r="G192" s="76">
        <v>0.87999999999999989</v>
      </c>
      <c r="H192" s="57">
        <v>-1.48</v>
      </c>
      <c r="I192" s="57">
        <v>2.36</v>
      </c>
      <c r="K192" s="76">
        <v>-0.30826746762433976</v>
      </c>
      <c r="L192" s="76">
        <v>-7.8276258364409657E-2</v>
      </c>
      <c r="M192" s="76">
        <v>0.14942642281488006</v>
      </c>
      <c r="N192" s="76">
        <v>0.32218584384158966</v>
      </c>
      <c r="O192" s="76">
        <v>0.42467975402588021</v>
      </c>
      <c r="P192" s="76">
        <v>-2.1263424230369599</v>
      </c>
      <c r="Q192" s="76">
        <v>-2.1374751697747398</v>
      </c>
      <c r="R192" s="76">
        <v>-2.1489763608697001</v>
      </c>
      <c r="S192" s="76">
        <v>-2.1159629855014002</v>
      </c>
      <c r="T192" s="76">
        <v>-2.1299224750221999</v>
      </c>
      <c r="U192" s="76">
        <v>1.8180749554126201</v>
      </c>
      <c r="V192" s="76">
        <v>2.0591989114103302</v>
      </c>
      <c r="W192" s="76">
        <v>2.2984027836845802</v>
      </c>
      <c r="X192" s="76">
        <v>2.4381488293429898</v>
      </c>
      <c r="Y192" s="76">
        <v>2.5546022290480801</v>
      </c>
      <c r="Z192" s="76">
        <v>5.5367181705541473</v>
      </c>
      <c r="AA192" s="76">
        <v>131.42869609214</v>
      </c>
      <c r="AC192" s="57">
        <v>-1.1546274413949549</v>
      </c>
      <c r="AD192" s="76">
        <v>-0.91805810906856999</v>
      </c>
      <c r="AE192" s="76">
        <v>-0.71164480979603995</v>
      </c>
      <c r="AF192" s="76">
        <v>-0.51650444355326997</v>
      </c>
      <c r="AG192" s="76">
        <v>-0.33816796049557007</v>
      </c>
      <c r="AH192" s="76">
        <v>-2.00088919921529</v>
      </c>
      <c r="AI192" s="76">
        <v>-1.98869826305319</v>
      </c>
      <c r="AJ192" s="76">
        <v>-1.9908052487708801</v>
      </c>
      <c r="AK192" s="76">
        <v>-1.9888631139584401</v>
      </c>
      <c r="AL192" s="76">
        <v>-1.9889005122400301</v>
      </c>
      <c r="AM192" s="76">
        <v>0.84626175782033497</v>
      </c>
      <c r="AN192" s="76">
        <v>1.07064015398462</v>
      </c>
      <c r="AO192" s="76">
        <v>1.2791604389748401</v>
      </c>
      <c r="AP192" s="76">
        <v>1.4723586704051701</v>
      </c>
      <c r="AQ192" s="76">
        <v>1.65073255174446</v>
      </c>
      <c r="AR192" s="76">
        <v>6.0523696630533603</v>
      </c>
      <c r="AS192" s="76">
        <v>54.404782492030201</v>
      </c>
      <c r="AU192" s="57">
        <v>-1.2415153041430449</v>
      </c>
      <c r="AV192" s="57">
        <v>-1.0270648696740501</v>
      </c>
      <c r="AW192" s="57">
        <v>-0.82986613131727993</v>
      </c>
      <c r="AX192" s="57">
        <v>-0.65391818135368984</v>
      </c>
      <c r="AY192" s="57">
        <v>-0.49926790989939995</v>
      </c>
      <c r="AZ192" s="57">
        <v>-2.1277810414004699</v>
      </c>
      <c r="BA192" s="57">
        <v>-2.1377050795391002</v>
      </c>
      <c r="BB192" s="57">
        <v>-2.1490265291211998</v>
      </c>
      <c r="BC192" s="57">
        <v>-2.1662768242690098</v>
      </c>
      <c r="BD192" s="57">
        <v>-2.1900004615622799</v>
      </c>
      <c r="BE192" s="57">
        <v>0.88626573725742497</v>
      </c>
      <c r="BF192" s="57">
        <v>1.1106402098650501</v>
      </c>
      <c r="BG192" s="57">
        <v>1.3191603978039199</v>
      </c>
      <c r="BH192" s="57">
        <v>1.51235864291532</v>
      </c>
      <c r="BI192" s="57">
        <v>1.6907325516628799</v>
      </c>
      <c r="BJ192" s="57">
        <v>5.5243700701145704</v>
      </c>
      <c r="BK192" s="57">
        <v>59.8814059304827</v>
      </c>
      <c r="BM192" s="57">
        <v>-0.30037527802927011</v>
      </c>
      <c r="BN192" s="57">
        <v>-0.11928257832877032</v>
      </c>
      <c r="BO192" s="57">
        <v>0.10715518049279016</v>
      </c>
      <c r="BP192" s="57">
        <v>0.29529816702731004</v>
      </c>
      <c r="BQ192" s="57">
        <v>0.49063719511967019</v>
      </c>
      <c r="BR192" s="57">
        <v>-2.1317099514570601</v>
      </c>
      <c r="BS192" s="57">
        <v>-2.1376699797559602</v>
      </c>
      <c r="BT192" s="57">
        <v>-2.13098345539394</v>
      </c>
      <c r="BU192" s="57">
        <v>-2.1249031038044799</v>
      </c>
      <c r="BV192" s="57">
        <v>-2.11568469048499</v>
      </c>
      <c r="BW192" s="57">
        <v>1.83133467342779</v>
      </c>
      <c r="BX192" s="57">
        <v>2.0183874014271899</v>
      </c>
      <c r="BY192" s="57">
        <v>2.2381386358867301</v>
      </c>
      <c r="BZ192" s="57">
        <v>2.4202012708317899</v>
      </c>
      <c r="CA192" s="57">
        <v>2.6063218856046602</v>
      </c>
      <c r="CB192" s="57">
        <v>5.9491334428612035</v>
      </c>
      <c r="CC192" s="57">
        <v>3.9472884703781701</v>
      </c>
      <c r="CE192" s="57">
        <v>-0.30910646093914007</v>
      </c>
      <c r="CF192" s="57">
        <v>-8.5594632294020201E-2</v>
      </c>
      <c r="CG192" s="57">
        <v>0.11571105717903007</v>
      </c>
      <c r="CH192" s="57">
        <v>0.28926124213379012</v>
      </c>
      <c r="CI192" s="57">
        <v>0.47286716442688981</v>
      </c>
      <c r="CJ192" s="57">
        <v>-2.12680852211437</v>
      </c>
      <c r="CK192" s="57">
        <v>-2.1294455145938702</v>
      </c>
      <c r="CL192" s="57">
        <v>-2.13420685781557</v>
      </c>
      <c r="CM192" s="57">
        <v>-2.1302815594698998</v>
      </c>
      <c r="CN192" s="57">
        <v>-2.1297595682370201</v>
      </c>
      <c r="CO192" s="57">
        <v>1.8177020611752299</v>
      </c>
      <c r="CP192" s="57">
        <v>2.04385088229985</v>
      </c>
      <c r="CQ192" s="57">
        <v>2.2499179149946</v>
      </c>
      <c r="CR192" s="57">
        <v>2.41954280160369</v>
      </c>
      <c r="CS192" s="57">
        <v>2.6026267326639099</v>
      </c>
      <c r="CT192" s="76">
        <v>5.7688877874776381</v>
      </c>
      <c r="CU192" s="76">
        <v>45.932003441856899</v>
      </c>
      <c r="CV192" s="76"/>
      <c r="CW192" s="1">
        <v>-1.1406499847625999</v>
      </c>
      <c r="CX192" s="1">
        <v>-0.91915073773391898</v>
      </c>
      <c r="CY192" s="1">
        <v>-0.71264877958664496</v>
      </c>
      <c r="CZ192" s="1">
        <v>-0.52204867359971896</v>
      </c>
      <c r="DA192" s="1">
        <v>-0.34323268792170603</v>
      </c>
      <c r="DB192" s="1">
        <v>-1.1406499847625999</v>
      </c>
      <c r="DC192" s="1">
        <v>-0.91915073773391898</v>
      </c>
      <c r="DD192" s="1">
        <v>-0.71264877958664496</v>
      </c>
      <c r="DE192" s="1">
        <v>-0.52204867359971896</v>
      </c>
      <c r="DF192" s="1">
        <v>-0.34323268792170603</v>
      </c>
      <c r="DG192" s="1">
        <v>0.84626542118299697</v>
      </c>
      <c r="DH192" s="1">
        <v>1.0706402113248601</v>
      </c>
      <c r="DI192" s="1">
        <v>1.27916043865212</v>
      </c>
      <c r="DJ192" s="1">
        <v>1.47235833764978</v>
      </c>
      <c r="DK192" s="1">
        <v>1.6507321429419</v>
      </c>
      <c r="DL192" s="1">
        <v>5.9277672011080123</v>
      </c>
      <c r="DM192" s="1">
        <v>43.088104513388302</v>
      </c>
      <c r="DN192" s="1"/>
      <c r="DO192" s="1"/>
      <c r="DP192" s="1"/>
      <c r="DQ192" s="1"/>
      <c r="DR192" s="1"/>
      <c r="DS192" s="1"/>
    </row>
    <row r="193" spans="1:123">
      <c r="A193" s="46" t="s">
        <v>196</v>
      </c>
      <c r="B193" s="57">
        <v>269.88299999999998</v>
      </c>
      <c r="C193" s="57">
        <v>104.82</v>
      </c>
      <c r="D193" s="57">
        <v>-4.01</v>
      </c>
      <c r="E193" s="7">
        <v>0.5</v>
      </c>
      <c r="F193" s="57"/>
      <c r="G193" s="76">
        <v>-2.5</v>
      </c>
      <c r="H193" s="57">
        <v>-3.78</v>
      </c>
      <c r="I193" s="57">
        <v>1.28</v>
      </c>
      <c r="K193" s="76">
        <v>-2.8222128145807703</v>
      </c>
      <c r="L193" s="76">
        <v>-2.6216476607306798</v>
      </c>
      <c r="M193" s="76">
        <v>-2.40713618750604</v>
      </c>
      <c r="N193" s="76">
        <v>-2.1187314536117299</v>
      </c>
      <c r="O193" s="76">
        <v>-2.0013055510874702</v>
      </c>
      <c r="P193" s="76">
        <v>-4.6977566236736603</v>
      </c>
      <c r="Q193" s="76">
        <v>-4.7414349020722497</v>
      </c>
      <c r="R193" s="76">
        <v>-4.7884869521161901</v>
      </c>
      <c r="S193" s="76">
        <v>-4.65804472809514</v>
      </c>
      <c r="T193" s="76">
        <v>-4.7552137953463003</v>
      </c>
      <c r="U193" s="76">
        <v>1.87554380909289</v>
      </c>
      <c r="V193" s="76">
        <v>2.1197872413415699</v>
      </c>
      <c r="W193" s="76">
        <v>2.3813507646101502</v>
      </c>
      <c r="X193" s="76">
        <v>2.5393132744834102</v>
      </c>
      <c r="Y193" s="76">
        <v>2.7539082442588301</v>
      </c>
      <c r="Z193" s="76">
        <v>6.3840158869079637</v>
      </c>
      <c r="AA193" s="76">
        <v>38.243675718151103</v>
      </c>
      <c r="AC193" s="57">
        <v>-3.3592370804421949</v>
      </c>
      <c r="AD193" s="76">
        <v>-3.0193049061173598</v>
      </c>
      <c r="AE193" s="76">
        <v>-2.7969640150210306</v>
      </c>
      <c r="AF193" s="76">
        <v>-2.5831101230135101</v>
      </c>
      <c r="AG193" s="76">
        <v>-2.3906199713444902</v>
      </c>
      <c r="AH193" s="76">
        <v>-4.3204544087128598</v>
      </c>
      <c r="AI193" s="76">
        <v>-4.2276267996227999</v>
      </c>
      <c r="AJ193" s="76">
        <v>-4.2335266516998704</v>
      </c>
      <c r="AK193" s="76">
        <v>-4.2296870707701499</v>
      </c>
      <c r="AL193" s="76">
        <v>-4.22957683397021</v>
      </c>
      <c r="AM193" s="76">
        <v>0.96121732827066497</v>
      </c>
      <c r="AN193" s="76">
        <v>1.2083218935054401</v>
      </c>
      <c r="AO193" s="76">
        <v>1.43656263667884</v>
      </c>
      <c r="AP193" s="76">
        <v>1.6465769477566401</v>
      </c>
      <c r="AQ193" s="76">
        <v>1.83895686262572</v>
      </c>
      <c r="AR193" s="76">
        <v>7.048146330128243</v>
      </c>
      <c r="AS193" s="76">
        <v>129.57845808916301</v>
      </c>
      <c r="AU193" s="57">
        <v>-3.4583481592809098</v>
      </c>
      <c r="AV193" s="57">
        <v>-3.2297495114184702</v>
      </c>
      <c r="AW193" s="57">
        <v>-3.0148244541765994</v>
      </c>
      <c r="AX193" s="57">
        <v>-2.8204253462044697</v>
      </c>
      <c r="AY193" s="57">
        <v>-2.6358059712017696</v>
      </c>
      <c r="AZ193" s="57">
        <v>-4.4595699229628698</v>
      </c>
      <c r="BA193" s="57">
        <v>-4.4780714607201801</v>
      </c>
      <c r="BB193" s="57">
        <v>-4.4913870445006996</v>
      </c>
      <c r="BC193" s="57">
        <v>-4.5070022629183599</v>
      </c>
      <c r="BD193" s="57">
        <v>-4.5147628337349897</v>
      </c>
      <c r="BE193" s="57">
        <v>1.00122176368196</v>
      </c>
      <c r="BF193" s="57">
        <v>1.2483219493017099</v>
      </c>
      <c r="BG193" s="57">
        <v>1.4765625903241</v>
      </c>
      <c r="BH193" s="57">
        <v>1.68657691671389</v>
      </c>
      <c r="BI193" s="57">
        <v>1.87895686253322</v>
      </c>
      <c r="BJ193" s="57">
        <v>6.1133483635517321</v>
      </c>
      <c r="BK193" s="57">
        <v>46.160803854283898</v>
      </c>
      <c r="BM193" s="57">
        <v>-2.8529982633960005</v>
      </c>
      <c r="BN193" s="57">
        <v>-2.6504158190693703</v>
      </c>
      <c r="BO193" s="57">
        <v>-2.3658200735630395</v>
      </c>
      <c r="BP193" s="57">
        <v>-2.1437204096436497</v>
      </c>
      <c r="BQ193" s="57">
        <v>-1.9283944327829596</v>
      </c>
      <c r="BR193" s="57">
        <v>-4.7134831949358302</v>
      </c>
      <c r="BS193" s="57">
        <v>-4.7957820305653804</v>
      </c>
      <c r="BT193" s="57">
        <v>-4.7049550792381796</v>
      </c>
      <c r="BU193" s="57">
        <v>-4.6726556979251299</v>
      </c>
      <c r="BV193" s="57">
        <v>-4.6526792543308497</v>
      </c>
      <c r="BW193" s="57">
        <v>1.86048493153983</v>
      </c>
      <c r="BX193" s="57">
        <v>2.1453662114960101</v>
      </c>
      <c r="BY193" s="57">
        <v>2.3391350056751401</v>
      </c>
      <c r="BZ193" s="57">
        <v>2.5289352882814802</v>
      </c>
      <c r="CA193" s="57">
        <v>2.7242848215478901</v>
      </c>
      <c r="CB193" s="57">
        <v>7.0176918648122042</v>
      </c>
      <c r="CC193" s="57">
        <v>15.2274139603125</v>
      </c>
      <c r="CE193" s="57">
        <v>-2.8371710692995604</v>
      </c>
      <c r="CF193" s="57">
        <v>-2.5976195380315303</v>
      </c>
      <c r="CG193" s="57">
        <v>-2.3894854147393798</v>
      </c>
      <c r="CH193" s="57">
        <v>-2.1744133305973197</v>
      </c>
      <c r="CI193" s="57">
        <v>-1.98573146184772</v>
      </c>
      <c r="CJ193" s="57">
        <v>-4.6967462061182301</v>
      </c>
      <c r="CK193" s="57">
        <v>-4.7029398567603504</v>
      </c>
      <c r="CL193" s="57">
        <v>-4.7163742395239598</v>
      </c>
      <c r="CM193" s="57">
        <v>-4.6971019360976296</v>
      </c>
      <c r="CN193" s="57">
        <v>-4.69863575774691</v>
      </c>
      <c r="CO193" s="57">
        <v>1.8595751368186699</v>
      </c>
      <c r="CP193" s="57">
        <v>2.1053203187288201</v>
      </c>
      <c r="CQ193" s="57">
        <v>2.32688882478458</v>
      </c>
      <c r="CR193" s="57">
        <v>2.5226886055003099</v>
      </c>
      <c r="CS193" s="57">
        <v>2.71290429589919</v>
      </c>
      <c r="CT193" s="76">
        <v>6.3280517686091518</v>
      </c>
      <c r="CU193" s="76">
        <v>40.350206467669103</v>
      </c>
      <c r="CV193" s="76"/>
      <c r="CW193" s="1">
        <v>-3.2807919152818199</v>
      </c>
      <c r="CX193" s="1">
        <v>-3.0476427406933699</v>
      </c>
      <c r="CY193" s="1">
        <v>-2.8246249643758898</v>
      </c>
      <c r="CZ193" s="1">
        <v>-2.62062073883697</v>
      </c>
      <c r="DA193" s="1">
        <v>-2.4294520065078098</v>
      </c>
      <c r="DB193" s="1">
        <v>-3.2807919152818199</v>
      </c>
      <c r="DC193" s="1">
        <v>-3.0476427406933699</v>
      </c>
      <c r="DD193" s="1">
        <v>-2.8246249643758898</v>
      </c>
      <c r="DE193" s="1">
        <v>-2.62062073883697</v>
      </c>
      <c r="DF193" s="1">
        <v>-2.4294520065078098</v>
      </c>
      <c r="DG193" s="1">
        <v>0.96122142912372099</v>
      </c>
      <c r="DH193" s="1">
        <v>1.20832195094732</v>
      </c>
      <c r="DI193" s="1">
        <v>1.4365626363332</v>
      </c>
      <c r="DJ193" s="1">
        <v>1.6465765953742499</v>
      </c>
      <c r="DK193" s="1">
        <v>1.8389564298779</v>
      </c>
      <c r="DL193" s="1">
        <v>6.3381756458659275</v>
      </c>
      <c r="DM193" s="1">
        <v>43.779705403102199</v>
      </c>
      <c r="DN193" s="1"/>
      <c r="DO193" s="1"/>
      <c r="DP193" s="1"/>
      <c r="DQ193" s="1"/>
      <c r="DR193" s="1"/>
      <c r="DS193" s="1"/>
    </row>
    <row r="194" spans="1:123">
      <c r="A194" s="46" t="s">
        <v>197</v>
      </c>
      <c r="B194" s="57">
        <v>301.94299999999998</v>
      </c>
      <c r="C194" s="57">
        <v>122.48099999999999</v>
      </c>
      <c r="D194" s="57">
        <v>-9.65</v>
      </c>
      <c r="E194" s="7">
        <v>0.47</v>
      </c>
      <c r="F194" s="57"/>
      <c r="G194" s="76">
        <v>-7.04</v>
      </c>
      <c r="H194" s="57">
        <v>-8.16</v>
      </c>
      <c r="I194" s="57">
        <v>1.1200000000000001</v>
      </c>
      <c r="K194" s="76">
        <v>-8.8968075674880698</v>
      </c>
      <c r="L194" s="76">
        <v>-8.6956019684303012</v>
      </c>
      <c r="M194" s="76">
        <v>-8.4327716614634305</v>
      </c>
      <c r="N194" s="76">
        <v>-8.1252731496109405</v>
      </c>
      <c r="O194" s="76">
        <v>-7.8010284076474701</v>
      </c>
      <c r="P194" s="76">
        <v>-10.8329483655298</v>
      </c>
      <c r="Q194" s="76">
        <v>-10.879275473794101</v>
      </c>
      <c r="R194" s="76">
        <v>-10.901585417965499</v>
      </c>
      <c r="S194" s="76">
        <v>-10.7712574358096</v>
      </c>
      <c r="T194" s="76">
        <v>-10.765091259624</v>
      </c>
      <c r="U194" s="76">
        <v>1.93614079804173</v>
      </c>
      <c r="V194" s="76">
        <v>2.1836735053637999</v>
      </c>
      <c r="W194" s="76">
        <v>2.4688137565020698</v>
      </c>
      <c r="X194" s="76">
        <v>2.6459842861986602</v>
      </c>
      <c r="Y194" s="76">
        <v>2.96406285197653</v>
      </c>
      <c r="Z194" s="76">
        <v>8.254016881911399</v>
      </c>
      <c r="AA194" s="76">
        <v>-123.91212917241801</v>
      </c>
      <c r="AC194" s="57">
        <v>-9.2332817822944797</v>
      </c>
      <c r="AD194" s="76">
        <v>-8.9099799198783192</v>
      </c>
      <c r="AE194" s="76">
        <v>-8.6594257417131306</v>
      </c>
      <c r="AF194" s="76">
        <v>-8.4132026035661092</v>
      </c>
      <c r="AG194" s="76">
        <v>-8.1970366453377608</v>
      </c>
      <c r="AH194" s="76">
        <v>-10.315711923873399</v>
      </c>
      <c r="AI194" s="76">
        <v>-10.26347782289</v>
      </c>
      <c r="AJ194" s="76">
        <v>-10.2619582668442</v>
      </c>
      <c r="AK194" s="76">
        <v>-10.2434808495266</v>
      </c>
      <c r="AL194" s="76">
        <v>-10.2344632138294</v>
      </c>
      <c r="AM194" s="76">
        <v>1.0824301415789199</v>
      </c>
      <c r="AN194" s="76">
        <v>1.35349790301168</v>
      </c>
      <c r="AO194" s="76">
        <v>1.60253252513107</v>
      </c>
      <c r="AP194" s="76">
        <v>1.83027824596049</v>
      </c>
      <c r="AQ194" s="76">
        <v>2.0374265684916399</v>
      </c>
      <c r="AR194" s="76">
        <v>7.6386681816181774</v>
      </c>
      <c r="AS194" s="76">
        <v>93.219441346822705</v>
      </c>
      <c r="AU194" s="57">
        <v>-8.3583649258517294</v>
      </c>
      <c r="AV194" s="57">
        <v>-8.0459969633330299</v>
      </c>
      <c r="AW194" s="57">
        <v>-7.77976295014928</v>
      </c>
      <c r="AX194" s="57">
        <v>-7.5410662769017005</v>
      </c>
      <c r="AY194" s="57">
        <v>-7.4340827965943195</v>
      </c>
      <c r="AZ194" s="57">
        <v>-9.4807999836356593</v>
      </c>
      <c r="BA194" s="57">
        <v>-9.4394949220522406</v>
      </c>
      <c r="BB194" s="57">
        <v>-9.4222954234596195</v>
      </c>
      <c r="BC194" s="57">
        <v>-9.4113444880731603</v>
      </c>
      <c r="BD194" s="57">
        <v>-9.51150936498194</v>
      </c>
      <c r="BE194" s="57">
        <v>1.1224350577839299</v>
      </c>
      <c r="BF194" s="57">
        <v>1.39349795871921</v>
      </c>
      <c r="BG194" s="57">
        <v>1.6425324733103399</v>
      </c>
      <c r="BH194" s="57">
        <v>1.87027821117146</v>
      </c>
      <c r="BI194" s="57">
        <v>2.0774265683876201</v>
      </c>
      <c r="BJ194" s="57">
        <v>6.9780139419323444</v>
      </c>
      <c r="BK194" s="57">
        <v>185.92837396636</v>
      </c>
      <c r="BM194" s="57">
        <v>-8.9792336766007708</v>
      </c>
      <c r="BN194" s="57">
        <v>-8.5520260896750901</v>
      </c>
      <c r="BO194" s="57">
        <v>-8.3914499902529798</v>
      </c>
      <c r="BP194" s="57">
        <v>-8.1656887725154998</v>
      </c>
      <c r="BQ194" s="57">
        <v>-7.9229851780237404</v>
      </c>
      <c r="BR194" s="57">
        <v>-10.8704555683469</v>
      </c>
      <c r="BS194" s="57">
        <v>-10.8312828011154</v>
      </c>
      <c r="BT194" s="57">
        <v>-10.8370787836412</v>
      </c>
      <c r="BU194" s="57">
        <v>-10.8092766705466</v>
      </c>
      <c r="BV194" s="57">
        <v>-10.7716538748007</v>
      </c>
      <c r="BW194" s="57">
        <v>1.8912218917461301</v>
      </c>
      <c r="BX194" s="57">
        <v>2.2792567114403099</v>
      </c>
      <c r="BY194" s="57">
        <v>2.4456287933882201</v>
      </c>
      <c r="BZ194" s="57">
        <v>2.6435878980310998</v>
      </c>
      <c r="CA194" s="57">
        <v>2.8486686967769601</v>
      </c>
      <c r="CB194" s="57">
        <v>7.4216124141944739</v>
      </c>
      <c r="CC194" s="57">
        <v>130.84812844195</v>
      </c>
      <c r="CE194" s="57">
        <v>-8.94522682734247</v>
      </c>
      <c r="CF194" s="57">
        <v>-8.6793894451716795</v>
      </c>
      <c r="CG194" s="57">
        <v>-8.4532715478895994</v>
      </c>
      <c r="CH194" s="57">
        <v>-8.2037873005649598</v>
      </c>
      <c r="CI194" s="57">
        <v>-7.995033914089209</v>
      </c>
      <c r="CJ194" s="57">
        <v>-10.8489542682272</v>
      </c>
      <c r="CK194" s="57">
        <v>-10.8495250946656</v>
      </c>
      <c r="CL194" s="57">
        <v>-10.8613209504695</v>
      </c>
      <c r="CM194" s="57">
        <v>-10.835236125533299</v>
      </c>
      <c r="CN194" s="57">
        <v>-10.824218383556</v>
      </c>
      <c r="CO194" s="57">
        <v>1.90372744088473</v>
      </c>
      <c r="CP194" s="57">
        <v>2.1701356494939201</v>
      </c>
      <c r="CQ194" s="57">
        <v>2.4080494025799002</v>
      </c>
      <c r="CR194" s="57">
        <v>2.6314488249683401</v>
      </c>
      <c r="CS194" s="57">
        <v>2.82918446946679</v>
      </c>
      <c r="CT194" s="76">
        <v>7.0730915385154196</v>
      </c>
      <c r="CU194" s="76">
        <v>38.616121380156798</v>
      </c>
      <c r="CV194" s="76"/>
      <c r="CW194" s="1">
        <v>-9.1764680034822099</v>
      </c>
      <c r="CX194" s="1">
        <v>-8.9044806532227607</v>
      </c>
      <c r="CY194" s="1">
        <v>-8.6541256236220505</v>
      </c>
      <c r="CZ194" s="1">
        <v>-8.4276304825538908</v>
      </c>
      <c r="DA194" s="1">
        <v>-8.2091394361836993</v>
      </c>
      <c r="DB194" s="1">
        <v>-9.1764680034822099</v>
      </c>
      <c r="DC194" s="1">
        <v>-8.9044806532227607</v>
      </c>
      <c r="DD194" s="1">
        <v>-8.6541256236220505</v>
      </c>
      <c r="DE194" s="1">
        <v>-8.4276304825538908</v>
      </c>
      <c r="DF194" s="1">
        <v>-8.2091394361836993</v>
      </c>
      <c r="DG194" s="1">
        <v>1.08243470373578</v>
      </c>
      <c r="DH194" s="1">
        <v>1.35349796056075</v>
      </c>
      <c r="DI194" s="1">
        <v>1.6025325247612701</v>
      </c>
      <c r="DJ194" s="1">
        <v>1.83027787288277</v>
      </c>
      <c r="DK194" s="1">
        <v>2.0374261104951699</v>
      </c>
      <c r="DL194" s="1">
        <v>7.1756806960449415</v>
      </c>
      <c r="DM194" s="1">
        <v>55.729626200066797</v>
      </c>
      <c r="DN194" s="1"/>
      <c r="DO194" s="1"/>
      <c r="DP194" s="1"/>
      <c r="DQ194" s="1"/>
      <c r="DR194" s="1"/>
      <c r="DS194" s="1"/>
    </row>
    <row r="195" spans="1:123">
      <c r="A195" s="46" t="s">
        <v>198</v>
      </c>
      <c r="B195" s="57">
        <v>282.923</v>
      </c>
      <c r="C195" s="57">
        <v>110.176</v>
      </c>
      <c r="D195" s="57">
        <v>-6.75</v>
      </c>
      <c r="E195" s="7">
        <v>0.81</v>
      </c>
      <c r="F195" s="57"/>
      <c r="G195" s="76">
        <v>-4.66</v>
      </c>
      <c r="H195" s="57">
        <v>-5.79</v>
      </c>
      <c r="I195" s="57">
        <v>1.1299999999999999</v>
      </c>
      <c r="K195" s="76">
        <v>-5.3707789192469093</v>
      </c>
      <c r="L195" s="76">
        <v>-5.1811336464691804</v>
      </c>
      <c r="M195" s="76">
        <v>-4.9699422237760693</v>
      </c>
      <c r="N195" s="76">
        <v>-4.6369152244395799</v>
      </c>
      <c r="O195" s="76">
        <v>-4.4939031488427998</v>
      </c>
      <c r="P195" s="76">
        <v>-7.2709697880994097</v>
      </c>
      <c r="Q195" s="76">
        <v>-7.3269058186544802</v>
      </c>
      <c r="R195" s="76">
        <v>-7.3868674554564198</v>
      </c>
      <c r="S195" s="76">
        <v>-7.2196155854097999</v>
      </c>
      <c r="T195" s="76">
        <v>-7.33328912499928</v>
      </c>
      <c r="U195" s="76">
        <v>1.9001908688525</v>
      </c>
      <c r="V195" s="76">
        <v>2.1457721721852998</v>
      </c>
      <c r="W195" s="76">
        <v>2.41692523168035</v>
      </c>
      <c r="X195" s="76">
        <v>2.5827003609702199</v>
      </c>
      <c r="Y195" s="76">
        <v>2.8393859761564801</v>
      </c>
      <c r="Z195" s="76">
        <v>6.8504920093245509</v>
      </c>
      <c r="AA195" s="76">
        <v>-13.3481274437079</v>
      </c>
      <c r="AC195" s="57">
        <v>-5.7436469491724296</v>
      </c>
      <c r="AD195" s="76">
        <v>-5.3785237610978305</v>
      </c>
      <c r="AE195" s="76">
        <v>-5.1501074811410303</v>
      </c>
      <c r="AF195" s="76">
        <v>-4.9269131770154804</v>
      </c>
      <c r="AG195" s="76">
        <v>-4.7284607492152704</v>
      </c>
      <c r="AH195" s="76">
        <v>-6.7541660580276099</v>
      </c>
      <c r="AI195" s="76">
        <v>-6.6458941625247103</v>
      </c>
      <c r="AJ195" s="76">
        <v>-6.6541762733225802</v>
      </c>
      <c r="AK195" s="76">
        <v>-6.6482083071981402</v>
      </c>
      <c r="AL195" s="76">
        <v>-6.6481426575207001</v>
      </c>
      <c r="AM195" s="76">
        <v>1.0105191088551799</v>
      </c>
      <c r="AN195" s="76">
        <v>1.2673704014268801</v>
      </c>
      <c r="AO195" s="76">
        <v>1.5040687921815501</v>
      </c>
      <c r="AP195" s="76">
        <v>1.72129513018266</v>
      </c>
      <c r="AQ195" s="76">
        <v>1.91968190830543</v>
      </c>
      <c r="AR195" s="76">
        <v>7.3687700666201197</v>
      </c>
      <c r="AS195" s="76">
        <v>144.63670732472099</v>
      </c>
      <c r="AU195" s="57">
        <v>-5.9506687458746406</v>
      </c>
      <c r="AV195" s="57">
        <v>-5.7184297134677209</v>
      </c>
      <c r="AW195" s="57">
        <v>-5.5042925926522894</v>
      </c>
      <c r="AX195" s="57">
        <v>-5.31693730858664</v>
      </c>
      <c r="AY195" s="57">
        <v>-5.1590026003517204</v>
      </c>
      <c r="AZ195" s="57">
        <v>-7.0011924856978904</v>
      </c>
      <c r="BA195" s="57">
        <v>-7.0258001706547804</v>
      </c>
      <c r="BB195" s="57">
        <v>-7.0483613362558799</v>
      </c>
      <c r="BC195" s="57">
        <v>-7.0782324062028001</v>
      </c>
      <c r="BD195" s="57">
        <v>-7.1186845085599604</v>
      </c>
      <c r="BE195" s="57">
        <v>1.0505237398232501</v>
      </c>
      <c r="BF195" s="57">
        <v>1.3073704571870599</v>
      </c>
      <c r="BG195" s="57">
        <v>1.54406874360359</v>
      </c>
      <c r="BH195" s="57">
        <v>1.7612950976161601</v>
      </c>
      <c r="BI195" s="57">
        <v>1.95968190820824</v>
      </c>
      <c r="BJ195" s="57">
        <v>5.9005869425938693</v>
      </c>
      <c r="BK195" s="57">
        <v>74.529658072226994</v>
      </c>
      <c r="BM195" s="57">
        <v>-5.4194769964582701</v>
      </c>
      <c r="BN195" s="57">
        <v>-5.1826745927664994</v>
      </c>
      <c r="BO195" s="57">
        <v>-4.9007061543399999</v>
      </c>
      <c r="BP195" s="57">
        <v>-4.6683459377758396</v>
      </c>
      <c r="BQ195" s="57">
        <v>-4.4390573743509005</v>
      </c>
      <c r="BR195" s="57">
        <v>-7.2924637982754001</v>
      </c>
      <c r="BS195" s="57">
        <v>-7.3824990737345599</v>
      </c>
      <c r="BT195" s="57">
        <v>-7.2831561628778498</v>
      </c>
      <c r="BU195" s="57">
        <v>-7.2439147267165502</v>
      </c>
      <c r="BV195" s="57">
        <v>-7.2139337658609604</v>
      </c>
      <c r="BW195" s="57">
        <v>1.8729868018171301</v>
      </c>
      <c r="BX195" s="57">
        <v>2.19982448096806</v>
      </c>
      <c r="BY195" s="57">
        <v>2.3824500085378499</v>
      </c>
      <c r="BZ195" s="57">
        <v>2.5755687889407102</v>
      </c>
      <c r="CA195" s="57">
        <v>2.7748763915100598</v>
      </c>
      <c r="CB195" s="57">
        <v>7.3708193861012195</v>
      </c>
      <c r="CC195" s="57">
        <v>27.210498506778599</v>
      </c>
      <c r="CE195" s="57">
        <v>-5.3927369413027204</v>
      </c>
      <c r="CF195" s="57">
        <v>-5.1476608437395504</v>
      </c>
      <c r="CG195" s="57">
        <v>-4.9380827202225106</v>
      </c>
      <c r="CH195" s="57">
        <v>-4.7073738921070101</v>
      </c>
      <c r="CI195" s="57">
        <v>-4.5150725325806107</v>
      </c>
      <c r="CJ195" s="57">
        <v>-7.2702704700434602</v>
      </c>
      <c r="CK195" s="57">
        <v>-7.2793439794732704</v>
      </c>
      <c r="CL195" s="57">
        <v>-7.29798258475914</v>
      </c>
      <c r="CM195" s="57">
        <v>-7.2742993429555103</v>
      </c>
      <c r="CN195" s="57">
        <v>-7.2752723201616902</v>
      </c>
      <c r="CO195" s="57">
        <v>1.87753352874074</v>
      </c>
      <c r="CP195" s="57">
        <v>2.13168313573372</v>
      </c>
      <c r="CQ195" s="57">
        <v>2.3598998645366298</v>
      </c>
      <c r="CR195" s="57">
        <v>2.5669254508485002</v>
      </c>
      <c r="CS195" s="57">
        <v>2.76019978758108</v>
      </c>
      <c r="CT195" s="76">
        <v>6.5361013788820976</v>
      </c>
      <c r="CU195" s="76">
        <v>35.890307510861902</v>
      </c>
      <c r="CV195" s="76"/>
      <c r="CW195" s="1">
        <v>-5.6483022141383801</v>
      </c>
      <c r="CX195" s="1">
        <v>-5.4088214292705299</v>
      </c>
      <c r="CY195" s="1">
        <v>-5.1796054950472596</v>
      </c>
      <c r="CZ195" s="1">
        <v>-4.9712853923486398</v>
      </c>
      <c r="DA195" s="1">
        <v>-4.77369297393055</v>
      </c>
      <c r="DB195" s="1">
        <v>-5.6483022141383801</v>
      </c>
      <c r="DC195" s="1">
        <v>-5.4088214292705299</v>
      </c>
      <c r="DD195" s="1">
        <v>-5.1796054950472596</v>
      </c>
      <c r="DE195" s="1">
        <v>-4.9712853923486398</v>
      </c>
      <c r="DF195" s="1">
        <v>-4.77369297393055</v>
      </c>
      <c r="DG195" s="1">
        <v>1.0105233973377299</v>
      </c>
      <c r="DH195" s="1">
        <v>1.26737045891236</v>
      </c>
      <c r="DI195" s="1">
        <v>1.50406879182609</v>
      </c>
      <c r="DJ195" s="1">
        <v>1.7212947693827101</v>
      </c>
      <c r="DK195" s="1">
        <v>1.9196814652880501</v>
      </c>
      <c r="DL195" s="1">
        <v>6.5080527640501451</v>
      </c>
      <c r="DM195" s="1">
        <v>44.514577469258398</v>
      </c>
      <c r="DN195" s="1"/>
      <c r="DO195" s="1"/>
      <c r="DP195" s="1"/>
      <c r="DQ195" s="1"/>
      <c r="DR195" s="1"/>
      <c r="DS195" s="1"/>
    </row>
    <row r="196" spans="1:123">
      <c r="A196" s="46" t="s">
        <v>199</v>
      </c>
      <c r="B196" s="57">
        <v>330.637</v>
      </c>
      <c r="C196" s="57">
        <v>147.57</v>
      </c>
      <c r="D196" s="57">
        <v>-6.25</v>
      </c>
      <c r="E196" s="7">
        <v>0.31</v>
      </c>
      <c r="F196" s="57"/>
      <c r="G196" s="76">
        <v>-5.0200000000000005</v>
      </c>
      <c r="H196" s="57">
        <v>-6.91</v>
      </c>
      <c r="I196" s="57">
        <v>1.89</v>
      </c>
      <c r="K196" s="76">
        <v>-6.2964220831890803</v>
      </c>
      <c r="L196" s="76">
        <v>-6.0927278481027312</v>
      </c>
      <c r="M196" s="76">
        <v>-5.8070644639985005</v>
      </c>
      <c r="N196" s="76">
        <v>-5.4961053336236798</v>
      </c>
      <c r="O196" s="76">
        <v>-5.0840916779982201</v>
      </c>
      <c r="P196" s="76">
        <v>-8.2867977533736106</v>
      </c>
      <c r="Q196" s="76">
        <v>-8.3335801575792505</v>
      </c>
      <c r="R196" s="76">
        <v>-8.3541584166748208</v>
      </c>
      <c r="S196" s="76">
        <v>-8.2375611734766601</v>
      </c>
      <c r="T196" s="76">
        <v>-8.2362448703943301</v>
      </c>
      <c r="U196" s="76">
        <v>1.9903756701845301</v>
      </c>
      <c r="V196" s="76">
        <v>2.2408523094765198</v>
      </c>
      <c r="W196" s="76">
        <v>2.5470939526763199</v>
      </c>
      <c r="X196" s="76">
        <v>2.7414558398529798</v>
      </c>
      <c r="Y196" s="76">
        <v>3.1521531923961099</v>
      </c>
      <c r="Z196" s="76">
        <v>9.0391917840961149</v>
      </c>
      <c r="AA196" s="76">
        <v>-187.85168536660001</v>
      </c>
      <c r="AC196" s="57">
        <v>-6.6477187960375597</v>
      </c>
      <c r="AD196" s="76">
        <v>-6.31831220694386</v>
      </c>
      <c r="AE196" s="76">
        <v>-6.0499728494331393</v>
      </c>
      <c r="AF196" s="76">
        <v>-5.7925835834512398</v>
      </c>
      <c r="AG196" s="76">
        <v>-5.5651661094370404</v>
      </c>
      <c r="AH196" s="76">
        <v>-7.8386355397707899</v>
      </c>
      <c r="AI196" s="76">
        <v>-7.8017439969415703</v>
      </c>
      <c r="AJ196" s="76">
        <v>-7.8010499777846798</v>
      </c>
      <c r="AK196" s="76">
        <v>-7.78727621028077</v>
      </c>
      <c r="AL196" s="76">
        <v>-7.7802249218499799</v>
      </c>
      <c r="AM196" s="76">
        <v>1.19091674373323</v>
      </c>
      <c r="AN196" s="76">
        <v>1.4834317899977101</v>
      </c>
      <c r="AO196" s="76">
        <v>1.7510771283515401</v>
      </c>
      <c r="AP196" s="76">
        <v>1.99469262682953</v>
      </c>
      <c r="AQ196" s="76">
        <v>2.21505881241294</v>
      </c>
      <c r="AR196" s="76">
        <v>8.0012463780211913</v>
      </c>
      <c r="AS196" s="76">
        <v>91.5897109943175</v>
      </c>
      <c r="AU196" s="57">
        <v>-5.8795806407322102</v>
      </c>
      <c r="AV196" s="57">
        <v>-5.5690844019498993</v>
      </c>
      <c r="AW196" s="57">
        <v>-5.2864824722460497</v>
      </c>
      <c r="AX196" s="57">
        <v>-5.0274280451884792</v>
      </c>
      <c r="AY196" s="57">
        <v>-4.8186220438193192</v>
      </c>
      <c r="AZ196" s="57">
        <v>-7.1105027309853304</v>
      </c>
      <c r="BA196" s="57">
        <v>-7.0925162475757197</v>
      </c>
      <c r="BB196" s="57">
        <v>-7.0775595438847603</v>
      </c>
      <c r="BC196" s="57">
        <v>-7.0621206338760096</v>
      </c>
      <c r="BD196" s="57">
        <v>-7.0736808561179298</v>
      </c>
      <c r="BE196" s="57">
        <v>1.2309220902531199</v>
      </c>
      <c r="BF196" s="57">
        <v>1.52343184562582</v>
      </c>
      <c r="BG196" s="57">
        <v>1.7910770716387101</v>
      </c>
      <c r="BH196" s="57">
        <v>2.03469258868753</v>
      </c>
      <c r="BI196" s="57">
        <v>2.2550588122986102</v>
      </c>
      <c r="BJ196" s="57">
        <v>7.9190968721319521</v>
      </c>
      <c r="BK196" s="57">
        <v>96.386787347996801</v>
      </c>
      <c r="BM196" s="57">
        <v>-6.4041519465739398</v>
      </c>
      <c r="BN196" s="57">
        <v>-5.8983733427410705</v>
      </c>
      <c r="BO196" s="57">
        <v>-5.7505023500764914</v>
      </c>
      <c r="BP196" s="57">
        <v>-5.521345848381789</v>
      </c>
      <c r="BQ196" s="57">
        <v>-5.27426547046983</v>
      </c>
      <c r="BR196" s="57">
        <v>-8.3228837053244096</v>
      </c>
      <c r="BS196" s="57">
        <v>-8.2974633045058308</v>
      </c>
      <c r="BT196" s="57">
        <v>-8.2914440799787208</v>
      </c>
      <c r="BU196" s="57">
        <v>-8.2675489049953992</v>
      </c>
      <c r="BV196" s="57">
        <v>-8.2342588994932999</v>
      </c>
      <c r="BW196" s="57">
        <v>1.91873175875047</v>
      </c>
      <c r="BX196" s="57">
        <v>2.3990899617647599</v>
      </c>
      <c r="BY196" s="57">
        <v>2.5409417299022299</v>
      </c>
      <c r="BZ196" s="57">
        <v>2.7462030566136102</v>
      </c>
      <c r="CA196" s="57">
        <v>2.95999342902347</v>
      </c>
      <c r="CB196" s="57">
        <v>7.8219378879020756</v>
      </c>
      <c r="CC196" s="57">
        <v>187.64143029626501</v>
      </c>
      <c r="CE196" s="57">
        <v>-6.36215531739819</v>
      </c>
      <c r="CF196" s="57">
        <v>-6.0785620189135905</v>
      </c>
      <c r="CG196" s="57">
        <v>-5.8380201020547009</v>
      </c>
      <c r="CH196" s="57">
        <v>-5.566923056034609</v>
      </c>
      <c r="CI196" s="57">
        <v>-5.3557913163736313</v>
      </c>
      <c r="CJ196" s="57">
        <v>-8.3053994835752398</v>
      </c>
      <c r="CK196" s="57">
        <v>-8.3067079959488002</v>
      </c>
      <c r="CL196" s="57">
        <v>-8.3187089812178403</v>
      </c>
      <c r="CM196" s="57">
        <v>-8.2957132951456796</v>
      </c>
      <c r="CN196" s="57">
        <v>-8.2890476292698807</v>
      </c>
      <c r="CO196" s="57">
        <v>1.9432441661770501</v>
      </c>
      <c r="CP196" s="57">
        <v>2.2281459770352101</v>
      </c>
      <c r="CQ196" s="57">
        <v>2.4806888791631398</v>
      </c>
      <c r="CR196" s="57">
        <v>2.7287902391110701</v>
      </c>
      <c r="CS196" s="57">
        <v>2.9332563128962499</v>
      </c>
      <c r="CT196" s="76">
        <v>7.5133696617127512</v>
      </c>
      <c r="CU196" s="76">
        <v>48.5491630463261</v>
      </c>
      <c r="CV196" s="76"/>
      <c r="CW196" s="1">
        <v>-6.6135944515291802</v>
      </c>
      <c r="CX196" s="1">
        <v>-6.3224764999262897</v>
      </c>
      <c r="CY196" s="1">
        <v>-6.05468967914135</v>
      </c>
      <c r="CZ196" s="1">
        <v>-5.8124826545848496</v>
      </c>
      <c r="DA196" s="1">
        <v>-5.5843034495547297</v>
      </c>
      <c r="DB196" s="1">
        <v>-6.6135944515291802</v>
      </c>
      <c r="DC196" s="1">
        <v>-6.3224764999262897</v>
      </c>
      <c r="DD196" s="1">
        <v>-6.05468967914135</v>
      </c>
      <c r="DE196" s="1">
        <v>-5.8124826545848496</v>
      </c>
      <c r="DF196" s="1">
        <v>-5.5843034495547297</v>
      </c>
      <c r="DG196" s="1">
        <v>1.1909217187613099</v>
      </c>
      <c r="DH196" s="1">
        <v>1.4834318476427</v>
      </c>
      <c r="DI196" s="1">
        <v>1.7510771279601201</v>
      </c>
      <c r="DJ196" s="1">
        <v>1.99469223522929</v>
      </c>
      <c r="DK196" s="1">
        <v>2.2150583318186898</v>
      </c>
      <c r="DL196" s="1">
        <v>7.6420810784839439</v>
      </c>
      <c r="DM196" s="1">
        <v>64.468359345875896</v>
      </c>
      <c r="DN196" s="1"/>
      <c r="DO196" s="1"/>
      <c r="DP196" s="1"/>
      <c r="DQ196" s="1"/>
      <c r="DR196" s="1"/>
      <c r="DS196" s="1"/>
    </row>
    <row r="197" spans="1:123">
      <c r="A197" s="46" t="s">
        <v>200</v>
      </c>
      <c r="B197" s="57">
        <v>312.11799999999999</v>
      </c>
      <c r="C197" s="57">
        <v>135.464</v>
      </c>
      <c r="D197" s="57">
        <v>-4.59</v>
      </c>
      <c r="E197" s="7">
        <v>0.56999999999999995</v>
      </c>
      <c r="F197" s="57"/>
      <c r="G197" s="76">
        <v>-2.96</v>
      </c>
      <c r="H197" s="57">
        <v>-4.59</v>
      </c>
      <c r="I197" s="57">
        <v>1.63</v>
      </c>
      <c r="K197" s="76">
        <v>-3.1815687802867103</v>
      </c>
      <c r="L197" s="76">
        <v>-2.9873295650157199</v>
      </c>
      <c r="M197" s="76">
        <v>-2.7550086021053</v>
      </c>
      <c r="N197" s="76">
        <v>-2.4071035412270994</v>
      </c>
      <c r="O197" s="76">
        <v>-2.1900103965021001</v>
      </c>
      <c r="P197" s="76">
        <v>-5.1369414673663201</v>
      </c>
      <c r="Q197" s="76">
        <v>-5.1912788887334198</v>
      </c>
      <c r="R197" s="76">
        <v>-5.2515808097146701</v>
      </c>
      <c r="S197" s="76">
        <v>-5.0869423983615896</v>
      </c>
      <c r="T197" s="76">
        <v>-5.2207707885137999</v>
      </c>
      <c r="U197" s="76">
        <v>1.95537268707961</v>
      </c>
      <c r="V197" s="76">
        <v>2.2039493237176999</v>
      </c>
      <c r="W197" s="76">
        <v>2.4965722076093702</v>
      </c>
      <c r="X197" s="76">
        <v>2.6798388571344902</v>
      </c>
      <c r="Y197" s="76">
        <v>3.0307603920116999</v>
      </c>
      <c r="Z197" s="76">
        <v>7.6520051081477529</v>
      </c>
      <c r="AA197" s="76">
        <v>-69.554593457755502</v>
      </c>
      <c r="AC197" s="57">
        <v>-3.56636126751145</v>
      </c>
      <c r="AD197" s="76">
        <v>-3.1597540770235995</v>
      </c>
      <c r="AE197" s="76">
        <v>-2.9111348581456298</v>
      </c>
      <c r="AF197" s="76">
        <v>-2.6738153841436096</v>
      </c>
      <c r="AG197" s="76">
        <v>-2.4618703148713301</v>
      </c>
      <c r="AH197" s="76">
        <v>-4.6872611650296001</v>
      </c>
      <c r="AI197" s="76">
        <v>-4.5593270236012797</v>
      </c>
      <c r="AJ197" s="76">
        <v>-4.5663418566080001</v>
      </c>
      <c r="AK197" s="76">
        <v>-4.5623955860998597</v>
      </c>
      <c r="AL197" s="76">
        <v>-4.5622859431628999</v>
      </c>
      <c r="AM197" s="76">
        <v>1.1208998975181499</v>
      </c>
      <c r="AN197" s="76">
        <v>1.3995729465776801</v>
      </c>
      <c r="AO197" s="76">
        <v>1.6552069984623701</v>
      </c>
      <c r="AP197" s="76">
        <v>1.8885802019562501</v>
      </c>
      <c r="AQ197" s="76">
        <v>2.1004156282915698</v>
      </c>
      <c r="AR197" s="76">
        <v>7.9982762277305905</v>
      </c>
      <c r="AS197" s="76">
        <v>171.14949224788501</v>
      </c>
      <c r="AU197" s="57">
        <v>-3.67586295016216</v>
      </c>
      <c r="AV197" s="57">
        <v>-3.4229262849193898</v>
      </c>
      <c r="AW197" s="57">
        <v>-3.1783753686004004</v>
      </c>
      <c r="AX197" s="57">
        <v>-2.9524312244102298</v>
      </c>
      <c r="AY197" s="57">
        <v>-2.7048535971400498</v>
      </c>
      <c r="AZ197" s="57">
        <v>-4.8367679164765898</v>
      </c>
      <c r="BA197" s="57">
        <v>-4.8624992871764396</v>
      </c>
      <c r="BB197" s="57">
        <v>-4.8735823135072804</v>
      </c>
      <c r="BC197" s="57">
        <v>-4.8810113903884798</v>
      </c>
      <c r="BD197" s="57">
        <v>-4.84526922532394</v>
      </c>
      <c r="BE197" s="57">
        <v>1.16090496631443</v>
      </c>
      <c r="BF197" s="57">
        <v>1.4395730022570501</v>
      </c>
      <c r="BG197" s="57">
        <v>1.6952069449068801</v>
      </c>
      <c r="BH197" s="57">
        <v>1.92858016597825</v>
      </c>
      <c r="BI197" s="57">
        <v>2.1404156281838902</v>
      </c>
      <c r="BJ197" s="57">
        <v>7.1868841123900546</v>
      </c>
      <c r="BK197" s="57">
        <v>12.6420272319695</v>
      </c>
      <c r="BM197" s="57">
        <v>-3.2538445621926</v>
      </c>
      <c r="BN197" s="57">
        <v>-2.95165226809796</v>
      </c>
      <c r="BO197" s="57">
        <v>-2.6642090730310999</v>
      </c>
      <c r="BP197" s="57">
        <v>-2.4209199107053294</v>
      </c>
      <c r="BQ197" s="57">
        <v>-2.1913326042184504</v>
      </c>
      <c r="BR197" s="57">
        <v>-5.1548215559380699</v>
      </c>
      <c r="BS197" s="57">
        <v>-5.2734022994675698</v>
      </c>
      <c r="BT197" s="57">
        <v>-5.1436361911223898</v>
      </c>
      <c r="BU197" s="57">
        <v>-5.1008955287676896</v>
      </c>
      <c r="BV197" s="57">
        <v>-5.0794774685080704</v>
      </c>
      <c r="BW197" s="57">
        <v>1.9009769937454699</v>
      </c>
      <c r="BX197" s="57">
        <v>2.3217500313696098</v>
      </c>
      <c r="BY197" s="57">
        <v>2.4794271180912899</v>
      </c>
      <c r="BZ197" s="57">
        <v>2.6799756180623602</v>
      </c>
      <c r="CA197" s="57">
        <v>2.8881448642896199</v>
      </c>
      <c r="CB197" s="57">
        <v>7.8988185302469436</v>
      </c>
      <c r="CC197" s="57">
        <v>80.541722973407701</v>
      </c>
      <c r="CE197" s="57">
        <v>-3.2164376638369099</v>
      </c>
      <c r="CF197" s="57">
        <v>-2.9504509350582597</v>
      </c>
      <c r="CG197" s="57">
        <v>-2.72306555282257</v>
      </c>
      <c r="CH197" s="57">
        <v>-2.4659189369205401</v>
      </c>
      <c r="CI197" s="57">
        <v>-2.26846766477379</v>
      </c>
      <c r="CJ197" s="57">
        <v>-5.1341778836945702</v>
      </c>
      <c r="CK197" s="57">
        <v>-5.1411572642319996</v>
      </c>
      <c r="CL197" s="57">
        <v>-5.1568731861905901</v>
      </c>
      <c r="CM197" s="57">
        <v>-5.1318853923657199</v>
      </c>
      <c r="CN197" s="57">
        <v>-5.13455640018101</v>
      </c>
      <c r="CO197" s="57">
        <v>1.9177402198576601</v>
      </c>
      <c r="CP197" s="57">
        <v>2.1907063291737399</v>
      </c>
      <c r="CQ197" s="57">
        <v>2.4338076333680201</v>
      </c>
      <c r="CR197" s="57">
        <v>2.6659664554451799</v>
      </c>
      <c r="CS197" s="57">
        <v>2.86608873540722</v>
      </c>
      <c r="CT197" s="76">
        <v>7.0851390369338159</v>
      </c>
      <c r="CU197" s="76">
        <v>45.523038702931501</v>
      </c>
      <c r="CV197" s="76"/>
      <c r="CW197" s="1">
        <v>-3.4611046006415598</v>
      </c>
      <c r="CX197" s="1">
        <v>-3.2007101490346801</v>
      </c>
      <c r="CY197" s="1">
        <v>-2.9511346239220901</v>
      </c>
      <c r="CZ197" s="1">
        <v>-2.7245159132665302</v>
      </c>
      <c r="DA197" s="1">
        <v>-2.5149158897511299</v>
      </c>
      <c r="DB197" s="1">
        <v>-3.4611046006415598</v>
      </c>
      <c r="DC197" s="1">
        <v>-3.2007101490346801</v>
      </c>
      <c r="DD197" s="1">
        <v>-2.9511346239220901</v>
      </c>
      <c r="DE197" s="1">
        <v>-2.7245159132665302</v>
      </c>
      <c r="DF197" s="1">
        <v>-2.5149158897511299</v>
      </c>
      <c r="DG197" s="1">
        <v>1.12090460608069</v>
      </c>
      <c r="DH197" s="1">
        <v>1.3995730041607599</v>
      </c>
      <c r="DI197" s="1">
        <v>1.6552069980849</v>
      </c>
      <c r="DJ197" s="1">
        <v>1.88857982231038</v>
      </c>
      <c r="DK197" s="1">
        <v>2.1004151622818501</v>
      </c>
      <c r="DL197" s="1">
        <v>7.0482648326740245</v>
      </c>
      <c r="DM197" s="1">
        <v>52.9339032703312</v>
      </c>
      <c r="DN197" s="1"/>
      <c r="DO197" s="1"/>
      <c r="DP197" s="1"/>
      <c r="DQ197" s="1"/>
      <c r="DR197" s="1"/>
      <c r="DS197" s="1"/>
    </row>
    <row r="198" spans="1:123">
      <c r="A198" s="46" t="s">
        <v>201</v>
      </c>
      <c r="B198" s="57">
        <v>278.49099999999999</v>
      </c>
      <c r="C198" s="57">
        <v>110.871</v>
      </c>
      <c r="D198" s="57">
        <v>-7.1</v>
      </c>
      <c r="E198" s="7">
        <v>1.07</v>
      </c>
      <c r="F198" s="57"/>
      <c r="G198" s="76">
        <v>-7.6400000000000006</v>
      </c>
      <c r="H198" s="57">
        <v>-8.2200000000000006</v>
      </c>
      <c r="I198" s="57">
        <v>0.57999999999999996</v>
      </c>
      <c r="K198" s="76">
        <v>-8.1916283910671588</v>
      </c>
      <c r="L198" s="76">
        <v>-8.0435679189959899</v>
      </c>
      <c r="M198" s="76">
        <v>-7.8782868432422291</v>
      </c>
      <c r="N198" s="76">
        <v>-7.4287453521376294</v>
      </c>
      <c r="O198" s="76">
        <v>-7.4044047528730497</v>
      </c>
      <c r="P198" s="76">
        <v>-10.083442283780499</v>
      </c>
      <c r="Q198" s="76">
        <v>-10.180508403029499</v>
      </c>
      <c r="R198" s="76">
        <v>-10.283121121083999</v>
      </c>
      <c r="S198" s="76">
        <v>-9.9966994272712295</v>
      </c>
      <c r="T198" s="76">
        <v>-10.214738788249599</v>
      </c>
      <c r="U198" s="76">
        <v>1.8918138927133401</v>
      </c>
      <c r="V198" s="76">
        <v>2.1369404840335098</v>
      </c>
      <c r="W198" s="76">
        <v>2.4048342778417702</v>
      </c>
      <c r="X198" s="76">
        <v>2.5679540751336001</v>
      </c>
      <c r="Y198" s="76">
        <v>2.8103340353765498</v>
      </c>
      <c r="Z198" s="76">
        <v>6.527482063239856</v>
      </c>
      <c r="AA198" s="76">
        <v>-18.161137418848998</v>
      </c>
      <c r="AC198" s="57">
        <v>-8.2765192019556402</v>
      </c>
      <c r="AD198" s="76">
        <v>-7.8080301409912298</v>
      </c>
      <c r="AE198" s="76">
        <v>-7.58681266682055</v>
      </c>
      <c r="AF198" s="76">
        <v>-7.3642017612381991</v>
      </c>
      <c r="AG198" s="76">
        <v>-7.1674786707921596</v>
      </c>
      <c r="AH198" s="76">
        <v>-9.2702817547103198</v>
      </c>
      <c r="AI198" s="76">
        <v>-9.05533129494051</v>
      </c>
      <c r="AJ198" s="76">
        <v>-9.0679376490950503</v>
      </c>
      <c r="AK198" s="76">
        <v>-9.0601018772711495</v>
      </c>
      <c r="AL198" s="76">
        <v>-9.0597239684800694</v>
      </c>
      <c r="AM198" s="76">
        <v>0.99376255275467995</v>
      </c>
      <c r="AN198" s="76">
        <v>1.24730115394928</v>
      </c>
      <c r="AO198" s="76">
        <v>1.4811249822745001</v>
      </c>
      <c r="AP198" s="76">
        <v>1.6959001160329501</v>
      </c>
      <c r="AQ198" s="76">
        <v>1.8922452976879101</v>
      </c>
      <c r="AR198" s="76">
        <v>7.888346079955717</v>
      </c>
      <c r="AS198" s="76">
        <v>231.846876862225</v>
      </c>
      <c r="AU198" s="57">
        <v>-8.4219840770013601</v>
      </c>
      <c r="AV198" s="57">
        <v>-8.1995146210247292</v>
      </c>
      <c r="AW198" s="57">
        <v>-7.9877672989197404</v>
      </c>
      <c r="AX198" s="57">
        <v>-7.7969611072183094</v>
      </c>
      <c r="AY198" s="57">
        <v>-7.6219534402090687</v>
      </c>
      <c r="AZ198" s="57">
        <v>-9.4557511942588004</v>
      </c>
      <c r="BA198" s="57">
        <v>-9.4868158307464601</v>
      </c>
      <c r="BB198" s="57">
        <v>-9.5088922333719008</v>
      </c>
      <c r="BC198" s="57">
        <v>-9.5328611912026595</v>
      </c>
      <c r="BD198" s="57">
        <v>-9.5541987378013893</v>
      </c>
      <c r="BE198" s="57">
        <v>1.0337671172574401</v>
      </c>
      <c r="BF198" s="57">
        <v>1.28730120972173</v>
      </c>
      <c r="BG198" s="57">
        <v>1.52112493445216</v>
      </c>
      <c r="BH198" s="57">
        <v>1.7359000839843499</v>
      </c>
      <c r="BI198" s="57">
        <v>1.9322452975923201</v>
      </c>
      <c r="BJ198" s="57">
        <v>5.9584150277582255</v>
      </c>
      <c r="BK198" s="57">
        <v>49.248443384321597</v>
      </c>
      <c r="BM198" s="57">
        <v>-8.2494442049251386</v>
      </c>
      <c r="BN198" s="57">
        <v>-8.1249487044646802</v>
      </c>
      <c r="BO198" s="57">
        <v>-7.7295278371889999</v>
      </c>
      <c r="BP198" s="57">
        <v>-7.4651329139755092</v>
      </c>
      <c r="BQ198" s="57">
        <v>-7.2259140574170306</v>
      </c>
      <c r="BR198" s="57">
        <v>-10.118181904819799</v>
      </c>
      <c r="BS198" s="57">
        <v>-10.3062640558085</v>
      </c>
      <c r="BT198" s="57">
        <v>-10.0972560594778</v>
      </c>
      <c r="BU198" s="57">
        <v>-10.024852034594</v>
      </c>
      <c r="BV198" s="57">
        <v>-9.9835955226945501</v>
      </c>
      <c r="BW198" s="57">
        <v>1.8687376998946601</v>
      </c>
      <c r="BX198" s="57">
        <v>2.1813153513438199</v>
      </c>
      <c r="BY198" s="57">
        <v>2.3677282222887999</v>
      </c>
      <c r="BZ198" s="57">
        <v>2.5597191206184902</v>
      </c>
      <c r="CA198" s="57">
        <v>2.7576814652775199</v>
      </c>
      <c r="CB198" s="57">
        <v>8.0747855569756055</v>
      </c>
      <c r="CC198" s="57">
        <v>-43.564615066593902</v>
      </c>
      <c r="CE198" s="57">
        <v>-8.2106485072622988</v>
      </c>
      <c r="CF198" s="57">
        <v>-7.9721178922896705</v>
      </c>
      <c r="CG198" s="57">
        <v>-7.774845603669041</v>
      </c>
      <c r="CH198" s="57">
        <v>-7.5283112363135007</v>
      </c>
      <c r="CI198" s="57">
        <v>-7.34033761138895</v>
      </c>
      <c r="CJ198" s="57">
        <v>-10.082078386233199</v>
      </c>
      <c r="CK198" s="57">
        <v>-10.094840904943201</v>
      </c>
      <c r="CL198" s="57">
        <v>-10.123525765124301</v>
      </c>
      <c r="CM198" s="57">
        <v>-10.080201587577401</v>
      </c>
      <c r="CN198" s="57">
        <v>-10.084462734925999</v>
      </c>
      <c r="CO198" s="57">
        <v>1.8714298789709001</v>
      </c>
      <c r="CP198" s="57">
        <v>2.1227230126535299</v>
      </c>
      <c r="CQ198" s="57">
        <v>2.3486801614552602</v>
      </c>
      <c r="CR198" s="57">
        <v>2.5518903512639</v>
      </c>
      <c r="CS198" s="57">
        <v>2.7441251235370498</v>
      </c>
      <c r="CT198" s="76">
        <v>6.5054156328023591</v>
      </c>
      <c r="CU198" s="76">
        <v>21.959460059852301</v>
      </c>
      <c r="CV198" s="76"/>
      <c r="CW198" s="1">
        <v>-8.0985104812384492</v>
      </c>
      <c r="CX198" s="1">
        <v>-7.8766253919186697</v>
      </c>
      <c r="CY198" s="1">
        <v>-7.6538248154269697</v>
      </c>
      <c r="CZ198" s="1">
        <v>-7.4515003707858396</v>
      </c>
      <c r="DA198" s="1">
        <v>-7.2584598071891602</v>
      </c>
      <c r="DB198" s="1">
        <v>-8.0985104812384492</v>
      </c>
      <c r="DC198" s="1">
        <v>-7.8766253919186697</v>
      </c>
      <c r="DD198" s="1">
        <v>-7.6538248154269697</v>
      </c>
      <c r="DE198" s="1">
        <v>-7.4515003707858396</v>
      </c>
      <c r="DF198" s="1">
        <v>-7.2584598071891602</v>
      </c>
      <c r="DG198" s="1">
        <v>0.99376677746622299</v>
      </c>
      <c r="DH198" s="1">
        <v>1.24730121141995</v>
      </c>
      <c r="DI198" s="1">
        <v>1.48112498192237</v>
      </c>
      <c r="DJ198" s="1">
        <v>1.6958997580939399</v>
      </c>
      <c r="DK198" s="1">
        <v>1.8922448581609199</v>
      </c>
      <c r="DL198" s="1">
        <v>6.2672560855017236</v>
      </c>
      <c r="DM198" s="1">
        <v>33.184893959949299</v>
      </c>
      <c r="DN198" s="1"/>
      <c r="DO198" s="1"/>
      <c r="DP198" s="1"/>
      <c r="DQ198" s="1"/>
      <c r="DR198" s="1"/>
      <c r="DS198" s="1"/>
    </row>
    <row r="199" spans="1:123">
      <c r="A199" s="46" t="s">
        <v>202</v>
      </c>
      <c r="B199" s="57">
        <v>297.15600000000001</v>
      </c>
      <c r="C199" s="57">
        <v>122.998</v>
      </c>
      <c r="D199" s="57">
        <v>-9.5</v>
      </c>
      <c r="E199" s="7">
        <v>0.81</v>
      </c>
      <c r="F199" s="57"/>
      <c r="G199" s="76">
        <v>-9.16</v>
      </c>
      <c r="H199" s="57">
        <v>-10.1</v>
      </c>
      <c r="I199" s="57">
        <v>0.94</v>
      </c>
      <c r="K199" s="76">
        <v>-10.847194308665109</v>
      </c>
      <c r="L199" s="76">
        <v>-10.686937630906479</v>
      </c>
      <c r="M199" s="76">
        <v>-10.46236284891356</v>
      </c>
      <c r="N199" s="76">
        <v>-10.060651045413231</v>
      </c>
      <c r="O199" s="76">
        <v>-9.8339389291181494</v>
      </c>
      <c r="P199" s="76">
        <v>-12.774287140827299</v>
      </c>
      <c r="Q199" s="76">
        <v>-12.8610720362742</v>
      </c>
      <c r="R199" s="76">
        <v>-12.9181171749045</v>
      </c>
      <c r="S199" s="76">
        <v>-12.690707878926901</v>
      </c>
      <c r="T199" s="76">
        <v>-12.7666228008344</v>
      </c>
      <c r="U199" s="76">
        <v>1.9270928321621901</v>
      </c>
      <c r="V199" s="76">
        <v>2.1741344053677198</v>
      </c>
      <c r="W199" s="76">
        <v>2.4557543259909398</v>
      </c>
      <c r="X199" s="76">
        <v>2.6300568335136698</v>
      </c>
      <c r="Y199" s="76">
        <v>2.9326838717162498</v>
      </c>
      <c r="Z199" s="76">
        <v>7.9307014751556828</v>
      </c>
      <c r="AA199" s="76">
        <v>-133.219658497327</v>
      </c>
      <c r="AC199" s="57">
        <v>-10.94387340651164</v>
      </c>
      <c r="AD199" s="76">
        <v>-10.55196517218344</v>
      </c>
      <c r="AE199" s="76">
        <v>-10.309689782352519</v>
      </c>
      <c r="AF199" s="76">
        <v>-10.06712310884566</v>
      </c>
      <c r="AG199" s="76">
        <v>-9.8542038630182205</v>
      </c>
      <c r="AH199" s="76">
        <v>-12.008204803945</v>
      </c>
      <c r="AI199" s="76">
        <v>-11.883786295485001</v>
      </c>
      <c r="AJ199" s="76">
        <v>-11.8874407149689</v>
      </c>
      <c r="AK199" s="76">
        <v>-11.8699722183588</v>
      </c>
      <c r="AL199" s="76">
        <v>-11.8619961681917</v>
      </c>
      <c r="AM199" s="76">
        <v>1.0643313974333599</v>
      </c>
      <c r="AN199" s="76">
        <v>1.33182112330156</v>
      </c>
      <c r="AO199" s="76">
        <v>1.5777509326163801</v>
      </c>
      <c r="AP199" s="76">
        <v>1.80284910951314</v>
      </c>
      <c r="AQ199" s="76">
        <v>2.0077923051734801</v>
      </c>
      <c r="AR199" s="76">
        <v>7.910163143623544</v>
      </c>
      <c r="AS199" s="76">
        <v>152.81651942283099</v>
      </c>
      <c r="AU199" s="57">
        <v>-10.059515847269649</v>
      </c>
      <c r="AV199" s="57">
        <v>-9.7727617721480602</v>
      </c>
      <c r="AW199" s="57">
        <v>-9.5147370647876013</v>
      </c>
      <c r="AX199" s="57">
        <v>-9.2787360276446087</v>
      </c>
      <c r="AY199" s="57">
        <v>-9.12098662999162</v>
      </c>
      <c r="AZ199" s="57">
        <v>-11.163852089118899</v>
      </c>
      <c r="BA199" s="57">
        <v>-11.144582951170401</v>
      </c>
      <c r="BB199" s="57">
        <v>-11.132487946399401</v>
      </c>
      <c r="BC199" s="57">
        <v>-11.121585102928099</v>
      </c>
      <c r="BD199" s="57">
        <v>-11.1687789350628</v>
      </c>
      <c r="BE199" s="57">
        <v>1.1043362418492499</v>
      </c>
      <c r="BF199" s="57">
        <v>1.37182117902234</v>
      </c>
      <c r="BG199" s="57">
        <v>1.6177508816118</v>
      </c>
      <c r="BH199" s="57">
        <v>1.8428490752834901</v>
      </c>
      <c r="BI199" s="57">
        <v>2.0477923050711802</v>
      </c>
      <c r="BJ199" s="57">
        <v>7.0432075267550385</v>
      </c>
      <c r="BK199" s="57">
        <v>118.818282692336</v>
      </c>
      <c r="BM199" s="57">
        <v>-10.940223463374691</v>
      </c>
      <c r="BN199" s="57">
        <v>-10.60824327788114</v>
      </c>
      <c r="BO199" s="57">
        <v>-10.35312853060003</v>
      </c>
      <c r="BP199" s="57">
        <v>-10.103921477786431</v>
      </c>
      <c r="BQ199" s="57">
        <v>-9.8510869752963899</v>
      </c>
      <c r="BR199" s="57">
        <v>-12.826855903202301</v>
      </c>
      <c r="BS199" s="57">
        <v>-12.8675082917783</v>
      </c>
      <c r="BT199" s="57">
        <v>-12.7828563332901</v>
      </c>
      <c r="BU199" s="57">
        <v>-12.7303901605065</v>
      </c>
      <c r="BV199" s="57">
        <v>-12.6811834446647</v>
      </c>
      <c r="BW199" s="57">
        <v>1.88663243982761</v>
      </c>
      <c r="BX199" s="57">
        <v>2.2592650138971599</v>
      </c>
      <c r="BY199" s="57">
        <v>2.4297278026900702</v>
      </c>
      <c r="BZ199" s="57">
        <v>2.6264686827200698</v>
      </c>
      <c r="CA199" s="57">
        <v>2.8300964693683102</v>
      </c>
      <c r="CB199" s="57">
        <v>7.9807478217693051</v>
      </c>
      <c r="CC199" s="57">
        <v>70.296316682540706</v>
      </c>
      <c r="CE199" s="57">
        <v>-10.898558986137889</v>
      </c>
      <c r="CF199" s="57">
        <v>-10.640522887540889</v>
      </c>
      <c r="CG199" s="57">
        <v>-10.42780952113293</v>
      </c>
      <c r="CH199" s="57">
        <v>-10.167461772658919</v>
      </c>
      <c r="CI199" s="57">
        <v>-9.9658788337086186</v>
      </c>
      <c r="CJ199" s="57">
        <v>-12.7956938793132</v>
      </c>
      <c r="CK199" s="57">
        <v>-12.8009807145653</v>
      </c>
      <c r="CL199" s="57">
        <v>-12.823740530515501</v>
      </c>
      <c r="CM199" s="57">
        <v>-12.7826711974216</v>
      </c>
      <c r="CN199" s="57">
        <v>-12.7777010701477</v>
      </c>
      <c r="CO199" s="57">
        <v>1.89713489317531</v>
      </c>
      <c r="CP199" s="57">
        <v>2.1604578270244099</v>
      </c>
      <c r="CQ199" s="57">
        <v>2.3959310093825699</v>
      </c>
      <c r="CR199" s="57">
        <v>2.6152094247626798</v>
      </c>
      <c r="CS199" s="57">
        <v>2.8118222364390801</v>
      </c>
      <c r="CT199" s="76">
        <v>6.9632237396463745</v>
      </c>
      <c r="CU199" s="76">
        <v>27.689155738720999</v>
      </c>
      <c r="CV199" s="76"/>
      <c r="CW199" s="1">
        <v>-10.839970691195401</v>
      </c>
      <c r="CX199" s="1">
        <v>-10.586003939212</v>
      </c>
      <c r="CY199" s="1">
        <v>-10.3435162612139</v>
      </c>
      <c r="CZ199" s="1">
        <v>-10.1238238535263</v>
      </c>
      <c r="DA199" s="1">
        <v>-9.9119597491131408</v>
      </c>
      <c r="DB199" s="1">
        <v>-10.839970691195401</v>
      </c>
      <c r="DC199" s="1">
        <v>-10.586003939212</v>
      </c>
      <c r="DD199" s="1">
        <v>-10.3435162612139</v>
      </c>
      <c r="DE199" s="1">
        <v>-10.1238238535263</v>
      </c>
      <c r="DF199" s="1">
        <v>-9.9119597491131408</v>
      </c>
      <c r="DG199" s="1">
        <v>1.0643358907111999</v>
      </c>
      <c r="DH199" s="1">
        <v>1.3318211808346201</v>
      </c>
      <c r="DI199" s="1">
        <v>1.5777509322501899</v>
      </c>
      <c r="DJ199" s="1">
        <v>1.8028487395255199</v>
      </c>
      <c r="DK199" s="1">
        <v>2.0077918509469899</v>
      </c>
      <c r="DL199" s="1">
        <v>6.899573206115293</v>
      </c>
      <c r="DM199" s="1">
        <v>45.528041984369501</v>
      </c>
      <c r="DN199" s="1"/>
      <c r="DO199" s="1"/>
      <c r="DP199" s="1"/>
      <c r="DQ199" s="1"/>
      <c r="DR199" s="1"/>
      <c r="DS199" s="1"/>
    </row>
    <row r="200" spans="1:123">
      <c r="A200" s="46" t="s">
        <v>203</v>
      </c>
      <c r="B200" s="57">
        <v>312.767</v>
      </c>
      <c r="C200" s="57">
        <v>131.56899999999999</v>
      </c>
      <c r="D200" s="57">
        <v>-7.29</v>
      </c>
      <c r="E200" s="7">
        <v>0.22</v>
      </c>
      <c r="F200" s="57"/>
      <c r="G200" s="76">
        <v>-7.4499999999999993</v>
      </c>
      <c r="H200" s="57">
        <v>-8.44</v>
      </c>
      <c r="I200" s="57">
        <v>0.99</v>
      </c>
      <c r="K200" s="76">
        <v>-8.5880489880233402</v>
      </c>
      <c r="L200" s="76">
        <v>-8.3997603984708711</v>
      </c>
      <c r="M200" s="76">
        <v>-8.13395098634183</v>
      </c>
      <c r="N200" s="76">
        <v>-7.8016999172295503</v>
      </c>
      <c r="O200" s="76">
        <v>-7.4493962972736796</v>
      </c>
      <c r="P200" s="76">
        <v>-10.544648357755101</v>
      </c>
      <c r="Q200" s="76">
        <v>-10.6050029906025</v>
      </c>
      <c r="R200" s="76">
        <v>-10.6322937329948</v>
      </c>
      <c r="S200" s="76">
        <v>-10.4836981469967</v>
      </c>
      <c r="T200" s="76">
        <v>-10.4844109107579</v>
      </c>
      <c r="U200" s="76">
        <v>1.9565993697317601</v>
      </c>
      <c r="V200" s="76">
        <v>2.2052425921316301</v>
      </c>
      <c r="W200" s="76">
        <v>2.4983427466529702</v>
      </c>
      <c r="X200" s="76">
        <v>2.6819982297671499</v>
      </c>
      <c r="Y200" s="76">
        <v>3.0350146134842202</v>
      </c>
      <c r="Z200" s="76">
        <v>8.6005966450531357</v>
      </c>
      <c r="AA200" s="76">
        <v>-168.098283275493</v>
      </c>
      <c r="AC200" s="57">
        <v>-8.8509408622016714</v>
      </c>
      <c r="AD200" s="76">
        <v>-8.5262149245374488</v>
      </c>
      <c r="AE200" s="76">
        <v>-8.2698482875763997</v>
      </c>
      <c r="AF200" s="76">
        <v>-8.0193521639089198</v>
      </c>
      <c r="AG200" s="76">
        <v>-7.7987610352904699</v>
      </c>
      <c r="AH200" s="76">
        <v>-9.9742945063148607</v>
      </c>
      <c r="AI200" s="76">
        <v>-9.9287267117317697</v>
      </c>
      <c r="AJ200" s="76">
        <v>-9.9284150632566597</v>
      </c>
      <c r="AK200" s="76">
        <v>-9.9116510852205799</v>
      </c>
      <c r="AL200" s="76">
        <v>-9.9031943441530697</v>
      </c>
      <c r="AM200" s="76">
        <v>1.1233536441131899</v>
      </c>
      <c r="AN200" s="76">
        <v>1.40251178719432</v>
      </c>
      <c r="AO200" s="76">
        <v>1.65856677568026</v>
      </c>
      <c r="AP200" s="76">
        <v>1.8922989213116601</v>
      </c>
      <c r="AQ200" s="76">
        <v>2.1044333088626002</v>
      </c>
      <c r="AR200" s="76">
        <v>7.7640595932965244</v>
      </c>
      <c r="AS200" s="76">
        <v>91.297013745804605</v>
      </c>
      <c r="AU200" s="57">
        <v>-7.9564904918391299</v>
      </c>
      <c r="AV200" s="57">
        <v>-7.6720135757343808</v>
      </c>
      <c r="AW200" s="57">
        <v>-7.4037818445846506</v>
      </c>
      <c r="AX200" s="57">
        <v>-7.1603803757693605</v>
      </c>
      <c r="AY200" s="57">
        <v>-6.9318367160316008</v>
      </c>
      <c r="AZ200" s="57">
        <v>-9.1198492144814498</v>
      </c>
      <c r="BA200" s="57">
        <v>-9.1145254186062807</v>
      </c>
      <c r="BB200" s="57">
        <v>-9.1023485665987707</v>
      </c>
      <c r="BC200" s="57">
        <v>-9.0926792610271807</v>
      </c>
      <c r="BD200" s="57">
        <v>-9.0762700247862806</v>
      </c>
      <c r="BE200" s="57">
        <v>1.1633587226423201</v>
      </c>
      <c r="BF200" s="57">
        <v>1.4425118428718999</v>
      </c>
      <c r="BG200" s="57">
        <v>1.6985667220141201</v>
      </c>
      <c r="BH200" s="57">
        <v>1.93229888525782</v>
      </c>
      <c r="BI200" s="57">
        <v>2.1444333087546799</v>
      </c>
      <c r="BJ200" s="57">
        <v>7.6205324198720614</v>
      </c>
      <c r="BK200" s="57">
        <v>58.145275176496597</v>
      </c>
      <c r="BM200" s="57">
        <v>-8.6887548191363102</v>
      </c>
      <c r="BN200" s="57">
        <v>-8.2367810839105609</v>
      </c>
      <c r="BO200" s="57">
        <v>-8.0698723202485887</v>
      </c>
      <c r="BP200" s="57">
        <v>-7.8392021058834809</v>
      </c>
      <c r="BQ200" s="57">
        <v>-7.5882666369751401</v>
      </c>
      <c r="BR200" s="57">
        <v>-10.590354030198499</v>
      </c>
      <c r="BS200" s="57">
        <v>-10.5612415000108</v>
      </c>
      <c r="BT200" s="57">
        <v>-10.551455223374999</v>
      </c>
      <c r="BU200" s="57">
        <v>-10.521498670412701</v>
      </c>
      <c r="BV200" s="57">
        <v>-10.478929440598</v>
      </c>
      <c r="BW200" s="57">
        <v>1.90159921106219</v>
      </c>
      <c r="BX200" s="57">
        <v>2.3244604161002398</v>
      </c>
      <c r="BY200" s="57">
        <v>2.4815829031264101</v>
      </c>
      <c r="BZ200" s="57">
        <v>2.6822965645292198</v>
      </c>
      <c r="CA200" s="57">
        <v>2.8906628036228601</v>
      </c>
      <c r="CB200" s="57">
        <v>7.7159641831942771</v>
      </c>
      <c r="CC200" s="57">
        <v>145.642529588256</v>
      </c>
      <c r="CE200" s="57">
        <v>-8.6496996111339186</v>
      </c>
      <c r="CF200" s="57">
        <v>-8.3785961854319808</v>
      </c>
      <c r="CG200" s="57">
        <v>-8.1510593945624308</v>
      </c>
      <c r="CH200" s="57">
        <v>-7.8897608570412592</v>
      </c>
      <c r="CI200" s="57">
        <v>-7.6817906530705393</v>
      </c>
      <c r="CJ200" s="57">
        <v>-10.568333619055799</v>
      </c>
      <c r="CK200" s="57">
        <v>-10.570614590390701</v>
      </c>
      <c r="CL200" s="57">
        <v>-10.5865099853537</v>
      </c>
      <c r="CM200" s="57">
        <v>-10.557928977565499</v>
      </c>
      <c r="CN200" s="57">
        <v>-10.550233282197199</v>
      </c>
      <c r="CO200" s="57">
        <v>1.91863400792188</v>
      </c>
      <c r="CP200" s="57">
        <v>2.1920184049587199</v>
      </c>
      <c r="CQ200" s="57">
        <v>2.43545059079127</v>
      </c>
      <c r="CR200" s="57">
        <v>2.66816812052424</v>
      </c>
      <c r="CS200" s="57">
        <v>2.86844262912666</v>
      </c>
      <c r="CT200" s="76">
        <v>7.2179854662031371</v>
      </c>
      <c r="CU200" s="76">
        <v>39.2914638443401</v>
      </c>
      <c r="CV200" s="76"/>
      <c r="CW200" s="1">
        <v>-8.8095461642241109</v>
      </c>
      <c r="CX200" s="1">
        <v>-8.5330417316091598</v>
      </c>
      <c r="CY200" s="1">
        <v>-8.2774093340138695</v>
      </c>
      <c r="CZ200" s="1">
        <v>-8.0459814928309399</v>
      </c>
      <c r="DA200" s="1">
        <v>-7.8246266053986098</v>
      </c>
      <c r="DB200" s="1">
        <v>-8.8095461642241109</v>
      </c>
      <c r="DC200" s="1">
        <v>-8.5330417316091598</v>
      </c>
      <c r="DD200" s="1">
        <v>-8.2774093340138695</v>
      </c>
      <c r="DE200" s="1">
        <v>-8.0459814928309399</v>
      </c>
      <c r="DF200" s="1">
        <v>-7.8246266053986098</v>
      </c>
      <c r="DG200" s="1">
        <v>1.1233583620140399</v>
      </c>
      <c r="DH200" s="1">
        <v>1.4025118447795799</v>
      </c>
      <c r="DI200" s="1">
        <v>1.6585667753022999</v>
      </c>
      <c r="DJ200" s="1">
        <v>1.89229854124684</v>
      </c>
      <c r="DK200" s="1">
        <v>2.1044328423417502</v>
      </c>
      <c r="DL200" s="1">
        <v>7.3106564156406684</v>
      </c>
      <c r="DM200" s="1">
        <v>57.266331331998501</v>
      </c>
      <c r="DN200" s="1"/>
      <c r="DO200" s="1"/>
      <c r="DP200" s="1"/>
      <c r="DQ200" s="1"/>
      <c r="DR200" s="1"/>
      <c r="DS200" s="1"/>
    </row>
    <row r="201" spans="1:123">
      <c r="A201" s="46" t="s">
        <v>204</v>
      </c>
      <c r="B201" s="57">
        <v>309.40899999999999</v>
      </c>
      <c r="C201" s="57">
        <v>129.03899999999999</v>
      </c>
      <c r="D201" s="57">
        <v>-7.66</v>
      </c>
      <c r="E201" s="7">
        <v>0.49</v>
      </c>
      <c r="F201" s="57"/>
      <c r="G201" s="76">
        <v>-7.0299999999999994</v>
      </c>
      <c r="H201" s="57">
        <v>-8.1</v>
      </c>
      <c r="I201" s="57">
        <v>1.07</v>
      </c>
      <c r="K201" s="76">
        <v>-8.5765634781947302</v>
      </c>
      <c r="L201" s="76">
        <v>-8.3852481427273204</v>
      </c>
      <c r="M201" s="76">
        <v>-8.1363691782088612</v>
      </c>
      <c r="N201" s="76">
        <v>-7.7806955198801093</v>
      </c>
      <c r="O201" s="76">
        <v>-7.4854345270991898</v>
      </c>
      <c r="P201" s="76">
        <v>-10.526815852016</v>
      </c>
      <c r="Q201" s="76">
        <v>-10.583799216624801</v>
      </c>
      <c r="R201" s="76">
        <v>-10.625550953970601</v>
      </c>
      <c r="S201" s="76">
        <v>-10.451520909430799</v>
      </c>
      <c r="T201" s="76">
        <v>-10.4984373136116</v>
      </c>
      <c r="U201" s="76">
        <v>1.95025237382127</v>
      </c>
      <c r="V201" s="76">
        <v>2.1985510738974798</v>
      </c>
      <c r="W201" s="76">
        <v>2.48918177576174</v>
      </c>
      <c r="X201" s="76">
        <v>2.6708253895506902</v>
      </c>
      <c r="Y201" s="76">
        <v>3.01300278651241</v>
      </c>
      <c r="Z201" s="76">
        <v>8.3303055870786036</v>
      </c>
      <c r="AA201" s="76">
        <v>-134.50586646622901</v>
      </c>
      <c r="AC201" s="57">
        <v>-8.8144059515896096</v>
      </c>
      <c r="AD201" s="76">
        <v>-8.4423194888105808</v>
      </c>
      <c r="AE201" s="76">
        <v>-8.1886324276147491</v>
      </c>
      <c r="AF201" s="76">
        <v>-7.9386457621366802</v>
      </c>
      <c r="AG201" s="76">
        <v>-7.7194483393165889</v>
      </c>
      <c r="AH201" s="76">
        <v>-9.9250636310400093</v>
      </c>
      <c r="AI201" s="76">
        <v>-9.8296253795631703</v>
      </c>
      <c r="AJ201" s="76">
        <v>-9.8298153328825695</v>
      </c>
      <c r="AK201" s="76">
        <v>-9.8117036054892406</v>
      </c>
      <c r="AL201" s="76">
        <v>-9.8030937108024592</v>
      </c>
      <c r="AM201" s="76">
        <v>1.1106576794503999</v>
      </c>
      <c r="AN201" s="76">
        <v>1.3873058907525899</v>
      </c>
      <c r="AO201" s="76">
        <v>1.64118290526782</v>
      </c>
      <c r="AP201" s="76">
        <v>1.87305784335256</v>
      </c>
      <c r="AQ201" s="76">
        <v>2.0836453714858698</v>
      </c>
      <c r="AR201" s="76">
        <v>8.0017376957841631</v>
      </c>
      <c r="AS201" s="76">
        <v>132.12719373283099</v>
      </c>
      <c r="AU201" s="57">
        <v>-8.1589039847262512</v>
      </c>
      <c r="AV201" s="57">
        <v>-7.8628645979658396</v>
      </c>
      <c r="AW201" s="57">
        <v>-7.5997644172017198</v>
      </c>
      <c r="AX201" s="57">
        <v>-7.3628862654266003</v>
      </c>
      <c r="AY201" s="57">
        <v>-7.1983521356788893</v>
      </c>
      <c r="AZ201" s="57">
        <v>-9.3095666923469107</v>
      </c>
      <c r="BA201" s="57">
        <v>-9.2901705444052993</v>
      </c>
      <c r="BB201" s="57">
        <v>-9.2809472693759201</v>
      </c>
      <c r="BC201" s="57">
        <v>-9.2759440731177101</v>
      </c>
      <c r="BD201" s="57">
        <v>-9.3219975070580592</v>
      </c>
      <c r="BE201" s="57">
        <v>1.1506627076206599</v>
      </c>
      <c r="BF201" s="57">
        <v>1.42730594643946</v>
      </c>
      <c r="BG201" s="57">
        <v>1.6811828521742</v>
      </c>
      <c r="BH201" s="57">
        <v>1.91305780769111</v>
      </c>
      <c r="BI201" s="57">
        <v>2.1236453713791699</v>
      </c>
      <c r="BJ201" s="57">
        <v>7.1914452675720604</v>
      </c>
      <c r="BK201" s="57">
        <v>122.788338124517</v>
      </c>
      <c r="BM201" s="57">
        <v>-8.6658609819974899</v>
      </c>
      <c r="BN201" s="57">
        <v>-8.2663588938404509</v>
      </c>
      <c r="BO201" s="57">
        <v>-8.0602945106957797</v>
      </c>
      <c r="BP201" s="57">
        <v>-7.8191907224174688</v>
      </c>
      <c r="BQ201" s="57">
        <v>-7.5729472213776194</v>
      </c>
      <c r="BR201" s="57">
        <v>-10.5642407697168</v>
      </c>
      <c r="BS201" s="57">
        <v>-10.5767954703021</v>
      </c>
      <c r="BT201" s="57">
        <v>-10.5307231362445</v>
      </c>
      <c r="BU201" s="57">
        <v>-10.489478445289199</v>
      </c>
      <c r="BV201" s="57">
        <v>-10.450581919790899</v>
      </c>
      <c r="BW201" s="57">
        <v>1.89837978771931</v>
      </c>
      <c r="BX201" s="57">
        <v>2.3104365764616501</v>
      </c>
      <c r="BY201" s="57">
        <v>2.47042862554872</v>
      </c>
      <c r="BZ201" s="57">
        <v>2.6702877228717301</v>
      </c>
      <c r="CA201" s="57">
        <v>2.8776346984132801</v>
      </c>
      <c r="CB201" s="57">
        <v>7.8241258251613655</v>
      </c>
      <c r="CC201" s="57">
        <v>116.602529975078</v>
      </c>
      <c r="CE201" s="57">
        <v>-8.6234619745508088</v>
      </c>
      <c r="CF201" s="57">
        <v>-8.35404012602352</v>
      </c>
      <c r="CG201" s="57">
        <v>-8.1270207934933811</v>
      </c>
      <c r="CH201" s="57">
        <v>-7.86455139000274</v>
      </c>
      <c r="CI201" s="57">
        <v>-7.6551579272726986</v>
      </c>
      <c r="CJ201" s="57">
        <v>-10.537471421117299</v>
      </c>
      <c r="CK201" s="57">
        <v>-10.5392697012658</v>
      </c>
      <c r="CL201" s="57">
        <v>-10.553970535244201</v>
      </c>
      <c r="CM201" s="57">
        <v>-10.5213278443706</v>
      </c>
      <c r="CN201" s="57">
        <v>-10.511421241900299</v>
      </c>
      <c r="CO201" s="57">
        <v>1.9140094465664901</v>
      </c>
      <c r="CP201" s="57">
        <v>2.1852295752422801</v>
      </c>
      <c r="CQ201" s="57">
        <v>2.4269497417508199</v>
      </c>
      <c r="CR201" s="57">
        <v>2.65677645436786</v>
      </c>
      <c r="CS201" s="57">
        <v>2.8562633146276002</v>
      </c>
      <c r="CT201" s="76">
        <v>7.2229280215231118</v>
      </c>
      <c r="CU201" s="76">
        <v>35.927161502333703</v>
      </c>
      <c r="CV201" s="76"/>
      <c r="CW201" s="1">
        <v>-8.7233105175516599</v>
      </c>
      <c r="CX201" s="1">
        <v>-8.4513854949026008</v>
      </c>
      <c r="CY201" s="1">
        <v>-8.19750767077071</v>
      </c>
      <c r="CZ201" s="1">
        <v>-7.9681392096636499</v>
      </c>
      <c r="DA201" s="1">
        <v>-7.7474736604897503</v>
      </c>
      <c r="DB201" s="1">
        <v>-8.7233105175516599</v>
      </c>
      <c r="DC201" s="1">
        <v>-8.4513854949026008</v>
      </c>
      <c r="DD201" s="1">
        <v>-8.19750767077071</v>
      </c>
      <c r="DE201" s="1">
        <v>-7.9681392096636499</v>
      </c>
      <c r="DF201" s="1">
        <v>-7.7474736604897503</v>
      </c>
      <c r="DG201" s="1">
        <v>1.1106623490337699</v>
      </c>
      <c r="DH201" s="1">
        <v>1.3873059483266199</v>
      </c>
      <c r="DI201" s="1">
        <v>1.6411829048924</v>
      </c>
      <c r="DJ201" s="1">
        <v>1.8730574654554</v>
      </c>
      <c r="DK201" s="1">
        <v>2.0836449076096</v>
      </c>
      <c r="DL201" s="1">
        <v>7.2457650062191972</v>
      </c>
      <c r="DM201" s="1">
        <v>54.0785035202451</v>
      </c>
      <c r="DN201" s="1"/>
      <c r="DO201" s="1"/>
      <c r="DP201" s="1"/>
      <c r="DQ201" s="1"/>
      <c r="DR201" s="1"/>
      <c r="DS201" s="1"/>
    </row>
    <row r="202" spans="1:123">
      <c r="A202" s="46" t="s">
        <v>205</v>
      </c>
      <c r="B202" s="57">
        <v>332.07299999999998</v>
      </c>
      <c r="C202" s="57">
        <v>148.59800000000001</v>
      </c>
      <c r="D202" s="57">
        <v>-5.88</v>
      </c>
      <c r="E202" s="7">
        <v>0.38</v>
      </c>
      <c r="F202" s="57"/>
      <c r="G202" s="76">
        <v>-6.5500000000000007</v>
      </c>
      <c r="H202" s="57">
        <v>-7.53</v>
      </c>
      <c r="I202" s="57">
        <v>0.98</v>
      </c>
      <c r="K202" s="76">
        <v>-6.4685606857436992</v>
      </c>
      <c r="L202" s="76">
        <v>-6.2736375322328595</v>
      </c>
      <c r="M202" s="76">
        <v>-6.0059245476690499</v>
      </c>
      <c r="N202" s="76">
        <v>-5.6612958421777204</v>
      </c>
      <c r="O202" s="76">
        <v>-5.2847389888543201</v>
      </c>
      <c r="P202" s="76">
        <v>-8.4616505566808993</v>
      </c>
      <c r="Q202" s="76">
        <v>-8.5173513724372594</v>
      </c>
      <c r="R202" s="76">
        <v>-8.5569360566883805</v>
      </c>
      <c r="S202" s="76">
        <v>-8.4075295851131404</v>
      </c>
      <c r="T202" s="76">
        <v>-8.4463052198244295</v>
      </c>
      <c r="U202" s="76">
        <v>1.9930898709372</v>
      </c>
      <c r="V202" s="76">
        <v>2.2437138402043999</v>
      </c>
      <c r="W202" s="76">
        <v>2.5510115090193302</v>
      </c>
      <c r="X202" s="76">
        <v>2.74623374293542</v>
      </c>
      <c r="Y202" s="76">
        <v>3.1615662309701098</v>
      </c>
      <c r="Z202" s="76">
        <v>8.916045462478527</v>
      </c>
      <c r="AA202" s="76">
        <v>-187.44432065799501</v>
      </c>
      <c r="AC202" s="57">
        <v>-6.7266627492877404</v>
      </c>
      <c r="AD202" s="76">
        <v>-6.3785810043597699</v>
      </c>
      <c r="AE202" s="76">
        <v>-6.1135337546726198</v>
      </c>
      <c r="AF202" s="76">
        <v>-5.8570285738607399</v>
      </c>
      <c r="AG202" s="76">
        <v>-5.6315240614695696</v>
      </c>
      <c r="AH202" s="76">
        <v>-7.9230087381835004</v>
      </c>
      <c r="AI202" s="76">
        <v>-7.8685153754445301</v>
      </c>
      <c r="AJ202" s="76">
        <v>-7.8720448430933203</v>
      </c>
      <c r="AK202" s="76">
        <v>-7.8599493686322699</v>
      </c>
      <c r="AL202" s="76">
        <v>-7.8554725338208602</v>
      </c>
      <c r="AM202" s="76">
        <v>1.1963459888957599</v>
      </c>
      <c r="AN202" s="76">
        <v>1.4899343710847599</v>
      </c>
      <c r="AO202" s="76">
        <v>1.7585110884207</v>
      </c>
      <c r="AP202" s="76">
        <v>2.00292079477153</v>
      </c>
      <c r="AQ202" s="76">
        <v>2.2239484723512901</v>
      </c>
      <c r="AR202" s="76">
        <v>8.0606516111523163</v>
      </c>
      <c r="AS202" s="76">
        <v>108.19834467183399</v>
      </c>
      <c r="AU202" s="57">
        <v>-6.3030640613575795</v>
      </c>
      <c r="AV202" s="57">
        <v>-6.01106343639582</v>
      </c>
      <c r="AW202" s="57">
        <v>-5.7412221003966302</v>
      </c>
      <c r="AX202" s="57">
        <v>-5.4965002160257903</v>
      </c>
      <c r="AY202" s="57">
        <v>-5.2830983599524295</v>
      </c>
      <c r="AZ202" s="57">
        <v>-7.5394154183084696</v>
      </c>
      <c r="BA202" s="57">
        <v>-7.5409978631047201</v>
      </c>
      <c r="BB202" s="57">
        <v>-7.5397331318596699</v>
      </c>
      <c r="BC202" s="57">
        <v>-7.5394209724875303</v>
      </c>
      <c r="BD202" s="57">
        <v>-7.5470468321888697</v>
      </c>
      <c r="BE202" s="57">
        <v>1.2363513569508899</v>
      </c>
      <c r="BF202" s="57">
        <v>1.5299344267088999</v>
      </c>
      <c r="BG202" s="57">
        <v>1.7985110314630399</v>
      </c>
      <c r="BH202" s="57">
        <v>2.04292075646174</v>
      </c>
      <c r="BI202" s="57">
        <v>2.2639484722364398</v>
      </c>
      <c r="BJ202" s="57">
        <v>7.5976400857592923</v>
      </c>
      <c r="BK202" s="57">
        <v>77.488038657604804</v>
      </c>
      <c r="BM202" s="57">
        <v>-6.5760709089215803</v>
      </c>
      <c r="BN202" s="57">
        <v>-6.1009508681176898</v>
      </c>
      <c r="BO202" s="57">
        <v>-5.9272015490776297</v>
      </c>
      <c r="BP202" s="57">
        <v>-5.6911141859298002</v>
      </c>
      <c r="BQ202" s="57">
        <v>-5.43797799534895</v>
      </c>
      <c r="BR202" s="57">
        <v>-8.4961794073743704</v>
      </c>
      <c r="BS202" s="57">
        <v>-8.5060379215206297</v>
      </c>
      <c r="BT202" s="57">
        <v>-8.4729132440190291</v>
      </c>
      <c r="BU202" s="57">
        <v>-8.4424526495178505</v>
      </c>
      <c r="BV202" s="57">
        <v>-8.4035427046228506</v>
      </c>
      <c r="BW202" s="57">
        <v>1.9201084984527901</v>
      </c>
      <c r="BX202" s="57">
        <v>2.4050870534029398</v>
      </c>
      <c r="BY202" s="57">
        <v>2.5457116949413998</v>
      </c>
      <c r="BZ202" s="57">
        <v>2.7513384635880498</v>
      </c>
      <c r="CA202" s="57">
        <v>2.9655647092739001</v>
      </c>
      <c r="CB202" s="57">
        <v>7.9730944995363897</v>
      </c>
      <c r="CC202" s="57">
        <v>164.139580401747</v>
      </c>
      <c r="CE202" s="57">
        <v>-6.5293382005385201</v>
      </c>
      <c r="CF202" s="57">
        <v>-6.2494978334051998</v>
      </c>
      <c r="CG202" s="57">
        <v>-6.013725895313339</v>
      </c>
      <c r="CH202" s="57">
        <v>-5.7401447894276707</v>
      </c>
      <c r="CI202" s="57">
        <v>-5.5308374621173098</v>
      </c>
      <c r="CJ202" s="57">
        <v>-8.4745599933106703</v>
      </c>
      <c r="CK202" s="57">
        <v>-8.4805469550124197</v>
      </c>
      <c r="CL202" s="57">
        <v>-8.4980500392835392</v>
      </c>
      <c r="CM202" s="57">
        <v>-8.4738065093608306</v>
      </c>
      <c r="CN202" s="57">
        <v>-8.4693020822263794</v>
      </c>
      <c r="CO202" s="57">
        <v>1.94522179277215</v>
      </c>
      <c r="CP202" s="57">
        <v>2.2310491216072199</v>
      </c>
      <c r="CQ202" s="57">
        <v>2.4843241439702002</v>
      </c>
      <c r="CR202" s="57">
        <v>2.7336617199331599</v>
      </c>
      <c r="CS202" s="57">
        <v>2.9384646201090701</v>
      </c>
      <c r="CT202" s="76">
        <v>7.4605959014730443</v>
      </c>
      <c r="CU202" s="76">
        <v>43.805208025134903</v>
      </c>
      <c r="CV202" s="76"/>
      <c r="CW202" s="1">
        <v>-6.6742113023140197</v>
      </c>
      <c r="CX202" s="1">
        <v>-6.3880072476438299</v>
      </c>
      <c r="CY202" s="1">
        <v>-6.1231537062663497</v>
      </c>
      <c r="CZ202" s="1">
        <v>-5.8843641761150201</v>
      </c>
      <c r="DA202" s="1">
        <v>-5.6580316472732202</v>
      </c>
      <c r="DB202" s="1">
        <v>-6.6742113023140197</v>
      </c>
      <c r="DC202" s="1">
        <v>-6.3880072476438299</v>
      </c>
      <c r="DD202" s="1">
        <v>-6.1231537062663497</v>
      </c>
      <c r="DE202" s="1">
        <v>-5.8843641761150201</v>
      </c>
      <c r="DF202" s="1">
        <v>-5.6580316472732202</v>
      </c>
      <c r="DG202" s="1">
        <v>1.1963509845861</v>
      </c>
      <c r="DH202" s="1">
        <v>1.4899344287345599</v>
      </c>
      <c r="DI202" s="1">
        <v>1.7585110880282</v>
      </c>
      <c r="DJ202" s="1">
        <v>2.0029204022443299</v>
      </c>
      <c r="DK202" s="1">
        <v>2.2239479906261299</v>
      </c>
      <c r="DL202" s="1">
        <v>7.5454702359122416</v>
      </c>
      <c r="DM202" s="1">
        <v>62.062731611642199</v>
      </c>
      <c r="DN202" s="1"/>
      <c r="DO202" s="1"/>
      <c r="DP202" s="1"/>
      <c r="DQ202" s="1"/>
      <c r="DR202" s="1"/>
      <c r="DS202" s="1"/>
    </row>
    <row r="203" spans="1:123">
      <c r="A203" s="46" t="s">
        <v>206</v>
      </c>
      <c r="B203" s="57">
        <v>281.43099999999998</v>
      </c>
      <c r="C203" s="57">
        <v>113.592</v>
      </c>
      <c r="D203" s="57">
        <v>1.83</v>
      </c>
      <c r="E203" s="7">
        <v>0.02</v>
      </c>
      <c r="F203" s="57"/>
      <c r="G203" s="76">
        <v>2.8</v>
      </c>
      <c r="H203" s="57">
        <v>-0.33</v>
      </c>
      <c r="I203" s="57">
        <v>3.13</v>
      </c>
      <c r="K203" s="76">
        <v>1.3401884307214149</v>
      </c>
      <c r="L203" s="76">
        <v>1.581430080428063</v>
      </c>
      <c r="M203" s="76">
        <v>1.846631770226991</v>
      </c>
      <c r="N203" s="76">
        <v>2.0246465277687649</v>
      </c>
      <c r="O203" s="76">
        <v>2.2685538233708273</v>
      </c>
      <c r="P203" s="76">
        <v>-0.55718239110950496</v>
      </c>
      <c r="Q203" s="76">
        <v>-0.56136896930180702</v>
      </c>
      <c r="R203" s="76">
        <v>-0.56622313132538904</v>
      </c>
      <c r="S203" s="76">
        <v>-0.553089605207715</v>
      </c>
      <c r="T203" s="76">
        <v>-0.56105203192743303</v>
      </c>
      <c r="U203" s="76">
        <v>1.89737082183092</v>
      </c>
      <c r="V203" s="76">
        <v>2.1427990497298701</v>
      </c>
      <c r="W203" s="76">
        <v>2.4128549015523801</v>
      </c>
      <c r="X203" s="76">
        <v>2.5777361329764799</v>
      </c>
      <c r="Y203" s="76">
        <v>2.8296058552982601</v>
      </c>
      <c r="Z203" s="76">
        <v>6.847169974786711</v>
      </c>
      <c r="AA203" s="76">
        <v>35.045893148459697</v>
      </c>
      <c r="AC203" s="57">
        <v>0.49137567673538596</v>
      </c>
      <c r="AD203" s="76">
        <v>0.75365847698049815</v>
      </c>
      <c r="AE203" s="76">
        <v>0.98865294274123894</v>
      </c>
      <c r="AF203" s="76">
        <v>1.205613431227063</v>
      </c>
      <c r="AG203" s="76">
        <v>1.403276696839709</v>
      </c>
      <c r="AH203" s="76">
        <v>-0.513502461519174</v>
      </c>
      <c r="AI203" s="76">
        <v>-0.50695576080997196</v>
      </c>
      <c r="AJ203" s="76">
        <v>-0.50769198563586104</v>
      </c>
      <c r="AK203" s="76">
        <v>-0.50713265538353702</v>
      </c>
      <c r="AL203" s="76">
        <v>-0.50716887955206102</v>
      </c>
      <c r="AM203" s="76">
        <v>1.00487813825456</v>
      </c>
      <c r="AN203" s="76">
        <v>1.2606142377904701</v>
      </c>
      <c r="AO203" s="76">
        <v>1.4963449283771</v>
      </c>
      <c r="AP203" s="76">
        <v>1.7127460866105999</v>
      </c>
      <c r="AQ203" s="76">
        <v>1.91044557639177</v>
      </c>
      <c r="AR203" s="76">
        <v>6.7698211193732014</v>
      </c>
      <c r="AS203" s="76">
        <v>62.681749911146603</v>
      </c>
      <c r="AU203" s="57">
        <v>0.48647354203191606</v>
      </c>
      <c r="AV203" s="57">
        <v>0.73788512772602999</v>
      </c>
      <c r="AW203" s="57">
        <v>0.97055602179354195</v>
      </c>
      <c r="AX203" s="57">
        <v>1.1831567044007441</v>
      </c>
      <c r="AY203" s="57">
        <v>1.3815490900865841</v>
      </c>
      <c r="AZ203" s="57">
        <v>-0.55840920481565404</v>
      </c>
      <c r="BA203" s="57">
        <v>-0.56272916582874</v>
      </c>
      <c r="BB203" s="57">
        <v>-0.56578885825997804</v>
      </c>
      <c r="BC203" s="57">
        <v>-0.56958934981770604</v>
      </c>
      <c r="BD203" s="57">
        <v>-0.56889648620853595</v>
      </c>
      <c r="BE203" s="57">
        <v>1.0448827468475701</v>
      </c>
      <c r="BF203" s="57">
        <v>1.30061429355477</v>
      </c>
      <c r="BG203" s="57">
        <v>1.53634488005352</v>
      </c>
      <c r="BH203" s="57">
        <v>1.7527460542184501</v>
      </c>
      <c r="BI203" s="57">
        <v>1.9504455762951201</v>
      </c>
      <c r="BJ203" s="57">
        <v>6.6513425779511426</v>
      </c>
      <c r="BK203" s="57">
        <v>53.660153746215897</v>
      </c>
      <c r="BM203" s="57">
        <v>1.312724300350671</v>
      </c>
      <c r="BN203" s="57">
        <v>1.6292502684210568</v>
      </c>
      <c r="BO203" s="57">
        <v>1.818916720704864</v>
      </c>
      <c r="BP203" s="57">
        <v>2.014443574492196</v>
      </c>
      <c r="BQ203" s="57">
        <v>2.2161900064216828</v>
      </c>
      <c r="BR203" s="57">
        <v>-0.55883207275067903</v>
      </c>
      <c r="BS203" s="57">
        <v>-0.564343251039923</v>
      </c>
      <c r="BT203" s="57">
        <v>-0.55857730744409595</v>
      </c>
      <c r="BU203" s="57">
        <v>-0.55578954090683397</v>
      </c>
      <c r="BV203" s="57">
        <v>-0.55289784042705703</v>
      </c>
      <c r="BW203" s="57">
        <v>1.87155637310135</v>
      </c>
      <c r="BX203" s="57">
        <v>2.1935935194609799</v>
      </c>
      <c r="BY203" s="57">
        <v>2.37749402814896</v>
      </c>
      <c r="BZ203" s="57">
        <v>2.5702331153990299</v>
      </c>
      <c r="CA203" s="57">
        <v>2.7690878468487399</v>
      </c>
      <c r="CB203" s="57">
        <v>6.5142713006223651</v>
      </c>
      <c r="CC203" s="57">
        <v>95.904137367127902</v>
      </c>
      <c r="CE203" s="57">
        <v>1.318509503713172</v>
      </c>
      <c r="CF203" s="57">
        <v>1.5707979719205349</v>
      </c>
      <c r="CG203" s="57">
        <v>1.7966077053549812</v>
      </c>
      <c r="CH203" s="57">
        <v>2.0039971667256298</v>
      </c>
      <c r="CI203" s="57">
        <v>2.196998926934342</v>
      </c>
      <c r="CJ203" s="57">
        <v>-0.55696927650396799</v>
      </c>
      <c r="CK203" s="57">
        <v>-0.55786880468961497</v>
      </c>
      <c r="CL203" s="57">
        <v>-0.559515129173209</v>
      </c>
      <c r="CM203" s="57">
        <v>-0.55786682911830998</v>
      </c>
      <c r="CN203" s="57">
        <v>-0.55778944396043795</v>
      </c>
      <c r="CO203" s="57">
        <v>1.87547878021714</v>
      </c>
      <c r="CP203" s="57">
        <v>2.1286667766101499</v>
      </c>
      <c r="CQ203" s="57">
        <v>2.3561228345281902</v>
      </c>
      <c r="CR203" s="57">
        <v>2.56186399584394</v>
      </c>
      <c r="CS203" s="57">
        <v>2.7547883708947798</v>
      </c>
      <c r="CT203" s="76">
        <v>6.5156238075645643</v>
      </c>
      <c r="CU203" s="76">
        <v>58.333238458809703</v>
      </c>
      <c r="CV203" s="76"/>
      <c r="CW203" s="1">
        <v>0.49785132610649202</v>
      </c>
      <c r="CX203" s="1">
        <v>0.75236935883983502</v>
      </c>
      <c r="CY203" s="1">
        <v>0.98741421812686803</v>
      </c>
      <c r="CZ203" s="1">
        <v>1.2029607824386901</v>
      </c>
      <c r="DA203" s="1">
        <v>1.4006926158050499</v>
      </c>
      <c r="DB203" s="1">
        <v>0.49785132610649202</v>
      </c>
      <c r="DC203" s="1">
        <v>0.75236935883983502</v>
      </c>
      <c r="DD203" s="1">
        <v>0.98741421812686803</v>
      </c>
      <c r="DE203" s="1">
        <v>1.2029607824386901</v>
      </c>
      <c r="DF203" s="1">
        <v>1.4006926158050499</v>
      </c>
      <c r="DG203" s="1">
        <v>1.0048824052690799</v>
      </c>
      <c r="DH203" s="1">
        <v>1.26061429527096</v>
      </c>
      <c r="DI203" s="1">
        <v>1.4963449280227601</v>
      </c>
      <c r="DJ203" s="1">
        <v>1.71274572677376</v>
      </c>
      <c r="DK203" s="1">
        <v>1.9104451345494</v>
      </c>
      <c r="DL203" s="1">
        <v>6.7129188548612291</v>
      </c>
      <c r="DM203" s="1">
        <v>56.604895764686603</v>
      </c>
      <c r="DN203" s="1"/>
      <c r="DO203" s="1"/>
      <c r="DP203" s="1"/>
      <c r="DQ203" s="1"/>
      <c r="DR203" s="1"/>
      <c r="DS203" s="1"/>
    </row>
    <row r="204" spans="1:123">
      <c r="A204" s="46" t="s">
        <v>207</v>
      </c>
      <c r="B204" s="57">
        <v>281.43099999999998</v>
      </c>
      <c r="C204" s="57">
        <v>113.592</v>
      </c>
      <c r="D204" s="57">
        <v>1.82</v>
      </c>
      <c r="E204" s="7">
        <v>0.02</v>
      </c>
      <c r="F204" s="57"/>
      <c r="G204" s="76">
        <v>2.67</v>
      </c>
      <c r="H204" s="57">
        <v>-0.34</v>
      </c>
      <c r="I204" s="57">
        <v>3.01</v>
      </c>
      <c r="K204" s="76">
        <v>1.3401884307214149</v>
      </c>
      <c r="L204" s="76">
        <v>1.581430080428063</v>
      </c>
      <c r="M204" s="76">
        <v>1.846631770226991</v>
      </c>
      <c r="N204" s="76">
        <v>2.0246465277687649</v>
      </c>
      <c r="O204" s="76">
        <v>2.2685538233708273</v>
      </c>
      <c r="P204" s="76">
        <v>-0.55718239110950496</v>
      </c>
      <c r="Q204" s="76">
        <v>-0.56136896930180702</v>
      </c>
      <c r="R204" s="76">
        <v>-0.56622313132538904</v>
      </c>
      <c r="S204" s="76">
        <v>-0.553089605207715</v>
      </c>
      <c r="T204" s="76">
        <v>-0.56105203192743303</v>
      </c>
      <c r="U204" s="76">
        <v>1.89737082183092</v>
      </c>
      <c r="V204" s="76">
        <v>2.1427990497298701</v>
      </c>
      <c r="W204" s="76">
        <v>2.4128549015523801</v>
      </c>
      <c r="X204" s="76">
        <v>2.5777361329764799</v>
      </c>
      <c r="Y204" s="76">
        <v>2.8296058552982601</v>
      </c>
      <c r="Z204" s="76">
        <v>6.847169973162134</v>
      </c>
      <c r="AA204" s="76">
        <v>35.045895622569297</v>
      </c>
      <c r="AC204" s="57">
        <v>0.49137567673538596</v>
      </c>
      <c r="AD204" s="76">
        <v>0.75365847698049815</v>
      </c>
      <c r="AE204" s="76">
        <v>0.98865294274123894</v>
      </c>
      <c r="AF204" s="76">
        <v>1.205613431227063</v>
      </c>
      <c r="AG204" s="76">
        <v>1.403276696839709</v>
      </c>
      <c r="AH204" s="76">
        <v>-0.513502461519174</v>
      </c>
      <c r="AI204" s="76">
        <v>-0.50695576080997196</v>
      </c>
      <c r="AJ204" s="76">
        <v>-0.50769198563586104</v>
      </c>
      <c r="AK204" s="76">
        <v>-0.50713265538353702</v>
      </c>
      <c r="AL204" s="76">
        <v>-0.50716887955206102</v>
      </c>
      <c r="AM204" s="76">
        <v>1.00487813825456</v>
      </c>
      <c r="AN204" s="76">
        <v>1.2606142377904701</v>
      </c>
      <c r="AO204" s="76">
        <v>1.4963449283771</v>
      </c>
      <c r="AP204" s="76">
        <v>1.7127460866105999</v>
      </c>
      <c r="AQ204" s="76">
        <v>1.91044557639177</v>
      </c>
      <c r="AR204" s="76">
        <v>6.7698210939161338</v>
      </c>
      <c r="AS204" s="76">
        <v>62.6818836119145</v>
      </c>
      <c r="AU204" s="57">
        <v>0.48647354203191606</v>
      </c>
      <c r="AV204" s="57">
        <v>0.73788512772602999</v>
      </c>
      <c r="AW204" s="57">
        <v>0.97055602179354195</v>
      </c>
      <c r="AX204" s="57">
        <v>1.1831567044007441</v>
      </c>
      <c r="AY204" s="57">
        <v>1.3815490900865841</v>
      </c>
      <c r="AZ204" s="57">
        <v>-0.55840920481565404</v>
      </c>
      <c r="BA204" s="57">
        <v>-0.56272916582874</v>
      </c>
      <c r="BB204" s="57">
        <v>-0.56578885825997804</v>
      </c>
      <c r="BC204" s="57">
        <v>-0.56958934981770604</v>
      </c>
      <c r="BD204" s="57">
        <v>-0.56889648620853595</v>
      </c>
      <c r="BE204" s="57">
        <v>1.0448827468475701</v>
      </c>
      <c r="BF204" s="57">
        <v>1.30061429355477</v>
      </c>
      <c r="BG204" s="57">
        <v>1.53634488005352</v>
      </c>
      <c r="BH204" s="57">
        <v>1.7527460542184501</v>
      </c>
      <c r="BI204" s="57">
        <v>1.9504455762951201</v>
      </c>
      <c r="BJ204" s="57">
        <v>6.6513425518895533</v>
      </c>
      <c r="BK204" s="57">
        <v>53.6602906221109</v>
      </c>
      <c r="BM204" s="57">
        <v>1.312724300350671</v>
      </c>
      <c r="BN204" s="57">
        <v>1.6292502684210568</v>
      </c>
      <c r="BO204" s="57">
        <v>1.818916720704864</v>
      </c>
      <c r="BP204" s="57">
        <v>2.014443574492196</v>
      </c>
      <c r="BQ204" s="57">
        <v>2.2161900064216828</v>
      </c>
      <c r="BR204" s="57">
        <v>-0.55883207275067903</v>
      </c>
      <c r="BS204" s="57">
        <v>-0.564343251039923</v>
      </c>
      <c r="BT204" s="57">
        <v>-0.55857730744409595</v>
      </c>
      <c r="BU204" s="57">
        <v>-0.55578954090683397</v>
      </c>
      <c r="BV204" s="57">
        <v>-0.55289784042705703</v>
      </c>
      <c r="BW204" s="57">
        <v>1.87155637310135</v>
      </c>
      <c r="BX204" s="57">
        <v>2.1935935194609799</v>
      </c>
      <c r="BY204" s="57">
        <v>2.37749402814896</v>
      </c>
      <c r="BZ204" s="57">
        <v>2.5702331153990299</v>
      </c>
      <c r="CA204" s="57">
        <v>2.7690878468487399</v>
      </c>
      <c r="CB204" s="57">
        <v>6.5142713007635864</v>
      </c>
      <c r="CC204" s="57">
        <v>95.904136625392994</v>
      </c>
      <c r="CE204" s="57">
        <v>1.318509503713172</v>
      </c>
      <c r="CF204" s="57">
        <v>1.5707979719205349</v>
      </c>
      <c r="CG204" s="57">
        <v>1.7966077053549812</v>
      </c>
      <c r="CH204" s="57">
        <v>2.0039971667256298</v>
      </c>
      <c r="CI204" s="57">
        <v>2.196998926934342</v>
      </c>
      <c r="CJ204" s="57">
        <v>-0.55696927650396799</v>
      </c>
      <c r="CK204" s="57">
        <v>-0.55786880468961497</v>
      </c>
      <c r="CL204" s="57">
        <v>-0.559515129173209</v>
      </c>
      <c r="CM204" s="57">
        <v>-0.55786682911830998</v>
      </c>
      <c r="CN204" s="57">
        <v>-0.55778944396043795</v>
      </c>
      <c r="CO204" s="57">
        <v>1.87547878021714</v>
      </c>
      <c r="CP204" s="57">
        <v>2.1286667766101499</v>
      </c>
      <c r="CQ204" s="57">
        <v>2.3561228345281902</v>
      </c>
      <c r="CR204" s="57">
        <v>2.56186399584394</v>
      </c>
      <c r="CS204" s="57">
        <v>2.7547883708947798</v>
      </c>
      <c r="CT204" s="76">
        <v>6.5156238066173717</v>
      </c>
      <c r="CU204" s="76">
        <v>58.3332434335192</v>
      </c>
      <c r="CV204" s="76"/>
      <c r="CW204" s="1">
        <v>0.49785132610649202</v>
      </c>
      <c r="CX204" s="1">
        <v>0.75236935883983502</v>
      </c>
      <c r="CY204" s="1">
        <v>0.98741421812686803</v>
      </c>
      <c r="CZ204" s="1">
        <v>1.2029607824386901</v>
      </c>
      <c r="DA204" s="1">
        <v>1.4006926158050499</v>
      </c>
      <c r="DB204" s="1">
        <v>0.49785132610649202</v>
      </c>
      <c r="DC204" s="1">
        <v>0.75236935883983502</v>
      </c>
      <c r="DD204" s="1">
        <v>0.98741421812686803</v>
      </c>
      <c r="DE204" s="1">
        <v>1.2029607824386901</v>
      </c>
      <c r="DF204" s="1">
        <v>1.4006926158050499</v>
      </c>
      <c r="DG204" s="1">
        <v>1.0048824052690799</v>
      </c>
      <c r="DH204" s="1">
        <v>1.26061429527096</v>
      </c>
      <c r="DI204" s="1">
        <v>1.4963449280227601</v>
      </c>
      <c r="DJ204" s="1">
        <v>1.71274572677376</v>
      </c>
      <c r="DK204" s="1">
        <v>1.9104451345494</v>
      </c>
      <c r="DL204" s="1">
        <v>6.7129188293279638</v>
      </c>
      <c r="DM204" s="1">
        <v>56.605029865381297</v>
      </c>
      <c r="DN204" s="1"/>
      <c r="DO204" s="1"/>
      <c r="DP204" s="1"/>
      <c r="DQ204" s="1"/>
      <c r="DR204" s="1"/>
      <c r="DS204" s="1"/>
    </row>
    <row r="205" spans="1:123">
      <c r="A205" s="46" t="s">
        <v>208</v>
      </c>
      <c r="B205" s="57">
        <v>289.45299999999997</v>
      </c>
      <c r="C205" s="57">
        <v>125.92400000000001</v>
      </c>
      <c r="D205" s="57">
        <v>-4.42</v>
      </c>
      <c r="E205" s="7">
        <v>0.44</v>
      </c>
      <c r="F205" s="57"/>
      <c r="G205" s="76">
        <v>-2.9200000000000004</v>
      </c>
      <c r="H205" s="57">
        <v>-5.15</v>
      </c>
      <c r="I205" s="57">
        <v>2.23</v>
      </c>
      <c r="K205" s="76">
        <v>-5.9785790280652993</v>
      </c>
      <c r="L205" s="76">
        <v>-5.76138868902882</v>
      </c>
      <c r="M205" s="76">
        <v>-5.5196880377289101</v>
      </c>
      <c r="N205" s="76">
        <v>-5.1667059931356505</v>
      </c>
      <c r="O205" s="76">
        <v>-4.9930192340274697</v>
      </c>
      <c r="P205" s="76">
        <v>-7.8911123279170496</v>
      </c>
      <c r="Q205" s="76">
        <v>-7.9201732537301899</v>
      </c>
      <c r="R205" s="76">
        <v>-7.9544277839773896</v>
      </c>
      <c r="S205" s="76">
        <v>-7.77113316965485</v>
      </c>
      <c r="T205" s="76">
        <v>-7.8752096265406797</v>
      </c>
      <c r="U205" s="76">
        <v>1.9125332998517499</v>
      </c>
      <c r="V205" s="76">
        <v>2.1587845647013699</v>
      </c>
      <c r="W205" s="76">
        <v>2.4347397462484799</v>
      </c>
      <c r="X205" s="76">
        <v>2.6044271765192</v>
      </c>
      <c r="Y205" s="76">
        <v>2.88219039251321</v>
      </c>
      <c r="Z205" s="76">
        <v>7.6482763324742837</v>
      </c>
      <c r="AA205" s="76">
        <v>-11.4781387584462</v>
      </c>
      <c r="AC205" s="57">
        <v>-6.4422734802570298</v>
      </c>
      <c r="AD205" s="76">
        <v>-5.9406369505132703</v>
      </c>
      <c r="AE205" s="76">
        <v>-5.6840974973819902</v>
      </c>
      <c r="AF205" s="76">
        <v>-5.4336460496979502</v>
      </c>
      <c r="AG205" s="76">
        <v>-5.2122960379477199</v>
      </c>
      <c r="AH205" s="76">
        <v>-7.4774812875184198</v>
      </c>
      <c r="AI205" s="76">
        <v>-7.2375768884989702</v>
      </c>
      <c r="AJ205" s="76">
        <v>-7.2219711358390599</v>
      </c>
      <c r="AK205" s="76">
        <v>-7.1923575703132698</v>
      </c>
      <c r="AL205" s="76">
        <v>-7.17240237480289</v>
      </c>
      <c r="AM205" s="76">
        <v>1.0352078072613899</v>
      </c>
      <c r="AN205" s="76">
        <v>1.2969399379857001</v>
      </c>
      <c r="AO205" s="76">
        <v>1.5378736384570699</v>
      </c>
      <c r="AP205" s="76">
        <v>1.7587115206153201</v>
      </c>
      <c r="AQ205" s="76">
        <v>1.9601063368551701</v>
      </c>
      <c r="AR205" s="76">
        <v>8.7953742837123325</v>
      </c>
      <c r="AS205" s="76">
        <v>242.245234287561</v>
      </c>
      <c r="AU205" s="57">
        <v>-5.3697785339150599</v>
      </c>
      <c r="AV205" s="57">
        <v>-5.0860791525972902</v>
      </c>
      <c r="AW205" s="57">
        <v>-4.8106014017975403</v>
      </c>
      <c r="AX205" s="57">
        <v>-4.5530026239216399</v>
      </c>
      <c r="AY205" s="57">
        <v>-4.2847710105290702</v>
      </c>
      <c r="AZ205" s="57">
        <v>-6.4449910700728701</v>
      </c>
      <c r="BA205" s="57">
        <v>-6.4230191463250899</v>
      </c>
      <c r="BB205" s="57">
        <v>-6.3884749905633402</v>
      </c>
      <c r="BC205" s="57">
        <v>-6.3517141112074196</v>
      </c>
      <c r="BD205" s="57">
        <v>-6.2848773472847004</v>
      </c>
      <c r="BE205" s="57">
        <v>1.07521253615781</v>
      </c>
      <c r="BF205" s="57">
        <v>1.3369399937277999</v>
      </c>
      <c r="BG205" s="57">
        <v>1.5778735887658</v>
      </c>
      <c r="BH205" s="57">
        <v>1.7987114872857799</v>
      </c>
      <c r="BI205" s="57">
        <v>2.0001063367556302</v>
      </c>
      <c r="BJ205" s="57">
        <v>8.0512395237825753</v>
      </c>
      <c r="BK205" s="57">
        <v>20.867704232713798</v>
      </c>
      <c r="BM205" s="57">
        <v>-6.0314330380697605</v>
      </c>
      <c r="BN205" s="57">
        <v>-5.76622207834522</v>
      </c>
      <c r="BO205" s="57">
        <v>-5.4509592377299603</v>
      </c>
      <c r="BP205" s="57">
        <v>-5.185295825934169</v>
      </c>
      <c r="BQ205" s="57">
        <v>-4.9807607294793605</v>
      </c>
      <c r="BR205" s="57">
        <v>-7.9106803623493702</v>
      </c>
      <c r="BS205" s="57">
        <v>-7.9933174565258902</v>
      </c>
      <c r="BT205" s="57">
        <v>-7.8550999647259001</v>
      </c>
      <c r="BU205" s="57">
        <v>-7.7842171270915097</v>
      </c>
      <c r="BV205" s="57">
        <v>-7.7809717031867303</v>
      </c>
      <c r="BW205" s="57">
        <v>1.8792473242796099</v>
      </c>
      <c r="BX205" s="57">
        <v>2.2270953781806702</v>
      </c>
      <c r="BY205" s="57">
        <v>2.4041407269959398</v>
      </c>
      <c r="BZ205" s="57">
        <v>2.5989213011573402</v>
      </c>
      <c r="CA205" s="57">
        <v>2.8002109737073702</v>
      </c>
      <c r="CB205" s="57">
        <v>7.9794451019613541</v>
      </c>
      <c r="CC205" s="57">
        <v>72.068759449193294</v>
      </c>
      <c r="CE205" s="57">
        <v>-5.9917931116290104</v>
      </c>
      <c r="CF205" s="57">
        <v>-5.7156557532119603</v>
      </c>
      <c r="CG205" s="57">
        <v>-5.4744156644600803</v>
      </c>
      <c r="CH205" s="57">
        <v>-5.2109680351874896</v>
      </c>
      <c r="CI205" s="57">
        <v>-4.99218269744462</v>
      </c>
      <c r="CJ205" s="57">
        <v>-7.8783196081037303</v>
      </c>
      <c r="CK205" s="57">
        <v>-7.8605405143323299</v>
      </c>
      <c r="CL205" s="57">
        <v>-7.8508463640872801</v>
      </c>
      <c r="CM205" s="57">
        <v>-7.8000458326712501</v>
      </c>
      <c r="CN205" s="57">
        <v>-7.7760665004154799</v>
      </c>
      <c r="CO205" s="57">
        <v>1.8865264964747199</v>
      </c>
      <c r="CP205" s="57">
        <v>2.1448847611203701</v>
      </c>
      <c r="CQ205" s="57">
        <v>2.3764306996272002</v>
      </c>
      <c r="CR205" s="57">
        <v>2.58907779748376</v>
      </c>
      <c r="CS205" s="57">
        <v>2.7838838029708599</v>
      </c>
      <c r="CT205" s="76">
        <v>7.454166941165739</v>
      </c>
      <c r="CU205" s="76">
        <v>39.286880047510699</v>
      </c>
      <c r="CV205" s="76"/>
      <c r="CW205" s="1">
        <v>-6.2193944798637801</v>
      </c>
      <c r="CX205" s="1">
        <v>-5.9474445114215602</v>
      </c>
      <c r="CY205" s="1">
        <v>-5.6886662786747104</v>
      </c>
      <c r="CZ205" s="1">
        <v>-5.4531693904446996</v>
      </c>
      <c r="DA205" s="1">
        <v>-5.2289486804210803</v>
      </c>
      <c r="DB205" s="1">
        <v>-6.2193944798637801</v>
      </c>
      <c r="DC205" s="1">
        <v>-5.9474445114215602</v>
      </c>
      <c r="DD205" s="1">
        <v>-5.6886662786747104</v>
      </c>
      <c r="DE205" s="1">
        <v>-5.4531693904446996</v>
      </c>
      <c r="DF205" s="1">
        <v>-5.2289486804210803</v>
      </c>
      <c r="DG205" s="1">
        <v>1.0352121897025699</v>
      </c>
      <c r="DH205" s="1">
        <v>1.2969399954930101</v>
      </c>
      <c r="DI205" s="1">
        <v>1.53787363809669</v>
      </c>
      <c r="DJ205" s="1">
        <v>1.75871115560013</v>
      </c>
      <c r="DK205" s="1">
        <v>1.9601058886951199</v>
      </c>
      <c r="DL205" s="1">
        <v>7.366379409104364</v>
      </c>
      <c r="DM205" s="1">
        <v>50.510911642540101</v>
      </c>
      <c r="DN205" s="1"/>
      <c r="DO205" s="1"/>
      <c r="DP205" s="1"/>
      <c r="DQ205" s="1"/>
      <c r="DR205" s="1"/>
      <c r="DS205" s="1"/>
    </row>
    <row r="206" spans="1:123">
      <c r="A206" s="46" t="s">
        <v>209</v>
      </c>
      <c r="B206" s="57">
        <v>290.12599999999998</v>
      </c>
      <c r="C206" s="57">
        <v>122.976</v>
      </c>
      <c r="D206" s="57">
        <v>-3.24</v>
      </c>
      <c r="E206" s="7">
        <v>0.69</v>
      </c>
      <c r="F206" s="57"/>
      <c r="G206" s="76">
        <v>-2.9299999999999997</v>
      </c>
      <c r="H206" s="57">
        <v>-5.34</v>
      </c>
      <c r="I206" s="57">
        <v>2.41</v>
      </c>
      <c r="K206" s="76">
        <v>-3.7173325769667898</v>
      </c>
      <c r="L206" s="76">
        <v>-3.5400148745308404</v>
      </c>
      <c r="M206" s="76">
        <v>-3.3377607547279702</v>
      </c>
      <c r="N206" s="76">
        <v>-2.9633726780447005</v>
      </c>
      <c r="O206" s="76">
        <v>-2.8582580658625503</v>
      </c>
      <c r="P206" s="76">
        <v>-5.6311379221573601</v>
      </c>
      <c r="Q206" s="76">
        <v>-5.7001405326722203</v>
      </c>
      <c r="R206" s="76">
        <v>-5.7743365144993204</v>
      </c>
      <c r="S206" s="76">
        <v>-5.5700390807299804</v>
      </c>
      <c r="T206" s="76">
        <v>-5.7448600008272201</v>
      </c>
      <c r="U206" s="76">
        <v>1.9138053451905701</v>
      </c>
      <c r="V206" s="76">
        <v>2.1601256581413799</v>
      </c>
      <c r="W206" s="76">
        <v>2.4365757597713502</v>
      </c>
      <c r="X206" s="76">
        <v>2.6066664026852799</v>
      </c>
      <c r="Y206" s="76">
        <v>2.8866019349646699</v>
      </c>
      <c r="Z206" s="76">
        <v>6.8410402830812878</v>
      </c>
      <c r="AA206" s="76">
        <v>-13.4577584226263</v>
      </c>
      <c r="AC206" s="57">
        <v>-4.0671933172454997</v>
      </c>
      <c r="AD206" s="76">
        <v>-3.6334485492354904</v>
      </c>
      <c r="AE206" s="76">
        <v>-3.4000413478269502</v>
      </c>
      <c r="AF206" s="76">
        <v>-3.1749798469950496</v>
      </c>
      <c r="AG206" s="76">
        <v>-2.9729770406280602</v>
      </c>
      <c r="AH206" s="76">
        <v>-5.1049456105753999</v>
      </c>
      <c r="AI206" s="76">
        <v>-4.9334360060732703</v>
      </c>
      <c r="AJ206" s="76">
        <v>-4.9413990079598902</v>
      </c>
      <c r="AK206" s="76">
        <v>-4.9375476050929397</v>
      </c>
      <c r="AL206" s="76">
        <v>-4.9372496317579602</v>
      </c>
      <c r="AM206" s="76">
        <v>1.0377522933298999</v>
      </c>
      <c r="AN206" s="76">
        <v>1.2999874568377801</v>
      </c>
      <c r="AO206" s="76">
        <v>1.54135766013294</v>
      </c>
      <c r="AP206" s="76">
        <v>1.76256775809789</v>
      </c>
      <c r="AQ206" s="76">
        <v>1.9642725911298999</v>
      </c>
      <c r="AR206" s="76">
        <v>7.8493634297493422</v>
      </c>
      <c r="AS206" s="76">
        <v>201.690145013837</v>
      </c>
      <c r="AU206" s="57">
        <v>-4.1086460969291503</v>
      </c>
      <c r="AV206" s="57">
        <v>-3.8745523262925206</v>
      </c>
      <c r="AW206" s="57">
        <v>-3.6413165420924694</v>
      </c>
      <c r="AX206" s="57">
        <v>-3.4204830015147998</v>
      </c>
      <c r="AY206" s="57">
        <v>-3.1563108330236305</v>
      </c>
      <c r="AZ206" s="57">
        <v>-5.18640312924824</v>
      </c>
      <c r="BA206" s="57">
        <v>-5.2145398388705404</v>
      </c>
      <c r="BB206" s="57">
        <v>-5.2226741524193896</v>
      </c>
      <c r="BC206" s="57">
        <v>-5.2230507262044998</v>
      </c>
      <c r="BD206" s="57">
        <v>-5.1605834240537503</v>
      </c>
      <c r="BE206" s="57">
        <v>1.0777570323190899</v>
      </c>
      <c r="BF206" s="57">
        <v>1.3399875125780201</v>
      </c>
      <c r="BG206" s="57">
        <v>1.58135761032692</v>
      </c>
      <c r="BH206" s="57">
        <v>1.8025677246897001</v>
      </c>
      <c r="BI206" s="57">
        <v>2.0042725910301198</v>
      </c>
      <c r="BJ206" s="57">
        <v>7.0328642256090141</v>
      </c>
      <c r="BK206" s="57">
        <v>-20.0596231640375</v>
      </c>
      <c r="BM206" s="57">
        <v>-3.77340728581345</v>
      </c>
      <c r="BN206" s="57">
        <v>-3.5842299854676298</v>
      </c>
      <c r="BO206" s="57">
        <v>-3.2298321166759298</v>
      </c>
      <c r="BP206" s="57">
        <v>-2.9796377941372296</v>
      </c>
      <c r="BQ206" s="57">
        <v>-2.7560396501762101</v>
      </c>
      <c r="BR206" s="57">
        <v>-5.65329983698697</v>
      </c>
      <c r="BS206" s="57">
        <v>-5.8141359783227298</v>
      </c>
      <c r="BT206" s="57">
        <v>-5.6362083495711497</v>
      </c>
      <c r="BU206" s="57">
        <v>-5.5809658702902496</v>
      </c>
      <c r="BV206" s="57">
        <v>-5.5588616765357699</v>
      </c>
      <c r="BW206" s="57">
        <v>1.8798925511735201</v>
      </c>
      <c r="BX206" s="57">
        <v>2.2299059928550999</v>
      </c>
      <c r="BY206" s="57">
        <v>2.4063762328952198</v>
      </c>
      <c r="BZ206" s="57">
        <v>2.60132807615302</v>
      </c>
      <c r="CA206" s="57">
        <v>2.8028220263595598</v>
      </c>
      <c r="CB206" s="57">
        <v>7.8625428219630669</v>
      </c>
      <c r="CC206" s="57">
        <v>13.934002663618401</v>
      </c>
      <c r="CE206" s="57">
        <v>-3.7412823720450898</v>
      </c>
      <c r="CF206" s="57">
        <v>-3.4898082069781102</v>
      </c>
      <c r="CG206" s="57">
        <v>-3.2760606753176802</v>
      </c>
      <c r="CH206" s="57">
        <v>-3.0303473371987302</v>
      </c>
      <c r="CI206" s="57">
        <v>-2.84010175328596</v>
      </c>
      <c r="CJ206" s="57">
        <v>-5.6287357088391001</v>
      </c>
      <c r="CK206" s="57">
        <v>-5.63605356440556</v>
      </c>
      <c r="CL206" s="57">
        <v>-5.6541950888830002</v>
      </c>
      <c r="CM206" s="57">
        <v>-5.6217082172683304</v>
      </c>
      <c r="CN206" s="57">
        <v>-5.6264264968934699</v>
      </c>
      <c r="CO206" s="57">
        <v>1.8874533367940101</v>
      </c>
      <c r="CP206" s="57">
        <v>2.1462453574274498</v>
      </c>
      <c r="CQ206" s="57">
        <v>2.37813441356532</v>
      </c>
      <c r="CR206" s="57">
        <v>2.5913608800696002</v>
      </c>
      <c r="CS206" s="57">
        <v>2.7863247436075098</v>
      </c>
      <c r="CT206" s="76">
        <v>6.7329205060597292</v>
      </c>
      <c r="CU206" s="76">
        <v>38.389300173717402</v>
      </c>
      <c r="CV206" s="76"/>
      <c r="CW206" s="1">
        <v>-3.9307295504572699</v>
      </c>
      <c r="CX206" s="1">
        <v>-3.6920861445722899</v>
      </c>
      <c r="CY206" s="1">
        <v>-3.4574013134742998</v>
      </c>
      <c r="CZ206" s="1">
        <v>-3.2432646965553502</v>
      </c>
      <c r="DA206" s="1">
        <v>-3.04521048058443</v>
      </c>
      <c r="DB206" s="1">
        <v>-3.9307295504572699</v>
      </c>
      <c r="DC206" s="1">
        <v>-3.6920861445722899</v>
      </c>
      <c r="DD206" s="1">
        <v>-3.4574013134742998</v>
      </c>
      <c r="DE206" s="1">
        <v>-3.2432646965553502</v>
      </c>
      <c r="DF206" s="1">
        <v>-3.04521048058443</v>
      </c>
      <c r="DG206" s="1">
        <v>1.03775668545472</v>
      </c>
      <c r="DH206" s="1">
        <v>1.2999875143473401</v>
      </c>
      <c r="DI206" s="1">
        <v>1.54135765977205</v>
      </c>
      <c r="DJ206" s="1">
        <v>1.7625673926482699</v>
      </c>
      <c r="DK206" s="1">
        <v>1.9642721424398299</v>
      </c>
      <c r="DL206" s="1">
        <v>6.606957189693091</v>
      </c>
      <c r="DM206" s="1">
        <v>43.194944622463503</v>
      </c>
      <c r="DN206" s="1"/>
      <c r="DO206" s="1"/>
      <c r="DP206" s="1"/>
      <c r="DQ206" s="1"/>
      <c r="DR206" s="1"/>
      <c r="DS206" s="1"/>
    </row>
    <row r="207" spans="1:123">
      <c r="A207" s="46" t="s">
        <v>210</v>
      </c>
      <c r="B207" s="57">
        <v>294.60000000000002</v>
      </c>
      <c r="C207" s="57">
        <v>128.56800000000001</v>
      </c>
      <c r="D207" s="57">
        <v>-6.09</v>
      </c>
      <c r="E207" s="7">
        <v>0.46</v>
      </c>
      <c r="F207" s="57"/>
      <c r="G207" s="76">
        <v>-5.51</v>
      </c>
      <c r="H207" s="57">
        <v>-6.99</v>
      </c>
      <c r="I207" s="57">
        <v>1.48</v>
      </c>
      <c r="K207" s="76">
        <v>-9.2546887805711009</v>
      </c>
      <c r="L207" s="76">
        <v>-9.0690511387246602</v>
      </c>
      <c r="M207" s="76">
        <v>-8.8292026629927403</v>
      </c>
      <c r="N207" s="76">
        <v>-8.4498312551107304</v>
      </c>
      <c r="O207" s="76">
        <v>-8.2399069659017208</v>
      </c>
      <c r="P207" s="76">
        <v>-11.1769504866025</v>
      </c>
      <c r="Q207" s="76">
        <v>-11.238092178813501</v>
      </c>
      <c r="R207" s="76">
        <v>-11.2779839569414</v>
      </c>
      <c r="S207" s="76">
        <v>-11.0713836873161</v>
      </c>
      <c r="T207" s="76">
        <v>-11.1558361533595</v>
      </c>
      <c r="U207" s="76">
        <v>1.9222617060314</v>
      </c>
      <c r="V207" s="76">
        <v>2.1690410400888398</v>
      </c>
      <c r="W207" s="76">
        <v>2.44878129394866</v>
      </c>
      <c r="X207" s="76">
        <v>2.62155243220537</v>
      </c>
      <c r="Y207" s="76">
        <v>2.9159291874577802</v>
      </c>
      <c r="Z207" s="76">
        <v>7.9088480298871806</v>
      </c>
      <c r="AA207" s="76">
        <v>-81.265433016475697</v>
      </c>
      <c r="AC207" s="57">
        <v>-9.539774924835621</v>
      </c>
      <c r="AD207" s="76">
        <v>-9.0835812454422111</v>
      </c>
      <c r="AE207" s="76">
        <v>-8.8304856184965406</v>
      </c>
      <c r="AF207" s="76">
        <v>-8.5822728877829704</v>
      </c>
      <c r="AG207" s="76">
        <v>-8.3620294424198001</v>
      </c>
      <c r="AH207" s="76">
        <v>-10.594442568344601</v>
      </c>
      <c r="AI207" s="76">
        <v>-10.403828136669601</v>
      </c>
      <c r="AJ207" s="76">
        <v>-10.395004516338</v>
      </c>
      <c r="AK207" s="76">
        <v>-10.3704763167531</v>
      </c>
      <c r="AL207" s="76">
        <v>-10.3539986481487</v>
      </c>
      <c r="AM207" s="76">
        <v>1.0546676435089799</v>
      </c>
      <c r="AN207" s="76">
        <v>1.3202468912273899</v>
      </c>
      <c r="AO207" s="76">
        <v>1.5645188978414599</v>
      </c>
      <c r="AP207" s="76">
        <v>1.7882034289701301</v>
      </c>
      <c r="AQ207" s="76">
        <v>1.9919692057289</v>
      </c>
      <c r="AR207" s="76">
        <v>8.4744604382869486</v>
      </c>
      <c r="AS207" s="76">
        <v>203.785249202198</v>
      </c>
      <c r="AU207" s="57">
        <v>-8.273409477685739</v>
      </c>
      <c r="AV207" s="57">
        <v>-7.9884817190714603</v>
      </c>
      <c r="AW207" s="57">
        <v>-7.7095258027629203</v>
      </c>
      <c r="AX207" s="57">
        <v>-7.4459619597200799</v>
      </c>
      <c r="AY207" s="57">
        <v>-7.1655770214703196</v>
      </c>
      <c r="AZ207" s="57">
        <v>-9.3680819272790696</v>
      </c>
      <c r="BA207" s="57">
        <v>-9.3487286660267106</v>
      </c>
      <c r="BB207" s="57">
        <v>-9.31404465003558</v>
      </c>
      <c r="BC207" s="57">
        <v>-9.27416535475923</v>
      </c>
      <c r="BD207" s="57">
        <v>-9.1975462270978401</v>
      </c>
      <c r="BE207" s="57">
        <v>1.09467244959333</v>
      </c>
      <c r="BF207" s="57">
        <v>1.3602469469552501</v>
      </c>
      <c r="BG207" s="57">
        <v>1.6045188472726599</v>
      </c>
      <c r="BH207" s="57">
        <v>1.8282033950391501</v>
      </c>
      <c r="BI207" s="57">
        <v>2.03196920562752</v>
      </c>
      <c r="BJ207" s="57">
        <v>8.2173835547981522</v>
      </c>
      <c r="BK207" s="57">
        <v>10.5395914484524</v>
      </c>
      <c r="BM207" s="57">
        <v>-9.3337815770951202</v>
      </c>
      <c r="BN207" s="57">
        <v>-9.0302103468127797</v>
      </c>
      <c r="BO207" s="57">
        <v>-8.73619934312865</v>
      </c>
      <c r="BP207" s="57">
        <v>-8.4759006765737297</v>
      </c>
      <c r="BQ207" s="57">
        <v>-8.2490682406682385</v>
      </c>
      <c r="BR207" s="57">
        <v>-11.217963496951199</v>
      </c>
      <c r="BS207" s="57">
        <v>-11.2788008716938</v>
      </c>
      <c r="BT207" s="57">
        <v>-11.157436873785199</v>
      </c>
      <c r="BU207" s="57">
        <v>-11.093228620974401</v>
      </c>
      <c r="BV207" s="57">
        <v>-11.069248141568499</v>
      </c>
      <c r="BW207" s="57">
        <v>1.8841819198560801</v>
      </c>
      <c r="BX207" s="57">
        <v>2.2485905248810201</v>
      </c>
      <c r="BY207" s="57">
        <v>2.4212375306565499</v>
      </c>
      <c r="BZ207" s="57">
        <v>2.6173279444006701</v>
      </c>
      <c r="CA207" s="57">
        <v>2.8201799009002602</v>
      </c>
      <c r="CB207" s="57">
        <v>8.101601930372107</v>
      </c>
      <c r="CC207" s="57">
        <v>79.475599319180304</v>
      </c>
      <c r="CE207" s="57">
        <v>-9.2931363321030886</v>
      </c>
      <c r="CF207" s="57">
        <v>-9.0220680613614004</v>
      </c>
      <c r="CG207" s="57">
        <v>-8.7923471053221594</v>
      </c>
      <c r="CH207" s="57">
        <v>-8.5257859569315393</v>
      </c>
      <c r="CI207" s="57">
        <v>-8.31511626285935</v>
      </c>
      <c r="CJ207" s="57">
        <v>-11.1867511601133</v>
      </c>
      <c r="CK207" s="57">
        <v>-11.1773584527827</v>
      </c>
      <c r="CL207" s="57">
        <v>-11.1818075458699</v>
      </c>
      <c r="CM207" s="57">
        <v>-11.1323244172226</v>
      </c>
      <c r="CN207" s="57">
        <v>-11.117668002616</v>
      </c>
      <c r="CO207" s="57">
        <v>1.8936148280102101</v>
      </c>
      <c r="CP207" s="57">
        <v>2.1552903914213002</v>
      </c>
      <c r="CQ207" s="57">
        <v>2.3894604405477402</v>
      </c>
      <c r="CR207" s="57">
        <v>2.60653846029106</v>
      </c>
      <c r="CS207" s="57">
        <v>2.80255173975665</v>
      </c>
      <c r="CT207" s="76">
        <v>7.3011366514499541</v>
      </c>
      <c r="CU207" s="76">
        <v>35.6289181535588</v>
      </c>
      <c r="CV207" s="76"/>
      <c r="CW207" s="1">
        <v>-9.3812039485004703</v>
      </c>
      <c r="CX207" s="1">
        <v>-9.1166539444185197</v>
      </c>
      <c r="CY207" s="1">
        <v>-8.8629181499485608</v>
      </c>
      <c r="CZ207" s="1">
        <v>-8.6314252069085295</v>
      </c>
      <c r="DA207" s="1">
        <v>-8.4124930327632299</v>
      </c>
      <c r="DB207" s="1">
        <v>-9.3812039485004703</v>
      </c>
      <c r="DC207" s="1">
        <v>-9.1166539444185197</v>
      </c>
      <c r="DD207" s="1">
        <v>-8.8629181499485608</v>
      </c>
      <c r="DE207" s="1">
        <v>-8.6314252069085295</v>
      </c>
      <c r="DF207" s="1">
        <v>-8.4124930327632299</v>
      </c>
      <c r="DG207" s="1">
        <v>1.0546721000091299</v>
      </c>
      <c r="DH207" s="1">
        <v>1.32024694875191</v>
      </c>
      <c r="DI207" s="1">
        <v>1.5645188974772</v>
      </c>
      <c r="DJ207" s="1">
        <v>1.7882030606324599</v>
      </c>
      <c r="DK207" s="1">
        <v>1.9919687535153701</v>
      </c>
      <c r="DL207" s="1">
        <v>7.2103112968567551</v>
      </c>
      <c r="DM207" s="1">
        <v>48.252449588029698</v>
      </c>
      <c r="DN207" s="1"/>
      <c r="DO207" s="1"/>
      <c r="DP207" s="1"/>
      <c r="DQ207" s="1"/>
      <c r="DR207" s="1"/>
      <c r="DS207" s="1"/>
    </row>
    <row r="208" spans="1:123">
      <c r="A208" s="46" t="s">
        <v>211</v>
      </c>
      <c r="B208" s="57">
        <v>377.98200000000003</v>
      </c>
      <c r="C208" s="57">
        <v>187.33</v>
      </c>
      <c r="D208" s="57">
        <v>2.97</v>
      </c>
      <c r="E208" s="7">
        <v>0</v>
      </c>
      <c r="F208" s="57"/>
      <c r="G208" s="76">
        <v>3.2899999999999996</v>
      </c>
      <c r="H208" s="57">
        <v>0.01</v>
      </c>
      <c r="I208" s="57">
        <v>3.28</v>
      </c>
      <c r="K208" s="76">
        <v>2.0214250638510829</v>
      </c>
      <c r="L208" s="76">
        <v>2.2763829660298334</v>
      </c>
      <c r="M208" s="76">
        <v>2.6170786220582962</v>
      </c>
      <c r="N208" s="76">
        <v>2.840750460753815</v>
      </c>
      <c r="O208" s="76">
        <v>3.4040046659203727</v>
      </c>
      <c r="P208" s="76">
        <v>-5.8437956357867402E-2</v>
      </c>
      <c r="Q208" s="76">
        <v>-5.8814170961726503E-2</v>
      </c>
      <c r="R208" s="76">
        <v>-5.9177381495213698E-2</v>
      </c>
      <c r="S208" s="76">
        <v>-5.8233109905724903E-2</v>
      </c>
      <c r="T208" s="76">
        <v>-5.8496932663957703E-2</v>
      </c>
      <c r="U208" s="76">
        <v>2.0798630202089501</v>
      </c>
      <c r="V208" s="76">
        <v>2.3351971369915598</v>
      </c>
      <c r="W208" s="76">
        <v>2.6762560035535099</v>
      </c>
      <c r="X208" s="76">
        <v>2.8989835706595399</v>
      </c>
      <c r="Y208" s="76">
        <v>3.4625015985843302</v>
      </c>
      <c r="Z208" s="76">
        <v>9.9621715695801729</v>
      </c>
      <c r="AA208" s="76">
        <v>-211.03691320949301</v>
      </c>
      <c r="AC208" s="57">
        <v>1.3154729820778948</v>
      </c>
      <c r="AD208" s="76">
        <v>1.6434021971135242</v>
      </c>
      <c r="AE208" s="76">
        <v>1.9416495014343618</v>
      </c>
      <c r="AF208" s="76">
        <v>2.2114777461139679</v>
      </c>
      <c r="AG208" s="76">
        <v>2.4536141809884056</v>
      </c>
      <c r="AH208" s="76">
        <v>-5.4446277128815203E-2</v>
      </c>
      <c r="AI208" s="76">
        <v>-5.4420053585155802E-2</v>
      </c>
      <c r="AJ208" s="76">
        <v>-5.4525704545718201E-2</v>
      </c>
      <c r="AK208" s="76">
        <v>-5.4498036157271799E-2</v>
      </c>
      <c r="AL208" s="76">
        <v>-5.4537214837574399E-2</v>
      </c>
      <c r="AM208" s="76">
        <v>1.36991925920671</v>
      </c>
      <c r="AN208" s="76">
        <v>1.69782225069868</v>
      </c>
      <c r="AO208" s="76">
        <v>1.9961752059800799</v>
      </c>
      <c r="AP208" s="76">
        <v>2.2659757822712399</v>
      </c>
      <c r="AQ208" s="76">
        <v>2.5081513958259798</v>
      </c>
      <c r="AR208" s="76">
        <v>8.4599884781889294</v>
      </c>
      <c r="AS208" s="76">
        <v>85.074289635042504</v>
      </c>
      <c r="AU208" s="57">
        <v>1.3516834155248005</v>
      </c>
      <c r="AV208" s="57">
        <v>1.6790889101842545</v>
      </c>
      <c r="AW208" s="57">
        <v>1.9770324004812809</v>
      </c>
      <c r="AX208" s="57">
        <v>2.2462684904187804</v>
      </c>
      <c r="AY208" s="57">
        <v>2.4882526129157267</v>
      </c>
      <c r="AZ208" s="57">
        <v>-5.8241900219839597E-2</v>
      </c>
      <c r="BA208" s="57">
        <v>-5.87333960114855E-2</v>
      </c>
      <c r="BB208" s="57">
        <v>-5.9142740713998998E-2</v>
      </c>
      <c r="BC208" s="57">
        <v>-5.9707248178089603E-2</v>
      </c>
      <c r="BD208" s="57">
        <v>-5.9898782778903002E-2</v>
      </c>
      <c r="BE208" s="57">
        <v>1.4099253157446401</v>
      </c>
      <c r="BF208" s="57">
        <v>1.7378223061957401</v>
      </c>
      <c r="BG208" s="57">
        <v>2.03617514119528</v>
      </c>
      <c r="BH208" s="57">
        <v>2.30597573859687</v>
      </c>
      <c r="BI208" s="57">
        <v>2.5481513956946298</v>
      </c>
      <c r="BJ208" s="57">
        <v>8.447985736461872</v>
      </c>
      <c r="BK208" s="57">
        <v>84.882333650045496</v>
      </c>
      <c r="BM208" s="57">
        <v>1.9055086036211222</v>
      </c>
      <c r="BN208" s="57">
        <v>2.5382182639023827</v>
      </c>
      <c r="BO208" s="57">
        <v>2.6395165077412255</v>
      </c>
      <c r="BP208" s="57">
        <v>2.8569338869114405</v>
      </c>
      <c r="BQ208" s="57">
        <v>3.0854432724290795</v>
      </c>
      <c r="BR208" s="57">
        <v>-5.8614339813277898E-2</v>
      </c>
      <c r="BS208" s="57">
        <v>-5.8596143272947203E-2</v>
      </c>
      <c r="BT208" s="57">
        <v>-5.8691235238854597E-2</v>
      </c>
      <c r="BU208" s="57">
        <v>-5.8583823744459203E-2</v>
      </c>
      <c r="BV208" s="57">
        <v>-5.8235576828960203E-2</v>
      </c>
      <c r="BW208" s="57">
        <v>1.9641229434344001</v>
      </c>
      <c r="BX208" s="57">
        <v>2.5968144071753301</v>
      </c>
      <c r="BY208" s="57">
        <v>2.6982077429800801</v>
      </c>
      <c r="BZ208" s="57">
        <v>2.9155177106558998</v>
      </c>
      <c r="CA208" s="57">
        <v>3.1436788492580399</v>
      </c>
      <c r="CB208" s="57">
        <v>7.9255286954222877</v>
      </c>
      <c r="CC208" s="57">
        <v>297.55116961167198</v>
      </c>
      <c r="CE208" s="57">
        <v>1.949966214707832</v>
      </c>
      <c r="CF208" s="57">
        <v>2.2652526738334133</v>
      </c>
      <c r="CG208" s="57">
        <v>2.5417349230884025</v>
      </c>
      <c r="CH208" s="57">
        <v>2.8306535744061896</v>
      </c>
      <c r="CI208" s="57">
        <v>3.0462112695425603</v>
      </c>
      <c r="CJ208" s="57">
        <v>-5.84804104838079E-2</v>
      </c>
      <c r="CK208" s="57">
        <v>-5.8610141476086501E-2</v>
      </c>
      <c r="CL208" s="57">
        <v>-5.8808839284957698E-2</v>
      </c>
      <c r="CM208" s="57">
        <v>-5.8749658800770599E-2</v>
      </c>
      <c r="CN208" s="57">
        <v>-5.8763222316819401E-2</v>
      </c>
      <c r="CO208" s="57">
        <v>2.00844662519164</v>
      </c>
      <c r="CP208" s="57">
        <v>2.3238628153095</v>
      </c>
      <c r="CQ208" s="57">
        <v>2.60054376237336</v>
      </c>
      <c r="CR208" s="57">
        <v>2.8894032332069601</v>
      </c>
      <c r="CS208" s="57">
        <v>3.1049744918593798</v>
      </c>
      <c r="CT208" s="76">
        <v>8.2034073729103554</v>
      </c>
      <c r="CU208" s="76">
        <v>79.347278777633704</v>
      </c>
      <c r="CV208" s="76"/>
      <c r="CW208" s="1">
        <v>1.3156631432924999</v>
      </c>
      <c r="CX208" s="1">
        <v>1.6434486122093499</v>
      </c>
      <c r="CY208" s="1">
        <v>1.94169651253875</v>
      </c>
      <c r="CZ208" s="1">
        <v>2.2113711927897999</v>
      </c>
      <c r="DA208" s="1">
        <v>2.4535305278620698</v>
      </c>
      <c r="DB208" s="1">
        <v>1.3156631432924999</v>
      </c>
      <c r="DC208" s="1">
        <v>1.6434486122093499</v>
      </c>
      <c r="DD208" s="1">
        <v>1.94169651253875</v>
      </c>
      <c r="DE208" s="1">
        <v>2.2113711927897999</v>
      </c>
      <c r="DF208" s="1">
        <v>2.4535305278620698</v>
      </c>
      <c r="DG208" s="1">
        <v>1.3699249154708499</v>
      </c>
      <c r="DH208" s="1">
        <v>1.6978223085019499</v>
      </c>
      <c r="DI208" s="1">
        <v>1.99617520555298</v>
      </c>
      <c r="DJ208" s="1">
        <v>2.2659753601089099</v>
      </c>
      <c r="DK208" s="1">
        <v>2.50815087794548</v>
      </c>
      <c r="DL208" s="1">
        <v>8.4579150534205105</v>
      </c>
      <c r="DM208" s="1">
        <v>84.998252979735199</v>
      </c>
      <c r="DN208" s="1"/>
      <c r="DO208" s="1"/>
      <c r="DP208" s="1"/>
      <c r="DQ208" s="1"/>
      <c r="DR208" s="1"/>
      <c r="DS208" s="1"/>
    </row>
    <row r="209" spans="1:123">
      <c r="A209" s="46" t="s">
        <v>212</v>
      </c>
      <c r="B209" s="57">
        <v>340.51299999999998</v>
      </c>
      <c r="C209" s="57">
        <v>165.97</v>
      </c>
      <c r="D209" s="57">
        <v>2.71</v>
      </c>
      <c r="E209" s="7">
        <v>0</v>
      </c>
      <c r="F209" s="57"/>
      <c r="G209" s="76">
        <v>2.76</v>
      </c>
      <c r="H209" s="57">
        <v>0</v>
      </c>
      <c r="I209" s="57">
        <v>2.76</v>
      </c>
      <c r="K209" s="76">
        <v>1.963995676861392</v>
      </c>
      <c r="L209" s="76">
        <v>2.2151963776345212</v>
      </c>
      <c r="M209" s="76">
        <v>2.5283929939498861</v>
      </c>
      <c r="N209" s="76">
        <v>2.7295153617002992</v>
      </c>
      <c r="O209" s="76">
        <v>3.1717340880662168</v>
      </c>
      <c r="P209" s="76">
        <v>-4.5046738889538099E-2</v>
      </c>
      <c r="Q209" s="76">
        <v>-4.5335930079158801E-2</v>
      </c>
      <c r="R209" s="76">
        <v>-4.5643706946163903E-2</v>
      </c>
      <c r="S209" s="76">
        <v>-4.4800207151421002E-2</v>
      </c>
      <c r="T209" s="76">
        <v>-4.5156687168943097E-2</v>
      </c>
      <c r="U209" s="76">
        <v>2.0090424157509301</v>
      </c>
      <c r="V209" s="76">
        <v>2.2605323077136799</v>
      </c>
      <c r="W209" s="76">
        <v>2.5740367008960501</v>
      </c>
      <c r="X209" s="76">
        <v>2.77431556885172</v>
      </c>
      <c r="Y209" s="76">
        <v>3.2168907752351599</v>
      </c>
      <c r="Z209" s="76">
        <v>8.7524608080188351</v>
      </c>
      <c r="AA209" s="76">
        <v>-113.807403941093</v>
      </c>
      <c r="AC209" s="57">
        <v>1.1864215844966592</v>
      </c>
      <c r="AD209" s="76">
        <v>1.4865674620130365</v>
      </c>
      <c r="AE209" s="76">
        <v>1.7605562638967254</v>
      </c>
      <c r="AF209" s="76">
        <v>2.0096751690893897</v>
      </c>
      <c r="AG209" s="76">
        <v>2.2345812160066556</v>
      </c>
      <c r="AH209" s="76">
        <v>-4.1834452568840698E-2</v>
      </c>
      <c r="AI209" s="76">
        <v>-4.1585421867503497E-2</v>
      </c>
      <c r="AJ209" s="76">
        <v>-4.1647458913774603E-2</v>
      </c>
      <c r="AK209" s="76">
        <v>-4.1606167068310197E-2</v>
      </c>
      <c r="AL209" s="76">
        <v>-4.16156754808844E-2</v>
      </c>
      <c r="AM209" s="76">
        <v>1.2282560370655</v>
      </c>
      <c r="AN209" s="76">
        <v>1.52815288388054</v>
      </c>
      <c r="AO209" s="76">
        <v>1.8022037228104999</v>
      </c>
      <c r="AP209" s="76">
        <v>2.0512813361576998</v>
      </c>
      <c r="AQ209" s="76">
        <v>2.2761968914875399</v>
      </c>
      <c r="AR209" s="76">
        <v>7.7916907686142549</v>
      </c>
      <c r="AS209" s="76">
        <v>74.588101278774602</v>
      </c>
      <c r="AU209" s="57">
        <v>1.2226514209667712</v>
      </c>
      <c r="AV209" s="57">
        <v>1.5221664079991455</v>
      </c>
      <c r="AW209" s="57">
        <v>1.7958983990343826</v>
      </c>
      <c r="AX209" s="57">
        <v>2.0445329593708013</v>
      </c>
      <c r="AY209" s="57">
        <v>2.2692732950607035</v>
      </c>
      <c r="AZ209" s="57">
        <v>-4.5610110725868902E-2</v>
      </c>
      <c r="BA209" s="57">
        <v>-4.5986531482174603E-2</v>
      </c>
      <c r="BB209" s="57">
        <v>-4.6305265379497397E-2</v>
      </c>
      <c r="BC209" s="57">
        <v>-4.6748337490868701E-2</v>
      </c>
      <c r="BD209" s="57">
        <v>-4.6923596308956698E-2</v>
      </c>
      <c r="BE209" s="57">
        <v>1.26826153169264</v>
      </c>
      <c r="BF209" s="57">
        <v>1.5681529394813201</v>
      </c>
      <c r="BG209" s="57">
        <v>1.8422036644138799</v>
      </c>
      <c r="BH209" s="57">
        <v>2.0912812968616699</v>
      </c>
      <c r="BI209" s="57">
        <v>2.31619689136966</v>
      </c>
      <c r="BJ209" s="57">
        <v>7.7803738263185611</v>
      </c>
      <c r="BK209" s="57">
        <v>74.288839977629493</v>
      </c>
      <c r="BM209" s="57">
        <v>1.8830205405849016</v>
      </c>
      <c r="BN209" s="57">
        <v>2.39500985556514</v>
      </c>
      <c r="BO209" s="57">
        <v>2.5285588419689544</v>
      </c>
      <c r="BP209" s="57">
        <v>2.7364773769652793</v>
      </c>
      <c r="BQ209" s="57">
        <v>2.9535122440012422</v>
      </c>
      <c r="BR209" s="57">
        <v>-4.5179659182328399E-2</v>
      </c>
      <c r="BS209" s="57">
        <v>-4.5324728078909998E-2</v>
      </c>
      <c r="BT209" s="57">
        <v>-4.5188023536965598E-2</v>
      </c>
      <c r="BU209" s="57">
        <v>-4.50441192580407E-2</v>
      </c>
      <c r="BV209" s="57">
        <v>-4.47973157696476E-2</v>
      </c>
      <c r="BW209" s="57">
        <v>1.92820019976723</v>
      </c>
      <c r="BX209" s="57">
        <v>2.44033458364405</v>
      </c>
      <c r="BY209" s="57">
        <v>2.5737468655059201</v>
      </c>
      <c r="BZ209" s="57">
        <v>2.7815214962233199</v>
      </c>
      <c r="CA209" s="57">
        <v>2.99830955977089</v>
      </c>
      <c r="CB209" s="57">
        <v>7.3555314893835551</v>
      </c>
      <c r="CC209" s="57">
        <v>221.490091284328</v>
      </c>
      <c r="CE209" s="57">
        <v>1.9117897246376154</v>
      </c>
      <c r="CF209" s="57">
        <v>2.2029783422845819</v>
      </c>
      <c r="CG209" s="57">
        <v>2.4604237473683517</v>
      </c>
      <c r="CH209" s="57">
        <v>2.7171151856980078</v>
      </c>
      <c r="CI209" s="57">
        <v>2.9239054921630387</v>
      </c>
      <c r="CJ209" s="57">
        <v>-4.5055444501264502E-2</v>
      </c>
      <c r="CK209" s="57">
        <v>-4.5133829592678101E-2</v>
      </c>
      <c r="CL209" s="57">
        <v>-4.5266437668358299E-2</v>
      </c>
      <c r="CM209" s="57">
        <v>-4.5178357451311997E-2</v>
      </c>
      <c r="CN209" s="57">
        <v>-4.5170627163461499E-2</v>
      </c>
      <c r="CO209" s="57">
        <v>1.95684516913888</v>
      </c>
      <c r="CP209" s="57">
        <v>2.2481121718772599</v>
      </c>
      <c r="CQ209" s="57">
        <v>2.5056901850367099</v>
      </c>
      <c r="CR209" s="57">
        <v>2.7622935431493199</v>
      </c>
      <c r="CS209" s="57">
        <v>2.9690761193265001</v>
      </c>
      <c r="CT209" s="76">
        <v>7.5506249029213448</v>
      </c>
      <c r="CU209" s="76">
        <v>72.020587424622903</v>
      </c>
      <c r="CV209" s="76"/>
      <c r="CW209" s="1">
        <v>1.1867416512587301</v>
      </c>
      <c r="CX209" s="1">
        <v>1.4865551568786399</v>
      </c>
      <c r="CY209" s="1">
        <v>1.7605459406502</v>
      </c>
      <c r="CZ209" s="1">
        <v>2.0095479505365099</v>
      </c>
      <c r="DA209" s="1">
        <v>2.2344676797030001</v>
      </c>
      <c r="DB209" s="1">
        <v>1.1867416512587301</v>
      </c>
      <c r="DC209" s="1">
        <v>1.4865551568786399</v>
      </c>
      <c r="DD209" s="1">
        <v>1.7605459406502</v>
      </c>
      <c r="DE209" s="1">
        <v>2.0095479505365099</v>
      </c>
      <c r="DF209" s="1">
        <v>2.2344676797030001</v>
      </c>
      <c r="DG209" s="1">
        <v>1.2282611541970101</v>
      </c>
      <c r="DH209" s="1">
        <v>1.52815294155855</v>
      </c>
      <c r="DI209" s="1">
        <v>1.8022037224116401</v>
      </c>
      <c r="DJ209" s="1">
        <v>2.05128093818232</v>
      </c>
      <c r="DK209" s="1">
        <v>2.2761964031155202</v>
      </c>
      <c r="DL209" s="1">
        <v>7.7888105764132849</v>
      </c>
      <c r="DM209" s="1">
        <v>74.343102199292204</v>
      </c>
      <c r="DN209" s="1"/>
      <c r="DO209" s="1"/>
      <c r="DP209" s="1"/>
      <c r="DQ209" s="1"/>
      <c r="DR209" s="1"/>
      <c r="DS209" s="1"/>
    </row>
    <row r="210" spans="1:123">
      <c r="A210" s="46" t="s">
        <v>213</v>
      </c>
      <c r="B210" s="57">
        <v>313.34399999999999</v>
      </c>
      <c r="C210" s="57">
        <v>144.49299999999999</v>
      </c>
      <c r="D210" s="57">
        <v>2.5099999999999998</v>
      </c>
      <c r="E210" s="7">
        <v>0</v>
      </c>
      <c r="F210" s="57"/>
      <c r="G210" s="76">
        <v>2.72</v>
      </c>
      <c r="H210" s="57">
        <v>0</v>
      </c>
      <c r="I210" s="57">
        <v>2.72</v>
      </c>
      <c r="K210" s="76">
        <v>1.9174426283297907</v>
      </c>
      <c r="L210" s="76">
        <v>2.1658773499894428</v>
      </c>
      <c r="M210" s="76">
        <v>2.4590748589816722</v>
      </c>
      <c r="N210" s="76">
        <v>2.6440230016606154</v>
      </c>
      <c r="O210" s="76">
        <v>2.9983447298256563</v>
      </c>
      <c r="P210" s="76">
        <v>-4.0247335994089299E-2</v>
      </c>
      <c r="Q210" s="76">
        <v>-4.0515035477826797E-2</v>
      </c>
      <c r="R210" s="76">
        <v>-4.0842003277088E-2</v>
      </c>
      <c r="S210" s="76">
        <v>-3.9895040138964798E-2</v>
      </c>
      <c r="T210" s="76">
        <v>-4.0452142194214002E-2</v>
      </c>
      <c r="U210" s="76">
        <v>1.9576899643238801</v>
      </c>
      <c r="V210" s="76">
        <v>2.2063923854672698</v>
      </c>
      <c r="W210" s="76">
        <v>2.4999168622587602</v>
      </c>
      <c r="X210" s="76">
        <v>2.68391804179958</v>
      </c>
      <c r="Y210" s="76">
        <v>3.0387968720198701</v>
      </c>
      <c r="Z210" s="76">
        <v>7.8753006806180563</v>
      </c>
      <c r="AA210" s="76">
        <v>-43.329495557917802</v>
      </c>
      <c r="AC210" s="57">
        <v>1.0884378861138748</v>
      </c>
      <c r="AD210" s="76">
        <v>1.3685853872193277</v>
      </c>
      <c r="AE210" s="76">
        <v>1.6249841161950935</v>
      </c>
      <c r="AF210" s="76">
        <v>1.8591002892237052</v>
      </c>
      <c r="AG210" s="76">
        <v>2.0715200768257214</v>
      </c>
      <c r="AH210" s="76">
        <v>-3.70972861739551E-2</v>
      </c>
      <c r="AI210" s="76">
        <v>-3.6539205885322501E-2</v>
      </c>
      <c r="AJ210" s="76">
        <v>-3.6569703329106397E-2</v>
      </c>
      <c r="AK210" s="76">
        <v>-3.6504797061864797E-2</v>
      </c>
      <c r="AL210" s="76">
        <v>-3.6485191496778799E-2</v>
      </c>
      <c r="AM210" s="76">
        <v>1.12553517228783</v>
      </c>
      <c r="AN210" s="76">
        <v>1.4051245931046501</v>
      </c>
      <c r="AO210" s="76">
        <v>1.6615538195241999</v>
      </c>
      <c r="AP210" s="76">
        <v>1.89560508628557</v>
      </c>
      <c r="AQ210" s="76">
        <v>2.1080052683225001</v>
      </c>
      <c r="AR210" s="76">
        <v>7.3081286143098216</v>
      </c>
      <c r="AS210" s="76">
        <v>67.098314207461996</v>
      </c>
      <c r="AU210" s="57">
        <v>1.1238017510211786</v>
      </c>
      <c r="AV210" s="57">
        <v>1.4030399715086541</v>
      </c>
      <c r="AW210" s="57">
        <v>1.6591769073243641</v>
      </c>
      <c r="AX210" s="57">
        <v>1.8928227893743224</v>
      </c>
      <c r="AY210" s="57">
        <v>2.105066905842679</v>
      </c>
      <c r="AZ210" s="57">
        <v>-4.1738508448861199E-2</v>
      </c>
      <c r="BA210" s="57">
        <v>-4.2084677271975901E-2</v>
      </c>
      <c r="BB210" s="57">
        <v>-4.2376858435325897E-2</v>
      </c>
      <c r="BC210" s="57">
        <v>-4.27822607899878E-2</v>
      </c>
      <c r="BD210" s="57">
        <v>-4.29383623717009E-2</v>
      </c>
      <c r="BE210" s="57">
        <v>1.1655402594700399</v>
      </c>
      <c r="BF210" s="57">
        <v>1.44512464878063</v>
      </c>
      <c r="BG210" s="57">
        <v>1.70155376575969</v>
      </c>
      <c r="BH210" s="57">
        <v>1.9356050501643101</v>
      </c>
      <c r="BI210" s="57">
        <v>2.14800526821438</v>
      </c>
      <c r="BJ210" s="57">
        <v>7.2952197899784093</v>
      </c>
      <c r="BK210" s="57">
        <v>66.560925528749905</v>
      </c>
      <c r="BM210" s="57">
        <v>1.8617877598139172</v>
      </c>
      <c r="BN210" s="57">
        <v>2.2861334249446612</v>
      </c>
      <c r="BO210" s="57">
        <v>2.4431973337166473</v>
      </c>
      <c r="BP210" s="57">
        <v>2.6442785746985198</v>
      </c>
      <c r="BQ210" s="57">
        <v>2.8530161684239248</v>
      </c>
      <c r="BR210" s="57">
        <v>-4.03646398333928E-2</v>
      </c>
      <c r="BS210" s="57">
        <v>-4.0736686054758497E-2</v>
      </c>
      <c r="BT210" s="57">
        <v>-4.0302191852382797E-2</v>
      </c>
      <c r="BU210" s="57">
        <v>-4.0081450711100398E-2</v>
      </c>
      <c r="BV210" s="57">
        <v>-3.9885234575325397E-2</v>
      </c>
      <c r="BW210" s="57">
        <v>1.90215239964731</v>
      </c>
      <c r="BX210" s="57">
        <v>2.3268701109994199</v>
      </c>
      <c r="BY210" s="57">
        <v>2.4834995255690302</v>
      </c>
      <c r="BZ210" s="57">
        <v>2.68436002540962</v>
      </c>
      <c r="CA210" s="57">
        <v>2.8929014029992501</v>
      </c>
      <c r="CB210" s="57">
        <v>6.9433379209945905</v>
      </c>
      <c r="CC210" s="57">
        <v>166.25804513205401</v>
      </c>
      <c r="CE210" s="57">
        <v>1.8792083925788077</v>
      </c>
      <c r="CF210" s="57">
        <v>2.1529222121725531</v>
      </c>
      <c r="CG210" s="57">
        <v>2.3965545574756812</v>
      </c>
      <c r="CH210" s="57">
        <v>2.6299101782038847</v>
      </c>
      <c r="CI210" s="57">
        <v>2.8303516090075069</v>
      </c>
      <c r="CJ210" s="57">
        <v>-4.0220246642082201E-2</v>
      </c>
      <c r="CK210" s="57">
        <v>-4.0262707004866699E-2</v>
      </c>
      <c r="CL210" s="57">
        <v>-4.0356721194189003E-2</v>
      </c>
      <c r="CM210" s="57">
        <v>-4.0215354879095201E-2</v>
      </c>
      <c r="CN210" s="57">
        <v>-4.0183773086983003E-2</v>
      </c>
      <c r="CO210" s="57">
        <v>1.9194286392208899</v>
      </c>
      <c r="CP210" s="57">
        <v>2.19318491917742</v>
      </c>
      <c r="CQ210" s="57">
        <v>2.4369112786698701</v>
      </c>
      <c r="CR210" s="57">
        <v>2.6701255330829801</v>
      </c>
      <c r="CS210" s="57">
        <v>2.8705353820944901</v>
      </c>
      <c r="CT210" s="76">
        <v>7.0775413482611809</v>
      </c>
      <c r="CU210" s="76">
        <v>66.681881890907107</v>
      </c>
      <c r="CV210" s="76"/>
      <c r="CW210" s="1">
        <v>1.0889801483919099</v>
      </c>
      <c r="CX210" s="1">
        <v>1.36850249248637</v>
      </c>
      <c r="CY210" s="1">
        <v>1.62490527192597</v>
      </c>
      <c r="CZ210" s="1">
        <v>1.8589167320211299</v>
      </c>
      <c r="DA210" s="1">
        <v>2.07134311237433</v>
      </c>
      <c r="DB210" s="1">
        <v>1.0889801483919099</v>
      </c>
      <c r="DC210" s="1">
        <v>1.36850249248637</v>
      </c>
      <c r="DD210" s="1">
        <v>1.62490527192597</v>
      </c>
      <c r="DE210" s="1">
        <v>1.8589167320211299</v>
      </c>
      <c r="DF210" s="1">
        <v>2.07134311237433</v>
      </c>
      <c r="DG210" s="1">
        <v>1.1255398984909899</v>
      </c>
      <c r="DH210" s="1">
        <v>1.40512465069183</v>
      </c>
      <c r="DI210" s="1">
        <v>1.6615538191458199</v>
      </c>
      <c r="DJ210" s="1">
        <v>1.8956047058482901</v>
      </c>
      <c r="DK210" s="1">
        <v>2.1080048013472501</v>
      </c>
      <c r="DL210" s="1">
        <v>7.3036361270180628</v>
      </c>
      <c r="DM210" s="1">
        <v>66.604213407667899</v>
      </c>
      <c r="DN210" s="1"/>
      <c r="DO210" s="1"/>
      <c r="DP210" s="1"/>
      <c r="DQ210" s="1"/>
      <c r="DR210" s="1"/>
      <c r="DS210" s="1"/>
    </row>
    <row r="211" spans="1:123">
      <c r="A211" s="46" t="s">
        <v>214</v>
      </c>
      <c r="B211" s="57">
        <v>281.26499999999999</v>
      </c>
      <c r="C211" s="57">
        <v>112.511</v>
      </c>
      <c r="D211" s="57">
        <v>-4.7699999999999996</v>
      </c>
      <c r="E211" s="7">
        <v>0.56000000000000005</v>
      </c>
      <c r="F211" s="57"/>
      <c r="G211" s="76">
        <v>-3.1899999999999995</v>
      </c>
      <c r="H211" s="57">
        <v>-4.5599999999999996</v>
      </c>
      <c r="I211" s="57">
        <v>1.37</v>
      </c>
      <c r="K211" s="76">
        <v>-3.3082114368440396</v>
      </c>
      <c r="L211" s="76">
        <v>-3.1173218754989702</v>
      </c>
      <c r="M211" s="76">
        <v>-2.9077994288420501</v>
      </c>
      <c r="N211" s="76">
        <v>-2.5779182289662295</v>
      </c>
      <c r="O211" s="76">
        <v>-2.4602232219186897</v>
      </c>
      <c r="P211" s="76">
        <v>-5.2052685000921297</v>
      </c>
      <c r="Q211" s="76">
        <v>-5.25979013546503</v>
      </c>
      <c r="R211" s="76">
        <v>-5.3202014652461402</v>
      </c>
      <c r="S211" s="76">
        <v>-5.1551020416699496</v>
      </c>
      <c r="T211" s="76">
        <v>-5.2887409404458596</v>
      </c>
      <c r="U211" s="76">
        <v>1.8970570632480901</v>
      </c>
      <c r="V211" s="76">
        <v>2.1424682599660598</v>
      </c>
      <c r="W211" s="76">
        <v>2.4124020364040901</v>
      </c>
      <c r="X211" s="76">
        <v>2.5771838127037201</v>
      </c>
      <c r="Y211" s="76">
        <v>2.8285177185271699</v>
      </c>
      <c r="Z211" s="76">
        <v>6.6595736253598341</v>
      </c>
      <c r="AA211" s="76">
        <v>9.7638205950793004</v>
      </c>
      <c r="AC211" s="57">
        <v>-3.7486030335113796</v>
      </c>
      <c r="AD211" s="76">
        <v>-3.3653398749366001</v>
      </c>
      <c r="AE211" s="76">
        <v>-3.1367831960154802</v>
      </c>
      <c r="AF211" s="76">
        <v>-2.9164666113700597</v>
      </c>
      <c r="AG211" s="76">
        <v>-2.7187368557604099</v>
      </c>
      <c r="AH211" s="76">
        <v>-4.7528535570744497</v>
      </c>
      <c r="AI211" s="76">
        <v>-4.6252024215986198</v>
      </c>
      <c r="AJ211" s="76">
        <v>-4.6322687668915501</v>
      </c>
      <c r="AK211" s="76">
        <v>-4.6282615309344397</v>
      </c>
      <c r="AL211" s="76">
        <v>-4.6281547973682198</v>
      </c>
      <c r="AM211" s="76">
        <v>1.0042505235630701</v>
      </c>
      <c r="AN211" s="76">
        <v>1.2598625466620199</v>
      </c>
      <c r="AO211" s="76">
        <v>1.4954855708760699</v>
      </c>
      <c r="AP211" s="76">
        <v>1.71179491956438</v>
      </c>
      <c r="AQ211" s="76">
        <v>1.9094179416078101</v>
      </c>
      <c r="AR211" s="76">
        <v>7.4447842321757323</v>
      </c>
      <c r="AS211" s="76">
        <v>162.080438790638</v>
      </c>
      <c r="AU211" s="57">
        <v>-3.8637303730652803</v>
      </c>
      <c r="AV211" s="57">
        <v>-3.6343063040855998</v>
      </c>
      <c r="AW211" s="57">
        <v>-3.4103371143178505</v>
      </c>
      <c r="AX211" s="57">
        <v>-3.2024234552906101</v>
      </c>
      <c r="AY211" s="57">
        <v>-2.9700993005633101</v>
      </c>
      <c r="AZ211" s="57">
        <v>-4.9079855027319104</v>
      </c>
      <c r="BA211" s="57">
        <v>-4.9341689065123902</v>
      </c>
      <c r="BB211" s="57">
        <v>-4.9458226368986402</v>
      </c>
      <c r="BC211" s="57">
        <v>-4.9542183424822301</v>
      </c>
      <c r="BD211" s="57">
        <v>-4.9195172420745301</v>
      </c>
      <c r="BE211" s="57">
        <v>1.04425512966663</v>
      </c>
      <c r="BF211" s="57">
        <v>1.2998626024267901</v>
      </c>
      <c r="BG211" s="57">
        <v>1.53548552258079</v>
      </c>
      <c r="BH211" s="57">
        <v>1.75179488719162</v>
      </c>
      <c r="BI211" s="57">
        <v>1.9494179415112201</v>
      </c>
      <c r="BJ211" s="57">
        <v>6.6121894594321819</v>
      </c>
      <c r="BK211" s="57">
        <v>4.5308083645928496</v>
      </c>
      <c r="BM211" s="57">
        <v>-3.3519054705547298</v>
      </c>
      <c r="BN211" s="57">
        <v>-3.14844954864046</v>
      </c>
      <c r="BO211" s="57">
        <v>-2.8351842312571702</v>
      </c>
      <c r="BP211" s="57">
        <v>-2.5997731995570197</v>
      </c>
      <c r="BQ211" s="57">
        <v>-2.3792783443628798</v>
      </c>
      <c r="BR211" s="57">
        <v>-5.2233026940804699</v>
      </c>
      <c r="BS211" s="57">
        <v>-5.3413498109900601</v>
      </c>
      <c r="BT211" s="57">
        <v>-5.2121268567623202</v>
      </c>
      <c r="BU211" s="57">
        <v>-5.1694126676316996</v>
      </c>
      <c r="BV211" s="57">
        <v>-5.1477221574222298</v>
      </c>
      <c r="BW211" s="57">
        <v>1.8713972235257399</v>
      </c>
      <c r="BX211" s="57">
        <v>2.1929002623496001</v>
      </c>
      <c r="BY211" s="57">
        <v>2.37694262550515</v>
      </c>
      <c r="BZ211" s="57">
        <v>2.5696394680746799</v>
      </c>
      <c r="CA211" s="57">
        <v>2.7684438130593501</v>
      </c>
      <c r="CB211" s="57">
        <v>7.4285052789124215</v>
      </c>
      <c r="CC211" s="57">
        <v>17.8987388206743</v>
      </c>
      <c r="CE211" s="57">
        <v>-3.3273214376066802</v>
      </c>
      <c r="CF211" s="57">
        <v>-3.0812924158747603</v>
      </c>
      <c r="CG211" s="57">
        <v>-2.8697487058858395</v>
      </c>
      <c r="CH211" s="57">
        <v>-2.6391401376381896</v>
      </c>
      <c r="CI211" s="57">
        <v>-2.4488687280497698</v>
      </c>
      <c r="CJ211" s="57">
        <v>-5.2025716063929099</v>
      </c>
      <c r="CK211" s="57">
        <v>-5.2096235922070901</v>
      </c>
      <c r="CL211" s="57">
        <v>-5.2254513078527696</v>
      </c>
      <c r="CM211" s="57">
        <v>-5.2004409957269297</v>
      </c>
      <c r="CN211" s="57">
        <v>-5.20305502443387</v>
      </c>
      <c r="CO211" s="57">
        <v>1.87525016878623</v>
      </c>
      <c r="CP211" s="57">
        <v>2.1283311763323298</v>
      </c>
      <c r="CQ211" s="57">
        <v>2.35570260196693</v>
      </c>
      <c r="CR211" s="57">
        <v>2.5613008580887402</v>
      </c>
      <c r="CS211" s="57">
        <v>2.7541862963841002</v>
      </c>
      <c r="CT211" s="76">
        <v>6.5457112217294577</v>
      </c>
      <c r="CU211" s="76">
        <v>39.289196019877501</v>
      </c>
      <c r="CV211" s="76"/>
      <c r="CW211" s="1">
        <v>-3.6433718344043702</v>
      </c>
      <c r="CX211" s="1">
        <v>-3.4060701661802701</v>
      </c>
      <c r="CY211" s="1">
        <v>-3.1765586772791199</v>
      </c>
      <c r="CZ211" s="1">
        <v>-2.9670781752250002</v>
      </c>
      <c r="DA211" s="1">
        <v>-2.7716560181255101</v>
      </c>
      <c r="DB211" s="1">
        <v>-3.6433718344043702</v>
      </c>
      <c r="DC211" s="1">
        <v>-3.4060701661802701</v>
      </c>
      <c r="DD211" s="1">
        <v>-3.1765586772791199</v>
      </c>
      <c r="DE211" s="1">
        <v>-2.9670781752250002</v>
      </c>
      <c r="DF211" s="1">
        <v>-2.7716560181255101</v>
      </c>
      <c r="DG211" s="1">
        <v>1.00425478818905</v>
      </c>
      <c r="DH211" s="1">
        <v>1.2598626041419601</v>
      </c>
      <c r="DI211" s="1">
        <v>1.4954855705218599</v>
      </c>
      <c r="DJ211" s="1">
        <v>1.7117945598347</v>
      </c>
      <c r="DK211" s="1">
        <v>1.9094174998961699</v>
      </c>
      <c r="DL211" s="1">
        <v>6.4952245422701633</v>
      </c>
      <c r="DM211" s="1">
        <v>44.106033956405803</v>
      </c>
      <c r="DN211" s="1"/>
      <c r="DO211" s="1"/>
      <c r="DP211" s="1"/>
      <c r="DQ211" s="1"/>
      <c r="DR211" s="1"/>
      <c r="DS211" s="1"/>
    </row>
    <row r="212" spans="1:123">
      <c r="A212" s="46" t="s">
        <v>215</v>
      </c>
      <c r="B212" s="57">
        <v>304.94099999999997</v>
      </c>
      <c r="C212" s="57">
        <v>128.571</v>
      </c>
      <c r="D212" s="57">
        <v>-8.84</v>
      </c>
      <c r="E212" s="7">
        <v>1.04</v>
      </c>
      <c r="F212" s="57"/>
      <c r="G212" s="76">
        <v>-7.76</v>
      </c>
      <c r="H212" s="57">
        <v>-8</v>
      </c>
      <c r="I212" s="57">
        <v>0.24</v>
      </c>
      <c r="K212" s="76">
        <v>-8.2680924703207914</v>
      </c>
      <c r="L212" s="76">
        <v>-8.0551855208481502</v>
      </c>
      <c r="M212" s="76">
        <v>-7.7719889353562506</v>
      </c>
      <c r="N212" s="76">
        <v>-7.4899209705750405</v>
      </c>
      <c r="O212" s="76">
        <v>-7.1210775116741596</v>
      </c>
      <c r="P212" s="76">
        <v>-10.209899823972901</v>
      </c>
      <c r="Q212" s="76">
        <v>-10.244833169054701</v>
      </c>
      <c r="R212" s="76">
        <v>-10.2489815455605</v>
      </c>
      <c r="S212" s="76">
        <v>-10.145880293989</v>
      </c>
      <c r="T212" s="76">
        <v>-10.104792375938199</v>
      </c>
      <c r="U212" s="76">
        <v>1.9418073536521101</v>
      </c>
      <c r="V212" s="76">
        <v>2.1896476482065501</v>
      </c>
      <c r="W212" s="76">
        <v>2.4769926102042499</v>
      </c>
      <c r="X212" s="76">
        <v>2.6559593234139598</v>
      </c>
      <c r="Y212" s="76">
        <v>2.9837148642640399</v>
      </c>
      <c r="Z212" s="76">
        <v>8.5458442693176178</v>
      </c>
      <c r="AA212" s="76">
        <v>-132.07139606326299</v>
      </c>
      <c r="AC212" s="57">
        <v>-8.68935123458051</v>
      </c>
      <c r="AD212" s="76">
        <v>-8.37934152558012</v>
      </c>
      <c r="AE212" s="76">
        <v>-8.1206290494542692</v>
      </c>
      <c r="AF212" s="76">
        <v>-7.8695433388249505</v>
      </c>
      <c r="AG212" s="76">
        <v>-7.6477944400892302</v>
      </c>
      <c r="AH212" s="76">
        <v>-9.7831162487201997</v>
      </c>
      <c r="AI212" s="76">
        <v>-9.7464151515019601</v>
      </c>
      <c r="AJ212" s="76">
        <v>-9.7386817781280595</v>
      </c>
      <c r="AK212" s="76">
        <v>-9.7169998908370605</v>
      </c>
      <c r="AL212" s="76">
        <v>-9.7037803404020195</v>
      </c>
      <c r="AM212" s="76">
        <v>1.09376501413969</v>
      </c>
      <c r="AN212" s="76">
        <v>1.3670736259218399</v>
      </c>
      <c r="AO212" s="76">
        <v>1.61805272867379</v>
      </c>
      <c r="AP212" s="76">
        <v>1.84745655201211</v>
      </c>
      <c r="AQ212" s="76">
        <v>2.0559859003127898</v>
      </c>
      <c r="AR212" s="76">
        <v>7.7119409310479838</v>
      </c>
      <c r="AS212" s="76">
        <v>78.446436745769702</v>
      </c>
      <c r="AU212" s="57">
        <v>-7.6703271123049692</v>
      </c>
      <c r="AV212" s="57">
        <v>-7.3691739093009003</v>
      </c>
      <c r="AW212" s="57">
        <v>-7.1000980782767602</v>
      </c>
      <c r="AX212" s="57">
        <v>-6.8631409279906403</v>
      </c>
      <c r="AY212" s="57">
        <v>-6.7010689761112996</v>
      </c>
      <c r="AZ212" s="57">
        <v>-8.8040970876097298</v>
      </c>
      <c r="BA212" s="57">
        <v>-8.7762475909219706</v>
      </c>
      <c r="BB212" s="57">
        <v>-8.7581507546186899</v>
      </c>
      <c r="BC212" s="57">
        <v>-8.7505974448634003</v>
      </c>
      <c r="BD212" s="57">
        <v>-8.79705487631899</v>
      </c>
      <c r="BE212" s="57">
        <v>1.1337699753047601</v>
      </c>
      <c r="BF212" s="57">
        <v>1.40707368162107</v>
      </c>
      <c r="BG212" s="57">
        <v>1.6580526763419301</v>
      </c>
      <c r="BH212" s="57">
        <v>1.8874565168727599</v>
      </c>
      <c r="BI212" s="57">
        <v>2.0959859002076899</v>
      </c>
      <c r="BJ212" s="57">
        <v>7.2596770514243403</v>
      </c>
      <c r="BK212" s="57">
        <v>131.720707177495</v>
      </c>
      <c r="BM212" s="57">
        <v>-8.3539267256498615</v>
      </c>
      <c r="BN212" s="57">
        <v>-7.8870350360097099</v>
      </c>
      <c r="BO212" s="57">
        <v>-7.7487612400457699</v>
      </c>
      <c r="BP212" s="57">
        <v>-7.5256804478554207</v>
      </c>
      <c r="BQ212" s="57">
        <v>-7.2884252419066904</v>
      </c>
      <c r="BR212" s="57">
        <v>-10.248022897080901</v>
      </c>
      <c r="BS212" s="57">
        <v>-10.1788121379314</v>
      </c>
      <c r="BT212" s="57">
        <v>-10.2043484980492</v>
      </c>
      <c r="BU212" s="57">
        <v>-10.179989759611701</v>
      </c>
      <c r="BV212" s="57">
        <v>-10.148725344109</v>
      </c>
      <c r="BW212" s="57">
        <v>1.89409617143104</v>
      </c>
      <c r="BX212" s="57">
        <v>2.2917771019216899</v>
      </c>
      <c r="BY212" s="57">
        <v>2.4555872580034301</v>
      </c>
      <c r="BZ212" s="57">
        <v>2.6543093117562799</v>
      </c>
      <c r="CA212" s="57">
        <v>2.8603001022023098</v>
      </c>
      <c r="CB212" s="57">
        <v>7.3965260909743442</v>
      </c>
      <c r="CC212" s="57">
        <v>161.23416257849499</v>
      </c>
      <c r="CE212" s="57">
        <v>-8.3211873268007501</v>
      </c>
      <c r="CF212" s="57">
        <v>-8.0472169550228614</v>
      </c>
      <c r="CG212" s="57">
        <v>-7.8125051776565693</v>
      </c>
      <c r="CH212" s="57">
        <v>-7.5597920787555086</v>
      </c>
      <c r="CI212" s="57">
        <v>-7.3460126313175405</v>
      </c>
      <c r="CJ212" s="57">
        <v>-10.2290435452148</v>
      </c>
      <c r="CK212" s="57">
        <v>-10.223413626401801</v>
      </c>
      <c r="CL212" s="57">
        <v>-10.228144081553699</v>
      </c>
      <c r="CM212" s="57">
        <v>-10.201411307278599</v>
      </c>
      <c r="CN212" s="57">
        <v>-10.1860707115253</v>
      </c>
      <c r="CO212" s="57">
        <v>1.90785621841405</v>
      </c>
      <c r="CP212" s="57">
        <v>2.17619667137894</v>
      </c>
      <c r="CQ212" s="57">
        <v>2.41563890389713</v>
      </c>
      <c r="CR212" s="57">
        <v>2.6416192285230902</v>
      </c>
      <c r="CS212" s="57">
        <v>2.84005808020776</v>
      </c>
      <c r="CT212" s="76">
        <v>7.2562756999838953</v>
      </c>
      <c r="CU212" s="76">
        <v>43.547843056995802</v>
      </c>
      <c r="CV212" s="76"/>
      <c r="CW212" s="1">
        <v>-8.6499911913883594</v>
      </c>
      <c r="CX212" s="1">
        <v>-8.3673261315470508</v>
      </c>
      <c r="CY212" s="1">
        <v>-8.1093933960806197</v>
      </c>
      <c r="CZ212" s="1">
        <v>-7.8752146353999297</v>
      </c>
      <c r="DA212" s="1">
        <v>-7.6510710964037401</v>
      </c>
      <c r="DB212" s="1">
        <v>-8.6499911913883594</v>
      </c>
      <c r="DC212" s="1">
        <v>-8.3673261315470508</v>
      </c>
      <c r="DD212" s="1">
        <v>-8.1093933960806197</v>
      </c>
      <c r="DE212" s="1">
        <v>-7.8752146353999297</v>
      </c>
      <c r="DF212" s="1">
        <v>-7.6510710964037401</v>
      </c>
      <c r="DG212" s="1">
        <v>1.09376961943406</v>
      </c>
      <c r="DH212" s="1">
        <v>1.3670736834809301</v>
      </c>
      <c r="DI212" s="1">
        <v>1.6180527283017401</v>
      </c>
      <c r="DJ212" s="1">
        <v>1.84745617699913</v>
      </c>
      <c r="DK212" s="1">
        <v>2.0559854399552702</v>
      </c>
      <c r="DL212" s="1">
        <v>7.4086386249026388</v>
      </c>
      <c r="DM212" s="1">
        <v>59.965211962677799</v>
      </c>
      <c r="DN212" s="1"/>
      <c r="DO212" s="1"/>
      <c r="DP212" s="1"/>
      <c r="DQ212" s="1"/>
      <c r="DR212" s="1"/>
      <c r="DS212" s="1"/>
    </row>
    <row r="213" spans="1:123">
      <c r="A213" s="46" t="s">
        <v>216</v>
      </c>
      <c r="B213" s="57">
        <v>301.59699999999998</v>
      </c>
      <c r="C213" s="57">
        <v>126.05800000000001</v>
      </c>
      <c r="D213" s="57">
        <v>-9.6199999999999992</v>
      </c>
      <c r="E213" s="7">
        <v>0.4</v>
      </c>
      <c r="F213" s="57"/>
      <c r="G213" s="76">
        <v>-7.24</v>
      </c>
      <c r="H213" s="57">
        <v>-7.45</v>
      </c>
      <c r="I213" s="57">
        <v>0.21</v>
      </c>
      <c r="K213" s="76">
        <v>-7.7500513813256307</v>
      </c>
      <c r="L213" s="76">
        <v>-7.5382426036536696</v>
      </c>
      <c r="M213" s="76">
        <v>-7.2619972024481605</v>
      </c>
      <c r="N213" s="76">
        <v>-6.9888442639883603</v>
      </c>
      <c r="O213" s="76">
        <v>-6.6317170464687702</v>
      </c>
      <c r="P213" s="76">
        <v>-9.6855382006344808</v>
      </c>
      <c r="Q213" s="76">
        <v>-9.7212266315579701</v>
      </c>
      <c r="R213" s="76">
        <v>-9.7298670352074108</v>
      </c>
      <c r="S213" s="76">
        <v>-9.6336773284136807</v>
      </c>
      <c r="T213" s="76">
        <v>-9.5935118543320606</v>
      </c>
      <c r="U213" s="76">
        <v>1.9354868193088499</v>
      </c>
      <c r="V213" s="76">
        <v>2.1829840279043</v>
      </c>
      <c r="W213" s="76">
        <v>2.4678698327592499</v>
      </c>
      <c r="X213" s="76">
        <v>2.64483306442532</v>
      </c>
      <c r="Y213" s="76">
        <v>2.9617948078632899</v>
      </c>
      <c r="Z213" s="76">
        <v>8.3257443812785858</v>
      </c>
      <c r="AA213" s="76">
        <v>-122.18675564497001</v>
      </c>
      <c r="AC213" s="57">
        <v>-8.1762795385219302</v>
      </c>
      <c r="AD213" s="76">
        <v>-7.883710169707939</v>
      </c>
      <c r="AE213" s="76">
        <v>-7.6314648192331491</v>
      </c>
      <c r="AF213" s="76">
        <v>-7.385615687433809</v>
      </c>
      <c r="AG213" s="76">
        <v>-7.1691958640489402</v>
      </c>
      <c r="AH213" s="76">
        <v>-9.2574015193583499</v>
      </c>
      <c r="AI213" s="76">
        <v>-9.2356412948253794</v>
      </c>
      <c r="AJ213" s="76">
        <v>-9.2322061534283293</v>
      </c>
      <c r="AK213" s="76">
        <v>-9.2139113803943395</v>
      </c>
      <c r="AL213" s="76">
        <v>-9.2044804949788404</v>
      </c>
      <c r="AM213" s="76">
        <v>1.0811219808364201</v>
      </c>
      <c r="AN213" s="76">
        <v>1.35193112511744</v>
      </c>
      <c r="AO213" s="76">
        <v>1.6007413341951799</v>
      </c>
      <c r="AP213" s="76">
        <v>1.8282956929605301</v>
      </c>
      <c r="AQ213" s="76">
        <v>2.0352846309299002</v>
      </c>
      <c r="AR213" s="76">
        <v>7.4736770744853303</v>
      </c>
      <c r="AS213" s="76">
        <v>67.557758913470593</v>
      </c>
      <c r="AU213" s="57">
        <v>-7.2011378280580711</v>
      </c>
      <c r="AV213" s="57">
        <v>-6.8786883285527303</v>
      </c>
      <c r="AW213" s="57">
        <v>-6.6091045167812004</v>
      </c>
      <c r="AX213" s="57">
        <v>-6.369248105668869</v>
      </c>
      <c r="AY213" s="57">
        <v>-6.2860162365571899</v>
      </c>
      <c r="AZ213" s="57">
        <v>-8.3222647199106508</v>
      </c>
      <c r="BA213" s="57">
        <v>-8.2706195093786601</v>
      </c>
      <c r="BB213" s="57">
        <v>-8.2498457992146506</v>
      </c>
      <c r="BC213" s="57">
        <v>-8.2375437638807991</v>
      </c>
      <c r="BD213" s="57">
        <v>-8.3613008673831892</v>
      </c>
      <c r="BE213" s="57">
        <v>1.1211268918525801</v>
      </c>
      <c r="BF213" s="57">
        <v>1.39193118082593</v>
      </c>
      <c r="BG213" s="57">
        <v>1.64074128243345</v>
      </c>
      <c r="BH213" s="57">
        <v>1.8682956582119301</v>
      </c>
      <c r="BI213" s="57">
        <v>2.0752846308259998</v>
      </c>
      <c r="BJ213" s="57">
        <v>6.9312177976706559</v>
      </c>
      <c r="BK213" s="57">
        <v>215.53561424224901</v>
      </c>
      <c r="BM213" s="57">
        <v>-7.8300393577477401</v>
      </c>
      <c r="BN213" s="57">
        <v>-7.3725189822385806</v>
      </c>
      <c r="BO213" s="57">
        <v>-7.2436986140487107</v>
      </c>
      <c r="BP213" s="57">
        <v>-7.0272758631978602</v>
      </c>
      <c r="BQ213" s="57">
        <v>-6.7882107712296405</v>
      </c>
      <c r="BR213" s="57">
        <v>-9.72092952808927</v>
      </c>
      <c r="BS213" s="57">
        <v>-9.6503307119889108</v>
      </c>
      <c r="BT213" s="57">
        <v>-9.6881780983118908</v>
      </c>
      <c r="BU213" s="57">
        <v>-9.6696263999384602</v>
      </c>
      <c r="BV213" s="57">
        <v>-9.6355370843250903</v>
      </c>
      <c r="BW213" s="57">
        <v>1.89089017034153</v>
      </c>
      <c r="BX213" s="57">
        <v>2.2778117297503302</v>
      </c>
      <c r="BY213" s="57">
        <v>2.4444794842631801</v>
      </c>
      <c r="BZ213" s="57">
        <v>2.6423505367405999</v>
      </c>
      <c r="CA213" s="57">
        <v>2.8473263130954498</v>
      </c>
      <c r="CB213" s="57">
        <v>7.2094514031322756</v>
      </c>
      <c r="CC213" s="57">
        <v>150.58326856771299</v>
      </c>
      <c r="CE213" s="57">
        <v>-7.8004021024535604</v>
      </c>
      <c r="CF213" s="57">
        <v>-7.5330395396891401</v>
      </c>
      <c r="CG213" s="57">
        <v>-7.3038262448166105</v>
      </c>
      <c r="CH213" s="57">
        <v>-7.0594539001662593</v>
      </c>
      <c r="CI213" s="57">
        <v>-6.84976484645148</v>
      </c>
      <c r="CJ213" s="57">
        <v>-9.7036530399943501</v>
      </c>
      <c r="CK213" s="57">
        <v>-9.7024756849895297</v>
      </c>
      <c r="CL213" s="57">
        <v>-9.7109997409736408</v>
      </c>
      <c r="CM213" s="57">
        <v>-9.6897289560785893</v>
      </c>
      <c r="CN213" s="57">
        <v>-9.6776943895285505</v>
      </c>
      <c r="CO213" s="57">
        <v>1.90325093754079</v>
      </c>
      <c r="CP213" s="57">
        <v>2.1694361453003901</v>
      </c>
      <c r="CQ213" s="57">
        <v>2.4071734961570299</v>
      </c>
      <c r="CR213" s="57">
        <v>2.63027505591233</v>
      </c>
      <c r="CS213" s="57">
        <v>2.8279295430770701</v>
      </c>
      <c r="CT213" s="76">
        <v>7.0689657925202765</v>
      </c>
      <c r="CU213" s="76">
        <v>42.633099390816398</v>
      </c>
      <c r="CV213" s="76"/>
      <c r="CW213" s="1">
        <v>-8.14428839962466</v>
      </c>
      <c r="CX213" s="1">
        <v>-7.8678844529218503</v>
      </c>
      <c r="CY213" s="1">
        <v>-7.6160939681537601</v>
      </c>
      <c r="CZ213" s="1">
        <v>-7.3880435752605802</v>
      </c>
      <c r="DA213" s="1">
        <v>-7.16839634026352</v>
      </c>
      <c r="DB213" s="1">
        <v>-8.14428839962466</v>
      </c>
      <c r="DC213" s="1">
        <v>-7.8678844529218503</v>
      </c>
      <c r="DD213" s="1">
        <v>-7.6160939681537601</v>
      </c>
      <c r="DE213" s="1">
        <v>-7.3880435752605802</v>
      </c>
      <c r="DF213" s="1">
        <v>-7.16839634026352</v>
      </c>
      <c r="DG213" s="1">
        <v>1.0811265380147601</v>
      </c>
      <c r="DH213" s="1">
        <v>1.35193118266535</v>
      </c>
      <c r="DI213" s="1">
        <v>1.60074133382565</v>
      </c>
      <c r="DJ213" s="1">
        <v>1.82829532010616</v>
      </c>
      <c r="DK213" s="1">
        <v>2.0352841732059201</v>
      </c>
      <c r="DL213" s="1">
        <v>7.2351100116412015</v>
      </c>
      <c r="DM213" s="1">
        <v>58.466981585614498</v>
      </c>
      <c r="DN213" s="1"/>
      <c r="DO213" s="1"/>
      <c r="DP213" s="1"/>
      <c r="DQ213" s="1"/>
      <c r="DR213" s="1"/>
      <c r="DS213" s="1"/>
    </row>
    <row r="214" spans="1:123">
      <c r="A214" s="46" t="s">
        <v>217</v>
      </c>
      <c r="B214" s="57">
        <v>325.3</v>
      </c>
      <c r="C214" s="57">
        <v>141.983</v>
      </c>
      <c r="D214" s="57">
        <v>-3.45</v>
      </c>
      <c r="E214" s="7">
        <v>0.89</v>
      </c>
      <c r="F214" s="57"/>
      <c r="G214" s="76">
        <v>-3.1599999999999997</v>
      </c>
      <c r="H214" s="57">
        <v>-3.51</v>
      </c>
      <c r="I214" s="57">
        <v>0.35</v>
      </c>
      <c r="K214" s="76">
        <v>-2.0777885545204997</v>
      </c>
      <c r="L214" s="76">
        <v>-1.8523396092271303</v>
      </c>
      <c r="M214" s="76">
        <v>-1.5763434245376602</v>
      </c>
      <c r="N214" s="76">
        <v>-1.3113347133960604</v>
      </c>
      <c r="O214" s="76">
        <v>-0.95595092877840004</v>
      </c>
      <c r="P214" s="76">
        <v>-4.0580766972558697</v>
      </c>
      <c r="Q214" s="76">
        <v>-4.0825568285262701</v>
      </c>
      <c r="R214" s="76">
        <v>-4.1088774898862503</v>
      </c>
      <c r="S214" s="76">
        <v>-4.0350331237567003</v>
      </c>
      <c r="T214" s="76">
        <v>-4.0731198684798899</v>
      </c>
      <c r="U214" s="76">
        <v>1.98028814273537</v>
      </c>
      <c r="V214" s="76">
        <v>2.2302172192991399</v>
      </c>
      <c r="W214" s="76">
        <v>2.5325340653485902</v>
      </c>
      <c r="X214" s="76">
        <v>2.7236984103606399</v>
      </c>
      <c r="Y214" s="76">
        <v>3.1171689397014899</v>
      </c>
      <c r="Z214" s="76">
        <v>8.3184585434229277</v>
      </c>
      <c r="AA214" s="76">
        <v>-105.627856111455</v>
      </c>
      <c r="AC214" s="57">
        <v>-2.6254756266755104</v>
      </c>
      <c r="AD214" s="76">
        <v>-2.3039139905859001</v>
      </c>
      <c r="AE214" s="76">
        <v>-2.0441000636706503</v>
      </c>
      <c r="AF214" s="76">
        <v>-1.7997217386739701</v>
      </c>
      <c r="AG214" s="76">
        <v>-1.5819167462107</v>
      </c>
      <c r="AH214" s="76">
        <v>-3.7962141799962001</v>
      </c>
      <c r="AI214" s="76">
        <v>-3.7631784579780301</v>
      </c>
      <c r="AJ214" s="76">
        <v>-3.76754833067878</v>
      </c>
      <c r="AK214" s="76">
        <v>-3.7638337719753001</v>
      </c>
      <c r="AL214" s="76">
        <v>-3.76393648126224</v>
      </c>
      <c r="AM214" s="76">
        <v>1.17073855332069</v>
      </c>
      <c r="AN214" s="76">
        <v>1.45926446739213</v>
      </c>
      <c r="AO214" s="76">
        <v>1.7234482670081299</v>
      </c>
      <c r="AP214" s="76">
        <v>1.96411203330133</v>
      </c>
      <c r="AQ214" s="76">
        <v>2.18201973505154</v>
      </c>
      <c r="AR214" s="76">
        <v>7.7040109440553666</v>
      </c>
      <c r="AS214" s="76">
        <v>95.023841914299098</v>
      </c>
      <c r="AU214" s="57">
        <v>-2.8160063708547098</v>
      </c>
      <c r="AV214" s="57">
        <v>-2.5459116876497498</v>
      </c>
      <c r="AW214" s="57">
        <v>-2.30064499699807</v>
      </c>
      <c r="AX214" s="57">
        <v>-2.0872527123675497</v>
      </c>
      <c r="AY214" s="57">
        <v>-1.9055312734979499</v>
      </c>
      <c r="AZ214" s="57">
        <v>-4.0267501906579799</v>
      </c>
      <c r="BA214" s="57">
        <v>-4.04517621068476</v>
      </c>
      <c r="BB214" s="57">
        <v>-4.0640932082032899</v>
      </c>
      <c r="BC214" s="57">
        <v>-4.0913647081505298</v>
      </c>
      <c r="BD214" s="57">
        <v>-4.1275510084370799</v>
      </c>
      <c r="BE214" s="57">
        <v>1.2107438198032701</v>
      </c>
      <c r="BF214" s="57">
        <v>1.4992645230350099</v>
      </c>
      <c r="BG214" s="57">
        <v>1.7634482112052201</v>
      </c>
      <c r="BH214" s="57">
        <v>2.00411199578298</v>
      </c>
      <c r="BI214" s="57">
        <v>2.22201973493913</v>
      </c>
      <c r="BJ214" s="57">
        <v>6.7763488374758234</v>
      </c>
      <c r="BK214" s="57">
        <v>88.688266360263398</v>
      </c>
      <c r="BM214" s="57">
        <v>-2.1552826916632899</v>
      </c>
      <c r="BN214" s="57">
        <v>-1.714815977202</v>
      </c>
      <c r="BO214" s="57">
        <v>-1.5437097445628098</v>
      </c>
      <c r="BP214" s="57">
        <v>-1.3250715490472902</v>
      </c>
      <c r="BQ214" s="57">
        <v>-1.0947030029247</v>
      </c>
      <c r="BR214" s="57">
        <v>-4.0688976956844698</v>
      </c>
      <c r="BS214" s="57">
        <v>-4.0916173052112201</v>
      </c>
      <c r="BT214" s="57">
        <v>-4.0669235472964598</v>
      </c>
      <c r="BU214" s="57">
        <v>-4.0521884865644102</v>
      </c>
      <c r="BV214" s="57">
        <v>-4.0339903576469398</v>
      </c>
      <c r="BW214" s="57">
        <v>1.9136150040211799</v>
      </c>
      <c r="BX214" s="57">
        <v>2.3768013280092202</v>
      </c>
      <c r="BY214" s="57">
        <v>2.5232138027336499</v>
      </c>
      <c r="BZ214" s="57">
        <v>2.72711693751712</v>
      </c>
      <c r="CA214" s="57">
        <v>2.9392873547222398</v>
      </c>
      <c r="CB214" s="57">
        <v>7.4520076623773663</v>
      </c>
      <c r="CC214" s="57">
        <v>160.11180048537099</v>
      </c>
      <c r="CE214" s="57">
        <v>-2.1223480729370001</v>
      </c>
      <c r="CF214" s="57">
        <v>-1.84624492667426</v>
      </c>
      <c r="CG214" s="57">
        <v>-1.6063109278282397</v>
      </c>
      <c r="CH214" s="57">
        <v>-1.3536265390287703</v>
      </c>
      <c r="CI214" s="57">
        <v>-1.1496915838927095</v>
      </c>
      <c r="CJ214" s="57">
        <v>-4.05824224389257</v>
      </c>
      <c r="CK214" s="57">
        <v>-4.0636011526086202</v>
      </c>
      <c r="CL214" s="57">
        <v>-4.0734890769946999</v>
      </c>
      <c r="CM214" s="57">
        <v>-4.0643115600705704</v>
      </c>
      <c r="CN214" s="57">
        <v>-4.0635908385752897</v>
      </c>
      <c r="CO214" s="57">
        <v>1.9358941709555699</v>
      </c>
      <c r="CP214" s="57">
        <v>2.2173562259343602</v>
      </c>
      <c r="CQ214" s="57">
        <v>2.4671781491664602</v>
      </c>
      <c r="CR214" s="57">
        <v>2.7106850210418001</v>
      </c>
      <c r="CS214" s="57">
        <v>2.9138992546825802</v>
      </c>
      <c r="CT214" s="76">
        <v>7.2543928400468793</v>
      </c>
      <c r="CU214" s="76">
        <v>55.895360122248199</v>
      </c>
      <c r="CV214" s="76"/>
      <c r="CW214" s="1">
        <v>-2.5912094295721699</v>
      </c>
      <c r="CX214" s="1">
        <v>-2.3094002575745098</v>
      </c>
      <c r="CY214" s="1">
        <v>-2.0493416146286401</v>
      </c>
      <c r="CZ214" s="1">
        <v>-1.8138909406499999</v>
      </c>
      <c r="DA214" s="1">
        <v>-1.5954707158375301</v>
      </c>
      <c r="DB214" s="1">
        <v>-2.5912094295721699</v>
      </c>
      <c r="DC214" s="1">
        <v>-2.3094002575745098</v>
      </c>
      <c r="DD214" s="1">
        <v>-2.0493416146286401</v>
      </c>
      <c r="DE214" s="1">
        <v>-1.8138909406499999</v>
      </c>
      <c r="DF214" s="1">
        <v>-1.5954707158375301</v>
      </c>
      <c r="DG214" s="1">
        <v>1.1707434515559201</v>
      </c>
      <c r="DH214" s="1">
        <v>1.4592645250192799</v>
      </c>
      <c r="DI214" s="1">
        <v>1.72344826662074</v>
      </c>
      <c r="DJ214" s="1">
        <v>1.9641116451462299</v>
      </c>
      <c r="DK214" s="1">
        <v>2.1820192586604201</v>
      </c>
      <c r="DL214" s="1">
        <v>7.3989562984726653</v>
      </c>
      <c r="DM214" s="1">
        <v>64.411886522618204</v>
      </c>
      <c r="DN214" s="1"/>
      <c r="DO214" s="1"/>
      <c r="DP214" s="1"/>
      <c r="DQ214" s="1"/>
      <c r="DR214" s="1"/>
      <c r="DS214" s="1"/>
    </row>
    <row r="215" spans="1:123">
      <c r="A215" s="46" t="s">
        <v>218</v>
      </c>
      <c r="B215" s="57">
        <v>361.33199999999999</v>
      </c>
      <c r="C215" s="57">
        <v>167.57300000000001</v>
      </c>
      <c r="D215" s="57">
        <v>-6.92</v>
      </c>
      <c r="E215" s="7">
        <v>0.45</v>
      </c>
      <c r="F215" s="57"/>
      <c r="G215" s="76">
        <v>-5.5</v>
      </c>
      <c r="H215" s="57">
        <v>-7.38</v>
      </c>
      <c r="I215" s="57">
        <v>1.88</v>
      </c>
      <c r="K215" s="76">
        <v>-6.6957120121907909</v>
      </c>
      <c r="L215" s="76">
        <v>-6.5145632240452098</v>
      </c>
      <c r="M215" s="76">
        <v>-6.2446232802389403</v>
      </c>
      <c r="N215" s="76">
        <v>-5.8393468630312402</v>
      </c>
      <c r="O215" s="76">
        <v>-5.4222587170398899</v>
      </c>
      <c r="P215" s="76">
        <v>-8.7441046685195705</v>
      </c>
      <c r="Q215" s="76">
        <v>-8.8165817491849303</v>
      </c>
      <c r="R215" s="76">
        <v>-8.8754563637986799</v>
      </c>
      <c r="S215" s="76">
        <v>-8.6829320448866998</v>
      </c>
      <c r="T215" s="76">
        <v>-8.77561888647576</v>
      </c>
      <c r="U215" s="76">
        <v>2.04839265632878</v>
      </c>
      <c r="V215" s="76">
        <v>2.3020185251397201</v>
      </c>
      <c r="W215" s="76">
        <v>2.63083308355974</v>
      </c>
      <c r="X215" s="76">
        <v>2.8435851818554601</v>
      </c>
      <c r="Y215" s="76">
        <v>3.3533601694358701</v>
      </c>
      <c r="Z215" s="76">
        <v>9.651181106186522</v>
      </c>
      <c r="AA215" s="76">
        <v>-258.686984807746</v>
      </c>
      <c r="AC215" s="57">
        <v>-6.8123191920790802</v>
      </c>
      <c r="AD215" s="76">
        <v>-6.3941131351059788</v>
      </c>
      <c r="AE215" s="76">
        <v>-6.1134998243912202</v>
      </c>
      <c r="AF215" s="76">
        <v>-5.8430558325648203</v>
      </c>
      <c r="AG215" s="76">
        <v>-5.6059115356731697</v>
      </c>
      <c r="AH215" s="76">
        <v>-8.11928794156705</v>
      </c>
      <c r="AI215" s="76">
        <v>-8.0165398599693791</v>
      </c>
      <c r="AJ215" s="76">
        <v>-8.0234804376473505</v>
      </c>
      <c r="AK215" s="76">
        <v>-8.0136284141157201</v>
      </c>
      <c r="AL215" s="76">
        <v>-8.0109899245538099</v>
      </c>
      <c r="AM215" s="76">
        <v>1.30696874948797</v>
      </c>
      <c r="AN215" s="76">
        <v>1.6224267248633999</v>
      </c>
      <c r="AO215" s="76">
        <v>1.9099806132561301</v>
      </c>
      <c r="AP215" s="76">
        <v>2.1705725815508998</v>
      </c>
      <c r="AQ215" s="76">
        <v>2.4050783888806402</v>
      </c>
      <c r="AR215" s="76">
        <v>8.8020781390260314</v>
      </c>
      <c r="AS215" s="76">
        <v>158.93812444270799</v>
      </c>
      <c r="AU215" s="57">
        <v>-6.3956403923707699</v>
      </c>
      <c r="AV215" s="57">
        <v>-6.0833014767028804</v>
      </c>
      <c r="AW215" s="57">
        <v>-5.79469771389223</v>
      </c>
      <c r="AX215" s="57">
        <v>-5.5295600305881898</v>
      </c>
      <c r="AY215" s="57">
        <v>-5.2854475553842697</v>
      </c>
      <c r="AZ215" s="57">
        <v>-7.7426149487018696</v>
      </c>
      <c r="BA215" s="57">
        <v>-7.7457282571094304</v>
      </c>
      <c r="BB215" s="57">
        <v>-7.7446782652022597</v>
      </c>
      <c r="BC215" s="57">
        <v>-7.7401325704103101</v>
      </c>
      <c r="BD215" s="57">
        <v>-7.7305259441395497</v>
      </c>
      <c r="BE215" s="57">
        <v>1.3469745563311</v>
      </c>
      <c r="BF215" s="57">
        <v>1.66242678040655</v>
      </c>
      <c r="BG215" s="57">
        <v>1.9499805513100299</v>
      </c>
      <c r="BH215" s="57">
        <v>2.2105725398221199</v>
      </c>
      <c r="BI215" s="57">
        <v>2.4450783887552801</v>
      </c>
      <c r="BJ215" s="57">
        <v>8.2539457576355524</v>
      </c>
      <c r="BK215" s="57">
        <v>68.029798728789402</v>
      </c>
      <c r="BM215" s="57">
        <v>-6.8328475206097696</v>
      </c>
      <c r="BN215" s="57">
        <v>-6.3185123356814596</v>
      </c>
      <c r="BO215" s="57">
        <v>-6.11421493331272</v>
      </c>
      <c r="BP215" s="57">
        <v>-5.8582346703091606</v>
      </c>
      <c r="BQ215" s="57">
        <v>-5.5950987314895411</v>
      </c>
      <c r="BR215" s="57">
        <v>-8.78100756986343</v>
      </c>
      <c r="BS215" s="57">
        <v>-8.8457922193361203</v>
      </c>
      <c r="BT215" s="57">
        <v>-8.7571163267786698</v>
      </c>
      <c r="BU215" s="57">
        <v>-8.7142088390957202</v>
      </c>
      <c r="BV215" s="57">
        <v>-8.6741802157268708</v>
      </c>
      <c r="BW215" s="57">
        <v>1.9481600492536599</v>
      </c>
      <c r="BX215" s="57">
        <v>2.5272798836546602</v>
      </c>
      <c r="BY215" s="57">
        <v>2.6429013934659502</v>
      </c>
      <c r="BZ215" s="57">
        <v>2.8559741687865601</v>
      </c>
      <c r="CA215" s="57">
        <v>3.0790814842373302</v>
      </c>
      <c r="CB215" s="57">
        <v>8.7117643971701586</v>
      </c>
      <c r="CC215" s="57">
        <v>193.51522136760499</v>
      </c>
      <c r="CE215" s="57">
        <v>-6.7701466689677696</v>
      </c>
      <c r="CF215" s="57">
        <v>-6.4740312699641809</v>
      </c>
      <c r="CG215" s="57">
        <v>-6.2278128100408603</v>
      </c>
      <c r="CH215" s="57">
        <v>-5.9230227596381795</v>
      </c>
      <c r="CI215" s="57">
        <v>-5.7111245565345401</v>
      </c>
      <c r="CJ215" s="57">
        <v>-8.7556632922036997</v>
      </c>
      <c r="CK215" s="57">
        <v>-8.7642329730703405</v>
      </c>
      <c r="CL215" s="57">
        <v>-8.7862067402154604</v>
      </c>
      <c r="CM215" s="57">
        <v>-8.7559425975194092</v>
      </c>
      <c r="CN215" s="57">
        <v>-8.7557102495823003</v>
      </c>
      <c r="CO215" s="57">
        <v>1.98551662323593</v>
      </c>
      <c r="CP215" s="57">
        <v>2.2902017031061601</v>
      </c>
      <c r="CQ215" s="57">
        <v>2.5583939301746002</v>
      </c>
      <c r="CR215" s="57">
        <v>2.8329198378812301</v>
      </c>
      <c r="CS215" s="57">
        <v>3.0445856930477602</v>
      </c>
      <c r="CT215" s="76">
        <v>7.9449259569449291</v>
      </c>
      <c r="CU215" s="76">
        <v>46.486693567132797</v>
      </c>
      <c r="CV215" s="76"/>
      <c r="CW215" s="1">
        <v>-6.7242170473126599</v>
      </c>
      <c r="CX215" s="1">
        <v>-6.4249907603774297</v>
      </c>
      <c r="CY215" s="1">
        <v>-6.14395773263593</v>
      </c>
      <c r="CZ215" s="1">
        <v>-5.8915373287545902</v>
      </c>
      <c r="DA215" s="1">
        <v>-5.6553502802216897</v>
      </c>
      <c r="DB215" s="1">
        <v>-6.7242170473126599</v>
      </c>
      <c r="DC215" s="1">
        <v>-6.4249907603774297</v>
      </c>
      <c r="DD215" s="1">
        <v>-6.14395773263593</v>
      </c>
      <c r="DE215" s="1">
        <v>-5.8915373287545902</v>
      </c>
      <c r="DF215" s="1">
        <v>-5.6553502802216897</v>
      </c>
      <c r="DG215" s="1">
        <v>1.3069741661791801</v>
      </c>
      <c r="DH215" s="1">
        <v>1.6224267826110099</v>
      </c>
      <c r="DI215" s="1">
        <v>1.9099806128415799</v>
      </c>
      <c r="DJ215" s="1">
        <v>2.17057217013646</v>
      </c>
      <c r="DK215" s="1">
        <v>2.4050778841127398</v>
      </c>
      <c r="DL215" s="1">
        <v>7.9476083698629676</v>
      </c>
      <c r="DM215" s="1">
        <v>65.801511542866294</v>
      </c>
      <c r="DN215" s="1"/>
      <c r="DO215" s="1"/>
      <c r="DP215" s="1"/>
      <c r="DQ215" s="1"/>
      <c r="DR215" s="1"/>
      <c r="DS215" s="1"/>
    </row>
    <row r="216" spans="1:123">
      <c r="A216" s="46" t="s">
        <v>219</v>
      </c>
      <c r="B216" s="57">
        <v>306.56400000000002</v>
      </c>
      <c r="C216" s="57">
        <v>143.67500000000001</v>
      </c>
      <c r="D216" s="57">
        <v>-3.11</v>
      </c>
      <c r="E216" s="7">
        <v>0.71</v>
      </c>
      <c r="F216" s="57"/>
      <c r="G216" s="76">
        <v>-2.9099999999999997</v>
      </c>
      <c r="H216" s="57">
        <v>-5.18</v>
      </c>
      <c r="I216" s="57">
        <v>2.27</v>
      </c>
      <c r="K216" s="76">
        <v>-3.4775179013235196</v>
      </c>
      <c r="L216" s="76">
        <v>-3.2958343630388396</v>
      </c>
      <c r="M216" s="76">
        <v>-3.0790342252648397</v>
      </c>
      <c r="N216" s="76">
        <v>-2.7020823914579597</v>
      </c>
      <c r="O216" s="76">
        <v>-2.5388476600585799</v>
      </c>
      <c r="P216" s="76">
        <v>-5.4223929066619698</v>
      </c>
      <c r="Q216" s="76">
        <v>-5.4887161786349097</v>
      </c>
      <c r="R216" s="76">
        <v>-5.5604545471297397</v>
      </c>
      <c r="S216" s="76">
        <v>-5.3634418100688599</v>
      </c>
      <c r="T216" s="76">
        <v>-5.5332013555242998</v>
      </c>
      <c r="U216" s="76">
        <v>1.94487500533845</v>
      </c>
      <c r="V216" s="76">
        <v>2.1928818155960701</v>
      </c>
      <c r="W216" s="76">
        <v>2.4814203218649</v>
      </c>
      <c r="X216" s="76">
        <v>2.6613594186109002</v>
      </c>
      <c r="Y216" s="76">
        <v>2.9943536954657199</v>
      </c>
      <c r="Z216" s="76">
        <v>7.3741047232501984</v>
      </c>
      <c r="AA216" s="76">
        <v>-53.828796469263899</v>
      </c>
      <c r="AC216" s="57">
        <v>-3.8169776523429002</v>
      </c>
      <c r="AD216" s="76">
        <v>-3.3763778601430001</v>
      </c>
      <c r="AE216" s="76">
        <v>-3.13201575574992</v>
      </c>
      <c r="AF216" s="76">
        <v>-2.8980694047072397</v>
      </c>
      <c r="AG216" s="76">
        <v>-2.6885256156170501</v>
      </c>
      <c r="AH216" s="76">
        <v>-4.9168789233758901</v>
      </c>
      <c r="AI216" s="76">
        <v>-4.7508008517363498</v>
      </c>
      <c r="AJ216" s="76">
        <v>-4.7584705158946399</v>
      </c>
      <c r="AK216" s="76">
        <v>-4.7548256200688499</v>
      </c>
      <c r="AL216" s="76">
        <v>-4.7545588126428902</v>
      </c>
      <c r="AM216" s="76">
        <v>1.0999012710329901</v>
      </c>
      <c r="AN216" s="76">
        <v>1.3744229915933499</v>
      </c>
      <c r="AO216" s="76">
        <v>1.6264547601447199</v>
      </c>
      <c r="AP216" s="76">
        <v>1.85675621536161</v>
      </c>
      <c r="AQ216" s="76">
        <v>2.0660331970258401</v>
      </c>
      <c r="AR216" s="76">
        <v>8.1124804517540987</v>
      </c>
      <c r="AS216" s="76">
        <v>201.95575436285699</v>
      </c>
      <c r="AU216" s="57">
        <v>-3.8566829333296595</v>
      </c>
      <c r="AV216" s="57">
        <v>-3.6097073447291903</v>
      </c>
      <c r="AW216" s="57">
        <v>-3.3649399410786498</v>
      </c>
      <c r="AX216" s="57">
        <v>-3.1336387640514403</v>
      </c>
      <c r="AY216" s="57">
        <v>-2.8590098464194895</v>
      </c>
      <c r="AZ216" s="57">
        <v>-4.9965891898673496</v>
      </c>
      <c r="BA216" s="57">
        <v>-5.0241303920172804</v>
      </c>
      <c r="BB216" s="57">
        <v>-5.0313946486147998</v>
      </c>
      <c r="BC216" s="57">
        <v>-5.0303949440840503</v>
      </c>
      <c r="BD216" s="57">
        <v>-4.9650430433396497</v>
      </c>
      <c r="BE216" s="57">
        <v>1.1399062565376901</v>
      </c>
      <c r="BF216" s="57">
        <v>1.4144230472880901</v>
      </c>
      <c r="BG216" s="57">
        <v>1.66645470753615</v>
      </c>
      <c r="BH216" s="57">
        <v>1.89675618003261</v>
      </c>
      <c r="BI216" s="57">
        <v>2.1060331969201602</v>
      </c>
      <c r="BJ216" s="57">
        <v>7.3681551007662893</v>
      </c>
      <c r="BK216" s="57">
        <v>-17.536748957743999</v>
      </c>
      <c r="BM216" s="57">
        <v>-3.5478269398003897</v>
      </c>
      <c r="BN216" s="57">
        <v>-3.3014258239823104</v>
      </c>
      <c r="BO216" s="57">
        <v>-2.9661604874973602</v>
      </c>
      <c r="BP216" s="57">
        <v>-2.7136082241302599</v>
      </c>
      <c r="BQ216" s="57">
        <v>-2.4861007659779899</v>
      </c>
      <c r="BR216" s="57">
        <v>-5.4434791338894097</v>
      </c>
      <c r="BS216" s="57">
        <v>-5.5999809758544004</v>
      </c>
      <c r="BT216" s="57">
        <v>-5.4271388689399203</v>
      </c>
      <c r="BU216" s="57">
        <v>-5.3737216901480398</v>
      </c>
      <c r="BV216" s="57">
        <v>-5.3526976563742199</v>
      </c>
      <c r="BW216" s="57">
        <v>1.8956521940890201</v>
      </c>
      <c r="BX216" s="57">
        <v>2.2985551518720899</v>
      </c>
      <c r="BY216" s="57">
        <v>2.4609783814425601</v>
      </c>
      <c r="BZ216" s="57">
        <v>2.6601134660177799</v>
      </c>
      <c r="CA216" s="57">
        <v>2.86659689039623</v>
      </c>
      <c r="CB216" s="57">
        <v>8.0699515801876203</v>
      </c>
      <c r="CC216" s="57">
        <v>50.5922484617588</v>
      </c>
      <c r="CE216" s="57">
        <v>-3.5096894662675804</v>
      </c>
      <c r="CF216" s="57">
        <v>-3.2473232928765703</v>
      </c>
      <c r="CG216" s="57">
        <v>-3.0244736426746499</v>
      </c>
      <c r="CH216" s="57">
        <v>-2.76575174107733</v>
      </c>
      <c r="CI216" s="57">
        <v>-2.5715069098677503</v>
      </c>
      <c r="CJ216" s="57">
        <v>-5.4197808434308303</v>
      </c>
      <c r="CK216" s="57">
        <v>-5.4268011645621801</v>
      </c>
      <c r="CL216" s="57">
        <v>-5.4442212058906101</v>
      </c>
      <c r="CM216" s="57">
        <v>-5.4128768284961399</v>
      </c>
      <c r="CN216" s="57">
        <v>-5.4174515378515604</v>
      </c>
      <c r="CO216" s="57">
        <v>1.9100913771632499</v>
      </c>
      <c r="CP216" s="57">
        <v>2.1794778716856098</v>
      </c>
      <c r="CQ216" s="57">
        <v>2.4197475632159602</v>
      </c>
      <c r="CR216" s="57">
        <v>2.6471250874188099</v>
      </c>
      <c r="CS216" s="57">
        <v>2.8459446279838101</v>
      </c>
      <c r="CT216" s="76">
        <v>7.0185496422246301</v>
      </c>
      <c r="CU216" s="76">
        <v>42.550187505824702</v>
      </c>
      <c r="CV216" s="76"/>
      <c r="CW216" s="1">
        <v>-3.6848835879121</v>
      </c>
      <c r="CX216" s="1">
        <v>-3.4331582728671401</v>
      </c>
      <c r="CY216" s="1">
        <v>-3.1875604229213099</v>
      </c>
      <c r="CZ216" s="1">
        <v>-2.9640474477558598</v>
      </c>
      <c r="DA216" s="1">
        <v>-2.7583519773548502</v>
      </c>
      <c r="DB216" s="1">
        <v>-3.6848835879121</v>
      </c>
      <c r="DC216" s="1">
        <v>-3.4331582728671401</v>
      </c>
      <c r="DD216" s="1">
        <v>-3.1875604229213099</v>
      </c>
      <c r="DE216" s="1">
        <v>-2.9640474477558598</v>
      </c>
      <c r="DF216" s="1">
        <v>-2.7583519773548502</v>
      </c>
      <c r="DG216" s="1">
        <v>1.0999058996803299</v>
      </c>
      <c r="DH216" s="1">
        <v>1.37442304915786</v>
      </c>
      <c r="DI216" s="1">
        <v>1.6264547597714401</v>
      </c>
      <c r="DJ216" s="1">
        <v>1.85675583930095</v>
      </c>
      <c r="DK216" s="1">
        <v>2.06603273539013</v>
      </c>
      <c r="DL216" s="1">
        <v>6.9108482071087352</v>
      </c>
      <c r="DM216" s="1">
        <v>48.478841768866303</v>
      </c>
      <c r="DN216" s="1"/>
      <c r="DO216" s="1"/>
      <c r="DP216" s="1"/>
      <c r="DQ216" s="1"/>
      <c r="DR216" s="1"/>
      <c r="DS216" s="1"/>
    </row>
    <row r="217" spans="1:123">
      <c r="A217" s="46" t="s">
        <v>220</v>
      </c>
      <c r="B217" s="57">
        <v>326.54700000000003</v>
      </c>
      <c r="C217" s="57">
        <v>164.86600000000001</v>
      </c>
      <c r="D217" s="57">
        <v>2.56</v>
      </c>
      <c r="E217" s="7">
        <v>0</v>
      </c>
      <c r="F217" s="57"/>
      <c r="G217" s="76">
        <v>2.5299999999999998</v>
      </c>
      <c r="H217" s="57">
        <v>0.01</v>
      </c>
      <c r="I217" s="57">
        <v>2.52</v>
      </c>
      <c r="K217" s="76">
        <v>1.9452638087115381</v>
      </c>
      <c r="L217" s="76">
        <v>2.1950788710293847</v>
      </c>
      <c r="M217" s="76">
        <v>2.4980674378712853</v>
      </c>
      <c r="N217" s="76">
        <v>2.6906356350027956</v>
      </c>
      <c r="O217" s="76">
        <v>3.0878992347023129</v>
      </c>
      <c r="P217" s="76">
        <v>-3.7381303618941902E-2</v>
      </c>
      <c r="Q217" s="76">
        <v>-3.7623256917155401E-2</v>
      </c>
      <c r="R217" s="76">
        <v>-3.7868572296054399E-2</v>
      </c>
      <c r="S217" s="76">
        <v>-3.7211831864674499E-2</v>
      </c>
      <c r="T217" s="76">
        <v>-3.74438408639374E-2</v>
      </c>
      <c r="U217" s="76">
        <v>1.98264511233048</v>
      </c>
      <c r="V217" s="76">
        <v>2.2327021279465402</v>
      </c>
      <c r="W217" s="76">
        <v>2.5359360101673398</v>
      </c>
      <c r="X217" s="76">
        <v>2.7278474668674701</v>
      </c>
      <c r="Y217" s="76">
        <v>3.1253430755662501</v>
      </c>
      <c r="Z217" s="76">
        <v>8.3016428256821637</v>
      </c>
      <c r="AA217" s="76">
        <v>-77.606388860452796</v>
      </c>
      <c r="AC217" s="57">
        <v>1.1406999613539688</v>
      </c>
      <c r="AD217" s="76">
        <v>1.4302687731262531</v>
      </c>
      <c r="AE217" s="76">
        <v>1.6952017113688207</v>
      </c>
      <c r="AF217" s="76">
        <v>1.9365815611263095</v>
      </c>
      <c r="AG217" s="76">
        <v>2.1550473225492985</v>
      </c>
      <c r="AH217" s="76">
        <v>-3.4753263775681102E-2</v>
      </c>
      <c r="AI217" s="76">
        <v>-3.4642434248856997E-2</v>
      </c>
      <c r="AJ217" s="76">
        <v>-3.4702090601879398E-2</v>
      </c>
      <c r="AK217" s="76">
        <v>-3.4675684865610401E-2</v>
      </c>
      <c r="AL217" s="76">
        <v>-3.4692054523911303E-2</v>
      </c>
      <c r="AM217" s="76">
        <v>1.1754532251296499</v>
      </c>
      <c r="AN217" s="76">
        <v>1.46491120737511</v>
      </c>
      <c r="AO217" s="76">
        <v>1.7299038019707</v>
      </c>
      <c r="AP217" s="76">
        <v>1.97125724599192</v>
      </c>
      <c r="AQ217" s="76">
        <v>2.1897393770732099</v>
      </c>
      <c r="AR217" s="76">
        <v>7.5408975363821549</v>
      </c>
      <c r="AS217" s="76">
        <v>70.507897895281204</v>
      </c>
      <c r="AU217" s="57">
        <v>1.177892846494633</v>
      </c>
      <c r="AV217" s="57">
        <v>1.4670295745872837</v>
      </c>
      <c r="AW217" s="57">
        <v>1.7317548493815551</v>
      </c>
      <c r="AX217" s="57">
        <v>1.9727370510621713</v>
      </c>
      <c r="AY217" s="57">
        <v>2.1910748171424879</v>
      </c>
      <c r="AZ217" s="57">
        <v>-3.7565663818466898E-2</v>
      </c>
      <c r="BA217" s="57">
        <v>-3.7881688427256401E-2</v>
      </c>
      <c r="BB217" s="57">
        <v>-3.8148896573625003E-2</v>
      </c>
      <c r="BC217" s="57">
        <v>-3.8520157265678902E-2</v>
      </c>
      <c r="BD217" s="57">
        <v>-3.8664559817862099E-2</v>
      </c>
      <c r="BE217" s="57">
        <v>1.2154585103130999</v>
      </c>
      <c r="BF217" s="57">
        <v>1.50491126301454</v>
      </c>
      <c r="BG217" s="57">
        <v>1.7699037459551801</v>
      </c>
      <c r="BH217" s="57">
        <v>2.0112572083278502</v>
      </c>
      <c r="BI217" s="57">
        <v>2.22973937696035</v>
      </c>
      <c r="BJ217" s="57">
        <v>7.532181799668149</v>
      </c>
      <c r="BK217" s="57">
        <v>70.330278163610203</v>
      </c>
      <c r="BM217" s="57">
        <v>1.8773165192115353</v>
      </c>
      <c r="BN217" s="57">
        <v>2.3444627039154327</v>
      </c>
      <c r="BO217" s="57">
        <v>2.489834134986757</v>
      </c>
      <c r="BP217" s="57">
        <v>2.6941492478671019</v>
      </c>
      <c r="BQ217" s="57">
        <v>2.9069138709151496</v>
      </c>
      <c r="BR217" s="57">
        <v>-3.74940240915346E-2</v>
      </c>
      <c r="BS217" s="57">
        <v>-3.7546404924427401E-2</v>
      </c>
      <c r="BT217" s="57">
        <v>-3.7521830980773101E-2</v>
      </c>
      <c r="BU217" s="57">
        <v>-3.74271969599878E-2</v>
      </c>
      <c r="BV217" s="57">
        <v>-3.7211496670800197E-2</v>
      </c>
      <c r="BW217" s="57">
        <v>1.91481054330307</v>
      </c>
      <c r="BX217" s="57">
        <v>2.3820091088398598</v>
      </c>
      <c r="BY217" s="57">
        <v>2.52735596596753</v>
      </c>
      <c r="BZ217" s="57">
        <v>2.7315764448270898</v>
      </c>
      <c r="CA217" s="57">
        <v>2.9441253675859498</v>
      </c>
      <c r="CB217" s="57">
        <v>7.1416786184699497</v>
      </c>
      <c r="CC217" s="57">
        <v>193.209109446133</v>
      </c>
      <c r="CE217" s="57">
        <v>1.9002126790735758</v>
      </c>
      <c r="CF217" s="57">
        <v>2.1824039976567384</v>
      </c>
      <c r="CG217" s="57">
        <v>2.4327423037937286</v>
      </c>
      <c r="CH217" s="57">
        <v>2.6773787090184507</v>
      </c>
      <c r="CI217" s="57">
        <v>2.8808846188981541</v>
      </c>
      <c r="CJ217" s="57">
        <v>-3.7398831968404302E-2</v>
      </c>
      <c r="CK217" s="57">
        <v>-3.7473273738131398E-2</v>
      </c>
      <c r="CL217" s="57">
        <v>-3.7592652625101801E-2</v>
      </c>
      <c r="CM217" s="57">
        <v>-3.7536629979579503E-2</v>
      </c>
      <c r="CN217" s="57">
        <v>-3.7537448524255897E-2</v>
      </c>
      <c r="CO217" s="57">
        <v>1.93761151104198</v>
      </c>
      <c r="CP217" s="57">
        <v>2.21987727139487</v>
      </c>
      <c r="CQ217" s="57">
        <v>2.4703349564188302</v>
      </c>
      <c r="CR217" s="57">
        <v>2.7149153389980301</v>
      </c>
      <c r="CS217" s="57">
        <v>2.9184220674224099</v>
      </c>
      <c r="CT217" s="76">
        <v>7.3066337328957891</v>
      </c>
      <c r="CU217" s="76">
        <v>69.304258729467406</v>
      </c>
      <c r="CV217" s="76"/>
      <c r="CW217" s="1">
        <v>1.1408946026528199</v>
      </c>
      <c r="CX217" s="1">
        <v>1.4302794927718001</v>
      </c>
      <c r="CY217" s="1">
        <v>1.69521341590621</v>
      </c>
      <c r="CZ217" s="1">
        <v>1.9364948712839001</v>
      </c>
      <c r="DA217" s="1">
        <v>2.1549737833289702</v>
      </c>
      <c r="DB217" s="1">
        <v>1.1408946026528199</v>
      </c>
      <c r="DC217" s="1">
        <v>1.4302794927718001</v>
      </c>
      <c r="DD217" s="1">
        <v>1.69521341590621</v>
      </c>
      <c r="DE217" s="1">
        <v>1.9364948712839001</v>
      </c>
      <c r="DF217" s="1">
        <v>2.1549737833289702</v>
      </c>
      <c r="DG217" s="1">
        <v>1.1754581413076799</v>
      </c>
      <c r="DH217" s="1">
        <v>1.46491126500643</v>
      </c>
      <c r="DI217" s="1">
        <v>1.72990380158237</v>
      </c>
      <c r="DJ217" s="1">
        <v>1.9712568570318501</v>
      </c>
      <c r="DK217" s="1">
        <v>2.18973889970002</v>
      </c>
      <c r="DL217" s="1">
        <v>7.539032852499405</v>
      </c>
      <c r="DM217" s="1">
        <v>70.382099925078094</v>
      </c>
      <c r="DN217" s="1"/>
      <c r="DO217" s="1"/>
      <c r="DP217" s="1"/>
      <c r="DQ217" s="1"/>
      <c r="DR217" s="1"/>
      <c r="DS217" s="1"/>
    </row>
    <row r="218" spans="1:123">
      <c r="A218" s="46" t="s">
        <v>221</v>
      </c>
      <c r="B218" s="57">
        <v>350.97500000000002</v>
      </c>
      <c r="C218" s="57">
        <v>161.64500000000001</v>
      </c>
      <c r="D218" s="57">
        <v>-6.4</v>
      </c>
      <c r="E218" s="7">
        <v>1.1100000000000001</v>
      </c>
      <c r="F218" s="57"/>
      <c r="G218" s="76">
        <v>-4.93</v>
      </c>
      <c r="H218" s="57">
        <v>-6.88</v>
      </c>
      <c r="I218" s="57">
        <v>1.95</v>
      </c>
      <c r="K218" s="76">
        <v>-7.4917570192140701</v>
      </c>
      <c r="L218" s="76">
        <v>-7.3201440730715497</v>
      </c>
      <c r="M218" s="76">
        <v>-7.0890922099187996</v>
      </c>
      <c r="N218" s="76">
        <v>-6.6356574002479096</v>
      </c>
      <c r="O218" s="76">
        <v>-6.3315633576463792</v>
      </c>
      <c r="P218" s="76">
        <v>-9.5205737861310205</v>
      </c>
      <c r="Q218" s="76">
        <v>-9.6015241067428292</v>
      </c>
      <c r="R218" s="76">
        <v>-9.6916703275700993</v>
      </c>
      <c r="S218" s="76">
        <v>-9.4447824552058393</v>
      </c>
      <c r="T218" s="76">
        <v>-9.6170329696233594</v>
      </c>
      <c r="U218" s="76">
        <v>2.0288167669169499</v>
      </c>
      <c r="V218" s="76">
        <v>2.2813800336712799</v>
      </c>
      <c r="W218" s="76">
        <v>2.6025781176513001</v>
      </c>
      <c r="X218" s="76">
        <v>2.8091250549579301</v>
      </c>
      <c r="Y218" s="76">
        <v>3.2854696119769802</v>
      </c>
      <c r="Z218" s="76">
        <v>8.9942137106409454</v>
      </c>
      <c r="AA218" s="76">
        <v>-208.448692677671</v>
      </c>
      <c r="AC218" s="57">
        <v>-7.5049255676202504</v>
      </c>
      <c r="AD218" s="76">
        <v>-7.0428625907015299</v>
      </c>
      <c r="AE218" s="76">
        <v>-6.7740011117393291</v>
      </c>
      <c r="AF218" s="76">
        <v>-6.5107666814504999</v>
      </c>
      <c r="AG218" s="76">
        <v>-6.2811490970708697</v>
      </c>
      <c r="AH218" s="76">
        <v>-8.7727364534952006</v>
      </c>
      <c r="AI218" s="76">
        <v>-8.6183901287135196</v>
      </c>
      <c r="AJ218" s="76">
        <v>-8.6303650645244794</v>
      </c>
      <c r="AK218" s="76">
        <v>-8.6219944612079704</v>
      </c>
      <c r="AL218" s="76">
        <v>-8.6221117422318194</v>
      </c>
      <c r="AM218" s="76">
        <v>1.2678108858749499</v>
      </c>
      <c r="AN218" s="76">
        <v>1.57552753801199</v>
      </c>
      <c r="AO218" s="76">
        <v>1.8563639527851501</v>
      </c>
      <c r="AP218" s="76">
        <v>2.1112277797574701</v>
      </c>
      <c r="AQ218" s="76">
        <v>2.3409626451609502</v>
      </c>
      <c r="AR218" s="76">
        <v>8.8410766377492997</v>
      </c>
      <c r="AS218" s="76">
        <v>201.031434007477</v>
      </c>
      <c r="AU218" s="57">
        <v>-7.9156958170756306</v>
      </c>
      <c r="AV218" s="57">
        <v>-7.6552919387841794</v>
      </c>
      <c r="AW218" s="57">
        <v>-7.4092293098125106</v>
      </c>
      <c r="AX218" s="57">
        <v>-7.1969233029598207</v>
      </c>
      <c r="AY218" s="57">
        <v>-6.9804711165486699</v>
      </c>
      <c r="AZ218" s="57">
        <v>-9.2235123544730406</v>
      </c>
      <c r="BA218" s="57">
        <v>-9.2708195323679892</v>
      </c>
      <c r="BB218" s="57">
        <v>-9.3055932024173504</v>
      </c>
      <c r="BC218" s="57">
        <v>-9.3481510421987508</v>
      </c>
      <c r="BD218" s="57">
        <v>-9.3614337615879801</v>
      </c>
      <c r="BE218" s="57">
        <v>1.30781653739741</v>
      </c>
      <c r="BF218" s="57">
        <v>1.61552759358381</v>
      </c>
      <c r="BG218" s="57">
        <v>1.8963638926048401</v>
      </c>
      <c r="BH218" s="57">
        <v>2.1512277392389301</v>
      </c>
      <c r="BI218" s="57">
        <v>2.3809626450393102</v>
      </c>
      <c r="BJ218" s="57">
        <v>6.9300059960396192</v>
      </c>
      <c r="BK218" s="57">
        <v>51.846700032722197</v>
      </c>
      <c r="BM218" s="57">
        <v>-7.6123112965600308</v>
      </c>
      <c r="BN218" s="57">
        <v>-7.2045831532660394</v>
      </c>
      <c r="BO218" s="57">
        <v>-6.93005319953284</v>
      </c>
      <c r="BP218" s="57">
        <v>-6.6616030274015907</v>
      </c>
      <c r="BQ218" s="57">
        <v>-6.3981657054204906</v>
      </c>
      <c r="BR218" s="57">
        <v>-9.5505417545205908</v>
      </c>
      <c r="BS218" s="57">
        <v>-9.6886096399174892</v>
      </c>
      <c r="BT218" s="57">
        <v>-9.5385517184091402</v>
      </c>
      <c r="BU218" s="57">
        <v>-9.4805386098133209</v>
      </c>
      <c r="BV218" s="57">
        <v>-9.4370649128098005</v>
      </c>
      <c r="BW218" s="57">
        <v>1.93823045796056</v>
      </c>
      <c r="BX218" s="57">
        <v>2.4840264866514499</v>
      </c>
      <c r="BY218" s="57">
        <v>2.6084985188763001</v>
      </c>
      <c r="BZ218" s="57">
        <v>2.8189355824117301</v>
      </c>
      <c r="CA218" s="57">
        <v>3.03889920738931</v>
      </c>
      <c r="CB218" s="57">
        <v>8.8303869157027446</v>
      </c>
      <c r="CC218" s="57">
        <v>126.056916482253</v>
      </c>
      <c r="CE218" s="57">
        <v>-7.5464316910278901</v>
      </c>
      <c r="CF218" s="57">
        <v>-7.2619410483636599</v>
      </c>
      <c r="CG218" s="57">
        <v>-7.0263146075111091</v>
      </c>
      <c r="CH218" s="57">
        <v>-6.7262139974654405</v>
      </c>
      <c r="CI218" s="57">
        <v>-6.5182918617610905</v>
      </c>
      <c r="CJ218" s="57">
        <v>-9.5176848890232701</v>
      </c>
      <c r="CK218" s="57">
        <v>-9.5312041244974601</v>
      </c>
      <c r="CL218" s="57">
        <v>-9.5584895699930694</v>
      </c>
      <c r="CM218" s="57">
        <v>-9.5239987887767903</v>
      </c>
      <c r="CN218" s="57">
        <v>-9.5253131830796107</v>
      </c>
      <c r="CO218" s="57">
        <v>1.97125319799538</v>
      </c>
      <c r="CP218" s="57">
        <v>2.2692630761338002</v>
      </c>
      <c r="CQ218" s="57">
        <v>2.5321749624819598</v>
      </c>
      <c r="CR218" s="57">
        <v>2.7977847913113498</v>
      </c>
      <c r="CS218" s="57">
        <v>3.0070213213185202</v>
      </c>
      <c r="CT218" s="76">
        <v>7.7170458531281003</v>
      </c>
      <c r="CU218" s="76">
        <v>37.468688204024801</v>
      </c>
      <c r="CV218" s="76"/>
      <c r="CW218" s="1">
        <v>-7.36780765592877</v>
      </c>
      <c r="CX218" s="1">
        <v>-7.0846905741525896</v>
      </c>
      <c r="CY218" s="1">
        <v>-6.81469056578175</v>
      </c>
      <c r="CZ218" s="1">
        <v>-6.5727681255202199</v>
      </c>
      <c r="DA218" s="1">
        <v>-6.3443043352598103</v>
      </c>
      <c r="DB218" s="1">
        <v>-7.36780765592877</v>
      </c>
      <c r="DC218" s="1">
        <v>-7.0846905741525896</v>
      </c>
      <c r="DD218" s="1">
        <v>-6.81469056578175</v>
      </c>
      <c r="DE218" s="1">
        <v>-6.5727681255202199</v>
      </c>
      <c r="DF218" s="1">
        <v>-6.3443043352598103</v>
      </c>
      <c r="DG218" s="1">
        <v>1.2678161535417201</v>
      </c>
      <c r="DH218" s="1">
        <v>1.5755275957249799</v>
      </c>
      <c r="DI218" s="1">
        <v>1.8563639523783999</v>
      </c>
      <c r="DJ218" s="1">
        <v>2.1112273750286699</v>
      </c>
      <c r="DK218" s="1">
        <v>2.3409621485496399</v>
      </c>
      <c r="DL218" s="1">
        <v>7.6144839434760083</v>
      </c>
      <c r="DM218" s="1">
        <v>58.427439174300602</v>
      </c>
      <c r="DN218" s="1"/>
      <c r="DO218" s="1"/>
      <c r="DP218" s="1"/>
      <c r="DQ218" s="1"/>
      <c r="DR218" s="1"/>
      <c r="DS218" s="1"/>
    </row>
    <row r="219" spans="1:123">
      <c r="A219" s="46" t="s">
        <v>222</v>
      </c>
      <c r="B219" s="57">
        <v>322.94099999999997</v>
      </c>
      <c r="C219" s="57">
        <v>145.18700000000001</v>
      </c>
      <c r="D219" s="57">
        <v>-6.5</v>
      </c>
      <c r="E219" s="7">
        <v>0.31</v>
      </c>
      <c r="F219" s="57"/>
      <c r="G219" s="76">
        <v>-5.33</v>
      </c>
      <c r="H219" s="57">
        <v>-6.86</v>
      </c>
      <c r="I219" s="57">
        <v>1.53</v>
      </c>
      <c r="K219" s="76">
        <v>-6.2069533515064199</v>
      </c>
      <c r="L219" s="76">
        <v>-6.0030769256504897</v>
      </c>
      <c r="M219" s="76">
        <v>-5.7218392734912902</v>
      </c>
      <c r="N219" s="76">
        <v>-5.4190135277382998</v>
      </c>
      <c r="O219" s="76">
        <v>-5.0294864169461109</v>
      </c>
      <c r="P219" s="76">
        <v>-8.1827827201641199</v>
      </c>
      <c r="Q219" s="76">
        <v>-8.2285933434265992</v>
      </c>
      <c r="R219" s="76">
        <v>-8.2479377431482703</v>
      </c>
      <c r="S219" s="76">
        <v>-8.1348630012107197</v>
      </c>
      <c r="T219" s="76">
        <v>-8.1311920154247108</v>
      </c>
      <c r="U219" s="76">
        <v>1.9758293686577</v>
      </c>
      <c r="V219" s="76">
        <v>2.22551641777611</v>
      </c>
      <c r="W219" s="76">
        <v>2.5260984696569801</v>
      </c>
      <c r="X219" s="76">
        <v>2.7158494734724199</v>
      </c>
      <c r="Y219" s="76">
        <v>3.1017055984785999</v>
      </c>
      <c r="Z219" s="76">
        <v>8.7900182340162765</v>
      </c>
      <c r="AA219" s="76">
        <v>-167.047900149063</v>
      </c>
      <c r="AC219" s="57">
        <v>-6.5822525585820699</v>
      </c>
      <c r="AD219" s="76">
        <v>-6.26061883860066</v>
      </c>
      <c r="AE219" s="76">
        <v>-5.9972116779529294</v>
      </c>
      <c r="AF219" s="76">
        <v>-5.74426972732984</v>
      </c>
      <c r="AG219" s="76">
        <v>-5.5204717354639197</v>
      </c>
      <c r="AH219" s="76">
        <v>-7.7440721778230897</v>
      </c>
      <c r="AI219" s="76">
        <v>-7.7092011411011798</v>
      </c>
      <c r="AJ219" s="76">
        <v>-7.7084477501120698</v>
      </c>
      <c r="AK219" s="76">
        <v>-7.6948648747153001</v>
      </c>
      <c r="AL219" s="76">
        <v>-7.6878879135554596</v>
      </c>
      <c r="AM219" s="76">
        <v>1.16181961924102</v>
      </c>
      <c r="AN219" s="76">
        <v>1.44858230250052</v>
      </c>
      <c r="AO219" s="76">
        <v>1.71123607215914</v>
      </c>
      <c r="AP219" s="76">
        <v>1.9505951473854599</v>
      </c>
      <c r="AQ219" s="76">
        <v>2.16741617809154</v>
      </c>
      <c r="AR219" s="76">
        <v>7.8502092713709253</v>
      </c>
      <c r="AS219" s="76">
        <v>87.838997545803096</v>
      </c>
      <c r="AU219" s="57">
        <v>-5.8126604637831001</v>
      </c>
      <c r="AV219" s="57">
        <v>-5.5079226826807695</v>
      </c>
      <c r="AW219" s="57">
        <v>-5.2302190105920401</v>
      </c>
      <c r="AX219" s="57">
        <v>-4.9748071752327201</v>
      </c>
      <c r="AY219" s="57">
        <v>-4.7678055793869891</v>
      </c>
      <c r="AZ219" s="57">
        <v>-7.0144853141295203</v>
      </c>
      <c r="BA219" s="57">
        <v>-6.9965050408306997</v>
      </c>
      <c r="BB219" s="57">
        <v>-6.9814550273504503</v>
      </c>
      <c r="BC219" s="57">
        <v>-6.9654022853754798</v>
      </c>
      <c r="BD219" s="57">
        <v>-6.9752217573669597</v>
      </c>
      <c r="BE219" s="57">
        <v>1.2018248503464199</v>
      </c>
      <c r="BF219" s="57">
        <v>1.48858235814993</v>
      </c>
      <c r="BG219" s="57">
        <v>1.75123601675841</v>
      </c>
      <c r="BH219" s="57">
        <v>1.9905951101427599</v>
      </c>
      <c r="BI219" s="57">
        <v>2.2074161779799701</v>
      </c>
      <c r="BJ219" s="57">
        <v>7.7984080269097253</v>
      </c>
      <c r="BK219" s="57">
        <v>92.494971908525002</v>
      </c>
      <c r="BM219" s="57">
        <v>-6.3070829371232895</v>
      </c>
      <c r="BN219" s="57">
        <v>-5.8242794761258292</v>
      </c>
      <c r="BO219" s="57">
        <v>-5.6719590021771005</v>
      </c>
      <c r="BP219" s="57">
        <v>-5.4456820333327904</v>
      </c>
      <c r="BQ219" s="57">
        <v>-5.2014756147292296</v>
      </c>
      <c r="BR219" s="57">
        <v>-8.2184362914524396</v>
      </c>
      <c r="BS219" s="57">
        <v>-8.1912290359076998</v>
      </c>
      <c r="BT219" s="57">
        <v>-8.1873369083039105</v>
      </c>
      <c r="BU219" s="57">
        <v>-8.1643627417045703</v>
      </c>
      <c r="BV219" s="57">
        <v>-8.13161070614313</v>
      </c>
      <c r="BW219" s="57">
        <v>1.9113533543291501</v>
      </c>
      <c r="BX219" s="57">
        <v>2.3669495597818702</v>
      </c>
      <c r="BY219" s="57">
        <v>2.51537790612681</v>
      </c>
      <c r="BZ219" s="57">
        <v>2.7186807083717799</v>
      </c>
      <c r="CA219" s="57">
        <v>2.9301350914138999</v>
      </c>
      <c r="CB219" s="57">
        <v>7.6846046837312469</v>
      </c>
      <c r="CC219" s="57">
        <v>173.50242379828501</v>
      </c>
      <c r="CE219" s="57">
        <v>-6.2687614432967402</v>
      </c>
      <c r="CF219" s="57">
        <v>-5.9900339903830906</v>
      </c>
      <c r="CG219" s="57">
        <v>-5.7531446716229206</v>
      </c>
      <c r="CH219" s="57">
        <v>-5.4891464913884604</v>
      </c>
      <c r="CI219" s="57">
        <v>-5.2798967080990398</v>
      </c>
      <c r="CJ219" s="57">
        <v>-8.2014068530142605</v>
      </c>
      <c r="CK219" s="57">
        <v>-8.2026210533332105</v>
      </c>
      <c r="CL219" s="57">
        <v>-8.2143509616808608</v>
      </c>
      <c r="CM219" s="57">
        <v>-8.1918288499934206</v>
      </c>
      <c r="CN219" s="57">
        <v>-8.1852399762112498</v>
      </c>
      <c r="CO219" s="57">
        <v>1.9326454097175201</v>
      </c>
      <c r="CP219" s="57">
        <v>2.2125870629501199</v>
      </c>
      <c r="CQ219" s="57">
        <v>2.4612062900579401</v>
      </c>
      <c r="CR219" s="57">
        <v>2.7026823586049602</v>
      </c>
      <c r="CS219" s="57">
        <v>2.90534326811221</v>
      </c>
      <c r="CT219" s="76">
        <v>7.3772345789556493</v>
      </c>
      <c r="CU219" s="76">
        <v>47.499262482528998</v>
      </c>
      <c r="CV219" s="76"/>
      <c r="CW219" s="1">
        <v>-6.5499586764190196</v>
      </c>
      <c r="CX219" s="1">
        <v>-6.2644131958573102</v>
      </c>
      <c r="CY219" s="1">
        <v>-6.0015689666488097</v>
      </c>
      <c r="CZ219" s="1">
        <v>-5.7635390294514099</v>
      </c>
      <c r="DA219" s="1">
        <v>-5.5389793633250903</v>
      </c>
      <c r="DB219" s="1">
        <v>-6.5499586764190196</v>
      </c>
      <c r="DC219" s="1">
        <v>-6.2644131958573102</v>
      </c>
      <c r="DD219" s="1">
        <v>-6.0015689666488097</v>
      </c>
      <c r="DE219" s="1">
        <v>-5.7635390294514099</v>
      </c>
      <c r="DF219" s="1">
        <v>-5.5389793633250903</v>
      </c>
      <c r="DG219" s="1">
        <v>1.1618244835331599</v>
      </c>
      <c r="DH219" s="1">
        <v>1.44858236011978</v>
      </c>
      <c r="DI219" s="1">
        <v>1.71123607177352</v>
      </c>
      <c r="DJ219" s="1">
        <v>1.95059476075313</v>
      </c>
      <c r="DK219" s="1">
        <v>2.16741570355823</v>
      </c>
      <c r="DL219" s="1">
        <v>7.5061451305819133</v>
      </c>
      <c r="DM219" s="1">
        <v>62.4811975562329</v>
      </c>
      <c r="DN219" s="1"/>
      <c r="DO219" s="1"/>
      <c r="DP219" s="1"/>
      <c r="DQ219" s="1"/>
      <c r="DR219" s="1"/>
      <c r="DS219" s="1"/>
    </row>
    <row r="220" spans="1:123">
      <c r="A220" s="46" t="s">
        <v>223</v>
      </c>
      <c r="B220" s="57">
        <v>304.851</v>
      </c>
      <c r="C220" s="57">
        <v>133.309</v>
      </c>
      <c r="D220" s="57">
        <v>-5.22</v>
      </c>
      <c r="E220" s="7">
        <v>0.59</v>
      </c>
      <c r="F220" s="57"/>
      <c r="G220" s="76">
        <v>-3.1799999999999997</v>
      </c>
      <c r="H220" s="57">
        <v>-4.59</v>
      </c>
      <c r="I220" s="57">
        <v>1.41</v>
      </c>
      <c r="K220" s="76">
        <v>-3.1735589892070899</v>
      </c>
      <c r="L220" s="76">
        <v>-2.9805210461174396</v>
      </c>
      <c r="M220" s="76">
        <v>-2.7544405115589501</v>
      </c>
      <c r="N220" s="76">
        <v>-2.4089369407733403</v>
      </c>
      <c r="O220" s="76">
        <v>-2.2183812644372702</v>
      </c>
      <c r="P220" s="76">
        <v>-5.1151962327841698</v>
      </c>
      <c r="Q220" s="76">
        <v>-5.1699893504761398</v>
      </c>
      <c r="R220" s="76">
        <v>-5.2311875924659299</v>
      </c>
      <c r="S220" s="76">
        <v>-5.0645968134370003</v>
      </c>
      <c r="T220" s="76">
        <v>-5.2015061750302403</v>
      </c>
      <c r="U220" s="76">
        <v>1.9416372435770799</v>
      </c>
      <c r="V220" s="76">
        <v>2.1894683043587002</v>
      </c>
      <c r="W220" s="76">
        <v>2.4767470809069798</v>
      </c>
      <c r="X220" s="76">
        <v>2.65565987266366</v>
      </c>
      <c r="Y220" s="76">
        <v>2.98312491059297</v>
      </c>
      <c r="Z220" s="76">
        <v>7.4056513533409865</v>
      </c>
      <c r="AA220" s="76">
        <v>-49.744139005648798</v>
      </c>
      <c r="AC220" s="57">
        <v>-3.5697591667151598</v>
      </c>
      <c r="AD220" s="76">
        <v>-3.1659669720092598</v>
      </c>
      <c r="AE220" s="76">
        <v>-2.9221310692039104</v>
      </c>
      <c r="AF220" s="76">
        <v>-2.6889136937302203</v>
      </c>
      <c r="AG220" s="76">
        <v>-2.4803529108516305</v>
      </c>
      <c r="AH220" s="76">
        <v>-4.6631839078293398</v>
      </c>
      <c r="AI220" s="76">
        <v>-4.5326330545482101</v>
      </c>
      <c r="AJ220" s="76">
        <v>-4.5397178811602803</v>
      </c>
      <c r="AK220" s="76">
        <v>-4.5358545527654703</v>
      </c>
      <c r="AL220" s="76">
        <v>-4.5357816597755303</v>
      </c>
      <c r="AM220" s="76">
        <v>1.09342474111418</v>
      </c>
      <c r="AN220" s="76">
        <v>1.3666660825389501</v>
      </c>
      <c r="AO220" s="76">
        <v>1.6175868119563701</v>
      </c>
      <c r="AP220" s="76">
        <v>1.8469408590352501</v>
      </c>
      <c r="AQ220" s="76">
        <v>2.0554287489238998</v>
      </c>
      <c r="AR220" s="76">
        <v>7.8818527884228917</v>
      </c>
      <c r="AS220" s="76">
        <v>171.35946808727101</v>
      </c>
      <c r="AU220" s="57">
        <v>-3.6852330880477697</v>
      </c>
      <c r="AV220" s="57">
        <v>-3.4394119983168903</v>
      </c>
      <c r="AW220" s="57">
        <v>-3.1993008669234397</v>
      </c>
      <c r="AX220" s="57">
        <v>-2.9760985013504504</v>
      </c>
      <c r="AY220" s="57">
        <v>-2.7222979509511198</v>
      </c>
      <c r="AZ220" s="57">
        <v>-4.8186627889773197</v>
      </c>
      <c r="BA220" s="57">
        <v>-4.8460781365553203</v>
      </c>
      <c r="BB220" s="57">
        <v>-4.8568876265632897</v>
      </c>
      <c r="BC220" s="57">
        <v>-4.8630393252568602</v>
      </c>
      <c r="BD220" s="57">
        <v>-4.8177266997699499</v>
      </c>
      <c r="BE220" s="57">
        <v>1.13342970092955</v>
      </c>
      <c r="BF220" s="57">
        <v>1.40666613823843</v>
      </c>
      <c r="BG220" s="57">
        <v>1.6575867596398499</v>
      </c>
      <c r="BH220" s="57">
        <v>1.88694082390641</v>
      </c>
      <c r="BI220" s="57">
        <v>2.0954287488188301</v>
      </c>
      <c r="BJ220" s="57">
        <v>7.1196515267910989</v>
      </c>
      <c r="BK220" s="57">
        <v>0.609819289619694</v>
      </c>
      <c r="BM220" s="57">
        <v>-3.2389399206034502</v>
      </c>
      <c r="BN220" s="57">
        <v>-2.9633633805598096</v>
      </c>
      <c r="BO220" s="57">
        <v>-2.6664671443412606</v>
      </c>
      <c r="BP220" s="57">
        <v>-2.4243359080973099</v>
      </c>
      <c r="BQ220" s="57">
        <v>-2.1971229695563994</v>
      </c>
      <c r="BR220" s="57">
        <v>-5.1329498061200001</v>
      </c>
      <c r="BS220" s="57">
        <v>-5.2547646201921996</v>
      </c>
      <c r="BT220" s="57">
        <v>-5.1217554491040804</v>
      </c>
      <c r="BU220" s="57">
        <v>-5.0783233628705098</v>
      </c>
      <c r="BV220" s="57">
        <v>-5.0570738968126596</v>
      </c>
      <c r="BW220" s="57">
        <v>1.8940098855165499</v>
      </c>
      <c r="BX220" s="57">
        <v>2.29140123963239</v>
      </c>
      <c r="BY220" s="57">
        <v>2.4552883047628198</v>
      </c>
      <c r="BZ220" s="57">
        <v>2.6539874547731999</v>
      </c>
      <c r="CA220" s="57">
        <v>2.8599509272562602</v>
      </c>
      <c r="CB220" s="57">
        <v>7.8033032633138575</v>
      </c>
      <c r="CC220" s="57">
        <v>64.2201136511908</v>
      </c>
      <c r="CE220" s="57">
        <v>-3.20439085047843</v>
      </c>
      <c r="CF220" s="57">
        <v>-2.9431158728470397</v>
      </c>
      <c r="CG220" s="57">
        <v>-2.7194888746863</v>
      </c>
      <c r="CH220" s="57">
        <v>-2.4682862288077301</v>
      </c>
      <c r="CI220" s="57">
        <v>-2.2726730915754203</v>
      </c>
      <c r="CJ220" s="57">
        <v>-5.1121231229359703</v>
      </c>
      <c r="CK220" s="57">
        <v>-5.1191305922681298</v>
      </c>
      <c r="CL220" s="57">
        <v>-5.1348999416526198</v>
      </c>
      <c r="CM220" s="57">
        <v>-5.10960014168041</v>
      </c>
      <c r="CN220" s="57">
        <v>-5.1124047458436603</v>
      </c>
      <c r="CO220" s="57">
        <v>1.9077322724575401</v>
      </c>
      <c r="CP220" s="57">
        <v>2.1760147194210901</v>
      </c>
      <c r="CQ220" s="57">
        <v>2.4154110669663198</v>
      </c>
      <c r="CR220" s="57">
        <v>2.6413139128726799</v>
      </c>
      <c r="CS220" s="57">
        <v>2.83973165426824</v>
      </c>
      <c r="CT220" s="76">
        <v>6.9596475561204816</v>
      </c>
      <c r="CU220" s="76">
        <v>44.026047632205099</v>
      </c>
      <c r="CV220" s="76"/>
      <c r="CW220" s="1">
        <v>-3.4625585415314699</v>
      </c>
      <c r="CX220" s="1">
        <v>-3.20790271895978</v>
      </c>
      <c r="CY220" s="1">
        <v>-2.9630875745384802</v>
      </c>
      <c r="CZ220" s="1">
        <v>-2.74051409656211</v>
      </c>
      <c r="DA220" s="1">
        <v>-2.53438891263177</v>
      </c>
      <c r="DB220" s="1">
        <v>-3.4625585415314699</v>
      </c>
      <c r="DC220" s="1">
        <v>-3.20790271895978</v>
      </c>
      <c r="DD220" s="1">
        <v>-2.9630875745384802</v>
      </c>
      <c r="DE220" s="1">
        <v>-2.74051409656211</v>
      </c>
      <c r="DF220" s="1">
        <v>-2.53438891263177</v>
      </c>
      <c r="DG220" s="1">
        <v>1.0934293451135699</v>
      </c>
      <c r="DH220" s="1">
        <v>1.36666614009773</v>
      </c>
      <c r="DI220" s="1">
        <v>1.6175868115843799</v>
      </c>
      <c r="DJ220" s="1">
        <v>1.84694048408036</v>
      </c>
      <c r="DK220" s="1">
        <v>2.0554282886372501</v>
      </c>
      <c r="DL220" s="1">
        <v>6.9150553695037376</v>
      </c>
      <c r="DM220" s="1">
        <v>50.701828208874403</v>
      </c>
      <c r="DN220" s="1"/>
      <c r="DO220" s="1"/>
      <c r="DP220" s="1"/>
      <c r="DQ220" s="1"/>
      <c r="DR220" s="1"/>
      <c r="DS220" s="1"/>
    </row>
    <row r="221" spans="1:123">
      <c r="A221" s="46" t="s">
        <v>224</v>
      </c>
      <c r="B221" s="57">
        <v>332.56400000000002</v>
      </c>
      <c r="C221" s="57">
        <v>146.464</v>
      </c>
      <c r="D221" s="57">
        <v>-6.27</v>
      </c>
      <c r="E221" s="7">
        <v>0.41</v>
      </c>
      <c r="F221" s="57"/>
      <c r="G221" s="76">
        <v>-5.12</v>
      </c>
      <c r="H221" s="57">
        <v>-7.01</v>
      </c>
      <c r="I221" s="57">
        <v>1.89</v>
      </c>
      <c r="K221" s="76">
        <v>-6.45766881110886</v>
      </c>
      <c r="L221" s="76">
        <v>-6.2544786776149595</v>
      </c>
      <c r="M221" s="76">
        <v>-5.9665841473655608</v>
      </c>
      <c r="N221" s="76">
        <v>-5.6547677731547399</v>
      </c>
      <c r="O221" s="76">
        <v>-5.2333909431639407</v>
      </c>
      <c r="P221" s="76">
        <v>-8.4516867270109302</v>
      </c>
      <c r="Q221" s="76">
        <v>-8.4991709381448395</v>
      </c>
      <c r="R221" s="76">
        <v>-8.5189351551066306</v>
      </c>
      <c r="S221" s="76">
        <v>-8.4026351862945301</v>
      </c>
      <c r="T221" s="76">
        <v>-8.3981756991618006</v>
      </c>
      <c r="U221" s="76">
        <v>1.9940179159020699</v>
      </c>
      <c r="V221" s="76">
        <v>2.24469226052988</v>
      </c>
      <c r="W221" s="76">
        <v>2.5523510077410698</v>
      </c>
      <c r="X221" s="76">
        <v>2.7478674131397902</v>
      </c>
      <c r="Y221" s="76">
        <v>3.1647847559978599</v>
      </c>
      <c r="Z221" s="76">
        <v>9.1210827798616485</v>
      </c>
      <c r="AA221" s="76">
        <v>-195.62808623566099</v>
      </c>
      <c r="AC221" s="57">
        <v>-6.8015781182170993</v>
      </c>
      <c r="AD221" s="76">
        <v>-6.4722273682684799</v>
      </c>
      <c r="AE221" s="76">
        <v>-6.2026018639734</v>
      </c>
      <c r="AF221" s="76">
        <v>-5.9439648716123097</v>
      </c>
      <c r="AG221" s="76">
        <v>-5.7155561998344702</v>
      </c>
      <c r="AH221" s="76">
        <v>-7.9997804855075696</v>
      </c>
      <c r="AI221" s="76">
        <v>-7.9643851149199199</v>
      </c>
      <c r="AJ221" s="76">
        <v>-7.9636547869302898</v>
      </c>
      <c r="AK221" s="76">
        <v>-7.9496990580687497</v>
      </c>
      <c r="AL221" s="76">
        <v>-7.9425442425407198</v>
      </c>
      <c r="AM221" s="76">
        <v>1.19820236729047</v>
      </c>
      <c r="AN221" s="76">
        <v>1.49215774665144</v>
      </c>
      <c r="AO221" s="76">
        <v>1.7610529229568901</v>
      </c>
      <c r="AP221" s="76">
        <v>2.00573418645644</v>
      </c>
      <c r="AQ221" s="76">
        <v>2.2269880427062501</v>
      </c>
      <c r="AR221" s="76">
        <v>8.0296422197409587</v>
      </c>
      <c r="AS221" s="76">
        <v>90.706179117338905</v>
      </c>
      <c r="AU221" s="57">
        <v>-6.0109154727299199</v>
      </c>
      <c r="AV221" s="57">
        <v>-5.6987171177757894</v>
      </c>
      <c r="AW221" s="57">
        <v>-5.4146025128879502</v>
      </c>
      <c r="AX221" s="57">
        <v>-5.1544527984221995</v>
      </c>
      <c r="AY221" s="57">
        <v>-4.9461403299687507</v>
      </c>
      <c r="AZ221" s="57">
        <v>-7.2491232154388898</v>
      </c>
      <c r="BA221" s="57">
        <v>-7.2308749200499998</v>
      </c>
      <c r="BB221" s="57">
        <v>-7.2156553788034703</v>
      </c>
      <c r="BC221" s="57">
        <v>-7.2001869465114696</v>
      </c>
      <c r="BD221" s="57">
        <v>-7.2131283725599804</v>
      </c>
      <c r="BE221" s="57">
        <v>1.2382077427089699</v>
      </c>
      <c r="BF221" s="57">
        <v>1.5321578022742099</v>
      </c>
      <c r="BG221" s="57">
        <v>1.8010528659155201</v>
      </c>
      <c r="BH221" s="57">
        <v>2.0457341480892701</v>
      </c>
      <c r="BI221" s="57">
        <v>2.2669880425912301</v>
      </c>
      <c r="BJ221" s="57">
        <v>7.9492273943451748</v>
      </c>
      <c r="BK221" s="57">
        <v>98.423893040728302</v>
      </c>
      <c r="BM221" s="57">
        <v>-6.5679855406769505</v>
      </c>
      <c r="BN221" s="57">
        <v>-6.0527845922850201</v>
      </c>
      <c r="BO221" s="57">
        <v>-5.90919640664419</v>
      </c>
      <c r="BP221" s="57">
        <v>-5.6800317858081595</v>
      </c>
      <c r="BQ221" s="57">
        <v>-5.4317402245175508</v>
      </c>
      <c r="BR221" s="57">
        <v>-8.4885647767299002</v>
      </c>
      <c r="BS221" s="57">
        <v>-8.4599221832884801</v>
      </c>
      <c r="BT221" s="57">
        <v>-8.4565390575982899</v>
      </c>
      <c r="BU221" s="57">
        <v>-8.4331261580483297</v>
      </c>
      <c r="BV221" s="57">
        <v>-8.3992098771082802</v>
      </c>
      <c r="BW221" s="57">
        <v>1.9205792360529499</v>
      </c>
      <c r="BX221" s="57">
        <v>2.40713759100346</v>
      </c>
      <c r="BY221" s="57">
        <v>2.5473426509541</v>
      </c>
      <c r="BZ221" s="57">
        <v>2.7530943722401702</v>
      </c>
      <c r="CA221" s="57">
        <v>2.9674696525907298</v>
      </c>
      <c r="CB221" s="57">
        <v>7.8460990423828756</v>
      </c>
      <c r="CC221" s="57">
        <v>192.88673943048701</v>
      </c>
      <c r="CE221" s="57">
        <v>-6.5252367885357101</v>
      </c>
      <c r="CF221" s="57">
        <v>-6.2404075287275003</v>
      </c>
      <c r="CG221" s="57">
        <v>-5.9990530427367004</v>
      </c>
      <c r="CH221" s="57">
        <v>-5.7263904061317792</v>
      </c>
      <c r="CI221" s="57">
        <v>-5.5147486717505192</v>
      </c>
      <c r="CJ221" s="57">
        <v>-8.4711347753595199</v>
      </c>
      <c r="CK221" s="57">
        <v>-8.4724492993492504</v>
      </c>
      <c r="CL221" s="57">
        <v>-8.4846201637405105</v>
      </c>
      <c r="CM221" s="57">
        <v>-8.4617177925577298</v>
      </c>
      <c r="CN221" s="57">
        <v>-8.4549941267074296</v>
      </c>
      <c r="CO221" s="57">
        <v>1.94589798682381</v>
      </c>
      <c r="CP221" s="57">
        <v>2.2320417706217501</v>
      </c>
      <c r="CQ221" s="57">
        <v>2.4855671210038102</v>
      </c>
      <c r="CR221" s="57">
        <v>2.7353273864259502</v>
      </c>
      <c r="CS221" s="57">
        <v>2.9402454549569099</v>
      </c>
      <c r="CT221" s="76">
        <v>7.5449804532182574</v>
      </c>
      <c r="CU221" s="76">
        <v>48.842793943560402</v>
      </c>
      <c r="CV221" s="76"/>
      <c r="CW221" s="1">
        <v>-6.7687287038159099</v>
      </c>
      <c r="CX221" s="1">
        <v>-6.4760502180488002</v>
      </c>
      <c r="CY221" s="1">
        <v>-6.2070219919128196</v>
      </c>
      <c r="CZ221" s="1">
        <v>-5.96376794046662</v>
      </c>
      <c r="DA221" s="1">
        <v>-5.7345803678521099</v>
      </c>
      <c r="DB221" s="1">
        <v>-6.7687287038159099</v>
      </c>
      <c r="DC221" s="1">
        <v>-6.4760502180488002</v>
      </c>
      <c r="DD221" s="1">
        <v>-6.2070219919128196</v>
      </c>
      <c r="DE221" s="1">
        <v>-5.96376794046662</v>
      </c>
      <c r="DF221" s="1">
        <v>-5.7345803678521099</v>
      </c>
      <c r="DG221" s="1">
        <v>1.1982073700456899</v>
      </c>
      <c r="DH221" s="1">
        <v>1.49215780430287</v>
      </c>
      <c r="DI221" s="1">
        <v>1.7610529225640199</v>
      </c>
      <c r="DJ221" s="1">
        <v>2.0057337936122899</v>
      </c>
      <c r="DK221" s="1">
        <v>2.2269875605944098</v>
      </c>
      <c r="DL221" s="1">
        <v>7.6777449128073592</v>
      </c>
      <c r="DM221" s="1">
        <v>65.022223011831898</v>
      </c>
      <c r="DN221" s="1"/>
      <c r="DO221" s="1"/>
      <c r="DP221" s="1"/>
      <c r="DQ221" s="1"/>
      <c r="DR221" s="1"/>
      <c r="DS221" s="1"/>
    </row>
    <row r="222" spans="1:123">
      <c r="A222" s="46" t="s">
        <v>225</v>
      </c>
      <c r="B222" s="57">
        <v>314.70699999999999</v>
      </c>
      <c r="C222" s="57">
        <v>134.42500000000001</v>
      </c>
      <c r="D222" s="57">
        <v>-4.84</v>
      </c>
      <c r="E222" s="7">
        <v>0.56999999999999995</v>
      </c>
      <c r="F222" s="57"/>
      <c r="G222" s="76">
        <v>-2.9399999999999995</v>
      </c>
      <c r="H222" s="57">
        <v>-4.47</v>
      </c>
      <c r="I222" s="57">
        <v>1.53</v>
      </c>
      <c r="K222" s="76">
        <v>-3.0881734623760395</v>
      </c>
      <c r="L222" s="76">
        <v>-2.8969252792328097</v>
      </c>
      <c r="M222" s="76">
        <v>-2.6660450340353599</v>
      </c>
      <c r="N222" s="76">
        <v>-2.3074527241714704</v>
      </c>
      <c r="O222" s="76">
        <v>-2.0936368740360605</v>
      </c>
      <c r="P222" s="76">
        <v>-5.0484396492806196</v>
      </c>
      <c r="Q222" s="76">
        <v>-5.1060337276402699</v>
      </c>
      <c r="R222" s="76">
        <v>-5.1696803010960197</v>
      </c>
      <c r="S222" s="76">
        <v>-4.9959057812227003</v>
      </c>
      <c r="T222" s="76">
        <v>-5.1413682666522904</v>
      </c>
      <c r="U222" s="76">
        <v>1.9602661869045801</v>
      </c>
      <c r="V222" s="76">
        <v>2.2091084484074601</v>
      </c>
      <c r="W222" s="76">
        <v>2.5036352670606599</v>
      </c>
      <c r="X222" s="76">
        <v>2.6884530570512299</v>
      </c>
      <c r="Y222" s="76">
        <v>3.0477313926162299</v>
      </c>
      <c r="Z222" s="76">
        <v>7.6982623283377283</v>
      </c>
      <c r="AA222" s="76">
        <v>-74.556831827043297</v>
      </c>
      <c r="AC222" s="57">
        <v>-3.4574799548922903</v>
      </c>
      <c r="AD222" s="76">
        <v>-3.0378239388421098</v>
      </c>
      <c r="AE222" s="76">
        <v>-2.7875767184771001</v>
      </c>
      <c r="AF222" s="76">
        <v>-2.5490210874228199</v>
      </c>
      <c r="AG222" s="76">
        <v>-2.3358235542577401</v>
      </c>
      <c r="AH222" s="76">
        <v>-4.5881683731108502</v>
      </c>
      <c r="AI222" s="76">
        <v>-4.4491205500676898</v>
      </c>
      <c r="AJ222" s="76">
        <v>-4.45618658784411</v>
      </c>
      <c r="AK222" s="76">
        <v>-4.4524360573469401</v>
      </c>
      <c r="AL222" s="76">
        <v>-4.4522665708364899</v>
      </c>
      <c r="AM222" s="76">
        <v>1.1306884182185599</v>
      </c>
      <c r="AN222" s="76">
        <v>1.41129661122558</v>
      </c>
      <c r="AO222" s="76">
        <v>1.6686098693670099</v>
      </c>
      <c r="AP222" s="76">
        <v>1.9034149699241201</v>
      </c>
      <c r="AQ222" s="76">
        <v>2.1164430165787498</v>
      </c>
      <c r="AR222" s="76">
        <v>8.1071627602061476</v>
      </c>
      <c r="AS222" s="76">
        <v>181.41588933430901</v>
      </c>
      <c r="AU222" s="57">
        <v>-3.5490919559644198</v>
      </c>
      <c r="AV222" s="57">
        <v>-3.2954012542574205</v>
      </c>
      <c r="AW222" s="57">
        <v>-3.0475550028648604</v>
      </c>
      <c r="AX222" s="57">
        <v>-2.8164924381540404</v>
      </c>
      <c r="AY222" s="57">
        <v>-2.5527193039668599</v>
      </c>
      <c r="AZ222" s="57">
        <v>-4.7197854818056699</v>
      </c>
      <c r="BA222" s="57">
        <v>-4.7466979211552003</v>
      </c>
      <c r="BB222" s="57">
        <v>-4.7561648182349803</v>
      </c>
      <c r="BC222" s="57">
        <v>-4.7599073717976204</v>
      </c>
      <c r="BD222" s="57">
        <v>-4.7091623204369997</v>
      </c>
      <c r="BE222" s="57">
        <v>1.1706935258412501</v>
      </c>
      <c r="BF222" s="57">
        <v>1.45129666689778</v>
      </c>
      <c r="BG222" s="57">
        <v>1.7086098153701199</v>
      </c>
      <c r="BH222" s="57">
        <v>1.94341493364358</v>
      </c>
      <c r="BI222" s="57">
        <v>2.1564430164701398</v>
      </c>
      <c r="BJ222" s="57">
        <v>7.3657616670560113</v>
      </c>
      <c r="BK222" s="57">
        <v>-1.21952762196886</v>
      </c>
      <c r="BM222" s="57">
        <v>-3.1634918748392997</v>
      </c>
      <c r="BN222" s="57">
        <v>-2.8658024997824803</v>
      </c>
      <c r="BO222" s="57">
        <v>-2.5661514040335702</v>
      </c>
      <c r="BP222" s="57">
        <v>-2.3189464142285301</v>
      </c>
      <c r="BQ222" s="57">
        <v>-2.08926609136254</v>
      </c>
      <c r="BR222" s="57">
        <v>-5.0669510267249498</v>
      </c>
      <c r="BS222" s="57">
        <v>-5.1983648363409802</v>
      </c>
      <c r="BT222" s="57">
        <v>-5.0541784103466103</v>
      </c>
      <c r="BU222" s="57">
        <v>-5.0081807848374202</v>
      </c>
      <c r="BV222" s="57">
        <v>-4.98745555493376</v>
      </c>
      <c r="BW222" s="57">
        <v>1.9034591518856501</v>
      </c>
      <c r="BX222" s="57">
        <v>2.3325623365585</v>
      </c>
      <c r="BY222" s="57">
        <v>2.4880270063130401</v>
      </c>
      <c r="BZ222" s="57">
        <v>2.6892343706088901</v>
      </c>
      <c r="CA222" s="57">
        <v>2.89818946357122</v>
      </c>
      <c r="CB222" s="57">
        <v>8.0167767726420216</v>
      </c>
      <c r="CC222" s="57">
        <v>80.0410312283759</v>
      </c>
      <c r="CE222" s="57">
        <v>-3.1242265670356693</v>
      </c>
      <c r="CF222" s="57">
        <v>-2.8564262246863406</v>
      </c>
      <c r="CG222" s="57">
        <v>-2.6279846501367699</v>
      </c>
      <c r="CH222" s="57">
        <v>-2.3667306946625097</v>
      </c>
      <c r="CI222" s="57">
        <v>-2.1692967655262301</v>
      </c>
      <c r="CJ222" s="57">
        <v>-5.0455322989091496</v>
      </c>
      <c r="CK222" s="57">
        <v>-5.0523667051810603</v>
      </c>
      <c r="CL222" s="57">
        <v>-5.06834639254759</v>
      </c>
      <c r="CM222" s="57">
        <v>-5.0414800636511297</v>
      </c>
      <c r="CN222" s="57">
        <v>-5.0447756871270402</v>
      </c>
      <c r="CO222" s="57">
        <v>1.9213057318734801</v>
      </c>
      <c r="CP222" s="57">
        <v>2.1959404804947198</v>
      </c>
      <c r="CQ222" s="57">
        <v>2.4403617424108202</v>
      </c>
      <c r="CR222" s="57">
        <v>2.6747493689886199</v>
      </c>
      <c r="CS222" s="57">
        <v>2.8754789216008101</v>
      </c>
      <c r="CT222" s="76">
        <v>7.1419607062772803</v>
      </c>
      <c r="CU222" s="76">
        <v>45.763995264564201</v>
      </c>
      <c r="CV222" s="76"/>
      <c r="CW222" s="1">
        <v>-3.3445957397947499</v>
      </c>
      <c r="CX222" s="1">
        <v>-3.08346272376179</v>
      </c>
      <c r="CY222" s="1">
        <v>-2.8321810224633999</v>
      </c>
      <c r="CZ222" s="1">
        <v>-2.6039688604836502</v>
      </c>
      <c r="DA222" s="1">
        <v>-2.3935920634948502</v>
      </c>
      <c r="DB222" s="1">
        <v>-3.3445957397947499</v>
      </c>
      <c r="DC222" s="1">
        <v>-3.08346272376179</v>
      </c>
      <c r="DD222" s="1">
        <v>-2.8321810224633999</v>
      </c>
      <c r="DE222" s="1">
        <v>-2.6039688604836502</v>
      </c>
      <c r="DF222" s="1">
        <v>-2.3935920634948502</v>
      </c>
      <c r="DG222" s="1">
        <v>1.13069316403361</v>
      </c>
      <c r="DH222" s="1">
        <v>1.4112966688173201</v>
      </c>
      <c r="DI222" s="1">
        <v>1.6686098689876001</v>
      </c>
      <c r="DJ222" s="1">
        <v>1.903414588607</v>
      </c>
      <c r="DK222" s="1">
        <v>2.11644254853007</v>
      </c>
      <c r="DL222" s="1">
        <v>7.0867940714293214</v>
      </c>
      <c r="DM222" s="1">
        <v>52.939114937379699</v>
      </c>
      <c r="DN222" s="1"/>
      <c r="DO222" s="1"/>
      <c r="DP222" s="1"/>
      <c r="DQ222" s="1"/>
      <c r="DR222" s="1"/>
      <c r="DS222" s="1"/>
    </row>
    <row r="223" spans="1:123">
      <c r="A223" s="46" t="s">
        <v>226</v>
      </c>
      <c r="B223" s="57">
        <v>308.55500000000001</v>
      </c>
      <c r="C223" s="57">
        <v>132.446</v>
      </c>
      <c r="D223" s="57">
        <v>-7.62</v>
      </c>
      <c r="E223" s="7">
        <v>0.63</v>
      </c>
      <c r="F223" s="57"/>
      <c r="G223" s="76">
        <v>-7.6300000000000008</v>
      </c>
      <c r="H223" s="57">
        <v>-8.3800000000000008</v>
      </c>
      <c r="I223" s="57">
        <v>0.75</v>
      </c>
      <c r="K223" s="76">
        <v>-7.8570706195620499</v>
      </c>
      <c r="L223" s="76">
        <v>-7.7075000220253713</v>
      </c>
      <c r="M223" s="76">
        <v>-7.5233917044219609</v>
      </c>
      <c r="N223" s="76">
        <v>-7.0489342943190199</v>
      </c>
      <c r="O223" s="76">
        <v>-6.9391532379832199</v>
      </c>
      <c r="P223" s="76">
        <v>-9.8057088377825004</v>
      </c>
      <c r="Q223" s="76">
        <v>-9.9043493220777208</v>
      </c>
      <c r="R223" s="76">
        <v>-10.010243679963001</v>
      </c>
      <c r="S223" s="76">
        <v>-9.7169182289724905</v>
      </c>
      <c r="T223" s="76">
        <v>-9.9465580196612304</v>
      </c>
      <c r="U223" s="76">
        <v>1.94863821822045</v>
      </c>
      <c r="V223" s="76">
        <v>2.1968493000523499</v>
      </c>
      <c r="W223" s="76">
        <v>2.4868519755410401</v>
      </c>
      <c r="X223" s="76">
        <v>2.6679839346534702</v>
      </c>
      <c r="Y223" s="76">
        <v>3.0074047816780101</v>
      </c>
      <c r="Z223" s="76">
        <v>7.4508110227158353</v>
      </c>
      <c r="AA223" s="76">
        <v>-91.897625756828802</v>
      </c>
      <c r="AC223" s="57">
        <v>-7.8803552146400309</v>
      </c>
      <c r="AD223" s="76">
        <v>-7.3802446661496406</v>
      </c>
      <c r="AE223" s="76">
        <v>-7.1396093104805303</v>
      </c>
      <c r="AF223" s="76">
        <v>-6.9006558681230796</v>
      </c>
      <c r="AG223" s="76">
        <v>-6.6901354015413208</v>
      </c>
      <c r="AH223" s="76">
        <v>-8.9877840811595107</v>
      </c>
      <c r="AI223" s="76">
        <v>-8.7636834230245508</v>
      </c>
      <c r="AJ223" s="76">
        <v>-8.7763711837852103</v>
      </c>
      <c r="AK223" s="76">
        <v>-8.7688203581173791</v>
      </c>
      <c r="AL223" s="76">
        <v>-8.7684940254036903</v>
      </c>
      <c r="AM223" s="76">
        <v>1.10742886651948</v>
      </c>
      <c r="AN223" s="76">
        <v>1.38343875687491</v>
      </c>
      <c r="AO223" s="76">
        <v>1.63676187330468</v>
      </c>
      <c r="AP223" s="76">
        <v>1.8681644899943</v>
      </c>
      <c r="AQ223" s="76">
        <v>2.0783586238623699</v>
      </c>
      <c r="AR223" s="76">
        <v>8.4755938501786101</v>
      </c>
      <c r="AS223" s="76">
        <v>248.37157770965399</v>
      </c>
      <c r="AU223" s="57">
        <v>-8.0681223206717405</v>
      </c>
      <c r="AV223" s="57">
        <v>-7.8318376139242609</v>
      </c>
      <c r="AW223" s="57">
        <v>-7.6015013424247897</v>
      </c>
      <c r="AX223" s="57">
        <v>-7.3926055479892305</v>
      </c>
      <c r="AY223" s="57">
        <v>-7.1659927559586993</v>
      </c>
      <c r="AZ223" s="57">
        <v>-9.2155562025543105</v>
      </c>
      <c r="BA223" s="57">
        <v>-9.2552764264884004</v>
      </c>
      <c r="BB223" s="57">
        <v>-9.2782631627814496</v>
      </c>
      <c r="BC223" s="57">
        <v>-9.3007700024218707</v>
      </c>
      <c r="BD223" s="57">
        <v>-9.2843513797146695</v>
      </c>
      <c r="BE223" s="57">
        <v>1.14743388188257</v>
      </c>
      <c r="BF223" s="57">
        <v>1.42343881256414</v>
      </c>
      <c r="BG223" s="57">
        <v>1.6767618203566601</v>
      </c>
      <c r="BH223" s="57">
        <v>1.9081644544326399</v>
      </c>
      <c r="BI223" s="57">
        <v>2.1183586237559702</v>
      </c>
      <c r="BJ223" s="57">
        <v>6.6822756910670496</v>
      </c>
      <c r="BK223" s="57">
        <v>17.479408300267401</v>
      </c>
      <c r="BM223" s="57">
        <v>-7.9424070055609706</v>
      </c>
      <c r="BN223" s="57">
        <v>-7.7337675741271497</v>
      </c>
      <c r="BO223" s="57">
        <v>-7.3511495027590694</v>
      </c>
      <c r="BP223" s="57">
        <v>-7.0764423991054004</v>
      </c>
      <c r="BQ223" s="57">
        <v>-6.8290382563377303</v>
      </c>
      <c r="BR223" s="57">
        <v>-9.8399680358250006</v>
      </c>
      <c r="BS223" s="57">
        <v>-10.0406376350881</v>
      </c>
      <c r="BT223" s="57">
        <v>-9.8187413942246096</v>
      </c>
      <c r="BU223" s="57">
        <v>-9.7436760568265903</v>
      </c>
      <c r="BV223" s="57">
        <v>-9.7033596724850799</v>
      </c>
      <c r="BW223" s="57">
        <v>1.89756103026403</v>
      </c>
      <c r="BX223" s="57">
        <v>2.30687006096095</v>
      </c>
      <c r="BY223" s="57">
        <v>2.4675918914655401</v>
      </c>
      <c r="BZ223" s="57">
        <v>2.6672336577211899</v>
      </c>
      <c r="CA223" s="57">
        <v>2.87432141614735</v>
      </c>
      <c r="CB223" s="57">
        <v>8.5922674427315577</v>
      </c>
      <c r="CC223" s="57">
        <v>11.761338546224501</v>
      </c>
      <c r="CE223" s="57">
        <v>-7.8903356212768294</v>
      </c>
      <c r="CF223" s="57">
        <v>-7.6323766458495106</v>
      </c>
      <c r="CG223" s="57">
        <v>-7.4198577185111594</v>
      </c>
      <c r="CH223" s="57">
        <v>-7.1461825024549697</v>
      </c>
      <c r="CI223" s="57">
        <v>-6.9515606016516607</v>
      </c>
      <c r="CJ223" s="57">
        <v>-9.8031689584336998</v>
      </c>
      <c r="CK223" s="57">
        <v>-9.8158796991805808</v>
      </c>
      <c r="CL223" s="57">
        <v>-9.8446455409407996</v>
      </c>
      <c r="CM223" s="57">
        <v>-9.8000618505400503</v>
      </c>
      <c r="CN223" s="57">
        <v>-9.80472649680868</v>
      </c>
      <c r="CO223" s="57">
        <v>1.91283333715687</v>
      </c>
      <c r="CP223" s="57">
        <v>2.1835030533310702</v>
      </c>
      <c r="CQ223" s="57">
        <v>2.4247878224296402</v>
      </c>
      <c r="CR223" s="57">
        <v>2.6538793480850802</v>
      </c>
      <c r="CS223" s="57">
        <v>2.8531658951570198</v>
      </c>
      <c r="CT223" s="76">
        <v>7.0386874385949563</v>
      </c>
      <c r="CU223" s="76">
        <v>27.679700834079799</v>
      </c>
      <c r="CV223" s="76"/>
      <c r="CW223" s="1">
        <v>-7.6956515120945799</v>
      </c>
      <c r="CX223" s="1">
        <v>-7.4522111067916903</v>
      </c>
      <c r="CY223" s="1">
        <v>-7.2098886842041701</v>
      </c>
      <c r="CZ223" s="1">
        <v>-6.9908706337153097</v>
      </c>
      <c r="DA223" s="1">
        <v>-6.7843465589160799</v>
      </c>
      <c r="DB223" s="1">
        <v>-7.6956515120945799</v>
      </c>
      <c r="DC223" s="1">
        <v>-7.4522111067916903</v>
      </c>
      <c r="DD223" s="1">
        <v>-7.2098886842041701</v>
      </c>
      <c r="DE223" s="1">
        <v>-6.9908706337153097</v>
      </c>
      <c r="DF223" s="1">
        <v>-6.7843465589160799</v>
      </c>
      <c r="DG223" s="1">
        <v>1.1074335238148501</v>
      </c>
      <c r="DH223" s="1">
        <v>1.3834388144460801</v>
      </c>
      <c r="DI223" s="1">
        <v>1.63676187292991</v>
      </c>
      <c r="DJ223" s="1">
        <v>1.8681641126484101</v>
      </c>
      <c r="DK223" s="1">
        <v>2.0783581606586599</v>
      </c>
      <c r="DL223" s="1">
        <v>6.7983187024047114</v>
      </c>
      <c r="DM223" s="1">
        <v>41.246887330818502</v>
      </c>
      <c r="DN223" s="1"/>
      <c r="DO223" s="1"/>
      <c r="DP223" s="1"/>
      <c r="DQ223" s="1"/>
      <c r="DR223" s="1"/>
      <c r="DS223" s="1"/>
    </row>
    <row r="224" spans="1:123">
      <c r="A224" s="46" t="s">
        <v>227</v>
      </c>
      <c r="B224" s="57">
        <v>294.65899999999999</v>
      </c>
      <c r="C224" s="57">
        <v>120.747</v>
      </c>
      <c r="D224" s="57">
        <v>-7.13</v>
      </c>
      <c r="E224" s="7">
        <v>0.52</v>
      </c>
      <c r="F224" s="57"/>
      <c r="G224" s="76">
        <v>-5.47</v>
      </c>
      <c r="H224" s="57">
        <v>-6.59</v>
      </c>
      <c r="I224" s="57">
        <v>1.1200000000000001</v>
      </c>
      <c r="K224" s="76">
        <v>-6.6065895844465201</v>
      </c>
      <c r="L224" s="76">
        <v>-6.3943916218797705</v>
      </c>
      <c r="M224" s="76">
        <v>-6.12856290375497</v>
      </c>
      <c r="N224" s="76">
        <v>-5.8552644359063502</v>
      </c>
      <c r="O224" s="76">
        <v>-5.5449430438278196</v>
      </c>
      <c r="P224" s="76">
        <v>-8.5289628070826602</v>
      </c>
      <c r="Q224" s="76">
        <v>-8.5635502318244203</v>
      </c>
      <c r="R224" s="76">
        <v>-8.5775051557984998</v>
      </c>
      <c r="S224" s="76">
        <v>-8.4770131747146902</v>
      </c>
      <c r="T224" s="76">
        <v>-8.4612589786921895</v>
      </c>
      <c r="U224" s="76">
        <v>1.9223732226361401</v>
      </c>
      <c r="V224" s="76">
        <v>2.1691586099446498</v>
      </c>
      <c r="W224" s="76">
        <v>2.4489422520435302</v>
      </c>
      <c r="X224" s="76">
        <v>2.62174873880834</v>
      </c>
      <c r="Y224" s="76">
        <v>2.9163159348643699</v>
      </c>
      <c r="Z224" s="76">
        <v>7.950527684780301</v>
      </c>
      <c r="AA224" s="76">
        <v>-86.738711352984495</v>
      </c>
      <c r="AC224" s="57">
        <v>-7.0688411364150001</v>
      </c>
      <c r="AD224" s="76">
        <v>-6.7633078258860992</v>
      </c>
      <c r="AE224" s="76">
        <v>-6.5162268908057808</v>
      </c>
      <c r="AF224" s="76">
        <v>-6.2759757172498807</v>
      </c>
      <c r="AG224" s="76">
        <v>-6.06372579213755</v>
      </c>
      <c r="AH224" s="76">
        <v>-8.1237318477962503</v>
      </c>
      <c r="AI224" s="76">
        <v>-8.0838218844422691</v>
      </c>
      <c r="AJ224" s="76">
        <v>-8.0810512229397808</v>
      </c>
      <c r="AK224" s="76">
        <v>-8.0645172116159607</v>
      </c>
      <c r="AL224" s="76">
        <v>-8.0560602415547304</v>
      </c>
      <c r="AM224" s="76">
        <v>1.05489071138125</v>
      </c>
      <c r="AN224" s="76">
        <v>1.3205140585561701</v>
      </c>
      <c r="AO224" s="76">
        <v>1.5648243321340001</v>
      </c>
      <c r="AP224" s="76">
        <v>1.78854149436608</v>
      </c>
      <c r="AQ224" s="76">
        <v>1.99233444941718</v>
      </c>
      <c r="AR224" s="76">
        <v>7.4270425146106795</v>
      </c>
      <c r="AS224" s="76">
        <v>82.428545102358697</v>
      </c>
      <c r="AU224" s="57">
        <v>-6.2587916235132601</v>
      </c>
      <c r="AV224" s="57">
        <v>-5.95812040884966</v>
      </c>
      <c r="AW224" s="57">
        <v>-5.6994708453713203</v>
      </c>
      <c r="AX224" s="57">
        <v>-5.4693981626263701</v>
      </c>
      <c r="AY224" s="57">
        <v>-5.3536574056980601</v>
      </c>
      <c r="AZ224" s="57">
        <v>-7.35368714186367</v>
      </c>
      <c r="BA224" s="57">
        <v>-7.3186345231335297</v>
      </c>
      <c r="BB224" s="57">
        <v>-7.3042951269264602</v>
      </c>
      <c r="BC224" s="57">
        <v>-7.2979396230545701</v>
      </c>
      <c r="BD224" s="57">
        <v>-7.3859918550138302</v>
      </c>
      <c r="BE224" s="57">
        <v>1.0948955183504101</v>
      </c>
      <c r="BF224" s="57">
        <v>1.3605141142838699</v>
      </c>
      <c r="BG224" s="57">
        <v>1.6048242815551399</v>
      </c>
      <c r="BH224" s="57">
        <v>1.8285414604282</v>
      </c>
      <c r="BI224" s="57">
        <v>2.03233444931577</v>
      </c>
      <c r="BJ224" s="57">
        <v>6.8188051723716141</v>
      </c>
      <c r="BK224" s="57">
        <v>169.047247897772</v>
      </c>
      <c r="BM224" s="57">
        <v>-6.6753702376208102</v>
      </c>
      <c r="BN224" s="57">
        <v>-6.2677893051582796</v>
      </c>
      <c r="BO224" s="57">
        <v>-6.1088323673134104</v>
      </c>
      <c r="BP224" s="57">
        <v>-5.8908472004689507</v>
      </c>
      <c r="BQ224" s="57">
        <v>-5.6582796478180306</v>
      </c>
      <c r="BR224" s="57">
        <v>-8.5596087226874999</v>
      </c>
      <c r="BS224" s="57">
        <v>-8.5166262286511696</v>
      </c>
      <c r="BT224" s="57">
        <v>-8.5302658784277003</v>
      </c>
      <c r="BU224" s="57">
        <v>-8.5083861400029708</v>
      </c>
      <c r="BV224" s="57">
        <v>-8.4786884522940404</v>
      </c>
      <c r="BW224" s="57">
        <v>1.88423848506669</v>
      </c>
      <c r="BX224" s="57">
        <v>2.24883692349289</v>
      </c>
      <c r="BY224" s="57">
        <v>2.4214335111142899</v>
      </c>
      <c r="BZ224" s="57">
        <v>2.6175389395340201</v>
      </c>
      <c r="CA224" s="57">
        <v>2.8204088044760098</v>
      </c>
      <c r="CB224" s="57">
        <v>7.1612944153990705</v>
      </c>
      <c r="CC224" s="57">
        <v>125.27666858134199</v>
      </c>
      <c r="CE224" s="57">
        <v>-6.6484783425610692</v>
      </c>
      <c r="CF224" s="57">
        <v>-6.3857431836297298</v>
      </c>
      <c r="CG224" s="57">
        <v>-6.1594197628740694</v>
      </c>
      <c r="CH224" s="57">
        <v>-5.920676017412319</v>
      </c>
      <c r="CI224" s="57">
        <v>-5.71391467064349</v>
      </c>
      <c r="CJ224" s="57">
        <v>-8.5421744240316695</v>
      </c>
      <c r="CK224" s="57">
        <v>-8.5411528546678497</v>
      </c>
      <c r="CL224" s="57">
        <v>-8.5490295631875597</v>
      </c>
      <c r="CM224" s="57">
        <v>-8.5274146290741992</v>
      </c>
      <c r="CN224" s="57">
        <v>-8.5166804007382702</v>
      </c>
      <c r="CO224" s="57">
        <v>1.8936960814706001</v>
      </c>
      <c r="CP224" s="57">
        <v>2.1554096710381199</v>
      </c>
      <c r="CQ224" s="57">
        <v>2.3896098003134898</v>
      </c>
      <c r="CR224" s="57">
        <v>2.6067386116618798</v>
      </c>
      <c r="CS224" s="57">
        <v>2.8027657300947801</v>
      </c>
      <c r="CT224" s="76">
        <v>6.9478346849605481</v>
      </c>
      <c r="CU224" s="76">
        <v>42.357346880239199</v>
      </c>
      <c r="CV224" s="76"/>
      <c r="CW224" s="1">
        <v>-7.0225116414544697</v>
      </c>
      <c r="CX224" s="1">
        <v>-6.75340490469421</v>
      </c>
      <c r="CY224" s="1">
        <v>-6.5064594172913699</v>
      </c>
      <c r="CZ224" s="1">
        <v>-6.2823902883378899</v>
      </c>
      <c r="DA224" s="1">
        <v>-6.0674435372432702</v>
      </c>
      <c r="DB224" s="1">
        <v>-7.0225116414544697</v>
      </c>
      <c r="DC224" s="1">
        <v>-6.75340490469421</v>
      </c>
      <c r="DD224" s="1">
        <v>-6.5064594172913699</v>
      </c>
      <c r="DE224" s="1">
        <v>-6.2823902883378899</v>
      </c>
      <c r="DF224" s="1">
        <v>-6.0674435372432702</v>
      </c>
      <c r="DG224" s="1">
        <v>1.0548951687303401</v>
      </c>
      <c r="DH224" s="1">
        <v>1.32051411608089</v>
      </c>
      <c r="DI224" s="1">
        <v>1.5648243317696899</v>
      </c>
      <c r="DJ224" s="1">
        <v>1.7885411259903199</v>
      </c>
      <c r="DK224" s="1">
        <v>1.9923339971571801</v>
      </c>
      <c r="DL224" s="1">
        <v>7.0851912314237557</v>
      </c>
      <c r="DM224" s="1">
        <v>55.872513409921702</v>
      </c>
      <c r="DN224" s="1"/>
      <c r="DO224" s="1"/>
      <c r="DP224" s="1"/>
      <c r="DQ224" s="1"/>
      <c r="DR224" s="1"/>
      <c r="DS224" s="1"/>
    </row>
    <row r="225" spans="1:123">
      <c r="A225" s="46" t="s">
        <v>228</v>
      </c>
      <c r="B225" s="57">
        <v>318.27</v>
      </c>
      <c r="C225" s="57">
        <v>136.648</v>
      </c>
      <c r="D225" s="57">
        <v>-1.39</v>
      </c>
      <c r="E225" s="7">
        <v>0.48</v>
      </c>
      <c r="F225" s="57"/>
      <c r="G225" s="76">
        <v>4.0000000000000036E-2</v>
      </c>
      <c r="H225" s="57">
        <v>-2.2000000000000002</v>
      </c>
      <c r="I225" s="57">
        <v>2.2400000000000002</v>
      </c>
      <c r="K225" s="76">
        <v>-0.65582880515280984</v>
      </c>
      <c r="L225" s="76">
        <v>-0.42373583942446968</v>
      </c>
      <c r="M225" s="76">
        <v>-0.14524300899840004</v>
      </c>
      <c r="N225" s="76">
        <v>9.3768662818900061E-2</v>
      </c>
      <c r="O225" s="76">
        <v>0.43773523499114031</v>
      </c>
      <c r="P225" s="76">
        <v>-2.6228294609165599</v>
      </c>
      <c r="Q225" s="76">
        <v>-2.6399443114972798</v>
      </c>
      <c r="R225" s="76">
        <v>-2.65859850812739</v>
      </c>
      <c r="S225" s="76">
        <v>-2.6065393167133499</v>
      </c>
      <c r="T225" s="76">
        <v>-2.6333517679587799</v>
      </c>
      <c r="U225" s="76">
        <v>1.96700065576375</v>
      </c>
      <c r="V225" s="76">
        <v>2.2162084720728101</v>
      </c>
      <c r="W225" s="76">
        <v>2.5133554991289899</v>
      </c>
      <c r="X225" s="76">
        <v>2.70030797953225</v>
      </c>
      <c r="Y225" s="76">
        <v>3.0710870029499202</v>
      </c>
      <c r="Z225" s="76">
        <v>8.0746641231503808</v>
      </c>
      <c r="AA225" s="76">
        <v>-78.041309880647006</v>
      </c>
      <c r="AC225" s="57">
        <v>-1.29514146482302</v>
      </c>
      <c r="AD225" s="76">
        <v>-0.98957684390695988</v>
      </c>
      <c r="AE225" s="76">
        <v>-0.73297747983875006</v>
      </c>
      <c r="AF225" s="76">
        <v>-0.49358262774187001</v>
      </c>
      <c r="AG225" s="76">
        <v>-0.27897816369942996</v>
      </c>
      <c r="AH225" s="76">
        <v>-2.43930091404025</v>
      </c>
      <c r="AI225" s="76">
        <v>-2.4170076448353099</v>
      </c>
      <c r="AJ225" s="76">
        <v>-2.42003247436344</v>
      </c>
      <c r="AK225" s="76">
        <v>-2.41741330962794</v>
      </c>
      <c r="AL225" s="76">
        <v>-2.4174781847073801</v>
      </c>
      <c r="AM225" s="76">
        <v>1.14415944921723</v>
      </c>
      <c r="AN225" s="76">
        <v>1.4274308009283501</v>
      </c>
      <c r="AO225" s="76">
        <v>1.68705499452469</v>
      </c>
      <c r="AP225" s="76">
        <v>1.92383068188607</v>
      </c>
      <c r="AQ225" s="76">
        <v>2.1385000210079501</v>
      </c>
      <c r="AR225" s="76">
        <v>7.5182446346636826</v>
      </c>
      <c r="AS225" s="76">
        <v>84.827853494515196</v>
      </c>
      <c r="AU225" s="57">
        <v>-1.4337255848256001</v>
      </c>
      <c r="AV225" s="57">
        <v>-1.1653751715996801</v>
      </c>
      <c r="AW225" s="57">
        <v>-0.92006618870050971</v>
      </c>
      <c r="AX225" s="57">
        <v>-0.70366098731089988</v>
      </c>
      <c r="AY225" s="57">
        <v>-0.5097182882397</v>
      </c>
      <c r="AZ225" s="57">
        <v>-2.6178901950987101</v>
      </c>
      <c r="BA225" s="57">
        <v>-2.63280602819037</v>
      </c>
      <c r="BB225" s="57">
        <v>-2.6471211286208498</v>
      </c>
      <c r="BC225" s="57">
        <v>-2.6674916325000999</v>
      </c>
      <c r="BD225" s="57">
        <v>-2.6882183091377598</v>
      </c>
      <c r="BE225" s="57">
        <v>1.18416461027311</v>
      </c>
      <c r="BF225" s="57">
        <v>1.4674308565906899</v>
      </c>
      <c r="BG225" s="57">
        <v>1.7270549399203401</v>
      </c>
      <c r="BH225" s="57">
        <v>1.9638306451892</v>
      </c>
      <c r="BI225" s="57">
        <v>2.1785000208980598</v>
      </c>
      <c r="BJ225" s="57">
        <v>6.8685996987613942</v>
      </c>
      <c r="BK225" s="57">
        <v>75.587726005958203</v>
      </c>
      <c r="BM225" s="57">
        <v>-0.72349127320565021</v>
      </c>
      <c r="BN225" s="57">
        <v>-0.29876875320834984</v>
      </c>
      <c r="BO225" s="57">
        <v>-0.1292634899959002</v>
      </c>
      <c r="BP225" s="57">
        <v>8.3198566169150112E-2</v>
      </c>
      <c r="BQ225" s="57">
        <v>0.30611944535829005</v>
      </c>
      <c r="BR225" s="57">
        <v>-2.6303663885727402</v>
      </c>
      <c r="BS225" s="57">
        <v>-2.64621106017551</v>
      </c>
      <c r="BT225" s="57">
        <v>-2.62912572293469</v>
      </c>
      <c r="BU225" s="57">
        <v>-2.6187777647809098</v>
      </c>
      <c r="BV225" s="57">
        <v>-2.6058934663551998</v>
      </c>
      <c r="BW225" s="57">
        <v>1.90687511536709</v>
      </c>
      <c r="BX225" s="57">
        <v>2.3474423069671602</v>
      </c>
      <c r="BY225" s="57">
        <v>2.4998622329387898</v>
      </c>
      <c r="BZ225" s="57">
        <v>2.70197633095006</v>
      </c>
      <c r="CA225" s="57">
        <v>2.9120129117134899</v>
      </c>
      <c r="CB225" s="57">
        <v>7.2452469443032479</v>
      </c>
      <c r="CC225" s="57">
        <v>154.91162312503599</v>
      </c>
      <c r="CE225" s="57">
        <v>-0.69661546133010011</v>
      </c>
      <c r="CF225" s="57">
        <v>-0.4234840340759698</v>
      </c>
      <c r="CG225" s="57">
        <v>-0.18420593414617015</v>
      </c>
      <c r="CH225" s="57">
        <v>5.9664196424809912E-2</v>
      </c>
      <c r="CI225" s="57">
        <v>0.2618036223306599</v>
      </c>
      <c r="CJ225" s="57">
        <v>-2.6228280759043701</v>
      </c>
      <c r="CK225" s="57">
        <v>-2.6266277904133699</v>
      </c>
      <c r="CL225" s="57">
        <v>-2.63358748749538</v>
      </c>
      <c r="CM225" s="57">
        <v>-2.6271722799238999</v>
      </c>
      <c r="CN225" s="57">
        <v>-2.6265981395203499</v>
      </c>
      <c r="CO225" s="57">
        <v>1.92621261457427</v>
      </c>
      <c r="CP225" s="57">
        <v>2.2031437563374001</v>
      </c>
      <c r="CQ225" s="57">
        <v>2.4493815533492098</v>
      </c>
      <c r="CR225" s="57">
        <v>2.6868364763487098</v>
      </c>
      <c r="CS225" s="57">
        <v>2.8884017618510098</v>
      </c>
      <c r="CT225" s="76">
        <v>7.1408417948969811</v>
      </c>
      <c r="CU225" s="76">
        <v>58.390565666479198</v>
      </c>
      <c r="CV225" s="76"/>
      <c r="CW225" s="1">
        <v>-1.27170478900107</v>
      </c>
      <c r="CX225" s="1">
        <v>-0.99299936228449603</v>
      </c>
      <c r="CY225" s="1">
        <v>-0.73623632728353405</v>
      </c>
      <c r="CZ225" s="1">
        <v>-0.50309549578796597</v>
      </c>
      <c r="DA225" s="1">
        <v>-0.28799488670982099</v>
      </c>
      <c r="DB225" s="1">
        <v>-1.27170478900107</v>
      </c>
      <c r="DC225" s="1">
        <v>-0.99299936228449603</v>
      </c>
      <c r="DD225" s="1">
        <v>-0.73623632728353405</v>
      </c>
      <c r="DE225" s="1">
        <v>-0.50309549578796597</v>
      </c>
      <c r="DF225" s="1">
        <v>-0.28799488670982099</v>
      </c>
      <c r="DG225" s="1">
        <v>1.1441642462994399</v>
      </c>
      <c r="DH225" s="1">
        <v>1.4274308585319999</v>
      </c>
      <c r="DI225" s="1">
        <v>1.6870549941425901</v>
      </c>
      <c r="DJ225" s="1">
        <v>1.9238302982689699</v>
      </c>
      <c r="DK225" s="1">
        <v>2.1384995501532602</v>
      </c>
      <c r="DL225" s="1">
        <v>7.3106061664933266</v>
      </c>
      <c r="DM225" s="1">
        <v>64.171482314133499</v>
      </c>
      <c r="DN225" s="1"/>
      <c r="DO225" s="1"/>
      <c r="DP225" s="1"/>
      <c r="DQ225" s="1"/>
      <c r="DR225" s="1"/>
      <c r="DS225" s="1"/>
    </row>
    <row r="226" spans="1:123">
      <c r="A226" s="46" t="s">
        <v>229</v>
      </c>
      <c r="B226" s="57">
        <v>316.38799999999998</v>
      </c>
      <c r="C226" s="57">
        <v>138.648</v>
      </c>
      <c r="D226" s="57">
        <v>-6.79</v>
      </c>
      <c r="E226" s="7">
        <v>0.44</v>
      </c>
      <c r="F226" s="57"/>
      <c r="G226" s="76">
        <v>-4.9000000000000004</v>
      </c>
      <c r="H226" s="57">
        <v>-6.38</v>
      </c>
      <c r="I226" s="57">
        <v>1.48</v>
      </c>
      <c r="K226" s="76">
        <v>-6.038661744392031</v>
      </c>
      <c r="L226" s="76">
        <v>-5.823122205419681</v>
      </c>
      <c r="M226" s="76">
        <v>-5.5417656751386595</v>
      </c>
      <c r="N226" s="76">
        <v>-5.2576189780660698</v>
      </c>
      <c r="O226" s="76">
        <v>-4.8822858821644495</v>
      </c>
      <c r="P226" s="76">
        <v>-8.0021052094757508</v>
      </c>
      <c r="Q226" s="76">
        <v>-8.0355803983630505</v>
      </c>
      <c r="R226" s="76">
        <v>-8.04998688385154</v>
      </c>
      <c r="S226" s="76">
        <v>-7.9516651096866502</v>
      </c>
      <c r="T226" s="76">
        <v>-7.9410362983481599</v>
      </c>
      <c r="U226" s="76">
        <v>1.96344346508372</v>
      </c>
      <c r="V226" s="76">
        <v>2.21245819294337</v>
      </c>
      <c r="W226" s="76">
        <v>2.5082212087128801</v>
      </c>
      <c r="X226" s="76">
        <v>2.6940461316205799</v>
      </c>
      <c r="Y226" s="76">
        <v>3.05875041618371</v>
      </c>
      <c r="Z226" s="76">
        <v>8.6032788292390681</v>
      </c>
      <c r="AA226" s="76">
        <v>-136.96794780711801</v>
      </c>
      <c r="AC226" s="57">
        <v>-6.4781121803401298</v>
      </c>
      <c r="AD226" s="76">
        <v>-6.1541120470728501</v>
      </c>
      <c r="AE226" s="76">
        <v>-5.89314522883679</v>
      </c>
      <c r="AF226" s="76">
        <v>-5.6417742028913498</v>
      </c>
      <c r="AG226" s="76">
        <v>-5.4198840933297401</v>
      </c>
      <c r="AH226" s="76">
        <v>-7.6151561425128698</v>
      </c>
      <c r="AI226" s="76">
        <v>-7.5730206630389203</v>
      </c>
      <c r="AJ226" s="76">
        <v>-7.5704573871148497</v>
      </c>
      <c r="AK226" s="76">
        <v>-7.5548211716389497</v>
      </c>
      <c r="AL226" s="76">
        <v>-7.5467334597388298</v>
      </c>
      <c r="AM226" s="76">
        <v>1.13704396217274</v>
      </c>
      <c r="AN226" s="76">
        <v>1.41890861596607</v>
      </c>
      <c r="AO226" s="76">
        <v>1.6773121582780599</v>
      </c>
      <c r="AP226" s="76">
        <v>1.9130469687475999</v>
      </c>
      <c r="AQ226" s="76">
        <v>2.1268493664090902</v>
      </c>
      <c r="AR226" s="76">
        <v>7.8164546356898539</v>
      </c>
      <c r="AS226" s="76">
        <v>91.130717746846003</v>
      </c>
      <c r="AU226" s="57">
        <v>-5.7053966210200002</v>
      </c>
      <c r="AV226" s="57">
        <v>-5.3926929985195002</v>
      </c>
      <c r="AW226" s="57">
        <v>-5.1197369707500702</v>
      </c>
      <c r="AX226" s="57">
        <v>-4.8753556051064395</v>
      </c>
      <c r="AY226" s="57">
        <v>-4.7278630469628702</v>
      </c>
      <c r="AZ226" s="57">
        <v>-6.8824457160248702</v>
      </c>
      <c r="BA226" s="57">
        <v>-6.8516016701531202</v>
      </c>
      <c r="BB226" s="57">
        <v>-6.8370490747446402</v>
      </c>
      <c r="BC226" s="57">
        <v>-6.8284025373770696</v>
      </c>
      <c r="BD226" s="57">
        <v>-6.8947124132627398</v>
      </c>
      <c r="BE226" s="57">
        <v>1.17704909500487</v>
      </c>
      <c r="BF226" s="57">
        <v>1.4589086716336199</v>
      </c>
      <c r="BG226" s="57">
        <v>1.71731210399457</v>
      </c>
      <c r="BH226" s="57">
        <v>1.9530469322706301</v>
      </c>
      <c r="BI226" s="57">
        <v>2.16684936629987</v>
      </c>
      <c r="BJ226" s="57">
        <v>7.3387559790941728</v>
      </c>
      <c r="BK226" s="57">
        <v>152.358912113961</v>
      </c>
      <c r="BM226" s="57">
        <v>-6.1260451250484493</v>
      </c>
      <c r="BN226" s="57">
        <v>-5.6553572017938798</v>
      </c>
      <c r="BO226" s="57">
        <v>-5.50923958638767</v>
      </c>
      <c r="BP226" s="57">
        <v>-5.2856161882996311</v>
      </c>
      <c r="BQ226" s="57">
        <v>-5.0483875536706204</v>
      </c>
      <c r="BR226" s="57">
        <v>-8.0311159060702995</v>
      </c>
      <c r="BS226" s="57">
        <v>-7.99493981066699</v>
      </c>
      <c r="BT226" s="57">
        <v>-8.0028503748948996</v>
      </c>
      <c r="BU226" s="57">
        <v>-7.9808621321146704</v>
      </c>
      <c r="BV226" s="57">
        <v>-7.9530988292898801</v>
      </c>
      <c r="BW226" s="57">
        <v>1.9050707810218499</v>
      </c>
      <c r="BX226" s="57">
        <v>2.3395826088731102</v>
      </c>
      <c r="BY226" s="57">
        <v>2.4936107885072301</v>
      </c>
      <c r="BZ226" s="57">
        <v>2.6952459438150398</v>
      </c>
      <c r="CA226" s="57">
        <v>2.9047112756192601</v>
      </c>
      <c r="CB226" s="57">
        <v>7.4927626399008522</v>
      </c>
      <c r="CC226" s="57">
        <v>167.564318474743</v>
      </c>
      <c r="CE226" s="57">
        <v>-6.0906698936939403</v>
      </c>
      <c r="CF226" s="57">
        <v>-5.8138579565103008</v>
      </c>
      <c r="CG226" s="57">
        <v>-5.5760004786151498</v>
      </c>
      <c r="CH226" s="57">
        <v>-5.3190493000067907</v>
      </c>
      <c r="CI226" s="57">
        <v>-5.1078461590524906</v>
      </c>
      <c r="CJ226" s="57">
        <v>-8.0142906605997108</v>
      </c>
      <c r="CK226" s="57">
        <v>-8.0131968952400907</v>
      </c>
      <c r="CL226" s="57">
        <v>-8.0206177085890999</v>
      </c>
      <c r="CM226" s="57">
        <v>-7.9995012868658302</v>
      </c>
      <c r="CN226" s="57">
        <v>-7.9894219918126002</v>
      </c>
      <c r="CO226" s="57">
        <v>1.9236207669057701</v>
      </c>
      <c r="CP226" s="57">
        <v>2.1993389387297899</v>
      </c>
      <c r="CQ226" s="57">
        <v>2.4446172299739501</v>
      </c>
      <c r="CR226" s="57">
        <v>2.68045198685904</v>
      </c>
      <c r="CS226" s="57">
        <v>2.88157583276011</v>
      </c>
      <c r="CT226" s="76">
        <v>7.3230862916441861</v>
      </c>
      <c r="CU226" s="76">
        <v>47.651431365952398</v>
      </c>
      <c r="CV226" s="76"/>
      <c r="CW226" s="1">
        <v>-6.4313231654522003</v>
      </c>
      <c r="CX226" s="1">
        <v>-6.1465080087187802</v>
      </c>
      <c r="CY226" s="1">
        <v>-5.8855381220262704</v>
      </c>
      <c r="CZ226" s="1">
        <v>-5.6493482296808004</v>
      </c>
      <c r="DA226" s="1">
        <v>-5.4250870368413704</v>
      </c>
      <c r="DB226" s="1">
        <v>-6.4313231654522003</v>
      </c>
      <c r="DC226" s="1">
        <v>-6.1465080087187802</v>
      </c>
      <c r="DD226" s="1">
        <v>-5.8855381220262704</v>
      </c>
      <c r="DE226" s="1">
        <v>-5.6493482296808004</v>
      </c>
      <c r="DF226" s="1">
        <v>-5.4250870368413704</v>
      </c>
      <c r="DG226" s="1">
        <v>1.1370487321753</v>
      </c>
      <c r="DH226" s="1">
        <v>1.41890867356342</v>
      </c>
      <c r="DI226" s="1">
        <v>1.67731215789738</v>
      </c>
      <c r="DJ226" s="1">
        <v>1.9130465863453601</v>
      </c>
      <c r="DK226" s="1">
        <v>2.1268488970365498</v>
      </c>
      <c r="DL226" s="1">
        <v>7.4668766760774812</v>
      </c>
      <c r="DM226" s="1">
        <v>62.114609499593499</v>
      </c>
      <c r="DN226" s="1"/>
      <c r="DO226" s="1"/>
      <c r="DP226" s="1"/>
      <c r="DQ226" s="1"/>
      <c r="DR226" s="1"/>
      <c r="DS226" s="1"/>
    </row>
    <row r="227" spans="1:123">
      <c r="A227" s="46" t="s">
        <v>230</v>
      </c>
      <c r="B227" s="57">
        <v>292.37700000000001</v>
      </c>
      <c r="C227" s="57">
        <v>119.655</v>
      </c>
      <c r="D227" s="57">
        <v>-5.9</v>
      </c>
      <c r="E227" s="7">
        <v>0.69</v>
      </c>
      <c r="F227" s="57"/>
      <c r="G227" s="76">
        <v>-5.2799999999999994</v>
      </c>
      <c r="H227" s="57">
        <v>-6.47</v>
      </c>
      <c r="I227" s="57">
        <v>1.19</v>
      </c>
      <c r="K227" s="76">
        <v>-6.7303531351121206</v>
      </c>
      <c r="L227" s="76">
        <v>-6.5175123825080803</v>
      </c>
      <c r="M227" s="76">
        <v>-6.242620998095779</v>
      </c>
      <c r="N227" s="76">
        <v>-5.9779210391805009</v>
      </c>
      <c r="O227" s="76">
        <v>-5.6533978518136907</v>
      </c>
      <c r="P227" s="76">
        <v>-8.6484131222903304</v>
      </c>
      <c r="Q227" s="76">
        <v>-8.6821236295550808</v>
      </c>
      <c r="R227" s="76">
        <v>-8.6853377184020193</v>
      </c>
      <c r="S227" s="76">
        <v>-8.5920770378536506</v>
      </c>
      <c r="T227" s="76">
        <v>-8.5547551835959705</v>
      </c>
      <c r="U227" s="76">
        <v>1.91805998717821</v>
      </c>
      <c r="V227" s="76">
        <v>2.164611247047</v>
      </c>
      <c r="W227" s="76">
        <v>2.4427167203062399</v>
      </c>
      <c r="X227" s="76">
        <v>2.6141559986731502</v>
      </c>
      <c r="Y227" s="76">
        <v>2.9013573317822798</v>
      </c>
      <c r="Z227" s="76">
        <v>8.0439015944586174</v>
      </c>
      <c r="AA227" s="76">
        <v>-90.680521181269299</v>
      </c>
      <c r="AC227" s="57">
        <v>-7.2229021969226297</v>
      </c>
      <c r="AD227" s="76">
        <v>-6.9283128862029697</v>
      </c>
      <c r="AE227" s="76">
        <v>-6.6783837674980102</v>
      </c>
      <c r="AF227" s="76">
        <v>-6.4370068425284304</v>
      </c>
      <c r="AG227" s="76">
        <v>-6.2223973272622999</v>
      </c>
      <c r="AH227" s="76">
        <v>-8.2691650967015899</v>
      </c>
      <c r="AI227" s="76">
        <v>-8.2384934558728897</v>
      </c>
      <c r="AJ227" s="76">
        <v>-8.2313945224190306</v>
      </c>
      <c r="AK227" s="76">
        <v>-8.2124726549699503</v>
      </c>
      <c r="AL227" s="76">
        <v>-8.2006048936855294</v>
      </c>
      <c r="AM227" s="76">
        <v>1.04626289977896</v>
      </c>
      <c r="AN227" s="76">
        <v>1.31018056966992</v>
      </c>
      <c r="AO227" s="76">
        <v>1.5530107549210199</v>
      </c>
      <c r="AP227" s="76">
        <v>1.7754658124415199</v>
      </c>
      <c r="AQ227" s="76">
        <v>1.9782075664232299</v>
      </c>
      <c r="AR227" s="76">
        <v>7.413435620680354</v>
      </c>
      <c r="AS227" s="76">
        <v>71.772590380842701</v>
      </c>
      <c r="AU227" s="57">
        <v>-6.2417528878492705</v>
      </c>
      <c r="AV227" s="57">
        <v>-5.9538501654003007</v>
      </c>
      <c r="AW227" s="57">
        <v>-5.6916156893114893</v>
      </c>
      <c r="AX227" s="57">
        <v>-5.45657040432123</v>
      </c>
      <c r="AY227" s="57">
        <v>-5.2706468174917394</v>
      </c>
      <c r="AZ227" s="57">
        <v>-7.3280205603749504</v>
      </c>
      <c r="BA227" s="57">
        <v>-7.3040307908042301</v>
      </c>
      <c r="BB227" s="57">
        <v>-7.2846263940427196</v>
      </c>
      <c r="BC227" s="57">
        <v>-7.2720361830915303</v>
      </c>
      <c r="BD227" s="57">
        <v>-7.28885438381438</v>
      </c>
      <c r="BE227" s="57">
        <v>1.0862676725256799</v>
      </c>
      <c r="BF227" s="57">
        <v>1.3501806254039299</v>
      </c>
      <c r="BG227" s="57">
        <v>1.5930107047312301</v>
      </c>
      <c r="BH227" s="57">
        <v>1.8154657787702999</v>
      </c>
      <c r="BI227" s="57">
        <v>2.0182075663226402</v>
      </c>
      <c r="BJ227" s="57">
        <v>7.250993123344708</v>
      </c>
      <c r="BK227" s="57">
        <v>98.174698025701801</v>
      </c>
      <c r="BM227" s="57">
        <v>-6.8022515690701599</v>
      </c>
      <c r="BN227" s="57">
        <v>-6.3842601481156702</v>
      </c>
      <c r="BO227" s="57">
        <v>-6.2292382091969092</v>
      </c>
      <c r="BP227" s="57">
        <v>-6.0118658004197414</v>
      </c>
      <c r="BQ227" s="57">
        <v>-5.7817647506773895</v>
      </c>
      <c r="BR227" s="57">
        <v>-8.6843022268383301</v>
      </c>
      <c r="BS227" s="57">
        <v>-8.6235668744509599</v>
      </c>
      <c r="BT227" s="57">
        <v>-8.6430915948102296</v>
      </c>
      <c r="BU227" s="57">
        <v>-8.6212438773384008</v>
      </c>
      <c r="BV227" s="57">
        <v>-8.5933200304100197</v>
      </c>
      <c r="BW227" s="57">
        <v>1.8820506577681699</v>
      </c>
      <c r="BX227" s="57">
        <v>2.2393067263352902</v>
      </c>
      <c r="BY227" s="57">
        <v>2.41385338561332</v>
      </c>
      <c r="BZ227" s="57">
        <v>2.6093780769186599</v>
      </c>
      <c r="CA227" s="57">
        <v>2.8115552797326302</v>
      </c>
      <c r="CB227" s="57">
        <v>7.1661534974426075</v>
      </c>
      <c r="CC227" s="57">
        <v>134.888994728901</v>
      </c>
      <c r="CE227" s="57">
        <v>-6.7771458547432992</v>
      </c>
      <c r="CF227" s="57">
        <v>-6.5117044975458693</v>
      </c>
      <c r="CG227" s="57">
        <v>-6.2831654645752995</v>
      </c>
      <c r="CH227" s="57">
        <v>-6.0436200500645709</v>
      </c>
      <c r="CI227" s="57">
        <v>-5.8351714675748187</v>
      </c>
      <c r="CJ227" s="57">
        <v>-8.6676992176275292</v>
      </c>
      <c r="CK227" s="57">
        <v>-8.6625006756081397</v>
      </c>
      <c r="CL227" s="57">
        <v>-8.6669983329321791</v>
      </c>
      <c r="CM227" s="57">
        <v>-8.6426172137905208</v>
      </c>
      <c r="CN227" s="57">
        <v>-8.6296604866252693</v>
      </c>
      <c r="CO227" s="57">
        <v>1.8905533628842299</v>
      </c>
      <c r="CP227" s="57">
        <v>2.15079617806227</v>
      </c>
      <c r="CQ227" s="57">
        <v>2.3838328683568801</v>
      </c>
      <c r="CR227" s="57">
        <v>2.5989971637259499</v>
      </c>
      <c r="CS227" s="57">
        <v>2.7944890190504501</v>
      </c>
      <c r="CT227" s="76">
        <v>7.000713219427829</v>
      </c>
      <c r="CU227" s="76">
        <v>43.833132613552998</v>
      </c>
      <c r="CV227" s="76"/>
      <c r="CW227" s="1">
        <v>-7.1924168631405196</v>
      </c>
      <c r="CX227" s="1">
        <v>-6.9204769496400598</v>
      </c>
      <c r="CY227" s="1">
        <v>-6.6713799795788997</v>
      </c>
      <c r="CZ227" s="1">
        <v>-6.4443668276290502</v>
      </c>
      <c r="DA227" s="1">
        <v>-6.22811198256103</v>
      </c>
      <c r="DB227" s="1">
        <v>-7.1924168631405196</v>
      </c>
      <c r="DC227" s="1">
        <v>-6.9204769496400598</v>
      </c>
      <c r="DD227" s="1">
        <v>-6.6713799795788997</v>
      </c>
      <c r="DE227" s="1">
        <v>-6.4443668276290502</v>
      </c>
      <c r="DF227" s="1">
        <v>-6.22811198256103</v>
      </c>
      <c r="DG227" s="1">
        <v>1.0462673242928899</v>
      </c>
      <c r="DH227" s="1">
        <v>1.31018062718701</v>
      </c>
      <c r="DI227" s="1">
        <v>1.55301075455844</v>
      </c>
      <c r="DJ227" s="1">
        <v>1.7754654455388399</v>
      </c>
      <c r="DK227" s="1">
        <v>1.9782071159604</v>
      </c>
      <c r="DL227" s="1">
        <v>7.1552452742515564</v>
      </c>
      <c r="DM227" s="1">
        <v>56.827319107914903</v>
      </c>
      <c r="DN227" s="1"/>
      <c r="DO227" s="1"/>
      <c r="DP227" s="1"/>
      <c r="DQ227" s="1"/>
      <c r="DR227" s="1"/>
      <c r="DS227" s="1"/>
    </row>
    <row r="228" spans="1:123">
      <c r="A228" s="46" t="s">
        <v>231</v>
      </c>
      <c r="B228" s="57">
        <v>289.01600000000002</v>
      </c>
      <c r="C228" s="57">
        <v>117.131</v>
      </c>
      <c r="D228" s="57">
        <v>-7.03</v>
      </c>
      <c r="E228" s="7">
        <v>0.49</v>
      </c>
      <c r="F228" s="57"/>
      <c r="G228" s="76">
        <v>-5.36</v>
      </c>
      <c r="H228" s="57">
        <v>-6.53</v>
      </c>
      <c r="I228" s="57">
        <v>1.17</v>
      </c>
      <c r="K228" s="76">
        <v>-6.5568606680055295</v>
      </c>
      <c r="L228" s="76">
        <v>-6.3457497904367708</v>
      </c>
      <c r="M228" s="76">
        <v>-6.0851593748462811</v>
      </c>
      <c r="N228" s="76">
        <v>-5.8132792761307606</v>
      </c>
      <c r="O228" s="76">
        <v>-5.5247198825270507</v>
      </c>
      <c r="P228" s="76">
        <v>-8.4685679889374192</v>
      </c>
      <c r="Q228" s="76">
        <v>-8.5036635411213606</v>
      </c>
      <c r="R228" s="76">
        <v>-8.5187069399513806</v>
      </c>
      <c r="S228" s="76">
        <v>-8.4162524528957707</v>
      </c>
      <c r="T228" s="76">
        <v>-8.4040457222151606</v>
      </c>
      <c r="U228" s="76">
        <v>1.91170732093189</v>
      </c>
      <c r="V228" s="76">
        <v>2.1579137506845898</v>
      </c>
      <c r="W228" s="76">
        <v>2.4335475651051</v>
      </c>
      <c r="X228" s="76">
        <v>2.6029731767650102</v>
      </c>
      <c r="Y228" s="76">
        <v>2.8793258396881098</v>
      </c>
      <c r="Z228" s="76">
        <v>7.7518148065929875</v>
      </c>
      <c r="AA228" s="76">
        <v>-70.8686879038667</v>
      </c>
      <c r="AC228" s="57">
        <v>-7.0283329605785294</v>
      </c>
      <c r="AD228" s="76">
        <v>-6.7244449536660795</v>
      </c>
      <c r="AE228" s="76">
        <v>-6.4811600791274397</v>
      </c>
      <c r="AF228" s="76">
        <v>-6.2442331901095098</v>
      </c>
      <c r="AG228" s="76">
        <v>-6.0346965166725095</v>
      </c>
      <c r="AH228" s="76">
        <v>-8.0618885532605198</v>
      </c>
      <c r="AI228" s="76">
        <v>-8.0194060421148397</v>
      </c>
      <c r="AJ228" s="76">
        <v>-8.0167714330787803</v>
      </c>
      <c r="AK228" s="76">
        <v>-8.0004407348260393</v>
      </c>
      <c r="AL228" s="76">
        <v>-7.99209757400605</v>
      </c>
      <c r="AM228" s="76">
        <v>1.0335555926819899</v>
      </c>
      <c r="AN228" s="76">
        <v>1.2949610884487599</v>
      </c>
      <c r="AO228" s="76">
        <v>1.5356113539513401</v>
      </c>
      <c r="AP228" s="76">
        <v>1.75620754471653</v>
      </c>
      <c r="AQ228" s="76">
        <v>1.9574010573335401</v>
      </c>
      <c r="AR228" s="76">
        <v>7.3372718630949345</v>
      </c>
      <c r="AS228" s="76">
        <v>83.152153193075407</v>
      </c>
      <c r="AU228" s="57">
        <v>-6.2291107629169193</v>
      </c>
      <c r="AV228" s="57">
        <v>-5.9335300173044701</v>
      </c>
      <c r="AW228" s="57">
        <v>-5.6786657503164797</v>
      </c>
      <c r="AX228" s="57">
        <v>-5.4514694593878197</v>
      </c>
      <c r="AY228" s="57">
        <v>-5.33529223408771</v>
      </c>
      <c r="AZ228" s="57">
        <v>-7.3026710779417696</v>
      </c>
      <c r="BA228" s="57">
        <v>-7.2684911614965397</v>
      </c>
      <c r="BB228" s="57">
        <v>-7.25427705465105</v>
      </c>
      <c r="BC228" s="57">
        <v>-7.2476769708258697</v>
      </c>
      <c r="BD228" s="57">
        <v>-7.3326932913218696</v>
      </c>
      <c r="BE228" s="57">
        <v>1.0735603150248501</v>
      </c>
      <c r="BF228" s="57">
        <v>1.3349611441920699</v>
      </c>
      <c r="BG228" s="57">
        <v>1.5756113043345701</v>
      </c>
      <c r="BH228" s="57">
        <v>1.79620751143805</v>
      </c>
      <c r="BI228" s="57">
        <v>1.9974010572341601</v>
      </c>
      <c r="BJ228" s="57">
        <v>6.7324784029705667</v>
      </c>
      <c r="BK228" s="57">
        <v>163.97080782995599</v>
      </c>
      <c r="BM228" s="57">
        <v>-6.6202020303142097</v>
      </c>
      <c r="BN228" s="57">
        <v>-6.2340042239955009</v>
      </c>
      <c r="BO228" s="57">
        <v>-6.067146285044501</v>
      </c>
      <c r="BP228" s="57">
        <v>-5.8498628928894592</v>
      </c>
      <c r="BQ228" s="57">
        <v>-5.6193240616881495</v>
      </c>
      <c r="BR228" s="57">
        <v>-8.4990303885423497</v>
      </c>
      <c r="BS228" s="57">
        <v>-8.4592745819492308</v>
      </c>
      <c r="BT228" s="57">
        <v>-8.4698354279721109</v>
      </c>
      <c r="BU228" s="57">
        <v>-8.4472213995845191</v>
      </c>
      <c r="BV228" s="57">
        <v>-8.4178395970463296</v>
      </c>
      <c r="BW228" s="57">
        <v>1.87882835822814</v>
      </c>
      <c r="BX228" s="57">
        <v>2.2252703579537298</v>
      </c>
      <c r="BY228" s="57">
        <v>2.4026891429276098</v>
      </c>
      <c r="BZ228" s="57">
        <v>2.59735850669506</v>
      </c>
      <c r="CA228" s="57">
        <v>2.7985155353581801</v>
      </c>
      <c r="CB228" s="57">
        <v>7.0885923273054789</v>
      </c>
      <c r="CC228" s="57">
        <v>112.29634699882099</v>
      </c>
      <c r="CE228" s="57">
        <v>-6.595543745913389</v>
      </c>
      <c r="CF228" s="57">
        <v>-6.3365350886960199</v>
      </c>
      <c r="CG228" s="57">
        <v>-6.1132008892536609</v>
      </c>
      <c r="CH228" s="57">
        <v>-5.8790937908381693</v>
      </c>
      <c r="CI228" s="57">
        <v>-5.6738860218701204</v>
      </c>
      <c r="CJ228" s="57">
        <v>-8.4814684159103493</v>
      </c>
      <c r="CK228" s="57">
        <v>-8.4805363719765801</v>
      </c>
      <c r="CL228" s="57">
        <v>-8.4885253140057308</v>
      </c>
      <c r="CM228" s="57">
        <v>-8.4666891112193898</v>
      </c>
      <c r="CN228" s="57">
        <v>-8.4561848455568605</v>
      </c>
      <c r="CO228" s="57">
        <v>1.8859246699969601</v>
      </c>
      <c r="CP228" s="57">
        <v>2.1440012832805602</v>
      </c>
      <c r="CQ228" s="57">
        <v>2.37532442475207</v>
      </c>
      <c r="CR228" s="57">
        <v>2.5875953203812201</v>
      </c>
      <c r="CS228" s="57">
        <v>2.7822988236867401</v>
      </c>
      <c r="CT228" s="76">
        <v>6.8484061494414981</v>
      </c>
      <c r="CU228" s="76">
        <v>41.222901436212197</v>
      </c>
      <c r="CV228" s="76"/>
      <c r="CW228" s="1">
        <v>-6.98021817045933</v>
      </c>
      <c r="CX228" s="1">
        <v>-6.7157449960608897</v>
      </c>
      <c r="CY228" s="1">
        <v>-6.47257692450217</v>
      </c>
      <c r="CZ228" s="1">
        <v>-6.2517125144210404</v>
      </c>
      <c r="DA228" s="1">
        <v>-6.0395934096562396</v>
      </c>
      <c r="DB228" s="1">
        <v>-6.98021817045933</v>
      </c>
      <c r="DC228" s="1">
        <v>-6.7157449960608897</v>
      </c>
      <c r="DD228" s="1">
        <v>-6.47257692450217</v>
      </c>
      <c r="DE228" s="1">
        <v>-6.2517125144210404</v>
      </c>
      <c r="DF228" s="1">
        <v>-6.0395934096562396</v>
      </c>
      <c r="DG228" s="1">
        <v>1.0335599688352799</v>
      </c>
      <c r="DH228" s="1">
        <v>1.29496114595461</v>
      </c>
      <c r="DI228" s="1">
        <v>1.5356113535912901</v>
      </c>
      <c r="DJ228" s="1">
        <v>1.75620717998344</v>
      </c>
      <c r="DK228" s="1">
        <v>1.9574006095176499</v>
      </c>
      <c r="DL228" s="1">
        <v>6.9786414566930022</v>
      </c>
      <c r="DM228" s="1">
        <v>54.090150509212499</v>
      </c>
      <c r="DN228" s="1"/>
      <c r="DO228" s="1"/>
      <c r="DP228" s="1"/>
      <c r="DQ228" s="1"/>
      <c r="DR228" s="1"/>
      <c r="DS228" s="1"/>
    </row>
    <row r="229" spans="1:123">
      <c r="A229" s="46" t="s">
        <v>232</v>
      </c>
      <c r="B229" s="57">
        <v>301.95499999999998</v>
      </c>
      <c r="C229" s="57">
        <v>122.483</v>
      </c>
      <c r="D229" s="57">
        <v>-10.17</v>
      </c>
      <c r="E229" s="7">
        <v>0.94</v>
      </c>
      <c r="F229" s="57"/>
      <c r="G229" s="76">
        <v>-7.61</v>
      </c>
      <c r="H229" s="57">
        <v>-8.7200000000000006</v>
      </c>
      <c r="I229" s="57">
        <v>1.1100000000000001</v>
      </c>
      <c r="K229" s="76">
        <v>-9.153626950354429</v>
      </c>
      <c r="L229" s="76">
        <v>-8.9504003107297496</v>
      </c>
      <c r="M229" s="76">
        <v>-8.6906111354382993</v>
      </c>
      <c r="N229" s="76">
        <v>-8.3717922794062289</v>
      </c>
      <c r="O229" s="76">
        <v>-8.0626473099851896</v>
      </c>
      <c r="P229" s="76">
        <v>-11.0897904297395</v>
      </c>
      <c r="Q229" s="76">
        <v>-11.1340977286066</v>
      </c>
      <c r="R229" s="76">
        <v>-11.15945762918</v>
      </c>
      <c r="S229" s="76">
        <v>-11.017816492371599</v>
      </c>
      <c r="T229" s="76">
        <v>-11.0267888224512</v>
      </c>
      <c r="U229" s="76">
        <v>1.9361634793850699</v>
      </c>
      <c r="V229" s="76">
        <v>2.18369741787685</v>
      </c>
      <c r="W229" s="76">
        <v>2.4688464937417001</v>
      </c>
      <c r="X229" s="76">
        <v>2.6460242129653699</v>
      </c>
      <c r="Y229" s="76">
        <v>2.9641415124660102</v>
      </c>
      <c r="Z229" s="76">
        <v>8.2484968410270465</v>
      </c>
      <c r="AA229" s="76">
        <v>-115.577385250387</v>
      </c>
      <c r="AC229" s="57">
        <v>-9.4808667959223403</v>
      </c>
      <c r="AD229" s="76">
        <v>-9.1315004827288995</v>
      </c>
      <c r="AE229" s="76">
        <v>-8.8793157885038401</v>
      </c>
      <c r="AF229" s="76">
        <v>-8.6308982610221303</v>
      </c>
      <c r="AG229" s="76">
        <v>-8.4130895032828992</v>
      </c>
      <c r="AH229" s="76">
        <v>-10.563342307238001</v>
      </c>
      <c r="AI229" s="76">
        <v>-10.485052724858299</v>
      </c>
      <c r="AJ229" s="76">
        <v>-10.481910435863901</v>
      </c>
      <c r="AK229" s="76">
        <v>-10.4612452660462</v>
      </c>
      <c r="AL229" s="76">
        <v>-10.4505903586264</v>
      </c>
      <c r="AM229" s="76">
        <v>1.0824755113156601</v>
      </c>
      <c r="AN229" s="76">
        <v>1.3535522421294</v>
      </c>
      <c r="AO229" s="76">
        <v>1.6025946473600601</v>
      </c>
      <c r="AP229" s="76">
        <v>1.83034700502407</v>
      </c>
      <c r="AQ229" s="76">
        <v>2.0375008553435001</v>
      </c>
      <c r="AR229" s="76">
        <v>7.8340622958244452</v>
      </c>
      <c r="AS229" s="76">
        <v>113.890108661607</v>
      </c>
      <c r="AU229" s="57">
        <v>-8.5638613661962797</v>
      </c>
      <c r="AV229" s="57">
        <v>-8.25075108115586</v>
      </c>
      <c r="AW229" s="57">
        <v>-7.9806168137481599</v>
      </c>
      <c r="AX229" s="57">
        <v>-7.7362818427517697</v>
      </c>
      <c r="AY229" s="57">
        <v>-7.5997750136428506</v>
      </c>
      <c r="AZ229" s="57">
        <v>-9.6863417938969096</v>
      </c>
      <c r="BA229" s="57">
        <v>-9.6443033789927597</v>
      </c>
      <c r="BB229" s="57">
        <v>-9.6232114092854495</v>
      </c>
      <c r="BC229" s="57">
        <v>-9.6066288129854094</v>
      </c>
      <c r="BD229" s="57">
        <v>-9.6772758688823206</v>
      </c>
      <c r="BE229" s="57">
        <v>1.1224804277006299</v>
      </c>
      <c r="BF229" s="57">
        <v>1.3935522978368999</v>
      </c>
      <c r="BG229" s="57">
        <v>1.64259459553729</v>
      </c>
      <c r="BH229" s="57">
        <v>1.8703469702336399</v>
      </c>
      <c r="BI229" s="57">
        <v>2.07750085523947</v>
      </c>
      <c r="BJ229" s="57">
        <v>7.2484513751226078</v>
      </c>
      <c r="BK229" s="57">
        <v>160.82550174678499</v>
      </c>
      <c r="BM229" s="57">
        <v>-9.2339414696828808</v>
      </c>
      <c r="BN229" s="57">
        <v>-8.8209714585828802</v>
      </c>
      <c r="BO229" s="57">
        <v>-8.6436791642393995</v>
      </c>
      <c r="BP229" s="57">
        <v>-8.4115029595726902</v>
      </c>
      <c r="BQ229" s="57">
        <v>-8.1715337604559597</v>
      </c>
      <c r="BR229" s="57">
        <v>-11.1251748662176</v>
      </c>
      <c r="BS229" s="57">
        <v>-11.100278284995101</v>
      </c>
      <c r="BT229" s="57">
        <v>-11.0893478180597</v>
      </c>
      <c r="BU229" s="57">
        <v>-11.055133771868199</v>
      </c>
      <c r="BV229" s="57">
        <v>-11.0202490138924</v>
      </c>
      <c r="BW229" s="57">
        <v>1.8912333965347199</v>
      </c>
      <c r="BX229" s="57">
        <v>2.27930682641222</v>
      </c>
      <c r="BY229" s="57">
        <v>2.4456686538203001</v>
      </c>
      <c r="BZ229" s="57">
        <v>2.6436308122955099</v>
      </c>
      <c r="CA229" s="57">
        <v>2.8487152534364402</v>
      </c>
      <c r="CB229" s="57">
        <v>7.5283249346697874</v>
      </c>
      <c r="CC229" s="57">
        <v>125.214264792027</v>
      </c>
      <c r="CE229" s="57">
        <v>-9.1974649720696302</v>
      </c>
      <c r="CF229" s="57">
        <v>-8.9295424296958306</v>
      </c>
      <c r="CG229" s="57">
        <v>-8.7011222532895598</v>
      </c>
      <c r="CH229" s="57">
        <v>-8.4479860711153698</v>
      </c>
      <c r="CI229" s="57">
        <v>-8.2368105116346104</v>
      </c>
      <c r="CJ229" s="57">
        <v>-11.1012089390819</v>
      </c>
      <c r="CK229" s="57">
        <v>-11.099702339450801</v>
      </c>
      <c r="CL229" s="57">
        <v>-11.1092020341269</v>
      </c>
      <c r="CM229" s="57">
        <v>-11.0794756048371</v>
      </c>
      <c r="CN229" s="57">
        <v>-11.06603850456</v>
      </c>
      <c r="CO229" s="57">
        <v>1.90374396701227</v>
      </c>
      <c r="CP229" s="57">
        <v>2.17015990975497</v>
      </c>
      <c r="CQ229" s="57">
        <v>2.40807978083734</v>
      </c>
      <c r="CR229" s="57">
        <v>2.6314895337217301</v>
      </c>
      <c r="CS229" s="57">
        <v>2.8292279929253898</v>
      </c>
      <c r="CT229" s="76">
        <v>7.1533513483046418</v>
      </c>
      <c r="CU229" s="76">
        <v>37.747273894824701</v>
      </c>
      <c r="CV229" s="76"/>
      <c r="CW229" s="1">
        <v>-9.3999008045759496</v>
      </c>
      <c r="CX229" s="1">
        <v>-9.1269300881075299</v>
      </c>
      <c r="CY229" s="1">
        <v>-8.8746362103238301</v>
      </c>
      <c r="CZ229" s="1">
        <v>-8.6464314574355594</v>
      </c>
      <c r="DA229" s="1">
        <v>-8.4258468417154599</v>
      </c>
      <c r="DB229" s="1">
        <v>-9.3999008045759496</v>
      </c>
      <c r="DC229" s="1">
        <v>-9.1269300881075299</v>
      </c>
      <c r="DD229" s="1">
        <v>-8.8746362103238301</v>
      </c>
      <c r="DE229" s="1">
        <v>-8.6464314574355594</v>
      </c>
      <c r="DF229" s="1">
        <v>-8.4258468417154599</v>
      </c>
      <c r="DG229" s="1">
        <v>1.0824800736451801</v>
      </c>
      <c r="DH229" s="1">
        <v>1.3535522996785001</v>
      </c>
      <c r="DI229" s="1">
        <v>1.6025946469902499</v>
      </c>
      <c r="DJ229" s="1">
        <v>1.8303466319386099</v>
      </c>
      <c r="DK229" s="1">
        <v>2.0375003973375798</v>
      </c>
      <c r="DL229" s="1">
        <v>7.2267983389797079</v>
      </c>
      <c r="DM229" s="1">
        <v>54.879456846962199</v>
      </c>
      <c r="DN229" s="1"/>
      <c r="DO229" s="1"/>
      <c r="DP229" s="1"/>
      <c r="DQ229" s="1"/>
      <c r="DR229" s="1"/>
      <c r="DS229" s="1"/>
    </row>
    <row r="230" spans="1:123">
      <c r="A230" s="46" t="s">
        <v>233</v>
      </c>
      <c r="B230" s="57">
        <v>282.60399999999998</v>
      </c>
      <c r="C230" s="57">
        <v>110.172</v>
      </c>
      <c r="D230" s="57">
        <v>-6.02</v>
      </c>
      <c r="E230" s="7">
        <v>0.33</v>
      </c>
      <c r="F230" s="57"/>
      <c r="G230" s="76">
        <v>-4.9700000000000006</v>
      </c>
      <c r="H230" s="57">
        <v>-5.99</v>
      </c>
      <c r="I230" s="57">
        <v>1.02</v>
      </c>
      <c r="K230" s="76">
        <v>-5.4460317870417398</v>
      </c>
      <c r="L230" s="76">
        <v>-5.2567717974697299</v>
      </c>
      <c r="M230" s="76">
        <v>-5.04604628010408</v>
      </c>
      <c r="N230" s="76">
        <v>-4.7123231561189405</v>
      </c>
      <c r="O230" s="76">
        <v>-4.5701867369063303</v>
      </c>
      <c r="P230" s="76">
        <v>-7.3456197101838603</v>
      </c>
      <c r="Q230" s="76">
        <v>-7.4019082953498803</v>
      </c>
      <c r="R230" s="76">
        <v>-7.4621012468307999</v>
      </c>
      <c r="S230" s="76">
        <v>-7.2939621305409004</v>
      </c>
      <c r="T230" s="76">
        <v>-7.4074816550509004</v>
      </c>
      <c r="U230" s="76">
        <v>1.89958792314212</v>
      </c>
      <c r="V230" s="76">
        <v>2.1451364978801499</v>
      </c>
      <c r="W230" s="76">
        <v>2.4160549667267199</v>
      </c>
      <c r="X230" s="76">
        <v>2.5816389744219599</v>
      </c>
      <c r="Y230" s="76">
        <v>2.8372949181445701</v>
      </c>
      <c r="Z230" s="76">
        <v>6.8450513274013298</v>
      </c>
      <c r="AA230" s="76">
        <v>-13.433735653560801</v>
      </c>
      <c r="AC230" s="57">
        <v>-5.8151280868224502</v>
      </c>
      <c r="AD230" s="76">
        <v>-5.4504413992727994</v>
      </c>
      <c r="AE230" s="76">
        <v>-5.2222873187758498</v>
      </c>
      <c r="AF230" s="76">
        <v>-4.9991766908884099</v>
      </c>
      <c r="AG230" s="76">
        <v>-4.8008595610070905</v>
      </c>
      <c r="AH230" s="76">
        <v>-6.8244411168427801</v>
      </c>
      <c r="AI230" s="76">
        <v>-6.7163672858203096</v>
      </c>
      <c r="AJ230" s="76">
        <v>-6.7247046950367499</v>
      </c>
      <c r="AK230" s="76">
        <v>-6.7186439759641701</v>
      </c>
      <c r="AL230" s="76">
        <v>-6.7185666771674502</v>
      </c>
      <c r="AM230" s="76">
        <v>1.0093130300203299</v>
      </c>
      <c r="AN230" s="76">
        <v>1.26592588654751</v>
      </c>
      <c r="AO230" s="76">
        <v>1.5024173762609001</v>
      </c>
      <c r="AP230" s="76">
        <v>1.71946728507576</v>
      </c>
      <c r="AQ230" s="76">
        <v>1.91770711616036</v>
      </c>
      <c r="AR230" s="76">
        <v>7.3623335663714364</v>
      </c>
      <c r="AS230" s="76">
        <v>144.30320968058501</v>
      </c>
      <c r="AU230" s="57">
        <v>-6.02626660649097</v>
      </c>
      <c r="AV230" s="57">
        <v>-5.7944470581110199</v>
      </c>
      <c r="AW230" s="57">
        <v>-5.58122157020766</v>
      </c>
      <c r="AX230" s="57">
        <v>-5.3953645664166796</v>
      </c>
      <c r="AY230" s="57">
        <v>-5.2407123904811996</v>
      </c>
      <c r="AZ230" s="57">
        <v>-7.0755842626954299</v>
      </c>
      <c r="BA230" s="57">
        <v>-7.10037300041959</v>
      </c>
      <c r="BB230" s="57">
        <v>-7.1236388979449803</v>
      </c>
      <c r="BC230" s="57">
        <v>-7.1548318189632196</v>
      </c>
      <c r="BD230" s="57">
        <v>-7.1984195065444796</v>
      </c>
      <c r="BE230" s="57">
        <v>1.0493176562044599</v>
      </c>
      <c r="BF230" s="57">
        <v>1.3059259423085701</v>
      </c>
      <c r="BG230" s="57">
        <v>1.5424173277373201</v>
      </c>
      <c r="BH230" s="57">
        <v>1.75946725254654</v>
      </c>
      <c r="BI230" s="57">
        <v>1.95770711606328</v>
      </c>
      <c r="BJ230" s="57">
        <v>5.8564685683141153</v>
      </c>
      <c r="BK230" s="57">
        <v>77.207062928536502</v>
      </c>
      <c r="BM230" s="57">
        <v>-5.4947044336046007</v>
      </c>
      <c r="BN230" s="57">
        <v>-5.2585072486726103</v>
      </c>
      <c r="BO230" s="57">
        <v>-4.9766102150834097</v>
      </c>
      <c r="BP230" s="57">
        <v>-4.7442159484024291</v>
      </c>
      <c r="BQ230" s="57">
        <v>-4.5146239271747994</v>
      </c>
      <c r="BR230" s="57">
        <v>-7.3673853997914804</v>
      </c>
      <c r="BS230" s="57">
        <v>-7.4569995066374801</v>
      </c>
      <c r="BT230" s="57">
        <v>-7.3580006004684098</v>
      </c>
      <c r="BU230" s="57">
        <v>-7.3186439331475697</v>
      </c>
      <c r="BV230" s="57">
        <v>-7.2882626874871699</v>
      </c>
      <c r="BW230" s="57">
        <v>1.87268096618688</v>
      </c>
      <c r="BX230" s="57">
        <v>2.1984922579648698</v>
      </c>
      <c r="BY230" s="57">
        <v>2.381390385385</v>
      </c>
      <c r="BZ230" s="57">
        <v>2.5744279847451401</v>
      </c>
      <c r="CA230" s="57">
        <v>2.77363876031237</v>
      </c>
      <c r="CB230" s="57">
        <v>7.3688430096471826</v>
      </c>
      <c r="CC230" s="57">
        <v>26.391103593361301</v>
      </c>
      <c r="CE230" s="57">
        <v>-5.4679473175435502</v>
      </c>
      <c r="CF230" s="57">
        <v>-5.2231677601678701</v>
      </c>
      <c r="CG230" s="57">
        <v>-5.0139276877369507</v>
      </c>
      <c r="CH230" s="57">
        <v>-4.7833810834783002</v>
      </c>
      <c r="CI230" s="57">
        <v>-4.5911184525535997</v>
      </c>
      <c r="CJ230" s="57">
        <v>-7.3450415267273002</v>
      </c>
      <c r="CK230" s="57">
        <v>-7.3542059772954103</v>
      </c>
      <c r="CL230" s="57">
        <v>-7.3730199969299601</v>
      </c>
      <c r="CM230" s="57">
        <v>-7.3492243599659099</v>
      </c>
      <c r="CN230" s="57">
        <v>-7.3501612415268198</v>
      </c>
      <c r="CO230" s="57">
        <v>1.8770942091837499</v>
      </c>
      <c r="CP230" s="57">
        <v>2.1310382171275402</v>
      </c>
      <c r="CQ230" s="57">
        <v>2.3590923091930098</v>
      </c>
      <c r="CR230" s="57">
        <v>2.5658432764876098</v>
      </c>
      <c r="CS230" s="57">
        <v>2.7590427889732201</v>
      </c>
      <c r="CT230" s="76">
        <v>6.5296866030478853</v>
      </c>
      <c r="CU230" s="76">
        <v>35.5970887995719</v>
      </c>
      <c r="CV230" s="76"/>
      <c r="CW230" s="1">
        <v>-5.7197649325027102</v>
      </c>
      <c r="CX230" s="1">
        <v>-5.4805540479978401</v>
      </c>
      <c r="CY230" s="1">
        <v>-5.2516035755735704</v>
      </c>
      <c r="CZ230" s="1">
        <v>-5.04354319590015</v>
      </c>
      <c r="DA230" s="1">
        <v>-4.8460502874048599</v>
      </c>
      <c r="DB230" s="1">
        <v>-5.7197649325027102</v>
      </c>
      <c r="DC230" s="1">
        <v>-5.4805540479978401</v>
      </c>
      <c r="DD230" s="1">
        <v>-5.2516035755735704</v>
      </c>
      <c r="DE230" s="1">
        <v>-5.04354319590015</v>
      </c>
      <c r="DF230" s="1">
        <v>-4.8460502874048599</v>
      </c>
      <c r="DG230" s="1">
        <v>1.0093173139128699</v>
      </c>
      <c r="DH230" s="1">
        <v>1.2659259440319299</v>
      </c>
      <c r="DI230" s="1">
        <v>1.50241737590567</v>
      </c>
      <c r="DJ230" s="1">
        <v>1.71946692448173</v>
      </c>
      <c r="DK230" s="1">
        <v>1.9177066733941901</v>
      </c>
      <c r="DL230" s="1">
        <v>6.501183889598936</v>
      </c>
      <c r="DM230" s="1">
        <v>44.367997735091699</v>
      </c>
      <c r="DN230" s="1"/>
      <c r="DO230" s="1"/>
      <c r="DP230" s="1"/>
      <c r="DQ230" s="1"/>
      <c r="DR230" s="1"/>
      <c r="DS230" s="1"/>
    </row>
    <row r="231" spans="1:123">
      <c r="A231" s="46" t="s">
        <v>234</v>
      </c>
      <c r="B231" s="57">
        <v>330.65</v>
      </c>
      <c r="C231" s="57">
        <v>147.58199999999999</v>
      </c>
      <c r="D231" s="57">
        <v>-6.13</v>
      </c>
      <c r="E231" s="7">
        <v>0.41</v>
      </c>
      <c r="F231" s="57"/>
      <c r="G231" s="76">
        <v>-5.08</v>
      </c>
      <c r="H231" s="57">
        <v>-7.07</v>
      </c>
      <c r="I231" s="57">
        <v>1.99</v>
      </c>
      <c r="K231" s="76">
        <v>-6.5549182133152311</v>
      </c>
      <c r="L231" s="76">
        <v>-6.3519049473581299</v>
      </c>
      <c r="M231" s="76">
        <v>-6.0666026058836202</v>
      </c>
      <c r="N231" s="76">
        <v>-5.7525191288373385</v>
      </c>
      <c r="O231" s="76">
        <v>-5.3399802901285494</v>
      </c>
      <c r="P231" s="76">
        <v>-8.5453184549550407</v>
      </c>
      <c r="Q231" s="76">
        <v>-8.5927831620571098</v>
      </c>
      <c r="R231" s="76">
        <v>-8.6137320239028803</v>
      </c>
      <c r="S231" s="76">
        <v>-8.4940182226875791</v>
      </c>
      <c r="T231" s="76">
        <v>-8.4922186980549199</v>
      </c>
      <c r="U231" s="76">
        <v>1.9904002416398101</v>
      </c>
      <c r="V231" s="76">
        <v>2.2408782146989799</v>
      </c>
      <c r="W231" s="76">
        <v>2.5471294180192601</v>
      </c>
      <c r="X231" s="76">
        <v>2.7414990938502402</v>
      </c>
      <c r="Y231" s="76">
        <v>3.1522384079263701</v>
      </c>
      <c r="Z231" s="76">
        <v>9.0634479554714567</v>
      </c>
      <c r="AA231" s="76">
        <v>-190.376428815509</v>
      </c>
      <c r="AC231" s="57">
        <v>-6.8952484142389494</v>
      </c>
      <c r="AD231" s="76">
        <v>-6.5638522213836801</v>
      </c>
      <c r="AE231" s="76">
        <v>-6.2952180777871094</v>
      </c>
      <c r="AF231" s="76">
        <v>-6.0371657812236306</v>
      </c>
      <c r="AG231" s="76">
        <v>-5.8093166436602806</v>
      </c>
      <c r="AH231" s="76">
        <v>-8.0862143085203098</v>
      </c>
      <c r="AI231" s="76">
        <v>-8.0473428787589203</v>
      </c>
      <c r="AJ231" s="76">
        <v>-8.0463625052200491</v>
      </c>
      <c r="AK231" s="76">
        <v>-8.0319328970387005</v>
      </c>
      <c r="AL231" s="76">
        <v>-8.0244559334960606</v>
      </c>
      <c r="AM231" s="76">
        <v>1.1909658942813599</v>
      </c>
      <c r="AN231" s="76">
        <v>1.48349065737524</v>
      </c>
      <c r="AO231" s="76">
        <v>1.75114442743294</v>
      </c>
      <c r="AP231" s="76">
        <v>1.9947671158150699</v>
      </c>
      <c r="AQ231" s="76">
        <v>2.21513928983578</v>
      </c>
      <c r="AR231" s="76">
        <v>8.0240159727728528</v>
      </c>
      <c r="AS231" s="76">
        <v>92.766640943257499</v>
      </c>
      <c r="AU231" s="57">
        <v>-6.1316945566758605</v>
      </c>
      <c r="AV231" s="57">
        <v>-5.8218861885993096</v>
      </c>
      <c r="AW231" s="57">
        <v>-5.5404587744442102</v>
      </c>
      <c r="AX231" s="57">
        <v>-5.2840160523609399</v>
      </c>
      <c r="AY231" s="57">
        <v>-5.0815589492022895</v>
      </c>
      <c r="AZ231" s="57">
        <v>-7.3626657976720704</v>
      </c>
      <c r="BA231" s="57">
        <v>-7.34537690160262</v>
      </c>
      <c r="BB231" s="57">
        <v>-7.3316031451621102</v>
      </c>
      <c r="BC231" s="57">
        <v>-7.3187831300325001</v>
      </c>
      <c r="BD231" s="57">
        <v>-7.3366982389237299</v>
      </c>
      <c r="BE231" s="57">
        <v>1.2309712409962099</v>
      </c>
      <c r="BF231" s="57">
        <v>1.52349071300331</v>
      </c>
      <c r="BG231" s="57">
        <v>1.7911443707179</v>
      </c>
      <c r="BH231" s="57">
        <v>2.0347670776715598</v>
      </c>
      <c r="BI231" s="57">
        <v>2.25513928972144</v>
      </c>
      <c r="BJ231" s="57">
        <v>7.8422792126169583</v>
      </c>
      <c r="BK231" s="57">
        <v>101.79482552187901</v>
      </c>
      <c r="BM231" s="57">
        <v>-6.663407985042161</v>
      </c>
      <c r="BN231" s="57">
        <v>-6.1562593128253305</v>
      </c>
      <c r="BO231" s="57">
        <v>-6.0086594786866891</v>
      </c>
      <c r="BP231" s="57">
        <v>-5.7787602040374288</v>
      </c>
      <c r="BQ231" s="57">
        <v>-5.5309551441051905</v>
      </c>
      <c r="BR231" s="57">
        <v>-8.5821522073136105</v>
      </c>
      <c r="BS231" s="57">
        <v>-8.5554035658096499</v>
      </c>
      <c r="BT231" s="57">
        <v>-8.5496443907236692</v>
      </c>
      <c r="BU231" s="57">
        <v>-8.5250097511041592</v>
      </c>
      <c r="BV231" s="57">
        <v>-8.4909990095097605</v>
      </c>
      <c r="BW231" s="57">
        <v>1.9187442222714499</v>
      </c>
      <c r="BX231" s="57">
        <v>2.3991442529843199</v>
      </c>
      <c r="BY231" s="57">
        <v>2.5409849120369801</v>
      </c>
      <c r="BZ231" s="57">
        <v>2.7462495470667299</v>
      </c>
      <c r="CA231" s="57">
        <v>2.96004386540457</v>
      </c>
      <c r="CB231" s="57">
        <v>7.8386143670056683</v>
      </c>
      <c r="CC231" s="57">
        <v>187.76855281790799</v>
      </c>
      <c r="CE231" s="57">
        <v>-6.6207819675658897</v>
      </c>
      <c r="CF231" s="57">
        <v>-6.3369543662590608</v>
      </c>
      <c r="CG231" s="57">
        <v>-6.0964116365633405</v>
      </c>
      <c r="CH231" s="57">
        <v>-5.8246698058183899</v>
      </c>
      <c r="CI231" s="57">
        <v>-5.6129741687079804</v>
      </c>
      <c r="CJ231" s="57">
        <v>-8.5640440370477702</v>
      </c>
      <c r="CK231" s="57">
        <v>-8.5651266252437406</v>
      </c>
      <c r="CL231" s="57">
        <v>-8.5771334255053802</v>
      </c>
      <c r="CM231" s="57">
        <v>-8.5535041460789696</v>
      </c>
      <c r="CN231" s="57">
        <v>-8.5462776320177198</v>
      </c>
      <c r="CO231" s="57">
        <v>1.9432620694818801</v>
      </c>
      <c r="CP231" s="57">
        <v>2.2281722589846802</v>
      </c>
      <c r="CQ231" s="57">
        <v>2.4807217889420401</v>
      </c>
      <c r="CR231" s="57">
        <v>2.7288343402605801</v>
      </c>
      <c r="CS231" s="57">
        <v>2.9333034633097399</v>
      </c>
      <c r="CT231" s="76">
        <v>7.5240040000448491</v>
      </c>
      <c r="CU231" s="76">
        <v>47.995749340653099</v>
      </c>
      <c r="CV231" s="76"/>
      <c r="CW231" s="1">
        <v>-6.85921348326118</v>
      </c>
      <c r="CX231" s="1">
        <v>-6.5677589446919198</v>
      </c>
      <c r="CY231" s="1">
        <v>-6.2997015874778901</v>
      </c>
      <c r="CZ231" s="1">
        <v>-6.0572866318365497</v>
      </c>
      <c r="DA231" s="1">
        <v>-5.8286176082263097</v>
      </c>
      <c r="DB231" s="1">
        <v>-6.85921348326118</v>
      </c>
      <c r="DC231" s="1">
        <v>-6.5677589446919198</v>
      </c>
      <c r="DD231" s="1">
        <v>-6.2997015874778901</v>
      </c>
      <c r="DE231" s="1">
        <v>-6.0572866318365497</v>
      </c>
      <c r="DF231" s="1">
        <v>-5.8286176082263097</v>
      </c>
      <c r="DG231" s="1">
        <v>1.19097086949649</v>
      </c>
      <c r="DH231" s="1">
        <v>1.4834907150202701</v>
      </c>
      <c r="DI231" s="1">
        <v>1.75114442704152</v>
      </c>
      <c r="DJ231" s="1">
        <v>1.99476672420644</v>
      </c>
      <c r="DK231" s="1">
        <v>2.2151388092312998</v>
      </c>
      <c r="DL231" s="1">
        <v>7.65130307443623</v>
      </c>
      <c r="DM231" s="1">
        <v>64.366580227394095</v>
      </c>
      <c r="DN231" s="1"/>
      <c r="DO231" s="1"/>
      <c r="DP231" s="1"/>
      <c r="DQ231" s="1"/>
      <c r="DR231" s="1"/>
      <c r="DS231" s="1"/>
    </row>
    <row r="232" spans="1:123">
      <c r="A232" s="46" t="s">
        <v>235</v>
      </c>
      <c r="B232" s="57">
        <v>311.41199999999998</v>
      </c>
      <c r="C232" s="57">
        <v>135.346</v>
      </c>
      <c r="D232" s="57">
        <v>-4.7300000000000004</v>
      </c>
      <c r="E232" s="7">
        <v>0.59</v>
      </c>
      <c r="F232" s="57"/>
      <c r="G232" s="76">
        <v>-2.8699999999999997</v>
      </c>
      <c r="H232" s="57">
        <v>-4.72</v>
      </c>
      <c r="I232" s="57">
        <v>1.85</v>
      </c>
      <c r="K232" s="76">
        <v>-3.33477409321371</v>
      </c>
      <c r="L232" s="76">
        <v>-3.1425906936346801</v>
      </c>
      <c r="M232" s="76">
        <v>-2.9127578592371797</v>
      </c>
      <c r="N232" s="76">
        <v>-2.5596649913660703</v>
      </c>
      <c r="O232" s="76">
        <v>-2.3488139269064696</v>
      </c>
      <c r="P232" s="76">
        <v>-5.2888123612603302</v>
      </c>
      <c r="Q232" s="76">
        <v>-5.3451331645014903</v>
      </c>
      <c r="R232" s="76">
        <v>-5.4074040259146798</v>
      </c>
      <c r="S232" s="76">
        <v>-5.2371548237260503</v>
      </c>
      <c r="T232" s="76">
        <v>-5.3749464601206398</v>
      </c>
      <c r="U232" s="76">
        <v>1.95403826804662</v>
      </c>
      <c r="V232" s="76">
        <v>2.2025424708668102</v>
      </c>
      <c r="W232" s="76">
        <v>2.4946461666775002</v>
      </c>
      <c r="X232" s="76">
        <v>2.6774898323599801</v>
      </c>
      <c r="Y232" s="76">
        <v>3.0261325332141702</v>
      </c>
      <c r="Z232" s="76">
        <v>7.6266400343297942</v>
      </c>
      <c r="AA232" s="76">
        <v>-69.320377470320594</v>
      </c>
      <c r="AC232" s="57">
        <v>-3.7049689524383105</v>
      </c>
      <c r="AD232" s="76">
        <v>-3.29522228383426</v>
      </c>
      <c r="AE232" s="76">
        <v>-3.0473223133279199</v>
      </c>
      <c r="AF232" s="76">
        <v>-2.8102599755334103</v>
      </c>
      <c r="AG232" s="76">
        <v>-2.5986545436270196</v>
      </c>
      <c r="AH232" s="76">
        <v>-4.8231995971119304</v>
      </c>
      <c r="AI232" s="76">
        <v>-4.6915982789861301</v>
      </c>
      <c r="AJ232" s="76">
        <v>-4.6988744539846898</v>
      </c>
      <c r="AK232" s="76">
        <v>-4.6947948525822403</v>
      </c>
      <c r="AL232" s="76">
        <v>-4.6946996288012697</v>
      </c>
      <c r="AM232" s="76">
        <v>1.1182306446736201</v>
      </c>
      <c r="AN232" s="76">
        <v>1.3963759951518699</v>
      </c>
      <c r="AO232" s="76">
        <v>1.6515521406567699</v>
      </c>
      <c r="AP232" s="76">
        <v>1.8845348770488299</v>
      </c>
      <c r="AQ232" s="76">
        <v>2.09604508517425</v>
      </c>
      <c r="AR232" s="76">
        <v>8.0057040775137533</v>
      </c>
      <c r="AS232" s="76">
        <v>173.934072800927</v>
      </c>
      <c r="AU232" s="57">
        <v>-3.8207271293494802</v>
      </c>
      <c r="AV232" s="57">
        <v>-3.5694390925839299</v>
      </c>
      <c r="AW232" s="57">
        <v>-3.3261749150081199</v>
      </c>
      <c r="AX232" s="57">
        <v>-3.1017250271411103</v>
      </c>
      <c r="AY232" s="57">
        <v>-2.8544692518563801</v>
      </c>
      <c r="AZ232" s="57">
        <v>-4.9789628322317201</v>
      </c>
      <c r="BA232" s="57">
        <v>-5.0058151434171299</v>
      </c>
      <c r="BB232" s="57">
        <v>-5.0177270022297797</v>
      </c>
      <c r="BC232" s="57">
        <v>-5.0262598682944404</v>
      </c>
      <c r="BD232" s="57">
        <v>-4.9905143369232103</v>
      </c>
      <c r="BE232" s="57">
        <v>1.1582357028822401</v>
      </c>
      <c r="BF232" s="57">
        <v>1.4363760508332</v>
      </c>
      <c r="BG232" s="57">
        <v>1.6915520872216601</v>
      </c>
      <c r="BH232" s="57">
        <v>1.9245348411533301</v>
      </c>
      <c r="BI232" s="57">
        <v>2.1360450850668302</v>
      </c>
      <c r="BJ232" s="57">
        <v>7.1504750447248027</v>
      </c>
      <c r="BK232" s="57">
        <v>11.6063244521477</v>
      </c>
      <c r="BM232" s="57">
        <v>-3.4071535626245497</v>
      </c>
      <c r="BN232" s="57">
        <v>-3.1105207773905996</v>
      </c>
      <c r="BO232" s="57">
        <v>-2.8187927699775197</v>
      </c>
      <c r="BP232" s="57">
        <v>-2.5743473351080794</v>
      </c>
      <c r="BQ232" s="57">
        <v>-2.3440792069282295</v>
      </c>
      <c r="BR232" s="57">
        <v>-5.3074536913074599</v>
      </c>
      <c r="BS232" s="57">
        <v>-5.4293223779130297</v>
      </c>
      <c r="BT232" s="57">
        <v>-5.2958747659813099</v>
      </c>
      <c r="BU232" s="57">
        <v>-5.2517981639476297</v>
      </c>
      <c r="BV232" s="57">
        <v>-5.2294849877521097</v>
      </c>
      <c r="BW232" s="57">
        <v>1.90030012868291</v>
      </c>
      <c r="BX232" s="57">
        <v>2.3188016005224301</v>
      </c>
      <c r="BY232" s="57">
        <v>2.4770819960037902</v>
      </c>
      <c r="BZ232" s="57">
        <v>2.6774508288395502</v>
      </c>
      <c r="CA232" s="57">
        <v>2.8854057808238802</v>
      </c>
      <c r="CB232" s="57">
        <v>7.9191533336615709</v>
      </c>
      <c r="CC232" s="57">
        <v>76.504867037579402</v>
      </c>
      <c r="CE232" s="57">
        <v>-3.3693496171469199</v>
      </c>
      <c r="CF232" s="57">
        <v>-3.1041044798420296</v>
      </c>
      <c r="CG232" s="57">
        <v>-2.8776956481095097</v>
      </c>
      <c r="CH232" s="57">
        <v>-2.6203399639367797</v>
      </c>
      <c r="CI232" s="57">
        <v>-2.4231607597802696</v>
      </c>
      <c r="CJ232" s="57">
        <v>-5.2861175498345698</v>
      </c>
      <c r="CK232" s="57">
        <v>-5.2933834969908098</v>
      </c>
      <c r="CL232" s="57">
        <v>-5.3097160273314499</v>
      </c>
      <c r="CM232" s="57">
        <v>-5.2839113877242996</v>
      </c>
      <c r="CN232" s="57">
        <v>-5.2866888650396797</v>
      </c>
      <c r="CO232" s="57">
        <v>1.9167679326876499</v>
      </c>
      <c r="CP232" s="57">
        <v>2.1892790171487801</v>
      </c>
      <c r="CQ232" s="57">
        <v>2.4320203792219401</v>
      </c>
      <c r="CR232" s="57">
        <v>2.6635714237875199</v>
      </c>
      <c r="CS232" s="57">
        <v>2.8635281052594102</v>
      </c>
      <c r="CT232" s="76">
        <v>7.0724084875060518</v>
      </c>
      <c r="CU232" s="76">
        <v>44.618127260566403</v>
      </c>
      <c r="CV232" s="76"/>
      <c r="CW232" s="1">
        <v>-3.5966057317932401</v>
      </c>
      <c r="CX232" s="1">
        <v>-3.3373645524803202</v>
      </c>
      <c r="CY232" s="1">
        <v>-3.0884813208790098</v>
      </c>
      <c r="CZ232" s="1">
        <v>-2.8625167281048101</v>
      </c>
      <c r="DA232" s="1">
        <v>-2.6533177013049598</v>
      </c>
      <c r="DB232" s="1">
        <v>-3.5966057317932401</v>
      </c>
      <c r="DC232" s="1">
        <v>-3.3373645524803202</v>
      </c>
      <c r="DD232" s="1">
        <v>-3.0884813208790098</v>
      </c>
      <c r="DE232" s="1">
        <v>-2.8625167281048101</v>
      </c>
      <c r="DF232" s="1">
        <v>-2.6533177013049598</v>
      </c>
      <c r="DG232" s="1">
        <v>1.1182353430776899</v>
      </c>
      <c r="DH232" s="1">
        <v>1.3963760527325899</v>
      </c>
      <c r="DI232" s="1">
        <v>1.6515521402798401</v>
      </c>
      <c r="DJ232" s="1">
        <v>1.88453449785869</v>
      </c>
      <c r="DK232" s="1">
        <v>2.09604461972053</v>
      </c>
      <c r="DL232" s="1">
        <v>7.0270896265075429</v>
      </c>
      <c r="DM232" s="1">
        <v>52.276586353091702</v>
      </c>
      <c r="DN232" s="1"/>
      <c r="DO232" s="1"/>
      <c r="DP232" s="1"/>
      <c r="DQ232" s="1"/>
      <c r="DR232" s="1"/>
      <c r="DS232" s="1"/>
    </row>
    <row r="233" spans="1:123">
      <c r="A233" s="46" t="s">
        <v>236</v>
      </c>
      <c r="B233" s="57">
        <v>354.28399999999999</v>
      </c>
      <c r="C233" s="57">
        <v>163.48599999999999</v>
      </c>
      <c r="D233" s="57">
        <v>-0.95</v>
      </c>
      <c r="E233" s="7">
        <v>0.02</v>
      </c>
      <c r="F233" s="57"/>
      <c r="G233" s="76">
        <v>-4.9999999999999822E-2</v>
      </c>
      <c r="H233" s="57">
        <v>-2.78</v>
      </c>
      <c r="I233" s="57">
        <v>2.73</v>
      </c>
      <c r="K233" s="76">
        <v>-0.58313066108556022</v>
      </c>
      <c r="L233" s="76">
        <v>-0.35398682831122974</v>
      </c>
      <c r="M233" s="76">
        <v>-5.8625342614389897E-2</v>
      </c>
      <c r="N233" s="76">
        <v>0.22538167416987998</v>
      </c>
      <c r="O233" s="76">
        <v>0.66031377310038986</v>
      </c>
      <c r="P233" s="76">
        <v>-2.6182018084277101</v>
      </c>
      <c r="Q233" s="76">
        <v>-2.6419607374550398</v>
      </c>
      <c r="R233" s="76">
        <v>-2.6702307540950798</v>
      </c>
      <c r="S233" s="76">
        <v>-2.5947531867071301</v>
      </c>
      <c r="T233" s="76">
        <v>-2.6468464688496902</v>
      </c>
      <c r="U233" s="76">
        <v>2.0350711473421499</v>
      </c>
      <c r="V233" s="76">
        <v>2.28797390914381</v>
      </c>
      <c r="W233" s="76">
        <v>2.6116054114806899</v>
      </c>
      <c r="X233" s="76">
        <v>2.82013486087701</v>
      </c>
      <c r="Y233" s="76">
        <v>3.3071602419500801</v>
      </c>
      <c r="Z233" s="76">
        <v>9.169765846853096</v>
      </c>
      <c r="AA233" s="76">
        <v>-169.73923406398501</v>
      </c>
      <c r="AC233" s="57">
        <v>-1.1060882926166897</v>
      </c>
      <c r="AD233" s="76">
        <v>-0.75317434749297019</v>
      </c>
      <c r="AE233" s="76">
        <v>-0.47396836673255027</v>
      </c>
      <c r="AF233" s="76">
        <v>-0.21460253893049996</v>
      </c>
      <c r="AG233" s="76">
        <v>1.6516454835409977E-2</v>
      </c>
      <c r="AH233" s="76">
        <v>-2.3864098833960998</v>
      </c>
      <c r="AI233" s="76">
        <v>-2.3436858972160102</v>
      </c>
      <c r="AJ233" s="76">
        <v>-2.3474625241617502</v>
      </c>
      <c r="AK233" s="76">
        <v>-2.34479063047077</v>
      </c>
      <c r="AL233" s="76">
        <v>-2.3449307897238598</v>
      </c>
      <c r="AM233" s="76">
        <v>1.2803215907794101</v>
      </c>
      <c r="AN233" s="76">
        <v>1.59051154972304</v>
      </c>
      <c r="AO233" s="76">
        <v>1.8734941574291999</v>
      </c>
      <c r="AP233" s="76">
        <v>2.13018809154027</v>
      </c>
      <c r="AQ233" s="76">
        <v>2.3614472445592698</v>
      </c>
      <c r="AR233" s="76">
        <v>8.2742861898953564</v>
      </c>
      <c r="AS233" s="76">
        <v>112.299562248366</v>
      </c>
      <c r="AU233" s="57">
        <v>-1.2663571513140999</v>
      </c>
      <c r="AV233" s="57">
        <v>-0.97639411132819998</v>
      </c>
      <c r="AW233" s="57">
        <v>-0.70556010742005992</v>
      </c>
      <c r="AX233" s="57">
        <v>-0.46198740687923001</v>
      </c>
      <c r="AY233" s="57">
        <v>-0.21761378362361983</v>
      </c>
      <c r="AZ233" s="57">
        <v>-2.5866844432399998</v>
      </c>
      <c r="BA233" s="57">
        <v>-2.6069057166139</v>
      </c>
      <c r="BB233" s="57">
        <v>-2.6190542041047999</v>
      </c>
      <c r="BC233" s="57">
        <v>-2.6321754575142999</v>
      </c>
      <c r="BD233" s="57">
        <v>-2.6190610280600599</v>
      </c>
      <c r="BE233" s="57">
        <v>1.3203272919258999</v>
      </c>
      <c r="BF233" s="57">
        <v>1.6305116052857</v>
      </c>
      <c r="BG233" s="57">
        <v>1.91349409668474</v>
      </c>
      <c r="BH233" s="57">
        <v>2.1701880506350699</v>
      </c>
      <c r="BI233" s="57">
        <v>2.4014472444364401</v>
      </c>
      <c r="BJ233" s="57">
        <v>7.7738298302501425</v>
      </c>
      <c r="BK233" s="57">
        <v>50.4860065878798</v>
      </c>
      <c r="BM233" s="57">
        <v>-0.68531921100908</v>
      </c>
      <c r="BN233" s="57">
        <v>-0.16943926080215022</v>
      </c>
      <c r="BO233" s="57">
        <v>-5.0458840243301495E-3</v>
      </c>
      <c r="BP233" s="57">
        <v>0.22345496967060985</v>
      </c>
      <c r="BQ233" s="57">
        <v>0.45859623684549033</v>
      </c>
      <c r="BR233" s="57">
        <v>-2.62672211442574</v>
      </c>
      <c r="BS233" s="57">
        <v>-2.6672849509568901</v>
      </c>
      <c r="BT233" s="57">
        <v>-2.6245359170473099</v>
      </c>
      <c r="BU233" s="57">
        <v>-2.60731422115227</v>
      </c>
      <c r="BV233" s="57">
        <v>-2.5931409693938798</v>
      </c>
      <c r="BW233" s="57">
        <v>1.94140290341666</v>
      </c>
      <c r="BX233" s="57">
        <v>2.4978456901547399</v>
      </c>
      <c r="BY233" s="57">
        <v>2.6194900330229798</v>
      </c>
      <c r="BZ233" s="57">
        <v>2.8307691908228798</v>
      </c>
      <c r="CA233" s="57">
        <v>3.0517372062393702</v>
      </c>
      <c r="CB233" s="57">
        <v>7.9478921995178151</v>
      </c>
      <c r="CC233" s="57">
        <v>213.59314724394</v>
      </c>
      <c r="CE233" s="57">
        <v>-0.64054896063500988</v>
      </c>
      <c r="CF233" s="57">
        <v>-0.34493618832305994</v>
      </c>
      <c r="CG233" s="57">
        <v>-8.8954537957719904E-2</v>
      </c>
      <c r="CH233" s="57">
        <v>0.18950459265100017</v>
      </c>
      <c r="CI233" s="57">
        <v>0.39952503511528015</v>
      </c>
      <c r="CJ233" s="57">
        <v>-2.6163592382983398</v>
      </c>
      <c r="CK233" s="57">
        <v>-2.6208890314406901</v>
      </c>
      <c r="CL233" s="57">
        <v>-2.6295063049289098</v>
      </c>
      <c r="CM233" s="57">
        <v>-2.61950563740707</v>
      </c>
      <c r="CN233" s="57">
        <v>-2.61949787991301</v>
      </c>
      <c r="CO233" s="57">
        <v>1.97581027766333</v>
      </c>
      <c r="CP233" s="57">
        <v>2.2759528431176301</v>
      </c>
      <c r="CQ233" s="57">
        <v>2.5405517669711899</v>
      </c>
      <c r="CR233" s="57">
        <v>2.8090102300580702</v>
      </c>
      <c r="CS233" s="57">
        <v>3.0190229150282901</v>
      </c>
      <c r="CT233" s="76">
        <v>7.7794629517972629</v>
      </c>
      <c r="CU233" s="76">
        <v>63.085452349072398</v>
      </c>
      <c r="CV233" s="76"/>
      <c r="CW233" s="1">
        <v>-1.06647393371861</v>
      </c>
      <c r="CX233" s="1">
        <v>-0.76337275452006503</v>
      </c>
      <c r="CY233" s="1">
        <v>-0.48384501186127898</v>
      </c>
      <c r="CZ233" s="1">
        <v>-0.231363867127683</v>
      </c>
      <c r="DA233" s="1">
        <v>-2.6589284433908801E-4</v>
      </c>
      <c r="DB233" s="1">
        <v>-1.06647393371861</v>
      </c>
      <c r="DC233" s="1">
        <v>-0.76337275452006503</v>
      </c>
      <c r="DD233" s="1">
        <v>-0.48384501186127898</v>
      </c>
      <c r="DE233" s="1">
        <v>-0.231363867127683</v>
      </c>
      <c r="DF233" s="1">
        <v>-2.6589284433908801E-4</v>
      </c>
      <c r="DG233" s="1">
        <v>1.2803269060586</v>
      </c>
      <c r="DH233" s="1">
        <v>1.59051160744709</v>
      </c>
      <c r="DI233" s="1">
        <v>1.8734941570199699</v>
      </c>
      <c r="DJ233" s="1">
        <v>2.1301876846754499</v>
      </c>
      <c r="DK233" s="1">
        <v>2.3614467453419801</v>
      </c>
      <c r="DL233" s="1">
        <v>7.9261323911222146</v>
      </c>
      <c r="DM233" s="1">
        <v>72.761921147678294</v>
      </c>
      <c r="DN233" s="1"/>
      <c r="DO233" s="1"/>
      <c r="DP233" s="1"/>
      <c r="DQ233" s="1"/>
      <c r="DR233" s="1"/>
      <c r="DS233" s="1"/>
    </row>
    <row r="234" spans="1:123">
      <c r="A234" s="46" t="s">
        <v>237</v>
      </c>
      <c r="B234" s="57">
        <v>276.71100000000001</v>
      </c>
      <c r="C234" s="57">
        <v>109.146</v>
      </c>
      <c r="D234" s="57">
        <v>-6.19</v>
      </c>
      <c r="E234" s="7">
        <v>0.49</v>
      </c>
      <c r="F234" s="57"/>
      <c r="G234" s="76">
        <v>-4.99</v>
      </c>
      <c r="H234" s="57">
        <v>-6.51</v>
      </c>
      <c r="I234" s="57">
        <v>1.52</v>
      </c>
      <c r="K234" s="76">
        <v>-6.6072623766652905</v>
      </c>
      <c r="L234" s="76">
        <v>-6.3978557066177189</v>
      </c>
      <c r="M234" s="76">
        <v>-6.147194306548931</v>
      </c>
      <c r="N234" s="76">
        <v>-5.8811499520597792</v>
      </c>
      <c r="O234" s="76">
        <v>-5.6346474071404193</v>
      </c>
      <c r="P234" s="76">
        <v>-8.4957118701169705</v>
      </c>
      <c r="Q234" s="76">
        <v>-8.5312491678826792</v>
      </c>
      <c r="R234" s="76">
        <v>-8.5471725605114806</v>
      </c>
      <c r="S234" s="76">
        <v>-8.4431815567987094</v>
      </c>
      <c r="T234" s="76">
        <v>-8.4333134699112993</v>
      </c>
      <c r="U234" s="76">
        <v>1.88844949345168</v>
      </c>
      <c r="V234" s="76">
        <v>2.1333934612649599</v>
      </c>
      <c r="W234" s="76">
        <v>2.39997825396255</v>
      </c>
      <c r="X234" s="76">
        <v>2.5620316047389302</v>
      </c>
      <c r="Y234" s="76">
        <v>2.7986660627708799</v>
      </c>
      <c r="Z234" s="76">
        <v>7.3438882338143321</v>
      </c>
      <c r="AA234" s="76">
        <v>-38.443817061788003</v>
      </c>
      <c r="AC234" s="57">
        <v>-7.0998476577157934</v>
      </c>
      <c r="AD234" s="76">
        <v>-6.8035059927782804</v>
      </c>
      <c r="AE234" s="76">
        <v>-6.5683465746812599</v>
      </c>
      <c r="AF234" s="76">
        <v>-6.3383485104545301</v>
      </c>
      <c r="AG234" s="76">
        <v>-6.134562944908331</v>
      </c>
      <c r="AH234" s="76">
        <v>-8.0868803661882307</v>
      </c>
      <c r="AI234" s="76">
        <v>-8.0427468442658903</v>
      </c>
      <c r="AJ234" s="76">
        <v>-8.0402567596555397</v>
      </c>
      <c r="AK234" s="76">
        <v>-8.02404936538945</v>
      </c>
      <c r="AL234" s="76">
        <v>-8.0157890262381208</v>
      </c>
      <c r="AM234" s="76">
        <v>0.98703270847243696</v>
      </c>
      <c r="AN234" s="76">
        <v>1.2392408514876101</v>
      </c>
      <c r="AO234" s="76">
        <v>1.4719101849742799</v>
      </c>
      <c r="AP234" s="76">
        <v>1.6857008549349199</v>
      </c>
      <c r="AQ234" s="76">
        <v>1.8812260813297901</v>
      </c>
      <c r="AR234" s="76">
        <v>7.123819587343327</v>
      </c>
      <c r="AS234" s="76">
        <v>81.126196292237594</v>
      </c>
      <c r="AU234" s="57">
        <v>-6.3085860490102803</v>
      </c>
      <c r="AV234" s="57">
        <v>-6.0225783734724301</v>
      </c>
      <c r="AW234" s="57">
        <v>-5.7757471018758304</v>
      </c>
      <c r="AX234" s="57">
        <v>-5.5549874316996002</v>
      </c>
      <c r="AY234" s="57">
        <v>-5.4427225252931999</v>
      </c>
      <c r="AZ234" s="57">
        <v>-7.3356232952913798</v>
      </c>
      <c r="BA234" s="57">
        <v>-7.30181928073742</v>
      </c>
      <c r="BB234" s="57">
        <v>-7.2876572393312502</v>
      </c>
      <c r="BC234" s="57">
        <v>-7.28068825479391</v>
      </c>
      <c r="BD234" s="57">
        <v>-7.3639486065280302</v>
      </c>
      <c r="BE234" s="57">
        <v>1.0270372462810999</v>
      </c>
      <c r="BF234" s="57">
        <v>1.27924090726499</v>
      </c>
      <c r="BG234" s="57">
        <v>1.51191013745542</v>
      </c>
      <c r="BH234" s="57">
        <v>1.7257008230943101</v>
      </c>
      <c r="BI234" s="57">
        <v>1.9212260812348301</v>
      </c>
      <c r="BJ234" s="57">
        <v>6.5237921975290476</v>
      </c>
      <c r="BK234" s="57">
        <v>158.48226510022499</v>
      </c>
      <c r="BM234" s="57">
        <v>-6.6591209715259003</v>
      </c>
      <c r="BN234" s="57">
        <v>-6.3154463129282004</v>
      </c>
      <c r="BO234" s="57">
        <v>-6.1352222023722405</v>
      </c>
      <c r="BP234" s="57">
        <v>-5.92062658391621</v>
      </c>
      <c r="BQ234" s="57">
        <v>-5.6937384123889307</v>
      </c>
      <c r="BR234" s="57">
        <v>-8.5261521277784205</v>
      </c>
      <c r="BS234" s="57">
        <v>-8.4893279434391804</v>
      </c>
      <c r="BT234" s="57">
        <v>-8.4970377939021802</v>
      </c>
      <c r="BU234" s="57">
        <v>-8.4739800886471706</v>
      </c>
      <c r="BV234" s="57">
        <v>-8.4445139731777505</v>
      </c>
      <c r="BW234" s="57">
        <v>1.8670311562525199</v>
      </c>
      <c r="BX234" s="57">
        <v>2.17388163051098</v>
      </c>
      <c r="BY234" s="57">
        <v>2.3618155915299401</v>
      </c>
      <c r="BZ234" s="57">
        <v>2.5533535047309601</v>
      </c>
      <c r="CA234" s="57">
        <v>2.7507755607888198</v>
      </c>
      <c r="CB234" s="57">
        <v>6.9139193643666985</v>
      </c>
      <c r="CC234" s="57">
        <v>85.731513337781294</v>
      </c>
      <c r="CE234" s="57">
        <v>-6.63952183482444</v>
      </c>
      <c r="CF234" s="57">
        <v>-6.3885472911212098</v>
      </c>
      <c r="CG234" s="57">
        <v>-6.1716298699277603</v>
      </c>
      <c r="CH234" s="57">
        <v>-5.9479807780342906</v>
      </c>
      <c r="CI234" s="57">
        <v>-5.7458363721646597</v>
      </c>
      <c r="CJ234" s="57">
        <v>-8.5085003382108901</v>
      </c>
      <c r="CK234" s="57">
        <v>-8.5076716983860301</v>
      </c>
      <c r="CL234" s="57">
        <v>-8.5158039231960103</v>
      </c>
      <c r="CM234" s="57">
        <v>-8.4938326642123201</v>
      </c>
      <c r="CN234" s="57">
        <v>-8.4835055160089397</v>
      </c>
      <c r="CO234" s="57">
        <v>1.8689785033864501</v>
      </c>
      <c r="CP234" s="57">
        <v>2.1191244072648199</v>
      </c>
      <c r="CQ234" s="57">
        <v>2.34417405326825</v>
      </c>
      <c r="CR234" s="57">
        <v>2.5458518861780299</v>
      </c>
      <c r="CS234" s="57">
        <v>2.73766914384428</v>
      </c>
      <c r="CT234" s="76">
        <v>6.631876288520492</v>
      </c>
      <c r="CU234" s="76">
        <v>38.745934866084802</v>
      </c>
      <c r="CV234" s="76"/>
      <c r="CW234" s="1">
        <v>-7.0506509608047301</v>
      </c>
      <c r="CX234" s="1">
        <v>-6.7957925080901003</v>
      </c>
      <c r="CY234" s="1">
        <v>-6.5607353510130597</v>
      </c>
      <c r="CZ234" s="1">
        <v>-6.34678022045102</v>
      </c>
      <c r="DA234" s="1">
        <v>-6.1405087243567698</v>
      </c>
      <c r="DB234" s="1">
        <v>-7.0506509608047301</v>
      </c>
      <c r="DC234" s="1">
        <v>-6.7957925080901003</v>
      </c>
      <c r="DD234" s="1">
        <v>-6.5607353510130597</v>
      </c>
      <c r="DE234" s="1">
        <v>-6.34678022045102</v>
      </c>
      <c r="DF234" s="1">
        <v>-6.1405087243567698</v>
      </c>
      <c r="DG234" s="1">
        <v>0.98703690757197904</v>
      </c>
      <c r="DH234" s="1">
        <v>1.23924090895233</v>
      </c>
      <c r="DI234" s="1">
        <v>1.4719101846235001</v>
      </c>
      <c r="DJ234" s="1">
        <v>1.6857004981449399</v>
      </c>
      <c r="DK234" s="1">
        <v>1.8812256432046199</v>
      </c>
      <c r="DL234" s="1">
        <v>6.7529131682701609</v>
      </c>
      <c r="DM234" s="1">
        <v>50.372179853810202</v>
      </c>
      <c r="DN234" s="1"/>
      <c r="DO234" s="1"/>
      <c r="DP234" s="1"/>
      <c r="DQ234" s="1"/>
      <c r="DR234" s="1"/>
      <c r="DS234" s="1"/>
    </row>
    <row r="235" spans="1:123">
      <c r="A235" s="46" t="s">
        <v>238</v>
      </c>
      <c r="B235" s="57">
        <v>277.90100000000001</v>
      </c>
      <c r="C235" s="57">
        <v>110.756</v>
      </c>
      <c r="D235" s="57">
        <v>-7</v>
      </c>
      <c r="E235" s="7">
        <v>0.53</v>
      </c>
      <c r="F235" s="57"/>
      <c r="G235" s="76">
        <v>-7.3100000000000005</v>
      </c>
      <c r="H235" s="57">
        <v>-8.1300000000000008</v>
      </c>
      <c r="I235" s="57">
        <v>0.82</v>
      </c>
      <c r="K235" s="76">
        <v>-7.9847149697552489</v>
      </c>
      <c r="L235" s="76">
        <v>-7.8314921968028006</v>
      </c>
      <c r="M235" s="76">
        <v>-7.6608023873213602</v>
      </c>
      <c r="N235" s="76">
        <v>-7.2272416647271598</v>
      </c>
      <c r="O235" s="76">
        <v>-7.1875679176712008</v>
      </c>
      <c r="P235" s="76">
        <v>-9.8754136964211892</v>
      </c>
      <c r="Q235" s="76">
        <v>-9.9672569822781902</v>
      </c>
      <c r="R235" s="76">
        <v>-10.0640270842144</v>
      </c>
      <c r="S235" s="76">
        <v>-9.79323267383106</v>
      </c>
      <c r="T235" s="76">
        <v>-9.9940344789818205</v>
      </c>
      <c r="U235" s="76">
        <v>1.8906987266659401</v>
      </c>
      <c r="V235" s="76">
        <v>2.1357647854753901</v>
      </c>
      <c r="W235" s="76">
        <v>2.40322469689304</v>
      </c>
      <c r="X235" s="76">
        <v>2.5659910091039002</v>
      </c>
      <c r="Y235" s="76">
        <v>2.8064665613106201</v>
      </c>
      <c r="Z235" s="76">
        <v>6.5550026808346074</v>
      </c>
      <c r="AA235" s="76">
        <v>-17.5400038390707</v>
      </c>
      <c r="AC235" s="57">
        <v>-8.1009923183754768</v>
      </c>
      <c r="AD235" s="76">
        <v>-7.6504756439230697</v>
      </c>
      <c r="AE235" s="76">
        <v>-7.4292386976937212</v>
      </c>
      <c r="AF235" s="76">
        <v>-7.2069235775352798</v>
      </c>
      <c r="AG235" s="76">
        <v>-7.0105273432222397</v>
      </c>
      <c r="AH235" s="76">
        <v>-9.0925241924073905</v>
      </c>
      <c r="AI235" s="76">
        <v>-8.8951051245845001</v>
      </c>
      <c r="AJ235" s="76">
        <v>-8.9073093370428609</v>
      </c>
      <c r="AK235" s="76">
        <v>-8.8994430396087694</v>
      </c>
      <c r="AL235" s="76">
        <v>-8.8991202040273993</v>
      </c>
      <c r="AM235" s="76">
        <v>0.99153187403191401</v>
      </c>
      <c r="AN235" s="76">
        <v>1.24462948066143</v>
      </c>
      <c r="AO235" s="76">
        <v>1.4780706393491401</v>
      </c>
      <c r="AP235" s="76">
        <v>1.69251946207349</v>
      </c>
      <c r="AQ235" s="76">
        <v>1.8885928608051601</v>
      </c>
      <c r="AR235" s="76">
        <v>7.7796641556941086</v>
      </c>
      <c r="AS235" s="76">
        <v>216.86795887972201</v>
      </c>
      <c r="AU235" s="57">
        <v>-8.262299344300569</v>
      </c>
      <c r="AV235" s="57">
        <v>-8.0385306570045305</v>
      </c>
      <c r="AW235" s="57">
        <v>-7.828508647915819</v>
      </c>
      <c r="AX235" s="57">
        <v>-7.6414348362876607</v>
      </c>
      <c r="AY235" s="57">
        <v>-7.4814337100227997</v>
      </c>
      <c r="AZ235" s="57">
        <v>-9.2938357739871993</v>
      </c>
      <c r="BA235" s="57">
        <v>-9.3231601934400405</v>
      </c>
      <c r="BB235" s="57">
        <v>-9.3465792395432192</v>
      </c>
      <c r="BC235" s="57">
        <v>-9.3739542663814905</v>
      </c>
      <c r="BD235" s="57">
        <v>-9.4100265707325796</v>
      </c>
      <c r="BE235" s="57">
        <v>1.0315364296866301</v>
      </c>
      <c r="BF235" s="57">
        <v>1.28462953643551</v>
      </c>
      <c r="BG235" s="57">
        <v>1.5180705916274</v>
      </c>
      <c r="BH235" s="57">
        <v>1.73251943009383</v>
      </c>
      <c r="BI235" s="57">
        <v>1.92859286070978</v>
      </c>
      <c r="BJ235" s="57">
        <v>5.8251332179920539</v>
      </c>
      <c r="BK235" s="57">
        <v>63.925066952570702</v>
      </c>
      <c r="BM235" s="57">
        <v>-8.0408076313297006</v>
      </c>
      <c r="BN235" s="57">
        <v>-7.90049846853573</v>
      </c>
      <c r="BO235" s="57">
        <v>-7.5240986194500694</v>
      </c>
      <c r="BP235" s="57">
        <v>-7.2648355840718297</v>
      </c>
      <c r="BQ235" s="57">
        <v>-7.0259938706208596</v>
      </c>
      <c r="BR235" s="57">
        <v>-9.9089796791182607</v>
      </c>
      <c r="BS235" s="57">
        <v>-10.0793498337608</v>
      </c>
      <c r="BT235" s="57">
        <v>-9.8898670371614994</v>
      </c>
      <c r="BU235" s="57">
        <v>-9.8224447533568195</v>
      </c>
      <c r="BV235" s="57">
        <v>-9.7813863001408894</v>
      </c>
      <c r="BW235" s="57">
        <v>1.8681720477885599</v>
      </c>
      <c r="BX235" s="57">
        <v>2.1788513652250701</v>
      </c>
      <c r="BY235" s="57">
        <v>2.36576841771143</v>
      </c>
      <c r="BZ235" s="57">
        <v>2.5576091692849898</v>
      </c>
      <c r="CA235" s="57">
        <v>2.7553924295200298</v>
      </c>
      <c r="CB235" s="57">
        <v>7.9493193518086205</v>
      </c>
      <c r="CC235" s="57">
        <v>-35.471875064730099</v>
      </c>
      <c r="CE235" s="57">
        <v>-8.0039024671486203</v>
      </c>
      <c r="CF235" s="57">
        <v>-7.7655792923804894</v>
      </c>
      <c r="CG235" s="57">
        <v>-7.5677247276033608</v>
      </c>
      <c r="CH235" s="57">
        <v>-7.3245401766609302</v>
      </c>
      <c r="CI235" s="57">
        <v>-7.1360201160581997</v>
      </c>
      <c r="CJ235" s="57">
        <v>-9.8745198115156896</v>
      </c>
      <c r="CK235" s="57">
        <v>-9.8871095088658496</v>
      </c>
      <c r="CL235" s="57">
        <v>-9.9149112914011308</v>
      </c>
      <c r="CM235" s="57">
        <v>-9.8744290142165898</v>
      </c>
      <c r="CN235" s="57">
        <v>-9.8780053362139402</v>
      </c>
      <c r="CO235" s="57">
        <v>1.8706173443670699</v>
      </c>
      <c r="CP235" s="57">
        <v>2.1215302164853602</v>
      </c>
      <c r="CQ235" s="57">
        <v>2.34718656379777</v>
      </c>
      <c r="CR235" s="57">
        <v>2.5498888375556601</v>
      </c>
      <c r="CS235" s="57">
        <v>2.74198522015574</v>
      </c>
      <c r="CT235" s="76">
        <v>6.4824946001875272</v>
      </c>
      <c r="CU235" s="76">
        <v>23.007952018926701</v>
      </c>
      <c r="CV235" s="76"/>
      <c r="CW235" s="1">
        <v>-7.93582246266923</v>
      </c>
      <c r="CX235" s="1">
        <v>-7.7122983711136799</v>
      </c>
      <c r="CY235" s="1">
        <v>-7.4896105496679004</v>
      </c>
      <c r="CZ235" s="1">
        <v>-7.2874464069337499</v>
      </c>
      <c r="DA235" s="1">
        <v>-7.0941365929329896</v>
      </c>
      <c r="DB235" s="1">
        <v>-7.93582246266923</v>
      </c>
      <c r="DC235" s="1">
        <v>-7.7122983711136799</v>
      </c>
      <c r="DD235" s="1">
        <v>-7.4896105496679004</v>
      </c>
      <c r="DE235" s="1">
        <v>-7.2874464069337499</v>
      </c>
      <c r="DF235" s="1">
        <v>-7.0941365929329896</v>
      </c>
      <c r="DG235" s="1">
        <v>0.99153609025408596</v>
      </c>
      <c r="DH235" s="1">
        <v>1.24462953813012</v>
      </c>
      <c r="DI235" s="1">
        <v>1.4780706389974601</v>
      </c>
      <c r="DJ235" s="1">
        <v>1.69251910451534</v>
      </c>
      <c r="DK235" s="1">
        <v>1.88859242174282</v>
      </c>
      <c r="DL235" s="1">
        <v>6.2759600692912167</v>
      </c>
      <c r="DM235" s="1">
        <v>34.382737974469102</v>
      </c>
      <c r="DN235" s="1"/>
      <c r="DO235" s="1"/>
      <c r="DP235" s="1"/>
      <c r="DQ235" s="1"/>
      <c r="DR235" s="1"/>
      <c r="DS235" s="1"/>
    </row>
    <row r="236" spans="1:123">
      <c r="A236" s="46" t="s">
        <v>239</v>
      </c>
      <c r="B236" s="57">
        <v>297.18299999999999</v>
      </c>
      <c r="C236" s="57">
        <v>123.009</v>
      </c>
      <c r="D236" s="57">
        <v>-8.83</v>
      </c>
      <c r="E236" s="7">
        <v>1.06</v>
      </c>
      <c r="F236" s="57"/>
      <c r="G236" s="76">
        <v>-9.9500000000000011</v>
      </c>
      <c r="H236" s="57">
        <v>-10.8</v>
      </c>
      <c r="I236" s="57">
        <v>0.85</v>
      </c>
      <c r="K236" s="76">
        <v>-11.9118870692153</v>
      </c>
      <c r="L236" s="76">
        <v>-11.75906351308503</v>
      </c>
      <c r="M236" s="76">
        <v>-11.54083411296188</v>
      </c>
      <c r="N236" s="76">
        <v>-11.11617861227964</v>
      </c>
      <c r="O236" s="76">
        <v>-10.90268448443293</v>
      </c>
      <c r="P236" s="76">
        <v>-13.8390309344</v>
      </c>
      <c r="Q236" s="76">
        <v>-13.9332517216071</v>
      </c>
      <c r="R236" s="76">
        <v>-13.996662097742</v>
      </c>
      <c r="S236" s="76">
        <v>-13.7463252810184</v>
      </c>
      <c r="T236" s="76">
        <v>-13.8355453422505</v>
      </c>
      <c r="U236" s="76">
        <v>1.9271438651846999</v>
      </c>
      <c r="V236" s="76">
        <v>2.1741882085220698</v>
      </c>
      <c r="W236" s="76">
        <v>2.4558279847801199</v>
      </c>
      <c r="X236" s="76">
        <v>2.6301466687387598</v>
      </c>
      <c r="Y236" s="76">
        <v>2.9328608578175701</v>
      </c>
      <c r="Z236" s="76">
        <v>7.9574847333776058</v>
      </c>
      <c r="AA236" s="76">
        <v>-140.96605632545101</v>
      </c>
      <c r="AC236" s="57">
        <v>-11.942451819385381</v>
      </c>
      <c r="AD236" s="76">
        <v>-11.53083225267827</v>
      </c>
      <c r="AE236" s="76">
        <v>-11.28831979435609</v>
      </c>
      <c r="AF236" s="76">
        <v>-11.044172519348599</v>
      </c>
      <c r="AG236" s="76">
        <v>-10.83015006911975</v>
      </c>
      <c r="AH236" s="76">
        <v>-13.006885298726401</v>
      </c>
      <c r="AI236" s="76">
        <v>-12.8627756389947</v>
      </c>
      <c r="AJ236" s="76">
        <v>-12.8662105019877</v>
      </c>
      <c r="AK236" s="76">
        <v>-12.847176336754799</v>
      </c>
      <c r="AL236" s="76">
        <v>-12.838109519709899</v>
      </c>
      <c r="AM236" s="76">
        <v>1.06443347934102</v>
      </c>
      <c r="AN236" s="76">
        <v>1.3319433863164301</v>
      </c>
      <c r="AO236" s="76">
        <v>1.57789070763161</v>
      </c>
      <c r="AP236" s="76">
        <v>1.8030038174062</v>
      </c>
      <c r="AQ236" s="76">
        <v>2.0079594505901501</v>
      </c>
      <c r="AR236" s="76">
        <v>8.0475420201093986</v>
      </c>
      <c r="AS236" s="76">
        <v>168.182539993365</v>
      </c>
      <c r="AU236" s="57">
        <v>-11.02374518255999</v>
      </c>
      <c r="AV236" s="57">
        <v>-10.73790486545176</v>
      </c>
      <c r="AW236" s="57">
        <v>-10.480482796878869</v>
      </c>
      <c r="AX236" s="57">
        <v>-10.246267739567209</v>
      </c>
      <c r="AY236" s="57">
        <v>-10.092829309333361</v>
      </c>
      <c r="AZ236" s="57">
        <v>-12.1281835067218</v>
      </c>
      <c r="BA236" s="57">
        <v>-12.1098483074889</v>
      </c>
      <c r="BB236" s="57">
        <v>-12.098373453501299</v>
      </c>
      <c r="BC236" s="57">
        <v>-12.089271522740599</v>
      </c>
      <c r="BD236" s="57">
        <v>-12.1407887598212</v>
      </c>
      <c r="BE236" s="57">
        <v>1.1044383241618101</v>
      </c>
      <c r="BF236" s="57">
        <v>1.3719434420371399</v>
      </c>
      <c r="BG236" s="57">
        <v>1.61789065662243</v>
      </c>
      <c r="BH236" s="57">
        <v>1.8430037831733901</v>
      </c>
      <c r="BI236" s="57">
        <v>2.04795945048784</v>
      </c>
      <c r="BJ236" s="57">
        <v>6.9900709656625244</v>
      </c>
      <c r="BK236" s="57">
        <v>122.195056868298</v>
      </c>
      <c r="BM236" s="57">
        <v>-12.008776556757839</v>
      </c>
      <c r="BN236" s="57">
        <v>-11.687766865286051</v>
      </c>
      <c r="BO236" s="57">
        <v>-11.41715372449034</v>
      </c>
      <c r="BP236" s="57">
        <v>-11.1616817326871</v>
      </c>
      <c r="BQ236" s="57">
        <v>-10.905838528686481</v>
      </c>
      <c r="BR236" s="57">
        <v>-13.895434882359799</v>
      </c>
      <c r="BS236" s="57">
        <v>-13.94714463787</v>
      </c>
      <c r="BT236" s="57">
        <v>-13.846971213152599</v>
      </c>
      <c r="BU236" s="57">
        <v>-13.788246972502099</v>
      </c>
      <c r="BV236" s="57">
        <v>-13.7360397505386</v>
      </c>
      <c r="BW236" s="57">
        <v>1.88665832560196</v>
      </c>
      <c r="BX236" s="57">
        <v>2.2593777725839499</v>
      </c>
      <c r="BY236" s="57">
        <v>2.4298174886622599</v>
      </c>
      <c r="BZ236" s="57">
        <v>2.6265652398150001</v>
      </c>
      <c r="CA236" s="57">
        <v>2.83020122185212</v>
      </c>
      <c r="CB236" s="57">
        <v>8.1294086181240957</v>
      </c>
      <c r="CC236" s="57">
        <v>62.1615224248091</v>
      </c>
      <c r="CE236" s="57">
        <v>-11.963908788846441</v>
      </c>
      <c r="CF236" s="57">
        <v>-11.70579712865433</v>
      </c>
      <c r="CG236" s="57">
        <v>-11.494457705777691</v>
      </c>
      <c r="CH236" s="57">
        <v>-11.22954600094609</v>
      </c>
      <c r="CI236" s="57">
        <v>-11.02734045517786</v>
      </c>
      <c r="CJ236" s="57">
        <v>-13.861080865808701</v>
      </c>
      <c r="CK236" s="57">
        <v>-13.8663095412661</v>
      </c>
      <c r="CL236" s="57">
        <v>-13.890457066239501</v>
      </c>
      <c r="CM236" s="57">
        <v>-13.8448470204039</v>
      </c>
      <c r="CN236" s="57">
        <v>-13.8392606193988</v>
      </c>
      <c r="CO236" s="57">
        <v>1.89717207696226</v>
      </c>
      <c r="CP236" s="57">
        <v>2.1605124126117699</v>
      </c>
      <c r="CQ236" s="57">
        <v>2.3959993604618099</v>
      </c>
      <c r="CR236" s="57">
        <v>2.6153010194578101</v>
      </c>
      <c r="CS236" s="57">
        <v>2.8119201642209402</v>
      </c>
      <c r="CT236" s="76">
        <v>6.9964756039140346</v>
      </c>
      <c r="CU236" s="76">
        <v>24.684651432295201</v>
      </c>
      <c r="CV236" s="76"/>
      <c r="CW236" s="1">
        <v>-11.8225553410294</v>
      </c>
      <c r="CX236" s="1">
        <v>-11.570087620874601</v>
      </c>
      <c r="CY236" s="1">
        <v>-11.3274911749916</v>
      </c>
      <c r="CZ236" s="1">
        <v>-11.107796868312301</v>
      </c>
      <c r="DA236" s="1">
        <v>-10.895277800472901</v>
      </c>
      <c r="DB236" s="1">
        <v>-11.8225553410294</v>
      </c>
      <c r="DC236" s="1">
        <v>-11.570087620874601</v>
      </c>
      <c r="DD236" s="1">
        <v>-11.3274911749916</v>
      </c>
      <c r="DE236" s="1">
        <v>-11.107796868312301</v>
      </c>
      <c r="DF236" s="1">
        <v>-10.895277800472901</v>
      </c>
      <c r="DG236" s="1">
        <v>1.0644379730073501</v>
      </c>
      <c r="DH236" s="1">
        <v>1.3319434438495801</v>
      </c>
      <c r="DI236" s="1">
        <v>1.5778907072654</v>
      </c>
      <c r="DJ236" s="1">
        <v>1.80300344740116</v>
      </c>
      <c r="DK236" s="1">
        <v>2.0079589963423898</v>
      </c>
      <c r="DL236" s="1">
        <v>6.8958731757218121</v>
      </c>
      <c r="DM236" s="1">
        <v>43.735759983756203</v>
      </c>
      <c r="DN236" s="1"/>
      <c r="DO236" s="1"/>
      <c r="DP236" s="1"/>
      <c r="DQ236" s="1"/>
      <c r="DR236" s="1"/>
      <c r="DS236" s="1"/>
    </row>
    <row r="237" spans="1:123">
      <c r="A237" s="46" t="s">
        <v>240</v>
      </c>
      <c r="B237" s="57">
        <v>379.19799999999998</v>
      </c>
      <c r="C237" s="57">
        <v>184.626</v>
      </c>
      <c r="D237" s="57">
        <v>-0.68</v>
      </c>
      <c r="E237" s="7">
        <v>0.13</v>
      </c>
      <c r="F237" s="57"/>
      <c r="G237" s="76">
        <v>0.20000000000000018</v>
      </c>
      <c r="H237" s="57">
        <v>-2.5299999999999998</v>
      </c>
      <c r="I237" s="57">
        <v>2.73</v>
      </c>
      <c r="K237" s="76">
        <v>-0.29052828293210986</v>
      </c>
      <c r="L237" s="76">
        <v>-5.5708450260440134E-2</v>
      </c>
      <c r="M237" s="76">
        <v>0.26209585079782993</v>
      </c>
      <c r="N237" s="76">
        <v>0.55061696916710012</v>
      </c>
      <c r="O237" s="76">
        <v>1.0756010584106397</v>
      </c>
      <c r="P237" s="76">
        <v>-2.3726896792658798</v>
      </c>
      <c r="Q237" s="76">
        <v>-2.39332872190736</v>
      </c>
      <c r="R237" s="76">
        <v>-2.4174775263720401</v>
      </c>
      <c r="S237" s="76">
        <v>-2.35241251385195</v>
      </c>
      <c r="T237" s="76">
        <v>-2.3948714697739701</v>
      </c>
      <c r="U237" s="76">
        <v>2.08216139633377</v>
      </c>
      <c r="V237" s="76">
        <v>2.3376202716469199</v>
      </c>
      <c r="W237" s="76">
        <v>2.67957337716987</v>
      </c>
      <c r="X237" s="76">
        <v>2.9030294830190502</v>
      </c>
      <c r="Y237" s="76">
        <v>3.4704725281846098</v>
      </c>
      <c r="Z237" s="76">
        <v>9.9934389756967335</v>
      </c>
      <c r="AA237" s="76">
        <v>-233.49601586972901</v>
      </c>
      <c r="AC237" s="57">
        <v>-0.79292608033643996</v>
      </c>
      <c r="AD237" s="76">
        <v>-0.42949028277725998</v>
      </c>
      <c r="AE237" s="76">
        <v>-0.13366894732945989</v>
      </c>
      <c r="AF237" s="76">
        <v>0.13930958324249998</v>
      </c>
      <c r="AG237" s="76">
        <v>0.38194907003691991</v>
      </c>
      <c r="AH237" s="76">
        <v>-2.16744280619888</v>
      </c>
      <c r="AI237" s="76">
        <v>-2.1328188974048099</v>
      </c>
      <c r="AJ237" s="76">
        <v>-2.13613920584721</v>
      </c>
      <c r="AK237" s="76">
        <v>-2.1336337841384099</v>
      </c>
      <c r="AL237" s="76">
        <v>-2.1337300601101101</v>
      </c>
      <c r="AM237" s="76">
        <v>1.37451672586244</v>
      </c>
      <c r="AN237" s="76">
        <v>1.7033286146275499</v>
      </c>
      <c r="AO237" s="76">
        <v>2.0024702585177501</v>
      </c>
      <c r="AP237" s="76">
        <v>2.2729433673809099</v>
      </c>
      <c r="AQ237" s="76">
        <v>2.51567913014703</v>
      </c>
      <c r="AR237" s="76">
        <v>8.675824945772554</v>
      </c>
      <c r="AS237" s="76">
        <v>112.680106845422</v>
      </c>
      <c r="AU237" s="57">
        <v>-0.93727492819985003</v>
      </c>
      <c r="AV237" s="57">
        <v>-0.62630170566339016</v>
      </c>
      <c r="AW237" s="57">
        <v>-0.33936205875426984</v>
      </c>
      <c r="AX237" s="57">
        <v>-8.3494638005120247E-2</v>
      </c>
      <c r="AY237" s="57">
        <v>0.16259078747566003</v>
      </c>
      <c r="AZ237" s="57">
        <v>-2.35179772883619</v>
      </c>
      <c r="BA237" s="57">
        <v>-2.3696303757846402</v>
      </c>
      <c r="BB237" s="57">
        <v>-2.38183225227991</v>
      </c>
      <c r="BC237" s="57">
        <v>-2.3964379615695601</v>
      </c>
      <c r="BD237" s="57">
        <v>-2.3930883425395901</v>
      </c>
      <c r="BE237" s="57">
        <v>1.4145228006363399</v>
      </c>
      <c r="BF237" s="57">
        <v>1.74332867012125</v>
      </c>
      <c r="BG237" s="57">
        <v>2.0424701935256402</v>
      </c>
      <c r="BH237" s="57">
        <v>2.3129433235644399</v>
      </c>
      <c r="BI237" s="57">
        <v>2.5556791300152502</v>
      </c>
      <c r="BJ237" s="57">
        <v>8.1597240978057677</v>
      </c>
      <c r="BK237" s="57">
        <v>68.489989844911804</v>
      </c>
      <c r="BM237" s="57">
        <v>-0.41517849257603001</v>
      </c>
      <c r="BN237" s="57">
        <v>0.18969791761109001</v>
      </c>
      <c r="BO237" s="57">
        <v>0.32361710063793003</v>
      </c>
      <c r="BP237" s="57">
        <v>0.55569029394821001</v>
      </c>
      <c r="BQ237" s="57">
        <v>0.79724227995355035</v>
      </c>
      <c r="BR237" s="57">
        <v>-2.38046725458844</v>
      </c>
      <c r="BS237" s="57">
        <v>-2.4121948067174599</v>
      </c>
      <c r="BT237" s="57">
        <v>-2.3786298327931501</v>
      </c>
      <c r="BU237" s="57">
        <v>-2.3641760621679402</v>
      </c>
      <c r="BV237" s="57">
        <v>-2.3511543107978898</v>
      </c>
      <c r="BW237" s="57">
        <v>1.96528876201241</v>
      </c>
      <c r="BX237" s="57">
        <v>2.6018927243285499</v>
      </c>
      <c r="BY237" s="57">
        <v>2.7022469334310801</v>
      </c>
      <c r="BZ237" s="57">
        <v>2.9198663561161502</v>
      </c>
      <c r="CA237" s="57">
        <v>3.1483965907514402</v>
      </c>
      <c r="CB237" s="57">
        <v>8.2652639759576196</v>
      </c>
      <c r="CC237" s="57">
        <v>270.06518113936897</v>
      </c>
      <c r="CE237" s="57">
        <v>-0.3613085074934701</v>
      </c>
      <c r="CF237" s="57">
        <v>-4.9175990420520233E-2</v>
      </c>
      <c r="CG237" s="57">
        <v>0.22044803759809994</v>
      </c>
      <c r="CH237" s="57">
        <v>0.51885627324277994</v>
      </c>
      <c r="CI237" s="57">
        <v>0.73488799014830963</v>
      </c>
      <c r="CJ237" s="57">
        <v>-2.3714297802753901</v>
      </c>
      <c r="CK237" s="57">
        <v>-2.3754971788494901</v>
      </c>
      <c r="CL237" s="57">
        <v>-2.3831740548625699</v>
      </c>
      <c r="CM237" s="57">
        <v>-2.3746721136408202</v>
      </c>
      <c r="CN237" s="57">
        <v>-2.3744968788495102</v>
      </c>
      <c r="CO237" s="57">
        <v>2.01012127278192</v>
      </c>
      <c r="CP237" s="57">
        <v>2.3263211884289698</v>
      </c>
      <c r="CQ237" s="57">
        <v>2.6036220924606699</v>
      </c>
      <c r="CR237" s="57">
        <v>2.8935283868836001</v>
      </c>
      <c r="CS237" s="57">
        <v>3.1093848689978199</v>
      </c>
      <c r="CT237" s="76">
        <v>8.2128763376622196</v>
      </c>
      <c r="CU237" s="76">
        <v>69.279393984709699</v>
      </c>
      <c r="CV237" s="76"/>
      <c r="CW237" s="1">
        <v>-0.76008223029814903</v>
      </c>
      <c r="CX237" s="1">
        <v>-0.43721603896625699</v>
      </c>
      <c r="CY237" s="1">
        <v>-0.14114204576210401</v>
      </c>
      <c r="CZ237" s="1">
        <v>0.12555309590608399</v>
      </c>
      <c r="DA237" s="1">
        <v>0.36831352744683299</v>
      </c>
      <c r="DB237" s="1">
        <v>-0.76008223029814903</v>
      </c>
      <c r="DC237" s="1">
        <v>-0.43721603896625699</v>
      </c>
      <c r="DD237" s="1">
        <v>-0.14114204576210401</v>
      </c>
      <c r="DE237" s="1">
        <v>0.12555309590608399</v>
      </c>
      <c r="DF237" s="1">
        <v>0.36831352744683299</v>
      </c>
      <c r="DG237" s="1">
        <v>1.37452239962332</v>
      </c>
      <c r="DH237" s="1">
        <v>1.70332867243488</v>
      </c>
      <c r="DI237" s="1">
        <v>2.00247025808974</v>
      </c>
      <c r="DJ237" s="1">
        <v>2.27294294443363</v>
      </c>
      <c r="DK237" s="1">
        <v>2.5156786113088798</v>
      </c>
      <c r="DL237" s="1">
        <v>8.3869348464661808</v>
      </c>
      <c r="DM237" s="1">
        <v>80.649802556412396</v>
      </c>
      <c r="DN237" s="1"/>
      <c r="DO237" s="1"/>
      <c r="DP237" s="1"/>
      <c r="DQ237" s="1"/>
      <c r="DR237" s="1"/>
      <c r="DS237" s="1"/>
    </row>
    <row r="238" spans="1:123">
      <c r="A238" s="46" t="s">
        <v>241</v>
      </c>
      <c r="B238" s="57">
        <v>360.839</v>
      </c>
      <c r="C238" s="57">
        <v>165.047</v>
      </c>
      <c r="D238" s="57">
        <v>-4.4000000000000004</v>
      </c>
      <c r="E238" s="7">
        <v>1.1299999999999999</v>
      </c>
      <c r="F238" s="57"/>
      <c r="G238" s="76">
        <v>-6.2899999999999991</v>
      </c>
      <c r="H238" s="57">
        <v>-7.89</v>
      </c>
      <c r="I238" s="57">
        <v>1.6</v>
      </c>
      <c r="K238" s="76">
        <v>-7.6244516342160802</v>
      </c>
      <c r="L238" s="76">
        <v>-7.4669891273081213</v>
      </c>
      <c r="M238" s="76">
        <v>-7.2412065050860104</v>
      </c>
      <c r="N238" s="76">
        <v>-6.7436861249978595</v>
      </c>
      <c r="O238" s="76">
        <v>-6.4550615126315298</v>
      </c>
      <c r="P238" s="76">
        <v>-9.6719124653560904</v>
      </c>
      <c r="Q238" s="76">
        <v>-9.7680252467035107</v>
      </c>
      <c r="R238" s="76">
        <v>-9.8706946337174006</v>
      </c>
      <c r="S238" s="76">
        <v>-9.5856309821878298</v>
      </c>
      <c r="T238" s="76">
        <v>-9.8051900469580797</v>
      </c>
      <c r="U238" s="76">
        <v>2.0474608311400102</v>
      </c>
      <c r="V238" s="76">
        <v>2.3010361193953899</v>
      </c>
      <c r="W238" s="76">
        <v>2.6294881286313898</v>
      </c>
      <c r="X238" s="76">
        <v>2.8419448571899699</v>
      </c>
      <c r="Y238" s="76">
        <v>3.3501285343265499</v>
      </c>
      <c r="Z238" s="76">
        <v>9.1685541608699275</v>
      </c>
      <c r="AA238" s="76">
        <v>-228.70479397136799</v>
      </c>
      <c r="AC238" s="57">
        <v>-7.5632414725109296</v>
      </c>
      <c r="AD238" s="76">
        <v>-7.0341414690479303</v>
      </c>
      <c r="AE238" s="76">
        <v>-6.7594097112539897</v>
      </c>
      <c r="AF238" s="76">
        <v>-6.4914947806635395</v>
      </c>
      <c r="AG238" s="76">
        <v>-6.2569380315417202</v>
      </c>
      <c r="AH238" s="76">
        <v>-8.8683462819814096</v>
      </c>
      <c r="AI238" s="76">
        <v>-8.6543357618250401</v>
      </c>
      <c r="AJ238" s="76">
        <v>-8.66683813626911</v>
      </c>
      <c r="AK238" s="76">
        <v>-8.6592425106855995</v>
      </c>
      <c r="AL238" s="76">
        <v>-8.6589644689254204</v>
      </c>
      <c r="AM238" s="76">
        <v>1.30510480947048</v>
      </c>
      <c r="AN238" s="76">
        <v>1.62019429277711</v>
      </c>
      <c r="AO238" s="76">
        <v>1.9074284250151201</v>
      </c>
      <c r="AP238" s="76">
        <v>2.16774773002206</v>
      </c>
      <c r="AQ238" s="76">
        <v>2.4020264373837001</v>
      </c>
      <c r="AR238" s="76">
        <v>9.3541582040825499</v>
      </c>
      <c r="AS238" s="76">
        <v>254.71096480668001</v>
      </c>
      <c r="AU238" s="57">
        <v>-7.7979413062783092</v>
      </c>
      <c r="AV238" s="57">
        <v>-7.5267532483774202</v>
      </c>
      <c r="AW238" s="57">
        <v>-7.2659715522458095</v>
      </c>
      <c r="AX238" s="57">
        <v>-7.0332141322095296</v>
      </c>
      <c r="AY238" s="57">
        <v>-6.7803009464875394</v>
      </c>
      <c r="AZ238" s="57">
        <v>-9.1430519151985497</v>
      </c>
      <c r="BA238" s="57">
        <v>-9.1869475966990404</v>
      </c>
      <c r="BB238" s="57">
        <v>-9.2133999153988793</v>
      </c>
      <c r="BC238" s="57">
        <v>-9.24096182056042</v>
      </c>
      <c r="BD238" s="57">
        <v>-9.22232738374605</v>
      </c>
      <c r="BE238" s="57">
        <v>1.34511060892024</v>
      </c>
      <c r="BF238" s="57">
        <v>1.6601943483216199</v>
      </c>
      <c r="BG238" s="57">
        <v>1.94742836315307</v>
      </c>
      <c r="BH238" s="57">
        <v>2.20774768835089</v>
      </c>
      <c r="BI238" s="57">
        <v>2.4420264372585101</v>
      </c>
      <c r="BJ238" s="57">
        <v>7.530621144313093</v>
      </c>
      <c r="BK238" s="57">
        <v>27.636267752643299</v>
      </c>
      <c r="BM238" s="57">
        <v>-7.7579768480997204</v>
      </c>
      <c r="BN238" s="57">
        <v>-7.3706623477660207</v>
      </c>
      <c r="BO238" s="57">
        <v>-7.0442492337224287</v>
      </c>
      <c r="BP238" s="57">
        <v>-6.758967055779161</v>
      </c>
      <c r="BQ238" s="57">
        <v>-6.4954929578008205</v>
      </c>
      <c r="BR238" s="57">
        <v>-9.7056642422884405</v>
      </c>
      <c r="BS238" s="57">
        <v>-9.8958833413248506</v>
      </c>
      <c r="BT238" s="57">
        <v>-9.6855130277703392</v>
      </c>
      <c r="BU238" s="57">
        <v>-9.6131781635361904</v>
      </c>
      <c r="BV238" s="57">
        <v>-9.5726617392780806</v>
      </c>
      <c r="BW238" s="57">
        <v>1.9476873941887201</v>
      </c>
      <c r="BX238" s="57">
        <v>2.5252209935588299</v>
      </c>
      <c r="BY238" s="57">
        <v>2.64126379404791</v>
      </c>
      <c r="BZ238" s="57">
        <v>2.8542111077570298</v>
      </c>
      <c r="CA238" s="57">
        <v>3.0771687814772601</v>
      </c>
      <c r="CB238" s="57">
        <v>9.3238257436178777</v>
      </c>
      <c r="CC238" s="57">
        <v>123.056327713518</v>
      </c>
      <c r="CE238" s="57">
        <v>-7.684891314704891</v>
      </c>
      <c r="CF238" s="57">
        <v>-7.3932323044026393</v>
      </c>
      <c r="CG238" s="57">
        <v>-7.1537383227295095</v>
      </c>
      <c r="CH238" s="57">
        <v>-6.8367152127543402</v>
      </c>
      <c r="CI238" s="57">
        <v>-6.6294993250472203</v>
      </c>
      <c r="CJ238" s="57">
        <v>-9.6697289895345708</v>
      </c>
      <c r="CK238" s="57">
        <v>-9.6824373151174399</v>
      </c>
      <c r="CL238" s="57">
        <v>-9.7108842128275992</v>
      </c>
      <c r="CM238" s="57">
        <v>-9.6679625993505507</v>
      </c>
      <c r="CN238" s="57">
        <v>-9.6722969293373797</v>
      </c>
      <c r="CO238" s="57">
        <v>1.9848376748296801</v>
      </c>
      <c r="CP238" s="57">
        <v>2.2892050107148001</v>
      </c>
      <c r="CQ238" s="57">
        <v>2.5571458900980901</v>
      </c>
      <c r="CR238" s="57">
        <v>2.83124738659621</v>
      </c>
      <c r="CS238" s="57">
        <v>3.0427976042901599</v>
      </c>
      <c r="CT238" s="76">
        <v>7.9412203080584343</v>
      </c>
      <c r="CU238" s="76">
        <v>38.533781905229702</v>
      </c>
      <c r="CV238" s="76"/>
      <c r="CW238" s="1">
        <v>-7.3860115272255102</v>
      </c>
      <c r="CX238" s="1">
        <v>-7.1023485552745198</v>
      </c>
      <c r="CY238" s="1">
        <v>-6.8260330147578898</v>
      </c>
      <c r="CZ238" s="1">
        <v>-6.5780334201224502</v>
      </c>
      <c r="DA238" s="1">
        <v>-6.34714144587074</v>
      </c>
      <c r="DB238" s="1">
        <v>-7.3860115272255102</v>
      </c>
      <c r="DC238" s="1">
        <v>-7.1023485552745198</v>
      </c>
      <c r="DD238" s="1">
        <v>-6.8260330147578898</v>
      </c>
      <c r="DE238" s="1">
        <v>-6.5780334201224502</v>
      </c>
      <c r="DF238" s="1">
        <v>-6.34714144587074</v>
      </c>
      <c r="DG238" s="1">
        <v>1.3051102190680199</v>
      </c>
      <c r="DH238" s="1">
        <v>1.62019435052307</v>
      </c>
      <c r="DI238" s="1">
        <v>1.9074284246009401</v>
      </c>
      <c r="DJ238" s="1">
        <v>2.1677473189258598</v>
      </c>
      <c r="DK238" s="1">
        <v>2.4020259330040599</v>
      </c>
      <c r="DL238" s="1">
        <v>7.7432958530398182</v>
      </c>
      <c r="DM238" s="1">
        <v>56.873837349016597</v>
      </c>
      <c r="DN238" s="1"/>
      <c r="DO238" s="1"/>
      <c r="DP238" s="1"/>
      <c r="DQ238" s="1"/>
      <c r="DR238" s="1"/>
      <c r="DS238" s="1"/>
    </row>
    <row r="239" spans="1:123">
      <c r="A239" s="46" t="s">
        <v>242</v>
      </c>
      <c r="B239" s="57">
        <v>312.79399999999998</v>
      </c>
      <c r="C239" s="57">
        <v>131.68199999999999</v>
      </c>
      <c r="D239" s="57">
        <v>-7.48</v>
      </c>
      <c r="E239" s="7">
        <v>0.46</v>
      </c>
      <c r="F239" s="57"/>
      <c r="G239" s="76">
        <v>-6.92</v>
      </c>
      <c r="H239" s="57">
        <v>-8.09</v>
      </c>
      <c r="I239" s="57">
        <v>1.17</v>
      </c>
      <c r="K239" s="76">
        <v>-8.6137981244155295</v>
      </c>
      <c r="L239" s="76">
        <v>-8.4282374779462188</v>
      </c>
      <c r="M239" s="76">
        <v>-8.1751815682107498</v>
      </c>
      <c r="N239" s="76">
        <v>-7.8094477114973611</v>
      </c>
      <c r="O239" s="76">
        <v>-7.5021370777540604</v>
      </c>
      <c r="P239" s="76">
        <v>-10.5704485271698</v>
      </c>
      <c r="Q239" s="76">
        <v>-10.633533873232199</v>
      </c>
      <c r="R239" s="76">
        <v>-10.6735979736529</v>
      </c>
      <c r="S239" s="76">
        <v>-10.4915357764896</v>
      </c>
      <c r="T239" s="76">
        <v>-10.5373286773396</v>
      </c>
      <c r="U239" s="76">
        <v>1.9566504027542699</v>
      </c>
      <c r="V239" s="76">
        <v>2.2052963952859801</v>
      </c>
      <c r="W239" s="76">
        <v>2.4984164054421498</v>
      </c>
      <c r="X239" s="76">
        <v>2.6820880649922398</v>
      </c>
      <c r="Y239" s="76">
        <v>3.0351915995855401</v>
      </c>
      <c r="Z239" s="76">
        <v>8.4984723208754698</v>
      </c>
      <c r="AA239" s="76">
        <v>-152.197984778804</v>
      </c>
      <c r="AC239" s="57">
        <v>-8.8321985635538205</v>
      </c>
      <c r="AD239" s="76">
        <v>-8.4567908552615894</v>
      </c>
      <c r="AE239" s="76">
        <v>-8.1992328351159891</v>
      </c>
      <c r="AF239" s="76">
        <v>-7.9466362377681108</v>
      </c>
      <c r="AG239" s="76">
        <v>-7.7243681258000203</v>
      </c>
      <c r="AH239" s="76">
        <v>-9.9556542895746603</v>
      </c>
      <c r="AI239" s="76">
        <v>-9.8594249054707799</v>
      </c>
      <c r="AJ239" s="76">
        <v>-9.8579393858114699</v>
      </c>
      <c r="AK239" s="76">
        <v>-9.8390898669728308</v>
      </c>
      <c r="AL239" s="76">
        <v>-9.8289685800792803</v>
      </c>
      <c r="AM239" s="76">
        <v>1.12345572602084</v>
      </c>
      <c r="AN239" s="76">
        <v>1.4026340502091901</v>
      </c>
      <c r="AO239" s="76">
        <v>1.6587065506954799</v>
      </c>
      <c r="AP239" s="76">
        <v>1.89245362920472</v>
      </c>
      <c r="AQ239" s="76">
        <v>2.10460045427926</v>
      </c>
      <c r="AR239" s="76">
        <v>8.0976302544192738</v>
      </c>
      <c r="AS239" s="76">
        <v>132.876047028183</v>
      </c>
      <c r="AU239" s="57">
        <v>-8.095781024001159</v>
      </c>
      <c r="AV239" s="57">
        <v>-7.815057020568231</v>
      </c>
      <c r="AW239" s="57">
        <v>-7.5493820664480609</v>
      </c>
      <c r="AX239" s="57">
        <v>-7.3084083029461695</v>
      </c>
      <c r="AY239" s="57">
        <v>-7.07610044705054</v>
      </c>
      <c r="AZ239" s="57">
        <v>-9.2592418289560392</v>
      </c>
      <c r="BA239" s="57">
        <v>-9.2576911264549206</v>
      </c>
      <c r="BB239" s="57">
        <v>-9.2480885634728107</v>
      </c>
      <c r="BC239" s="57">
        <v>-9.2408618960938895</v>
      </c>
      <c r="BD239" s="57">
        <v>-9.2207009012218801</v>
      </c>
      <c r="BE239" s="57">
        <v>1.16346080495488</v>
      </c>
      <c r="BF239" s="57">
        <v>1.4426341058866901</v>
      </c>
      <c r="BG239" s="57">
        <v>1.6987064970247501</v>
      </c>
      <c r="BH239" s="57">
        <v>1.93245359314772</v>
      </c>
      <c r="BI239" s="57">
        <v>2.1446004541713402</v>
      </c>
      <c r="BJ239" s="57">
        <v>7.5772609822592942</v>
      </c>
      <c r="BK239" s="57">
        <v>51.724509587576897</v>
      </c>
      <c r="BM239" s="57">
        <v>-8.7116488129974705</v>
      </c>
      <c r="BN239" s="57">
        <v>-8.3036847629823693</v>
      </c>
      <c r="BO239" s="57">
        <v>-8.0898535797945108</v>
      </c>
      <c r="BP239" s="57">
        <v>-7.845280933481261</v>
      </c>
      <c r="BQ239" s="57">
        <v>-7.597575509160019</v>
      </c>
      <c r="BR239" s="57">
        <v>-10.613273909834</v>
      </c>
      <c r="BS239" s="57">
        <v>-10.6282579377694</v>
      </c>
      <c r="BT239" s="57">
        <v>-10.571526168893101</v>
      </c>
      <c r="BU239" s="57">
        <v>-10.5276740551054</v>
      </c>
      <c r="BV239" s="57">
        <v>-10.488343065266699</v>
      </c>
      <c r="BW239" s="57">
        <v>1.90162509683653</v>
      </c>
      <c r="BX239" s="57">
        <v>2.3245731747870302</v>
      </c>
      <c r="BY239" s="57">
        <v>2.48167258909859</v>
      </c>
      <c r="BZ239" s="57">
        <v>2.6823931216241399</v>
      </c>
      <c r="CA239" s="57">
        <v>2.8907675561066801</v>
      </c>
      <c r="CB239" s="57">
        <v>7.9822386076898901</v>
      </c>
      <c r="CC239" s="57">
        <v>124.377119279479</v>
      </c>
      <c r="CE239" s="57">
        <v>-8.6672982203608591</v>
      </c>
      <c r="CF239" s="57">
        <v>-8.3943545610075194</v>
      </c>
      <c r="CG239" s="57">
        <v>-8.16537626090029</v>
      </c>
      <c r="CH239" s="57">
        <v>-7.8967875501170397</v>
      </c>
      <c r="CI239" s="57">
        <v>-7.6867749526812794</v>
      </c>
      <c r="CJ239" s="57">
        <v>-10.5859694120697</v>
      </c>
      <c r="CK239" s="57">
        <v>-10.5864275515536</v>
      </c>
      <c r="CL239" s="57">
        <v>-10.600895202770801</v>
      </c>
      <c r="CM239" s="57">
        <v>-10.5650472653364</v>
      </c>
      <c r="CN239" s="57">
        <v>-10.5553155095898</v>
      </c>
      <c r="CO239" s="57">
        <v>1.9186711917088399</v>
      </c>
      <c r="CP239" s="57">
        <v>2.1920729905460798</v>
      </c>
      <c r="CQ239" s="57">
        <v>2.4355189418705101</v>
      </c>
      <c r="CR239" s="57">
        <v>2.6682597152193601</v>
      </c>
      <c r="CS239" s="57">
        <v>2.8685405569085201</v>
      </c>
      <c r="CT239" s="76">
        <v>7.319698784047759</v>
      </c>
      <c r="CU239" s="76">
        <v>36.604715528779302</v>
      </c>
      <c r="CV239" s="76"/>
      <c r="CW239" s="1">
        <v>-8.7475065981689699</v>
      </c>
      <c r="CX239" s="1">
        <v>-8.4722337516659305</v>
      </c>
      <c r="CY239" s="1">
        <v>-8.2149195572623306</v>
      </c>
      <c r="CZ239" s="1">
        <v>-7.9819441745469897</v>
      </c>
      <c r="DA239" s="1">
        <v>-7.7593907910217599</v>
      </c>
      <c r="DB239" s="1">
        <v>-8.7475065981689699</v>
      </c>
      <c r="DC239" s="1">
        <v>-8.4722337516659305</v>
      </c>
      <c r="DD239" s="1">
        <v>-8.2149195572623306</v>
      </c>
      <c r="DE239" s="1">
        <v>-7.9819441745469897</v>
      </c>
      <c r="DF239" s="1">
        <v>-7.7593907910217599</v>
      </c>
      <c r="DG239" s="1">
        <v>1.1234604443101801</v>
      </c>
      <c r="DH239" s="1">
        <v>1.4026341077945299</v>
      </c>
      <c r="DI239" s="1">
        <v>1.65870655031751</v>
      </c>
      <c r="DJ239" s="1">
        <v>1.8924532491224699</v>
      </c>
      <c r="DK239" s="1">
        <v>2.1045999877371599</v>
      </c>
      <c r="DL239" s="1">
        <v>7.3397158185959421</v>
      </c>
      <c r="DM239" s="1">
        <v>55.237572107075898</v>
      </c>
      <c r="DN239" s="1"/>
      <c r="DO239" s="1"/>
      <c r="DP239" s="1"/>
      <c r="DQ239" s="1"/>
      <c r="DR239" s="1"/>
      <c r="DS239" s="1"/>
    </row>
    <row r="240" spans="1:123">
      <c r="A240" s="46" t="s">
        <v>243</v>
      </c>
      <c r="B240" s="57">
        <v>253.33600000000001</v>
      </c>
      <c r="C240" s="57">
        <v>91.826999999999998</v>
      </c>
      <c r="D240" s="57">
        <v>-10.27</v>
      </c>
      <c r="E240" s="7">
        <v>0.78</v>
      </c>
      <c r="F240" s="57"/>
      <c r="G240" s="76">
        <v>-7.9899999999999993</v>
      </c>
      <c r="H240" s="57">
        <v>-8.85</v>
      </c>
      <c r="I240" s="57">
        <v>0.86</v>
      </c>
      <c r="K240" s="76">
        <v>-8.1219284577063302</v>
      </c>
      <c r="L240" s="76">
        <v>-7.9744977387486502</v>
      </c>
      <c r="M240" s="76">
        <v>-7.8006541833529202</v>
      </c>
      <c r="N240" s="76">
        <v>-7.4019799482613804</v>
      </c>
      <c r="O240" s="76">
        <v>-7.3864141397623904</v>
      </c>
      <c r="P240" s="76">
        <v>-9.9661965844493707</v>
      </c>
      <c r="Q240" s="76">
        <v>-10.0613116173087</v>
      </c>
      <c r="R240" s="76">
        <v>-10.1368630226095</v>
      </c>
      <c r="S240" s="76">
        <v>-9.8862375386882704</v>
      </c>
      <c r="T240" s="76">
        <v>-10.0318561240741</v>
      </c>
      <c r="U240" s="76">
        <v>1.8442681267430401</v>
      </c>
      <c r="V240" s="76">
        <v>2.0868138785600499</v>
      </c>
      <c r="W240" s="76">
        <v>2.3362088392565799</v>
      </c>
      <c r="X240" s="76">
        <v>2.48425759042689</v>
      </c>
      <c r="Y240" s="76">
        <v>2.6454419843117098</v>
      </c>
      <c r="Z240" s="76">
        <v>6.0870597129113078</v>
      </c>
      <c r="AA240" s="76">
        <v>14.226125927362199</v>
      </c>
      <c r="AC240" s="57">
        <v>-8.3350343031650205</v>
      </c>
      <c r="AD240" s="76">
        <v>-7.9319619204067804</v>
      </c>
      <c r="AE240" s="76">
        <v>-7.7211268261115205</v>
      </c>
      <c r="AF240" s="76">
        <v>-7.5092047754181106</v>
      </c>
      <c r="AG240" s="76">
        <v>-7.3201105880884798</v>
      </c>
      <c r="AH240" s="76">
        <v>-9.2336905452905906</v>
      </c>
      <c r="AI240" s="76">
        <v>-9.0653546988373606</v>
      </c>
      <c r="AJ240" s="76">
        <v>-9.0720280858652504</v>
      </c>
      <c r="AK240" s="76">
        <v>-9.0609687044168208</v>
      </c>
      <c r="AL240" s="76">
        <v>-9.0566320725805998</v>
      </c>
      <c r="AM240" s="76">
        <v>0.89865624212557005</v>
      </c>
      <c r="AN240" s="76">
        <v>1.13339277843058</v>
      </c>
      <c r="AO240" s="76">
        <v>1.35090125975373</v>
      </c>
      <c r="AP240" s="76">
        <v>1.55176392899871</v>
      </c>
      <c r="AQ240" s="76">
        <v>1.73652148449212</v>
      </c>
      <c r="AR240" s="76">
        <v>7.2740086775646722</v>
      </c>
      <c r="AS240" s="76">
        <v>182.52364517593901</v>
      </c>
      <c r="AU240" s="57">
        <v>-7.6497108296529195</v>
      </c>
      <c r="AV240" s="57">
        <v>-7.4051787724118805</v>
      </c>
      <c r="AW240" s="57">
        <v>-7.1754246469522798</v>
      </c>
      <c r="AX240" s="57">
        <v>-6.9549627662564806</v>
      </c>
      <c r="AY240" s="57">
        <v>-6.7662854704282793</v>
      </c>
      <c r="AZ240" s="57">
        <v>-8.5883712590396399</v>
      </c>
      <c r="BA240" s="57">
        <v>-8.5785716066845303</v>
      </c>
      <c r="BB240" s="57">
        <v>-8.5663258631724002</v>
      </c>
      <c r="BC240" s="57">
        <v>-8.5467266661460002</v>
      </c>
      <c r="BD240" s="57">
        <v>-8.5428069548338392</v>
      </c>
      <c r="BE240" s="57">
        <v>0.93866042938672001</v>
      </c>
      <c r="BF240" s="57">
        <v>1.1733928342726501</v>
      </c>
      <c r="BG240" s="57">
        <v>1.39090121622012</v>
      </c>
      <c r="BH240" s="57">
        <v>1.5917638998895201</v>
      </c>
      <c r="BI240" s="57">
        <v>1.7765214844055599</v>
      </c>
      <c r="BJ240" s="57">
        <v>6.5970786285492915</v>
      </c>
      <c r="BK240" s="57">
        <v>51.366194960767601</v>
      </c>
      <c r="BM240" s="57">
        <v>-8.167421719293241</v>
      </c>
      <c r="BN240" s="57">
        <v>-8.0569187615628906</v>
      </c>
      <c r="BO240" s="57">
        <v>-7.6897168554486797</v>
      </c>
      <c r="BP240" s="57">
        <v>-7.4419499419557393</v>
      </c>
      <c r="BQ240" s="57">
        <v>-7.2114441948225405</v>
      </c>
      <c r="BR240" s="57">
        <v>-10.0120425060878</v>
      </c>
      <c r="BS240" s="57">
        <v>-10.1331806030471</v>
      </c>
      <c r="BT240" s="57">
        <v>-9.9738876469850695</v>
      </c>
      <c r="BU240" s="57">
        <v>-9.9117100358040595</v>
      </c>
      <c r="BV240" s="57">
        <v>-9.8715312626768803</v>
      </c>
      <c r="BW240" s="57">
        <v>1.8446207867945601</v>
      </c>
      <c r="BX240" s="57">
        <v>2.07626184148421</v>
      </c>
      <c r="BY240" s="57">
        <v>2.2841707915363898</v>
      </c>
      <c r="BZ240" s="57">
        <v>2.4697600938483202</v>
      </c>
      <c r="CA240" s="57">
        <v>2.6600870678543398</v>
      </c>
      <c r="CB240" s="57">
        <v>7.5402974642189484</v>
      </c>
      <c r="CC240" s="57">
        <v>-52.8578335594623</v>
      </c>
      <c r="CE240" s="57">
        <v>-8.1441854274450698</v>
      </c>
      <c r="CF240" s="57">
        <v>-7.91638402274687</v>
      </c>
      <c r="CG240" s="57">
        <v>-7.7274767142229805</v>
      </c>
      <c r="CH240" s="57">
        <v>-7.5026857393127688</v>
      </c>
      <c r="CI240" s="57">
        <v>-7.3182844139457606</v>
      </c>
      <c r="CJ240" s="57">
        <v>-9.9809724115693808</v>
      </c>
      <c r="CK240" s="57">
        <v>-9.9882514631796795</v>
      </c>
      <c r="CL240" s="57">
        <v>-10.0124764535185</v>
      </c>
      <c r="CM240" s="57">
        <v>-9.9692403662872593</v>
      </c>
      <c r="CN240" s="57">
        <v>-9.9711734873863307</v>
      </c>
      <c r="CO240" s="57">
        <v>1.8367869841243101</v>
      </c>
      <c r="CP240" s="57">
        <v>2.0718674404328099</v>
      </c>
      <c r="CQ240" s="57">
        <v>2.2849997392955199</v>
      </c>
      <c r="CR240" s="57">
        <v>2.46655462697449</v>
      </c>
      <c r="CS240" s="57">
        <v>2.6528890734405701</v>
      </c>
      <c r="CT240" s="76">
        <v>6.1510686555288672</v>
      </c>
      <c r="CU240" s="76">
        <v>21.650553953086799</v>
      </c>
      <c r="CV240" s="76"/>
      <c r="CW240" s="1">
        <v>-8.2015341181733206</v>
      </c>
      <c r="CX240" s="1">
        <v>-7.9890918665028003</v>
      </c>
      <c r="CY240" s="1">
        <v>-7.7775622290496802</v>
      </c>
      <c r="CZ240" s="1">
        <v>-7.5836911346716898</v>
      </c>
      <c r="DA240" s="1">
        <v>-7.3981049228048699</v>
      </c>
      <c r="DB240" s="1">
        <v>-8.2015341181733206</v>
      </c>
      <c r="DC240" s="1">
        <v>-7.9890918665028003</v>
      </c>
      <c r="DD240" s="1">
        <v>-7.7775622290496802</v>
      </c>
      <c r="DE240" s="1">
        <v>-7.5836911346716898</v>
      </c>
      <c r="DF240" s="1">
        <v>-7.3981049228048699</v>
      </c>
      <c r="DG240" s="1">
        <v>0.89866010488773496</v>
      </c>
      <c r="DH240" s="1">
        <v>1.1333928358171499</v>
      </c>
      <c r="DI240" s="1">
        <v>1.3509012594205601</v>
      </c>
      <c r="DJ240" s="1">
        <v>1.55176358729773</v>
      </c>
      <c r="DK240" s="1">
        <v>1.7365210647757801</v>
      </c>
      <c r="DL240" s="1">
        <v>5.9907608716758469</v>
      </c>
      <c r="DM240" s="1">
        <v>30.311372111950998</v>
      </c>
      <c r="DN240" s="1"/>
      <c r="DO240" s="1"/>
      <c r="DP240" s="1"/>
      <c r="DQ240" s="1"/>
      <c r="DR240" s="1"/>
      <c r="DS240" s="1"/>
    </row>
    <row r="241" spans="1:123">
      <c r="A241" s="46" t="s">
        <v>244</v>
      </c>
      <c r="B241" s="57">
        <v>351.40600000000001</v>
      </c>
      <c r="C241" s="57">
        <v>160.56100000000001</v>
      </c>
      <c r="D241" s="57">
        <v>-4.7</v>
      </c>
      <c r="E241" s="7">
        <v>0.86</v>
      </c>
      <c r="F241" s="57"/>
      <c r="G241" s="76">
        <v>-4.82</v>
      </c>
      <c r="H241" s="57">
        <v>-6.7</v>
      </c>
      <c r="I241" s="57">
        <v>1.88</v>
      </c>
      <c r="K241" s="76">
        <v>-5.5632839691351998</v>
      </c>
      <c r="L241" s="76">
        <v>-5.3909143765322201</v>
      </c>
      <c r="M241" s="76">
        <v>-5.1557594834698799</v>
      </c>
      <c r="N241" s="76">
        <v>-4.7101410886589301</v>
      </c>
      <c r="O241" s="76">
        <v>-4.4237131933665097</v>
      </c>
      <c r="P241" s="76">
        <v>-7.5929153743003397</v>
      </c>
      <c r="Q241" s="76">
        <v>-7.67315326796375</v>
      </c>
      <c r="R241" s="76">
        <v>-7.7595134136447399</v>
      </c>
      <c r="S241" s="76">
        <v>-7.5207001799877</v>
      </c>
      <c r="T241" s="76">
        <v>-7.7120080279238499</v>
      </c>
      <c r="U241" s="76">
        <v>2.0296314051651398</v>
      </c>
      <c r="V241" s="76">
        <v>2.2822388914315299</v>
      </c>
      <c r="W241" s="76">
        <v>2.60375393017486</v>
      </c>
      <c r="X241" s="76">
        <v>2.8105590913287699</v>
      </c>
      <c r="Y241" s="76">
        <v>3.2882948345573402</v>
      </c>
      <c r="Z241" s="76">
        <v>8.8563010296843689</v>
      </c>
      <c r="AA241" s="76">
        <v>-187.78463795133899</v>
      </c>
      <c r="AC241" s="57">
        <v>-5.66875570664652</v>
      </c>
      <c r="AD241" s="76">
        <v>-5.1735354614410998</v>
      </c>
      <c r="AE241" s="76">
        <v>-4.9025425030661101</v>
      </c>
      <c r="AF241" s="76">
        <v>-4.6416840710351401</v>
      </c>
      <c r="AG241" s="76">
        <v>-4.4114905970538203</v>
      </c>
      <c r="AH241" s="76">
        <v>-6.9381961222325099</v>
      </c>
      <c r="AI241" s="76">
        <v>-6.7510146794311696</v>
      </c>
      <c r="AJ241" s="76">
        <v>-6.7611376792424904</v>
      </c>
      <c r="AK241" s="76">
        <v>-6.7553814471596096</v>
      </c>
      <c r="AL241" s="76">
        <v>-6.75512137831047</v>
      </c>
      <c r="AM241" s="76">
        <v>1.26944041558599</v>
      </c>
      <c r="AN241" s="76">
        <v>1.5774792179900701</v>
      </c>
      <c r="AO241" s="76">
        <v>1.8585951761763799</v>
      </c>
      <c r="AP241" s="76">
        <v>2.11369737612447</v>
      </c>
      <c r="AQ241" s="76">
        <v>2.3436307812566501</v>
      </c>
      <c r="AR241" s="76">
        <v>9.0342614787697766</v>
      </c>
      <c r="AS241" s="76">
        <v>230.85712731314899</v>
      </c>
      <c r="AU241" s="57">
        <v>-5.8273206371728197</v>
      </c>
      <c r="AV241" s="57">
        <v>-5.5562263785198205</v>
      </c>
      <c r="AW241" s="57">
        <v>-5.2929641568311103</v>
      </c>
      <c r="AX241" s="57">
        <v>-5.0524746911910094</v>
      </c>
      <c r="AY241" s="57">
        <v>-4.7809533254145204</v>
      </c>
      <c r="AZ241" s="57">
        <v>-7.1367667107448396</v>
      </c>
      <c r="BA241" s="57">
        <v>-7.1737056520805202</v>
      </c>
      <c r="BB241" s="57">
        <v>-7.1915592727537003</v>
      </c>
      <c r="BC241" s="57">
        <v>-7.2061720267465796</v>
      </c>
      <c r="BD241" s="57">
        <v>-7.1645841065493698</v>
      </c>
      <c r="BE241" s="57">
        <v>1.3094460735720199</v>
      </c>
      <c r="BF241" s="57">
        <v>1.6174792735607</v>
      </c>
      <c r="BG241" s="57">
        <v>1.89859511592259</v>
      </c>
      <c r="BH241" s="57">
        <v>2.1536973355555702</v>
      </c>
      <c r="BI241" s="57">
        <v>2.3836307811348498</v>
      </c>
      <c r="BJ241" s="57">
        <v>7.7357124115333091</v>
      </c>
      <c r="BK241" s="57">
        <v>9.5421459302724703</v>
      </c>
      <c r="BM241" s="57">
        <v>-5.6815658325887295</v>
      </c>
      <c r="BN241" s="57">
        <v>-5.3035571975091305</v>
      </c>
      <c r="BO241" s="57">
        <v>-4.9926027650454499</v>
      </c>
      <c r="BP241" s="57">
        <v>-4.72018440789431</v>
      </c>
      <c r="BQ241" s="57">
        <v>-4.46880471180447</v>
      </c>
      <c r="BR241" s="57">
        <v>-7.6202095042064597</v>
      </c>
      <c r="BS241" s="57">
        <v>-7.7893836469015598</v>
      </c>
      <c r="BT241" s="57">
        <v>-7.6025329377740301</v>
      </c>
      <c r="BU241" s="57">
        <v>-7.5406613276361201</v>
      </c>
      <c r="BV241" s="57">
        <v>-7.5093760792132302</v>
      </c>
      <c r="BW241" s="57">
        <v>1.93864367161773</v>
      </c>
      <c r="BX241" s="57">
        <v>2.4858264493924298</v>
      </c>
      <c r="BY241" s="57">
        <v>2.6099301727285802</v>
      </c>
      <c r="BZ241" s="57">
        <v>2.82047691974181</v>
      </c>
      <c r="CA241" s="57">
        <v>3.0405713674087602</v>
      </c>
      <c r="CB241" s="57">
        <v>8.9428278742066283</v>
      </c>
      <c r="CC241" s="57">
        <v>124.364638499831</v>
      </c>
      <c r="CE241" s="57">
        <v>-5.6186193704852805</v>
      </c>
      <c r="CF241" s="57">
        <v>-5.3303268814804099</v>
      </c>
      <c r="CG241" s="57">
        <v>-5.0901487919662198</v>
      </c>
      <c r="CH241" s="57">
        <v>-4.7874939175891402</v>
      </c>
      <c r="CI241" s="57">
        <v>-4.5823344595641498</v>
      </c>
      <c r="CJ241" s="57">
        <v>-7.59046613189465</v>
      </c>
      <c r="CK241" s="57">
        <v>-7.6004613053234902</v>
      </c>
      <c r="CL241" s="57">
        <v>-7.6234148401945898</v>
      </c>
      <c r="CM241" s="57">
        <v>-7.5867408316263401</v>
      </c>
      <c r="CN241" s="57">
        <v>-7.5909189984374903</v>
      </c>
      <c r="CO241" s="57">
        <v>1.97184676140937</v>
      </c>
      <c r="CP241" s="57">
        <v>2.2701344238430798</v>
      </c>
      <c r="CQ241" s="57">
        <v>2.53326604822837</v>
      </c>
      <c r="CR241" s="57">
        <v>2.7992469140371998</v>
      </c>
      <c r="CS241" s="57">
        <v>3.0085845388733401</v>
      </c>
      <c r="CT241" s="76">
        <v>7.7855477940179307</v>
      </c>
      <c r="CU241" s="76">
        <v>43.8672806165117</v>
      </c>
      <c r="CV241" s="76"/>
      <c r="CW241" s="1">
        <v>-5.51573461298306</v>
      </c>
      <c r="CX241" s="1">
        <v>-5.2344709092887403</v>
      </c>
      <c r="CY241" s="1">
        <v>-4.9620848342728197</v>
      </c>
      <c r="CZ241" s="1">
        <v>-4.7166577437666399</v>
      </c>
      <c r="DA241" s="1">
        <v>-4.4900375746073298</v>
      </c>
      <c r="DB241" s="1">
        <v>-5.51573461298306</v>
      </c>
      <c r="DC241" s="1">
        <v>-5.2344709092887403</v>
      </c>
      <c r="DD241" s="1">
        <v>-4.9620848342728197</v>
      </c>
      <c r="DE241" s="1">
        <v>-4.7166577437666399</v>
      </c>
      <c r="DF241" s="1">
        <v>-4.4900375746073298</v>
      </c>
      <c r="DG241" s="1">
        <v>1.26944568945431</v>
      </c>
      <c r="DH241" s="1">
        <v>1.5774792757045</v>
      </c>
      <c r="DI241" s="1">
        <v>1.85859517576931</v>
      </c>
      <c r="DJ241" s="1">
        <v>2.11369697111745</v>
      </c>
      <c r="DK241" s="1">
        <v>2.34363028430591</v>
      </c>
      <c r="DL241" s="1">
        <v>7.645215585767648</v>
      </c>
      <c r="DM241" s="1">
        <v>57.888606133970498</v>
      </c>
      <c r="DN241" s="1"/>
      <c r="DO241" s="1"/>
      <c r="DP241" s="1"/>
      <c r="DQ241" s="1"/>
      <c r="DR241" s="1"/>
      <c r="DS241" s="1"/>
    </row>
    <row r="242" spans="1:123">
      <c r="A242" s="46" t="s">
        <v>245</v>
      </c>
      <c r="B242" s="57">
        <v>320.767</v>
      </c>
      <c r="C242" s="57">
        <v>138.90600000000001</v>
      </c>
      <c r="D242" s="57">
        <v>-4.2699999999999996</v>
      </c>
      <c r="E242" s="7">
        <v>0.84</v>
      </c>
      <c r="F242" s="57"/>
      <c r="G242" s="76">
        <v>-4.8999999999999995</v>
      </c>
      <c r="H242" s="57">
        <v>-6.43</v>
      </c>
      <c r="I242" s="57">
        <v>1.53</v>
      </c>
      <c r="K242" s="76">
        <v>-5.7215769723836098</v>
      </c>
      <c r="L242" s="76">
        <v>-5.5465818925819299</v>
      </c>
      <c r="M242" s="76">
        <v>-5.3273377546199603</v>
      </c>
      <c r="N242" s="76">
        <v>-4.9174913532431592</v>
      </c>
      <c r="O242" s="76">
        <v>-4.7075544797232602</v>
      </c>
      <c r="P242" s="76">
        <v>-7.6932972376734101</v>
      </c>
      <c r="Q242" s="76">
        <v>-7.7677661600778096</v>
      </c>
      <c r="R242" s="76">
        <v>-7.8475053276963704</v>
      </c>
      <c r="S242" s="76">
        <v>-7.6261074274807399</v>
      </c>
      <c r="T242" s="76">
        <v>-7.7950094195250497</v>
      </c>
      <c r="U242" s="76">
        <v>1.9717202652898</v>
      </c>
      <c r="V242" s="76">
        <v>2.2211842674958802</v>
      </c>
      <c r="W242" s="76">
        <v>2.5201675730764102</v>
      </c>
      <c r="X242" s="76">
        <v>2.7086160742375802</v>
      </c>
      <c r="Y242" s="76">
        <v>3.0874549398017899</v>
      </c>
      <c r="Z242" s="76">
        <v>7.9396207252957973</v>
      </c>
      <c r="AA242" s="76">
        <v>-112.166446383527</v>
      </c>
      <c r="AC242" s="57">
        <v>-5.90925355954771</v>
      </c>
      <c r="AD242" s="76">
        <v>-5.4579194961870998</v>
      </c>
      <c r="AE242" s="76">
        <v>-5.2065152900613993</v>
      </c>
      <c r="AF242" s="76">
        <v>-4.9622917309163306</v>
      </c>
      <c r="AG242" s="76">
        <v>-4.7462418124236994</v>
      </c>
      <c r="AH242" s="76">
        <v>-7.0628536948170497</v>
      </c>
      <c r="AI242" s="76">
        <v>-6.8966573618608296</v>
      </c>
      <c r="AJ242" s="76">
        <v>-6.9064968850684796</v>
      </c>
      <c r="AK242" s="76">
        <v>-6.9004300279494704</v>
      </c>
      <c r="AL242" s="76">
        <v>-6.9001996891879598</v>
      </c>
      <c r="AM242" s="76">
        <v>1.1536001352693399</v>
      </c>
      <c r="AN242" s="76">
        <v>1.43873786567373</v>
      </c>
      <c r="AO242" s="76">
        <v>1.69998159500708</v>
      </c>
      <c r="AP242" s="76">
        <v>1.93813829703314</v>
      </c>
      <c r="AQ242" s="76">
        <v>2.15395787676426</v>
      </c>
      <c r="AR242" s="76">
        <v>8.3696450747412712</v>
      </c>
      <c r="AS242" s="76">
        <v>204.176279991044</v>
      </c>
      <c r="AU242" s="57">
        <v>-6.0596719842972302</v>
      </c>
      <c r="AV242" s="57">
        <v>-5.8045077371736697</v>
      </c>
      <c r="AW242" s="57">
        <v>-5.5619037367963502</v>
      </c>
      <c r="AX242" s="57">
        <v>-5.3427291775137702</v>
      </c>
      <c r="AY242" s="57">
        <v>-5.1243879530248702</v>
      </c>
      <c r="AZ242" s="57">
        <v>-7.2532773180691699</v>
      </c>
      <c r="BA242" s="57">
        <v>-7.28324565850283</v>
      </c>
      <c r="BB242" s="57">
        <v>-7.3018852767733504</v>
      </c>
      <c r="BC242" s="57">
        <v>-7.3208674375582499</v>
      </c>
      <c r="BD242" s="57">
        <v>-7.3183458296783401</v>
      </c>
      <c r="BE242" s="57">
        <v>1.1936053337719399</v>
      </c>
      <c r="BF242" s="57">
        <v>1.47873792132916</v>
      </c>
      <c r="BG242" s="57">
        <v>1.739981539977</v>
      </c>
      <c r="BH242" s="57">
        <v>1.9781382600444799</v>
      </c>
      <c r="BI242" s="57">
        <v>2.19395787665347</v>
      </c>
      <c r="BJ242" s="57">
        <v>6.9425193184649201</v>
      </c>
      <c r="BK242" s="57">
        <v>41.352712589407503</v>
      </c>
      <c r="BM242" s="57">
        <v>-5.8104744045890397</v>
      </c>
      <c r="BN242" s="57">
        <v>-5.5071404162675597</v>
      </c>
      <c r="BO242" s="57">
        <v>-5.1961423752888702</v>
      </c>
      <c r="BP242" s="57">
        <v>-4.9375600700292495</v>
      </c>
      <c r="BQ242" s="57">
        <v>-4.6946388243903598</v>
      </c>
      <c r="BR242" s="57">
        <v>-7.7197434747170499</v>
      </c>
      <c r="BS242" s="57">
        <v>-7.8650108136389898</v>
      </c>
      <c r="BT242" s="57">
        <v>-7.7042988998034501</v>
      </c>
      <c r="BU242" s="57">
        <v>-7.6484661441653596</v>
      </c>
      <c r="BV242" s="57">
        <v>-7.61633940099615</v>
      </c>
      <c r="BW242" s="57">
        <v>1.9092690701280099</v>
      </c>
      <c r="BX242" s="57">
        <v>2.3578703973714301</v>
      </c>
      <c r="BY242" s="57">
        <v>2.5081565245145798</v>
      </c>
      <c r="BZ242" s="57">
        <v>2.7109060741361102</v>
      </c>
      <c r="CA242" s="57">
        <v>2.9217005766057902</v>
      </c>
      <c r="CB242" s="57">
        <v>8.3337264886300098</v>
      </c>
      <c r="CC242" s="57">
        <v>73.544389827425107</v>
      </c>
      <c r="CE242" s="57">
        <v>-5.7621126356968899</v>
      </c>
      <c r="CF242" s="57">
        <v>-5.4935934731524796</v>
      </c>
      <c r="CG242" s="57">
        <v>-5.2683295390814706</v>
      </c>
      <c r="CH242" s="57">
        <v>-4.9954676594360201</v>
      </c>
      <c r="CI242" s="57">
        <v>-4.7965047363622197</v>
      </c>
      <c r="CJ242" s="57">
        <v>-7.6917640619758698</v>
      </c>
      <c r="CK242" s="57">
        <v>-7.7017853854761702</v>
      </c>
      <c r="CL242" s="57">
        <v>-7.7240323014997703</v>
      </c>
      <c r="CM242" s="57">
        <v>-7.6907749488855304</v>
      </c>
      <c r="CN242" s="57">
        <v>-7.6939630045575296</v>
      </c>
      <c r="CO242" s="57">
        <v>1.9296514262789799</v>
      </c>
      <c r="CP242" s="57">
        <v>2.2081919123236902</v>
      </c>
      <c r="CQ242" s="57">
        <v>2.4557027624183001</v>
      </c>
      <c r="CR242" s="57">
        <v>2.6953072894495098</v>
      </c>
      <c r="CS242" s="57">
        <v>2.8974582681953098</v>
      </c>
      <c r="CT242" s="76">
        <v>7.2320595243372257</v>
      </c>
      <c r="CU242" s="76">
        <v>38.752251169463698</v>
      </c>
      <c r="CV242" s="76"/>
      <c r="CW242" s="1">
        <v>-5.77122368486482</v>
      </c>
      <c r="CX242" s="1">
        <v>-5.5105856943565001</v>
      </c>
      <c r="CY242" s="1">
        <v>-5.2579469176367999</v>
      </c>
      <c r="CZ242" s="1">
        <v>-5.0295324498559397</v>
      </c>
      <c r="DA242" s="1">
        <v>-4.8162632532300496</v>
      </c>
      <c r="DB242" s="1">
        <v>-5.77122368486482</v>
      </c>
      <c r="DC242" s="1">
        <v>-5.5105856943565001</v>
      </c>
      <c r="DD242" s="1">
        <v>-5.2579469176367999</v>
      </c>
      <c r="DE242" s="1">
        <v>-5.0295324498559397</v>
      </c>
      <c r="DF242" s="1">
        <v>-4.8162632532300496</v>
      </c>
      <c r="DG242" s="1">
        <v>1.1536049682803</v>
      </c>
      <c r="DH242" s="1">
        <v>1.43873792328573</v>
      </c>
      <c r="DI242" s="1">
        <v>1.6999815946231001</v>
      </c>
      <c r="DJ242" s="1">
        <v>1.9381379118041799</v>
      </c>
      <c r="DK242" s="1">
        <v>2.1539574039430698</v>
      </c>
      <c r="DL242" s="1">
        <v>7.1154773682885937</v>
      </c>
      <c r="DM242" s="1">
        <v>50.553507818983903</v>
      </c>
      <c r="DN242" s="1"/>
      <c r="DO242" s="1"/>
      <c r="DP242" s="1"/>
      <c r="DQ242" s="1"/>
      <c r="DR242" s="1"/>
      <c r="DS242" s="1"/>
    </row>
    <row r="243" spans="1:123">
      <c r="A243" s="46" t="s">
        <v>246</v>
      </c>
      <c r="B243" s="57">
        <v>317.69400000000002</v>
      </c>
      <c r="C243" s="57">
        <v>147.935</v>
      </c>
      <c r="D243" s="57">
        <v>-3.73</v>
      </c>
      <c r="E243" s="7">
        <v>0.41</v>
      </c>
      <c r="F243" s="57"/>
      <c r="G243" s="76">
        <v>-2.7499999999999996</v>
      </c>
      <c r="H243" s="57">
        <v>-5.0999999999999996</v>
      </c>
      <c r="I243" s="57">
        <v>2.35</v>
      </c>
      <c r="K243" s="76">
        <v>-2.7216801060303295</v>
      </c>
      <c r="L243" s="76">
        <v>-2.5058324086778501</v>
      </c>
      <c r="M243" s="76">
        <v>-2.2275861662810299</v>
      </c>
      <c r="N243" s="76">
        <v>-1.9599970579656301</v>
      </c>
      <c r="O243" s="76">
        <v>-1.6078367849438902</v>
      </c>
      <c r="P243" s="76">
        <v>-4.6875920573138998</v>
      </c>
      <c r="Q243" s="76">
        <v>-4.72089308012443</v>
      </c>
      <c r="R243" s="76">
        <v>-4.7393702779075397</v>
      </c>
      <c r="S243" s="76">
        <v>-4.6583885526960103</v>
      </c>
      <c r="T243" s="76">
        <v>-4.6751480843989404</v>
      </c>
      <c r="U243" s="76">
        <v>1.9659119512835701</v>
      </c>
      <c r="V243" s="76">
        <v>2.2150606714465799</v>
      </c>
      <c r="W243" s="76">
        <v>2.5117841116265098</v>
      </c>
      <c r="X243" s="76">
        <v>2.6983914947303802</v>
      </c>
      <c r="Y243" s="76">
        <v>3.0673112994550502</v>
      </c>
      <c r="Z243" s="76">
        <v>8.2862862130833204</v>
      </c>
      <c r="AA243" s="76">
        <v>-111.294369894076</v>
      </c>
      <c r="AC243" s="57">
        <v>-3.2639204120224203</v>
      </c>
      <c r="AD243" s="76">
        <v>-2.9490576651616704</v>
      </c>
      <c r="AE243" s="76">
        <v>-2.6907005658995606</v>
      </c>
      <c r="AF243" s="76">
        <v>-2.4475324259902997</v>
      </c>
      <c r="AG243" s="76">
        <v>-2.2299823673007202</v>
      </c>
      <c r="AH243" s="76">
        <v>-4.4059021138764001</v>
      </c>
      <c r="AI243" s="76">
        <v>-4.3738801884395002</v>
      </c>
      <c r="AJ243" s="76">
        <v>-4.3747736934327204</v>
      </c>
      <c r="AK243" s="76">
        <v>-4.3680626728244301</v>
      </c>
      <c r="AL243" s="76">
        <v>-4.3649166194197502</v>
      </c>
      <c r="AM243" s="76">
        <v>1.14198170185398</v>
      </c>
      <c r="AN243" s="76">
        <v>1.42482252327783</v>
      </c>
      <c r="AO243" s="76">
        <v>1.68407312753316</v>
      </c>
      <c r="AP243" s="76">
        <v>1.9205302468341301</v>
      </c>
      <c r="AQ243" s="76">
        <v>2.13493425211903</v>
      </c>
      <c r="AR243" s="76">
        <v>7.6397915375310372</v>
      </c>
      <c r="AS243" s="76">
        <v>89.412962234074399</v>
      </c>
      <c r="AU243" s="57">
        <v>-2.7564953396689305</v>
      </c>
      <c r="AV243" s="57">
        <v>-2.4622996779678399</v>
      </c>
      <c r="AW243" s="57">
        <v>-2.19150407037748</v>
      </c>
      <c r="AX243" s="57">
        <v>-1.9399872323740197</v>
      </c>
      <c r="AY243" s="57">
        <v>-1.7120365676274498</v>
      </c>
      <c r="AZ243" s="57">
        <v>-3.9384821939407102</v>
      </c>
      <c r="BA243" s="57">
        <v>-3.9271222569096098</v>
      </c>
      <c r="BB243" s="57">
        <v>-3.9155771434044899</v>
      </c>
      <c r="BC243" s="57">
        <v>-3.9005174425785798</v>
      </c>
      <c r="BD243" s="57">
        <v>-3.8869708196368</v>
      </c>
      <c r="BE243" s="57">
        <v>1.18198685427178</v>
      </c>
      <c r="BF243" s="57">
        <v>1.4648225789417699</v>
      </c>
      <c r="BG243" s="57">
        <v>1.72407307302701</v>
      </c>
      <c r="BH243" s="57">
        <v>1.9605302102045601</v>
      </c>
      <c r="BI243" s="57">
        <v>2.1749342520093502</v>
      </c>
      <c r="BJ243" s="57">
        <v>7.7691752966003937</v>
      </c>
      <c r="BK243" s="57">
        <v>64.547278895312004</v>
      </c>
      <c r="BM243" s="57">
        <v>-2.8031158276246497</v>
      </c>
      <c r="BN243" s="57">
        <v>-2.3684437236486904</v>
      </c>
      <c r="BO243" s="57">
        <v>-2.1934698614114194</v>
      </c>
      <c r="BP243" s="57">
        <v>-1.9742517891665496</v>
      </c>
      <c r="BQ243" s="57">
        <v>-1.7446532111985005</v>
      </c>
      <c r="BR243" s="57">
        <v>-4.7094387131389999</v>
      </c>
      <c r="BS243" s="57">
        <v>-4.7134805119643204</v>
      </c>
      <c r="BT243" s="57">
        <v>-4.6914187936102696</v>
      </c>
      <c r="BU243" s="57">
        <v>-4.6741682354249097</v>
      </c>
      <c r="BV243" s="57">
        <v>-4.6544314032572203</v>
      </c>
      <c r="BW243" s="57">
        <v>1.9063228855143499</v>
      </c>
      <c r="BX243" s="57">
        <v>2.34503678831563</v>
      </c>
      <c r="BY243" s="57">
        <v>2.4979489321988502</v>
      </c>
      <c r="BZ243" s="57">
        <v>2.69991644625836</v>
      </c>
      <c r="CA243" s="57">
        <v>2.9097781920587198</v>
      </c>
      <c r="CB243" s="57">
        <v>7.453202932766863</v>
      </c>
      <c r="CC243" s="57">
        <v>157.17275933742599</v>
      </c>
      <c r="CE243" s="57">
        <v>-2.77300427863468</v>
      </c>
      <c r="CF243" s="57">
        <v>-2.4983826994790199</v>
      </c>
      <c r="CG243" s="57">
        <v>-2.2612229268341704</v>
      </c>
      <c r="CH243" s="57">
        <v>-2.0094364401534106</v>
      </c>
      <c r="CI243" s="57">
        <v>-1.8060971111119897</v>
      </c>
      <c r="CJ243" s="57">
        <v>-4.69842363908724</v>
      </c>
      <c r="CK243" s="57">
        <v>-4.7003619632861398</v>
      </c>
      <c r="CL243" s="57">
        <v>-4.7091463238262303</v>
      </c>
      <c r="CM243" s="57">
        <v>-4.6943188963395004</v>
      </c>
      <c r="CN243" s="57">
        <v>-4.6924097469500596</v>
      </c>
      <c r="CO243" s="57">
        <v>1.92541936045256</v>
      </c>
      <c r="CP243" s="57">
        <v>2.2019792638071198</v>
      </c>
      <c r="CQ243" s="57">
        <v>2.44792339699206</v>
      </c>
      <c r="CR243" s="57">
        <v>2.6848824561860898</v>
      </c>
      <c r="CS243" s="57">
        <v>2.88631263583807</v>
      </c>
      <c r="CT243" s="76">
        <v>7.2094775343278341</v>
      </c>
      <c r="CU243" s="76">
        <v>54.3529436101147</v>
      </c>
      <c r="CV243" s="76"/>
      <c r="CW243" s="1">
        <v>-3.2370590115142899</v>
      </c>
      <c r="CX243" s="1">
        <v>-2.95790714809797</v>
      </c>
      <c r="CY243" s="1">
        <v>-2.69974701662436</v>
      </c>
      <c r="CZ243" s="1">
        <v>-2.4651179634766098</v>
      </c>
      <c r="DA243" s="1">
        <v>-2.2477225903394502</v>
      </c>
      <c r="DB243" s="1">
        <v>-3.2370590115142899</v>
      </c>
      <c r="DC243" s="1">
        <v>-2.95790714809797</v>
      </c>
      <c r="DD243" s="1">
        <v>-2.69974701662436</v>
      </c>
      <c r="DE243" s="1">
        <v>-2.4651179634766098</v>
      </c>
      <c r="DF243" s="1">
        <v>-2.2477225903394502</v>
      </c>
      <c r="DG243" s="1">
        <v>1.14198649064827</v>
      </c>
      <c r="DH243" s="1">
        <v>1.42482258087955</v>
      </c>
      <c r="DI243" s="1">
        <v>1.6840731271514999</v>
      </c>
      <c r="DJ243" s="1">
        <v>1.9205298635888399</v>
      </c>
      <c r="DK243" s="1">
        <v>2.1349337817179599</v>
      </c>
      <c r="DL243" s="1">
        <v>7.3530452424911195</v>
      </c>
      <c r="DM243" s="1">
        <v>62.559775497561098</v>
      </c>
      <c r="DN243" s="1"/>
      <c r="DO243" s="1"/>
      <c r="DP243" s="1"/>
      <c r="DQ243" s="1"/>
      <c r="DR243" s="1"/>
      <c r="DS243" s="1"/>
    </row>
    <row r="244" spans="1:123">
      <c r="A244" s="46" t="s">
        <v>247</v>
      </c>
      <c r="B244" s="57">
        <v>319.548</v>
      </c>
      <c r="C244" s="57">
        <v>145.44300000000001</v>
      </c>
      <c r="D244" s="57">
        <v>-3.05</v>
      </c>
      <c r="E244" s="7">
        <v>0.7</v>
      </c>
      <c r="F244" s="57"/>
      <c r="G244" s="76">
        <v>-2.9600000000000004</v>
      </c>
      <c r="H244" s="57">
        <v>-5.28</v>
      </c>
      <c r="I244" s="57">
        <v>2.3199999999999998</v>
      </c>
      <c r="K244" s="76">
        <v>-3.4991657463599499</v>
      </c>
      <c r="L244" s="76">
        <v>-3.3160512108189204</v>
      </c>
      <c r="M244" s="76">
        <v>-3.0890499894285699</v>
      </c>
      <c r="N244" s="76">
        <v>-2.7055234409015103</v>
      </c>
      <c r="O244" s="76">
        <v>-2.4967487872312502</v>
      </c>
      <c r="P244" s="76">
        <v>-5.4685819651890899</v>
      </c>
      <c r="Q244" s="76">
        <v>-5.5348063655311703</v>
      </c>
      <c r="R244" s="76">
        <v>-5.6058920045787097</v>
      </c>
      <c r="S244" s="76">
        <v>-5.4100836210879102</v>
      </c>
      <c r="T244" s="76">
        <v>-5.5762131323104001</v>
      </c>
      <c r="U244" s="76">
        <v>1.96941621882914</v>
      </c>
      <c r="V244" s="76">
        <v>2.2187551547122499</v>
      </c>
      <c r="W244" s="76">
        <v>2.5168420151501398</v>
      </c>
      <c r="X244" s="76">
        <v>2.7045601801863999</v>
      </c>
      <c r="Y244" s="76">
        <v>3.0794643450791499</v>
      </c>
      <c r="Z244" s="76">
        <v>7.8108446377401251</v>
      </c>
      <c r="AA244" s="76">
        <v>-89.634983863537698</v>
      </c>
      <c r="AC244" s="57">
        <v>-3.81215836951427</v>
      </c>
      <c r="AD244" s="76">
        <v>-3.3655374352086804</v>
      </c>
      <c r="AE244" s="76">
        <v>-3.1127810164917897</v>
      </c>
      <c r="AF244" s="76">
        <v>-2.87150503162098</v>
      </c>
      <c r="AG244" s="76">
        <v>-2.6559851468962399</v>
      </c>
      <c r="AH244" s="76">
        <v>-4.96114969569369</v>
      </c>
      <c r="AI244" s="76">
        <v>-4.7987553521741102</v>
      </c>
      <c r="AJ244" s="76">
        <v>-4.8064520284039398</v>
      </c>
      <c r="AK244" s="76">
        <v>-4.80265855377856</v>
      </c>
      <c r="AL244" s="76">
        <v>-4.8023967176264799</v>
      </c>
      <c r="AM244" s="76">
        <v>1.14899132617942</v>
      </c>
      <c r="AN244" s="76">
        <v>1.43321791696543</v>
      </c>
      <c r="AO244" s="76">
        <v>1.6936710119121501</v>
      </c>
      <c r="AP244" s="76">
        <v>1.93115352215758</v>
      </c>
      <c r="AQ244" s="76">
        <v>2.14641157073024</v>
      </c>
      <c r="AR244" s="76">
        <v>8.3244666429553149</v>
      </c>
      <c r="AS244" s="76">
        <v>202.425506958792</v>
      </c>
      <c r="AU244" s="57">
        <v>-3.8604468865488997</v>
      </c>
      <c r="AV244" s="57">
        <v>-3.6036865789571806</v>
      </c>
      <c r="AW244" s="57">
        <v>-3.35205325358532</v>
      </c>
      <c r="AX244" s="57">
        <v>-3.1166969517288505</v>
      </c>
      <c r="AY244" s="57">
        <v>-2.8451034435882803</v>
      </c>
      <c r="AZ244" s="57">
        <v>-5.0494433929499696</v>
      </c>
      <c r="BA244" s="57">
        <v>-5.0769045515814204</v>
      </c>
      <c r="BB244" s="57">
        <v>-5.0857242106752301</v>
      </c>
      <c r="BC244" s="57">
        <v>-5.0878504370402204</v>
      </c>
      <c r="BD244" s="57">
        <v>-5.0315150142081704</v>
      </c>
      <c r="BE244" s="57">
        <v>1.1889965064010699</v>
      </c>
      <c r="BF244" s="57">
        <v>1.47321797262424</v>
      </c>
      <c r="BG244" s="57">
        <v>1.73367095708991</v>
      </c>
      <c r="BH244" s="57">
        <v>1.9711534853113699</v>
      </c>
      <c r="BI244" s="57">
        <v>2.1864115706198901</v>
      </c>
      <c r="BJ244" s="57">
        <v>7.5037156400405411</v>
      </c>
      <c r="BK244" s="57">
        <v>-5.4600571282346104</v>
      </c>
      <c r="BM244" s="57">
        <v>-3.5819304031297996</v>
      </c>
      <c r="BN244" s="57">
        <v>-3.2895116940520603</v>
      </c>
      <c r="BO244" s="57">
        <v>-2.9697240654654502</v>
      </c>
      <c r="BP244" s="57">
        <v>-2.7146749003791397</v>
      </c>
      <c r="BQ244" s="57">
        <v>-2.48253489171117</v>
      </c>
      <c r="BR244" s="57">
        <v>-5.4900307784826596</v>
      </c>
      <c r="BS244" s="57">
        <v>-5.6422912455272902</v>
      </c>
      <c r="BT244" s="57">
        <v>-5.4738314344210002</v>
      </c>
      <c r="BU244" s="57">
        <v>-5.4212216004888996</v>
      </c>
      <c r="BV244" s="57">
        <v>-5.39950608765868</v>
      </c>
      <c r="BW244" s="57">
        <v>1.90810037535286</v>
      </c>
      <c r="BX244" s="57">
        <v>2.3527795514752299</v>
      </c>
      <c r="BY244" s="57">
        <v>2.50410736895555</v>
      </c>
      <c r="BZ244" s="57">
        <v>2.7065467001097598</v>
      </c>
      <c r="CA244" s="57">
        <v>2.91697119594751</v>
      </c>
      <c r="CB244" s="57">
        <v>8.2504612396012273</v>
      </c>
      <c r="CC244" s="57">
        <v>78.516272920648504</v>
      </c>
      <c r="CE244" s="57">
        <v>-3.5384315126209795</v>
      </c>
      <c r="CF244" s="57">
        <v>-3.2678404556101199</v>
      </c>
      <c r="CG244" s="57">
        <v>-3.0385381611285194</v>
      </c>
      <c r="CH244" s="57">
        <v>-2.7689753780531299</v>
      </c>
      <c r="CI244" s="57">
        <v>-2.5715310638923903</v>
      </c>
      <c r="CJ244" s="57">
        <v>-5.4664041597777997</v>
      </c>
      <c r="CK244" s="57">
        <v>-5.4735679297490698</v>
      </c>
      <c r="CL244" s="57">
        <v>-5.4911549988951496</v>
      </c>
      <c r="CM244" s="57">
        <v>-5.4601473366376601</v>
      </c>
      <c r="CN244" s="57">
        <v>-5.4645680740846103</v>
      </c>
      <c r="CO244" s="57">
        <v>1.9279726471568199</v>
      </c>
      <c r="CP244" s="57">
        <v>2.2057274741389499</v>
      </c>
      <c r="CQ244" s="57">
        <v>2.4526168377666302</v>
      </c>
      <c r="CR244" s="57">
        <v>2.6911719585845302</v>
      </c>
      <c r="CS244" s="57">
        <v>2.89303701019222</v>
      </c>
      <c r="CT244" s="76">
        <v>7.2407907315605202</v>
      </c>
      <c r="CU244" s="76">
        <v>44.925462284370902</v>
      </c>
      <c r="CV244" s="76"/>
      <c r="CW244" s="1">
        <v>-3.6825649978970301</v>
      </c>
      <c r="CX244" s="1">
        <v>-3.4208205436365602</v>
      </c>
      <c r="CY244" s="1">
        <v>-3.1668629102536401</v>
      </c>
      <c r="CZ244" s="1">
        <v>-2.9362900085305701</v>
      </c>
      <c r="DA244" s="1">
        <v>-2.7244449870615801</v>
      </c>
      <c r="DB244" s="1">
        <v>-3.6825649978970301</v>
      </c>
      <c r="DC244" s="1">
        <v>-3.4208205436365602</v>
      </c>
      <c r="DD244" s="1">
        <v>-3.1668629102536401</v>
      </c>
      <c r="DE244" s="1">
        <v>-2.9362900085305701</v>
      </c>
      <c r="DF244" s="1">
        <v>-2.7244449870615801</v>
      </c>
      <c r="DG244" s="1">
        <v>1.1489961416504799</v>
      </c>
      <c r="DH244" s="1">
        <v>1.43321797457336</v>
      </c>
      <c r="DI244" s="1">
        <v>1.6936710115290901</v>
      </c>
      <c r="DJ244" s="1">
        <v>1.9311531377155</v>
      </c>
      <c r="DK244" s="1">
        <v>2.1464110988690699</v>
      </c>
      <c r="DL244" s="1">
        <v>7.1443330573722905</v>
      </c>
      <c r="DM244" s="1">
        <v>52.327485980855997</v>
      </c>
      <c r="DN244" s="1"/>
      <c r="DO244" s="1"/>
      <c r="DP244" s="1"/>
      <c r="DQ244" s="1"/>
      <c r="DR244" s="1"/>
      <c r="DS244" s="1"/>
    </row>
    <row r="245" spans="1:123">
      <c r="A245" s="46" t="s">
        <v>248</v>
      </c>
      <c r="B245" s="57">
        <v>280.72399999999999</v>
      </c>
      <c r="C245" s="57">
        <v>112.39400000000001</v>
      </c>
      <c r="D245" s="57">
        <v>-4.93</v>
      </c>
      <c r="E245" s="7">
        <v>0.57999999999999996</v>
      </c>
      <c r="F245" s="57"/>
      <c r="G245" s="76">
        <v>-3.41</v>
      </c>
      <c r="H245" s="57">
        <v>-4.7300000000000004</v>
      </c>
      <c r="I245" s="57">
        <v>1.32</v>
      </c>
      <c r="K245" s="76">
        <v>-3.4712954101370803</v>
      </c>
      <c r="L245" s="76">
        <v>-3.2824522143605499</v>
      </c>
      <c r="M245" s="76">
        <v>-3.0753747575441799</v>
      </c>
      <c r="N245" s="76">
        <v>-2.7401292723772595</v>
      </c>
      <c r="O245" s="76">
        <v>-2.6282650595936103</v>
      </c>
      <c r="P245" s="76">
        <v>-5.3673299228230604</v>
      </c>
      <c r="Q245" s="76">
        <v>-5.4238424185301</v>
      </c>
      <c r="R245" s="76">
        <v>-5.4863008900613899</v>
      </c>
      <c r="S245" s="76">
        <v>-5.3155130533486696</v>
      </c>
      <c r="T245" s="76">
        <v>-5.4532365010535502</v>
      </c>
      <c r="U245" s="76">
        <v>1.8960345126859799</v>
      </c>
      <c r="V245" s="76">
        <v>2.1413902041695501</v>
      </c>
      <c r="W245" s="76">
        <v>2.41092613251721</v>
      </c>
      <c r="X245" s="76">
        <v>2.5753837809714102</v>
      </c>
      <c r="Y245" s="76">
        <v>2.8249714414599398</v>
      </c>
      <c r="Z245" s="76">
        <v>6.6387553227364196</v>
      </c>
      <c r="AA245" s="76">
        <v>9.6006473104562904</v>
      </c>
      <c r="AC245" s="57">
        <v>-3.8965577590101601</v>
      </c>
      <c r="AD245" s="76">
        <v>-3.5098164303519304</v>
      </c>
      <c r="AE245" s="76">
        <v>-3.2818763597819101</v>
      </c>
      <c r="AF245" s="76">
        <v>-3.0617254947375896</v>
      </c>
      <c r="AG245" s="76">
        <v>-2.8642589795103701</v>
      </c>
      <c r="AH245" s="76">
        <v>-4.8987628636088001</v>
      </c>
      <c r="AI245" s="76">
        <v>-4.7672291884567803</v>
      </c>
      <c r="AJ245" s="76">
        <v>-4.774561253501</v>
      </c>
      <c r="AK245" s="76">
        <v>-4.7704205265187998</v>
      </c>
      <c r="AL245" s="76">
        <v>-4.7703278222138303</v>
      </c>
      <c r="AM245" s="76">
        <v>1.00220510459864</v>
      </c>
      <c r="AN245" s="76">
        <v>1.25741275810485</v>
      </c>
      <c r="AO245" s="76">
        <v>1.49268489371909</v>
      </c>
      <c r="AP245" s="76">
        <v>1.70869503178121</v>
      </c>
      <c r="AQ245" s="76">
        <v>1.90606884270346</v>
      </c>
      <c r="AR245" s="76">
        <v>7.4563773228700496</v>
      </c>
      <c r="AS245" s="76">
        <v>165.094214110319</v>
      </c>
      <c r="AU245" s="57">
        <v>-4.0172139426589997</v>
      </c>
      <c r="AV245" s="57">
        <v>-3.7892437597556001</v>
      </c>
      <c r="AW245" s="57">
        <v>-3.56637232210762</v>
      </c>
      <c r="AX245" s="57">
        <v>-3.3596713365763193</v>
      </c>
      <c r="AY245" s="57">
        <v>-3.1274751218249701</v>
      </c>
      <c r="AZ245" s="57">
        <v>-5.0594236452479899</v>
      </c>
      <c r="BA245" s="57">
        <v>-5.0866565736267102</v>
      </c>
      <c r="BB245" s="57">
        <v>-5.0990571676236698</v>
      </c>
      <c r="BC245" s="57">
        <v>-5.1083663360479896</v>
      </c>
      <c r="BD245" s="57">
        <v>-5.0735439644320302</v>
      </c>
      <c r="BE245" s="57">
        <v>1.04220970258899</v>
      </c>
      <c r="BF245" s="57">
        <v>1.2974128138711101</v>
      </c>
      <c r="BG245" s="57">
        <v>1.53268484551605</v>
      </c>
      <c r="BH245" s="57">
        <v>1.7486949994716701</v>
      </c>
      <c r="BI245" s="57">
        <v>1.94606884260706</v>
      </c>
      <c r="BJ245" s="57">
        <v>6.5823112267405337</v>
      </c>
      <c r="BK245" s="57">
        <v>3.45595239754015</v>
      </c>
      <c r="BM245" s="57">
        <v>-3.5152253683014902</v>
      </c>
      <c r="BN245" s="57">
        <v>-3.3169873501970502</v>
      </c>
      <c r="BO245" s="57">
        <v>-2.9993953257125101</v>
      </c>
      <c r="BP245" s="57">
        <v>-2.7627226901221995</v>
      </c>
      <c r="BQ245" s="57">
        <v>-2.5415094739108794</v>
      </c>
      <c r="BR245" s="57">
        <v>-5.3861039176079002</v>
      </c>
      <c r="BS245" s="57">
        <v>-5.5076282625631903</v>
      </c>
      <c r="BT245" s="57">
        <v>-5.37454091007129</v>
      </c>
      <c r="BU245" s="57">
        <v>-5.3304274401097196</v>
      </c>
      <c r="BV245" s="57">
        <v>-5.3078543575722597</v>
      </c>
      <c r="BW245" s="57">
        <v>1.87087854930641</v>
      </c>
      <c r="BX245" s="57">
        <v>2.1906409123661401</v>
      </c>
      <c r="BY245" s="57">
        <v>2.3751455843587799</v>
      </c>
      <c r="BZ245" s="57">
        <v>2.5677047499875201</v>
      </c>
      <c r="CA245" s="57">
        <v>2.7663448836613802</v>
      </c>
      <c r="CB245" s="57">
        <v>7.4523717045423501</v>
      </c>
      <c r="CC245" s="57">
        <v>14.0949285625607</v>
      </c>
      <c r="CE245" s="57">
        <v>-3.4901691727220694</v>
      </c>
      <c r="CF245" s="57">
        <v>-3.2447723100485604</v>
      </c>
      <c r="CG245" s="57">
        <v>-3.0341221778904295</v>
      </c>
      <c r="CH245" s="57">
        <v>-2.8031464455942094</v>
      </c>
      <c r="CI245" s="57">
        <v>-2.6131349041578402</v>
      </c>
      <c r="CJ245" s="57">
        <v>-5.3646742885918997</v>
      </c>
      <c r="CK245" s="57">
        <v>-5.3720097529453303</v>
      </c>
      <c r="CL245" s="57">
        <v>-5.3884552267510797</v>
      </c>
      <c r="CM245" s="57">
        <v>-5.3626120173843796</v>
      </c>
      <c r="CN245" s="57">
        <v>-5.3653590179499204</v>
      </c>
      <c r="CO245" s="57">
        <v>1.87450511586983</v>
      </c>
      <c r="CP245" s="57">
        <v>2.12723744289677</v>
      </c>
      <c r="CQ245" s="57">
        <v>2.3543330488606502</v>
      </c>
      <c r="CR245" s="57">
        <v>2.5594655717901702</v>
      </c>
      <c r="CS245" s="57">
        <v>2.7522241137920802</v>
      </c>
      <c r="CT245" s="76">
        <v>6.5358513663024143</v>
      </c>
      <c r="CU245" s="76">
        <v>38.434345348355102</v>
      </c>
      <c r="CV245" s="76"/>
      <c r="CW245" s="1">
        <v>-3.7881048410587299</v>
      </c>
      <c r="CX245" s="1">
        <v>-3.5518148645695602</v>
      </c>
      <c r="CY245" s="1">
        <v>-3.3228915074204401</v>
      </c>
      <c r="CZ245" s="1">
        <v>-3.1139757178425</v>
      </c>
      <c r="DA245" s="1">
        <v>-2.91888573437453</v>
      </c>
      <c r="DB245" s="1">
        <v>-3.7881048410587299</v>
      </c>
      <c r="DC245" s="1">
        <v>-3.5518148645695602</v>
      </c>
      <c r="DD245" s="1">
        <v>-3.3228915074204401</v>
      </c>
      <c r="DE245" s="1">
        <v>-3.1139757178425</v>
      </c>
      <c r="DF245" s="1">
        <v>-2.91888573437453</v>
      </c>
      <c r="DG245" s="1">
        <v>1.00220936144029</v>
      </c>
      <c r="DH245" s="1">
        <v>1.25741281558298</v>
      </c>
      <c r="DI245" s="1">
        <v>1.4926848933652901</v>
      </c>
      <c r="DJ245" s="1">
        <v>1.7086946724007599</v>
      </c>
      <c r="DK245" s="1">
        <v>1.9060684014178799</v>
      </c>
      <c r="DL245" s="1">
        <v>6.4770207676129496</v>
      </c>
      <c r="DM245" s="1">
        <v>43.517049061371097</v>
      </c>
      <c r="DN245" s="1"/>
      <c r="DO245" s="1"/>
      <c r="DP245" s="1"/>
      <c r="DQ245" s="1"/>
      <c r="DR245" s="1"/>
      <c r="DS245" s="1"/>
    </row>
    <row r="246" spans="1:123">
      <c r="A246" s="46" t="s">
        <v>249</v>
      </c>
      <c r="B246" s="57">
        <v>363.173</v>
      </c>
      <c r="C246" s="57">
        <v>169.49199999999999</v>
      </c>
      <c r="D246" s="57">
        <v>-5.9</v>
      </c>
      <c r="E246" s="7">
        <v>0.41</v>
      </c>
      <c r="F246" s="57"/>
      <c r="G246" s="76">
        <v>-5.5</v>
      </c>
      <c r="H246" s="57">
        <v>-6.96</v>
      </c>
      <c r="I246" s="57">
        <v>1.46</v>
      </c>
      <c r="K246" s="76">
        <v>-6.4677412108981009</v>
      </c>
      <c r="L246" s="76">
        <v>-6.2612563818646905</v>
      </c>
      <c r="M246" s="76">
        <v>-5.9517607589907193</v>
      </c>
      <c r="N246" s="76">
        <v>-5.6188211243190898</v>
      </c>
      <c r="O246" s="76">
        <v>-5.1009461557435793</v>
      </c>
      <c r="P246" s="76">
        <v>-8.5196135633171703</v>
      </c>
      <c r="Q246" s="76">
        <v>-8.5669434850476005</v>
      </c>
      <c r="R246" s="76">
        <v>-8.5876162807311491</v>
      </c>
      <c r="S246" s="76">
        <v>-8.4685317376333096</v>
      </c>
      <c r="T246" s="76">
        <v>-8.4663741552732894</v>
      </c>
      <c r="U246" s="76">
        <v>2.0518723524190698</v>
      </c>
      <c r="V246" s="76">
        <v>2.30568710318291</v>
      </c>
      <c r="W246" s="76">
        <v>2.6358555217404298</v>
      </c>
      <c r="X246" s="76">
        <v>2.8497106133142198</v>
      </c>
      <c r="Y246" s="76">
        <v>3.3654279995297101</v>
      </c>
      <c r="Z246" s="76">
        <v>10.112798626150578</v>
      </c>
      <c r="AA246" s="76">
        <v>-274.38121740758601</v>
      </c>
      <c r="AC246" s="57">
        <v>-6.7491343614788697</v>
      </c>
      <c r="AD246" s="76">
        <v>-6.3937500128442792</v>
      </c>
      <c r="AE246" s="76">
        <v>-6.1039677468655595</v>
      </c>
      <c r="AF246" s="76">
        <v>-5.8279457340153993</v>
      </c>
      <c r="AG246" s="76">
        <v>-5.5851004496441794</v>
      </c>
      <c r="AH246" s="76">
        <v>-8.0630635847441496</v>
      </c>
      <c r="AI246" s="76">
        <v>-8.0245132640177594</v>
      </c>
      <c r="AJ246" s="76">
        <v>-8.0234789454192796</v>
      </c>
      <c r="AK246" s="76">
        <v>-8.0090671019042095</v>
      </c>
      <c r="AL246" s="76">
        <v>-8.0015756797131896</v>
      </c>
      <c r="AM246" s="76">
        <v>1.3139292232652799</v>
      </c>
      <c r="AN246" s="76">
        <v>1.63076325117348</v>
      </c>
      <c r="AO246" s="76">
        <v>1.9195111985537201</v>
      </c>
      <c r="AP246" s="76">
        <v>2.1811213678888102</v>
      </c>
      <c r="AQ246" s="76">
        <v>2.4164752300690102</v>
      </c>
      <c r="AR246" s="76">
        <v>8.6043623357438204</v>
      </c>
      <c r="AS246" s="76">
        <v>101.76635140055301</v>
      </c>
      <c r="AU246" s="57">
        <v>-5.98392752369256</v>
      </c>
      <c r="AV246" s="57">
        <v>-5.6494786496650802</v>
      </c>
      <c r="AW246" s="57">
        <v>-5.3468398270688802</v>
      </c>
      <c r="AX246" s="57">
        <v>-5.0723185083268501</v>
      </c>
      <c r="AY246" s="57">
        <v>-4.8555369922629996</v>
      </c>
      <c r="AZ246" s="57">
        <v>-7.3378625814098699</v>
      </c>
      <c r="BA246" s="57">
        <v>-7.3202419563766101</v>
      </c>
      <c r="BB246" s="57">
        <v>-7.30635096336262</v>
      </c>
      <c r="BC246" s="57">
        <v>-7.2934398342717497</v>
      </c>
      <c r="BD246" s="57">
        <v>-7.3120122222059898</v>
      </c>
      <c r="BE246" s="57">
        <v>1.3539350577173099</v>
      </c>
      <c r="BF246" s="57">
        <v>1.6707633067115299</v>
      </c>
      <c r="BG246" s="57">
        <v>1.9595111362937401</v>
      </c>
      <c r="BH246" s="57">
        <v>2.2211213259449001</v>
      </c>
      <c r="BI246" s="57">
        <v>2.4564752299429902</v>
      </c>
      <c r="BJ246" s="57">
        <v>8.4238385503682576</v>
      </c>
      <c r="BK246" s="57">
        <v>111.90028414821199</v>
      </c>
      <c r="BM246" s="57">
        <v>-6.6065792331229503</v>
      </c>
      <c r="BN246" s="57">
        <v>-5.9941324062582613</v>
      </c>
      <c r="BO246" s="57">
        <v>-5.874811865412461</v>
      </c>
      <c r="BP246" s="57">
        <v>-5.6367953362355401</v>
      </c>
      <c r="BQ246" s="57">
        <v>-5.3793381207088196</v>
      </c>
      <c r="BR246" s="57">
        <v>-8.5565043086941301</v>
      </c>
      <c r="BS246" s="57">
        <v>-8.5291007618529608</v>
      </c>
      <c r="BT246" s="57">
        <v>-8.5238285135003604</v>
      </c>
      <c r="BU246" s="57">
        <v>-8.4993532684203803</v>
      </c>
      <c r="BV246" s="57">
        <v>-8.4655621724538399</v>
      </c>
      <c r="BW246" s="57">
        <v>1.9499250755711801</v>
      </c>
      <c r="BX246" s="57">
        <v>2.5349683555947</v>
      </c>
      <c r="BY246" s="57">
        <v>2.6490166480878998</v>
      </c>
      <c r="BZ246" s="57">
        <v>2.8625579321848398</v>
      </c>
      <c r="CA246" s="57">
        <v>3.0862240517450199</v>
      </c>
      <c r="CB246" s="57">
        <v>8.3307785044495066</v>
      </c>
      <c r="CC246" s="57">
        <v>254.42393744234201</v>
      </c>
      <c r="CE246" s="57">
        <v>-6.550296082436029</v>
      </c>
      <c r="CF246" s="57">
        <v>-6.245439571190559</v>
      </c>
      <c r="CG246" s="57">
        <v>-5.9883569170192006</v>
      </c>
      <c r="CH246" s="57">
        <v>-5.6885489648423402</v>
      </c>
      <c r="CI246" s="57">
        <v>-5.4692153715215692</v>
      </c>
      <c r="CJ246" s="57">
        <v>-8.5383480890713894</v>
      </c>
      <c r="CK246" s="57">
        <v>-8.5393632026790893</v>
      </c>
      <c r="CL246" s="57">
        <v>-8.5514113781894707</v>
      </c>
      <c r="CM246" s="57">
        <v>-8.5277142039725007</v>
      </c>
      <c r="CN246" s="57">
        <v>-8.5204782885100094</v>
      </c>
      <c r="CO246" s="57">
        <v>1.98805200663536</v>
      </c>
      <c r="CP246" s="57">
        <v>2.2939236314885298</v>
      </c>
      <c r="CQ246" s="57">
        <v>2.5630544611702701</v>
      </c>
      <c r="CR246" s="57">
        <v>2.8391652391301601</v>
      </c>
      <c r="CS246" s="57">
        <v>3.0512629169884402</v>
      </c>
      <c r="CT246" s="76">
        <v>8.0924182897245576</v>
      </c>
      <c r="CU246" s="76">
        <v>54.394325747824901</v>
      </c>
      <c r="CV246" s="76"/>
      <c r="CW246" s="1">
        <v>-6.7133872784183399</v>
      </c>
      <c r="CX246" s="1">
        <v>-6.3975403468936198</v>
      </c>
      <c r="CY246" s="1">
        <v>-6.1083361142015198</v>
      </c>
      <c r="CZ246" s="1">
        <v>-5.8478717222601997</v>
      </c>
      <c r="DA246" s="1">
        <v>-5.6042089855553003</v>
      </c>
      <c r="DB246" s="1">
        <v>-6.7133872784183399</v>
      </c>
      <c r="DC246" s="1">
        <v>-6.3975403468936198</v>
      </c>
      <c r="DD246" s="1">
        <v>-6.1083361142015198</v>
      </c>
      <c r="DE246" s="1">
        <v>-5.8478717222601997</v>
      </c>
      <c r="DF246" s="1">
        <v>-5.6042089855553003</v>
      </c>
      <c r="DG246" s="1">
        <v>1.3139346664462099</v>
      </c>
      <c r="DH246" s="1">
        <v>1.63076330892724</v>
      </c>
      <c r="DI246" s="1">
        <v>1.9195111981377799</v>
      </c>
      <c r="DJ246" s="1">
        <v>2.1811209552859698</v>
      </c>
      <c r="DK246" s="1">
        <v>2.4164747238512398</v>
      </c>
      <c r="DL246" s="1">
        <v>8.234686395316908</v>
      </c>
      <c r="DM246" s="1">
        <v>73.679592808754407</v>
      </c>
      <c r="DN246" s="1"/>
      <c r="DO246" s="1"/>
      <c r="DP246" s="1"/>
      <c r="DQ246" s="1"/>
      <c r="DR246" s="1"/>
      <c r="DS246" s="1"/>
    </row>
    <row r="247" spans="1:123">
      <c r="A247" s="46" t="s">
        <v>250</v>
      </c>
      <c r="B247" s="57">
        <v>304.99099999999999</v>
      </c>
      <c r="C247" s="57">
        <v>128.596</v>
      </c>
      <c r="D247" s="57">
        <v>-10.27</v>
      </c>
      <c r="E247" s="7">
        <v>1.29</v>
      </c>
      <c r="F247" s="57"/>
      <c r="G247" s="76">
        <v>-8.83</v>
      </c>
      <c r="H247" s="57">
        <v>-9.0299999999999994</v>
      </c>
      <c r="I247" s="57">
        <v>0.2</v>
      </c>
      <c r="K247" s="76">
        <v>-9.3577445716814491</v>
      </c>
      <c r="L247" s="76">
        <v>-9.1447792616853203</v>
      </c>
      <c r="M247" s="76">
        <v>-8.8584675199475011</v>
      </c>
      <c r="N247" s="76">
        <v>-8.5716034774579004</v>
      </c>
      <c r="O247" s="76">
        <v>-8.1931880990677701</v>
      </c>
      <c r="P247" s="76">
        <v>-11.2996464309308</v>
      </c>
      <c r="Q247" s="76">
        <v>-11.3345265453629</v>
      </c>
      <c r="R247" s="76">
        <v>-11.335596535316901</v>
      </c>
      <c r="S247" s="76">
        <v>-11.2277291623998</v>
      </c>
      <c r="T247" s="76">
        <v>-11.1772307153713</v>
      </c>
      <c r="U247" s="76">
        <v>1.94190185924935</v>
      </c>
      <c r="V247" s="76">
        <v>2.1897472836775802</v>
      </c>
      <c r="W247" s="76">
        <v>2.4771290153694001</v>
      </c>
      <c r="X247" s="76">
        <v>2.6561256849418999</v>
      </c>
      <c r="Y247" s="76">
        <v>2.9840426163035301</v>
      </c>
      <c r="Z247" s="76">
        <v>8.675642329745294</v>
      </c>
      <c r="AA247" s="76">
        <v>-140.869040035198</v>
      </c>
      <c r="AC247" s="57">
        <v>-9.7566259132150801</v>
      </c>
      <c r="AD247" s="76">
        <v>-9.4413277468855696</v>
      </c>
      <c r="AE247" s="76">
        <v>-9.1803965661516092</v>
      </c>
      <c r="AF247" s="76">
        <v>-8.9261310127535296</v>
      </c>
      <c r="AG247" s="76">
        <v>-8.7020275413313204</v>
      </c>
      <c r="AH247" s="76">
        <v>-10.850579967924499</v>
      </c>
      <c r="AI247" s="76">
        <v>-10.808627785797899</v>
      </c>
      <c r="AJ247" s="76">
        <v>-10.7987081374462</v>
      </c>
      <c r="AK247" s="76">
        <v>-10.7738740608639</v>
      </c>
      <c r="AL247" s="76">
        <v>-10.7583229701935</v>
      </c>
      <c r="AM247" s="76">
        <v>1.09395405470942</v>
      </c>
      <c r="AN247" s="76">
        <v>1.36730003891233</v>
      </c>
      <c r="AO247" s="76">
        <v>1.6183115712945899</v>
      </c>
      <c r="AP247" s="76">
        <v>1.84774304811037</v>
      </c>
      <c r="AQ247" s="76">
        <v>2.05629542886218</v>
      </c>
      <c r="AR247" s="76">
        <v>7.8053563878584074</v>
      </c>
      <c r="AS247" s="76">
        <v>80.546257170096197</v>
      </c>
      <c r="AU247" s="57">
        <v>-8.5747753080556901</v>
      </c>
      <c r="AV247" s="57">
        <v>-8.2668671297198593</v>
      </c>
      <c r="AW247" s="57">
        <v>-7.9925402484330306</v>
      </c>
      <c r="AX247" s="57">
        <v>-7.7512616645892596</v>
      </c>
      <c r="AY247" s="57">
        <v>-7.5899549646899711</v>
      </c>
      <c r="AZ247" s="57">
        <v>-9.7087343246800106</v>
      </c>
      <c r="BA247" s="57">
        <v>-9.6741672243312902</v>
      </c>
      <c r="BB247" s="57">
        <v>-9.6508517673872305</v>
      </c>
      <c r="BC247" s="57">
        <v>-9.6390046775544391</v>
      </c>
      <c r="BD247" s="57">
        <v>-9.6862503934470308</v>
      </c>
      <c r="BE247" s="57">
        <v>1.1339590166243201</v>
      </c>
      <c r="BF247" s="57">
        <v>1.40730009461143</v>
      </c>
      <c r="BG247" s="57">
        <v>1.6583115189541999</v>
      </c>
      <c r="BH247" s="57">
        <v>1.88774301296518</v>
      </c>
      <c r="BI247" s="57">
        <v>2.0962954287570601</v>
      </c>
      <c r="BJ247" s="57">
        <v>7.379664223539093</v>
      </c>
      <c r="BK247" s="57">
        <v>138.49253110006799</v>
      </c>
      <c r="BM247" s="57">
        <v>-9.4465645390612991</v>
      </c>
      <c r="BN247" s="57">
        <v>-8.9677757986574598</v>
      </c>
      <c r="BO247" s="57">
        <v>-8.8352177936975913</v>
      </c>
      <c r="BP247" s="57">
        <v>-8.6097766475757815</v>
      </c>
      <c r="BQ247" s="57">
        <v>-8.3713731512576395</v>
      </c>
      <c r="BR247" s="57">
        <v>-11.3407086471115</v>
      </c>
      <c r="BS247" s="57">
        <v>-11.259761712962099</v>
      </c>
      <c r="BT247" s="57">
        <v>-11.290971136834701</v>
      </c>
      <c r="BU247" s="57">
        <v>-11.2642647687671</v>
      </c>
      <c r="BV247" s="57">
        <v>-11.231867239541099</v>
      </c>
      <c r="BW247" s="57">
        <v>1.8941441080501999</v>
      </c>
      <c r="BX247" s="57">
        <v>2.2919859143046399</v>
      </c>
      <c r="BY247" s="57">
        <v>2.4557533431371099</v>
      </c>
      <c r="BZ247" s="57">
        <v>2.6544881211913198</v>
      </c>
      <c r="CA247" s="57">
        <v>2.8604940882834602</v>
      </c>
      <c r="CB247" s="57">
        <v>7.4431738870482427</v>
      </c>
      <c r="CC247" s="57">
        <v>167.036993228786</v>
      </c>
      <c r="CE247" s="57">
        <v>-9.4121707349132091</v>
      </c>
      <c r="CF247" s="57">
        <v>-9.1360734486756296</v>
      </c>
      <c r="CG247" s="57">
        <v>-8.8998850673647087</v>
      </c>
      <c r="CH247" s="57">
        <v>-8.6441997618131303</v>
      </c>
      <c r="CI247" s="57">
        <v>-8.4275821263565582</v>
      </c>
      <c r="CJ247" s="57">
        <v>-11.320095812191999</v>
      </c>
      <c r="CK247" s="57">
        <v>-11.3123712044756</v>
      </c>
      <c r="CL247" s="57">
        <v>-11.315650547334499</v>
      </c>
      <c r="CM247" s="57">
        <v>-11.285988610142001</v>
      </c>
      <c r="CN247" s="57">
        <v>-11.267821554308499</v>
      </c>
      <c r="CO247" s="57">
        <v>1.9079250772787899</v>
      </c>
      <c r="CP247" s="57">
        <v>2.1762977557999701</v>
      </c>
      <c r="CQ247" s="57">
        <v>2.4157654799697901</v>
      </c>
      <c r="CR247" s="57">
        <v>2.6417888483288698</v>
      </c>
      <c r="CS247" s="57">
        <v>2.8402394279519401</v>
      </c>
      <c r="CT247" s="76">
        <v>7.3258758419584975</v>
      </c>
      <c r="CU247" s="76">
        <v>42.309821337351998</v>
      </c>
      <c r="CV247" s="76"/>
      <c r="CW247" s="1">
        <v>-9.7117575611698808</v>
      </c>
      <c r="CX247" s="1">
        <v>-9.4262145738259502</v>
      </c>
      <c r="CY247" s="1">
        <v>-9.1661545271353795</v>
      </c>
      <c r="CZ247" s="1">
        <v>-8.9300794879906995</v>
      </c>
      <c r="DA247" s="1">
        <v>-8.7032193082333205</v>
      </c>
      <c r="DB247" s="1">
        <v>-9.7117575611698808</v>
      </c>
      <c r="DC247" s="1">
        <v>-9.4262145738259502</v>
      </c>
      <c r="DD247" s="1">
        <v>-9.1661545271353795</v>
      </c>
      <c r="DE247" s="1">
        <v>-8.9300794879906995</v>
      </c>
      <c r="DF247" s="1">
        <v>-8.7032193082333205</v>
      </c>
      <c r="DG247" s="1">
        <v>1.0939586607232299</v>
      </c>
      <c r="DH247" s="1">
        <v>1.36730009647159</v>
      </c>
      <c r="DI247" s="1">
        <v>1.61831157092249</v>
      </c>
      <c r="DJ247" s="1">
        <v>1.8477426730651101</v>
      </c>
      <c r="DK247" s="1">
        <v>2.0562949684652798</v>
      </c>
      <c r="DL247" s="1">
        <v>7.4779065115146413</v>
      </c>
      <c r="DM247" s="1">
        <v>60.209662681529899</v>
      </c>
      <c r="DN247" s="1"/>
      <c r="DO247" s="1"/>
      <c r="DP247" s="1"/>
      <c r="DQ247" s="1"/>
      <c r="DR247" s="1"/>
      <c r="DS247" s="1"/>
    </row>
    <row r="248" spans="1:123">
      <c r="A248" s="46" t="s">
        <v>251</v>
      </c>
      <c r="B248" s="57">
        <v>301.62200000000001</v>
      </c>
      <c r="C248" s="57">
        <v>126.07</v>
      </c>
      <c r="D248" s="57">
        <v>-10.64</v>
      </c>
      <c r="E248" s="7">
        <v>0.89</v>
      </c>
      <c r="F248" s="57"/>
      <c r="G248" s="76">
        <v>-7.8599999999999994</v>
      </c>
      <c r="H248" s="57">
        <v>-8.0399999999999991</v>
      </c>
      <c r="I248" s="57">
        <v>0.18</v>
      </c>
      <c r="K248" s="76">
        <v>-8.2009049364167286</v>
      </c>
      <c r="L248" s="76">
        <v>-7.9867342164590891</v>
      </c>
      <c r="M248" s="76">
        <v>-7.7120364031813695</v>
      </c>
      <c r="N248" s="76">
        <v>-7.4284710545345103</v>
      </c>
      <c r="O248" s="76">
        <v>-7.0822844638763591</v>
      </c>
      <c r="P248" s="76">
        <v>-10.136439008524199</v>
      </c>
      <c r="Q248" s="76">
        <v>-10.1697680620989</v>
      </c>
      <c r="R248" s="76">
        <v>-10.1799744385232</v>
      </c>
      <c r="S248" s="76">
        <v>-10.0733872997238</v>
      </c>
      <c r="T248" s="76">
        <v>-10.044243147759399</v>
      </c>
      <c r="U248" s="76">
        <v>1.9355340721074701</v>
      </c>
      <c r="V248" s="76">
        <v>2.1830338456398102</v>
      </c>
      <c r="W248" s="76">
        <v>2.4679380353418301</v>
      </c>
      <c r="X248" s="76">
        <v>2.64491624518929</v>
      </c>
      <c r="Y248" s="76">
        <v>2.9619586838830401</v>
      </c>
      <c r="Z248" s="76">
        <v>8.3526996995812279</v>
      </c>
      <c r="AA248" s="76">
        <v>-116.05642049196599</v>
      </c>
      <c r="AC248" s="57">
        <v>-8.6155807120934398</v>
      </c>
      <c r="AD248" s="76">
        <v>-8.2988254621750901</v>
      </c>
      <c r="AE248" s="76">
        <v>-8.0445871392490602</v>
      </c>
      <c r="AF248" s="76">
        <v>-7.7958758314760903</v>
      </c>
      <c r="AG248" s="76">
        <v>-7.5774495648239304</v>
      </c>
      <c r="AH248" s="76">
        <v>-9.6967972132147207</v>
      </c>
      <c r="AI248" s="76">
        <v>-9.6508697937877805</v>
      </c>
      <c r="AJ248" s="76">
        <v>-9.6454578947546405</v>
      </c>
      <c r="AK248" s="76">
        <v>-9.6243147724857501</v>
      </c>
      <c r="AL248" s="76">
        <v>-9.6128889600285206</v>
      </c>
      <c r="AM248" s="76">
        <v>1.08121650112128</v>
      </c>
      <c r="AN248" s="76">
        <v>1.35204433161269</v>
      </c>
      <c r="AO248" s="76">
        <v>1.6008707555055799</v>
      </c>
      <c r="AP248" s="76">
        <v>1.82843894100966</v>
      </c>
      <c r="AQ248" s="76">
        <v>2.0354393952045902</v>
      </c>
      <c r="AR248" s="76">
        <v>7.6696432499783231</v>
      </c>
      <c r="AS248" s="76">
        <v>86.176738033432301</v>
      </c>
      <c r="AU248" s="57">
        <v>-7.5856290293206587</v>
      </c>
      <c r="AV248" s="57">
        <v>-7.2626556162113411</v>
      </c>
      <c r="AW248" s="57">
        <v>-6.9900811437197898</v>
      </c>
      <c r="AX248" s="57">
        <v>-6.74697830102434</v>
      </c>
      <c r="AY248" s="57">
        <v>-6.6373308022878899</v>
      </c>
      <c r="AZ248" s="57">
        <v>-8.7068504418330193</v>
      </c>
      <c r="BA248" s="57">
        <v>-8.6547000035324508</v>
      </c>
      <c r="BB248" s="57">
        <v>-8.6309518474593698</v>
      </c>
      <c r="BC248" s="57">
        <v>-8.6154172072824799</v>
      </c>
      <c r="BD248" s="57">
        <v>-8.7127701973885703</v>
      </c>
      <c r="BE248" s="57">
        <v>1.1212214125123601</v>
      </c>
      <c r="BF248" s="57">
        <v>1.3920443873211099</v>
      </c>
      <c r="BG248" s="57">
        <v>1.64087070373958</v>
      </c>
      <c r="BH248" s="57">
        <v>1.8684389062581399</v>
      </c>
      <c r="BI248" s="57">
        <v>2.07543939510068</v>
      </c>
      <c r="BJ248" s="57">
        <v>7.1517289856884476</v>
      </c>
      <c r="BK248" s="57">
        <v>193.52056734238201</v>
      </c>
      <c r="BM248" s="57">
        <v>-8.2790706463412889</v>
      </c>
      <c r="BN248" s="57">
        <v>-7.8307161664967904</v>
      </c>
      <c r="BO248" s="57">
        <v>-7.6897420499620806</v>
      </c>
      <c r="BP248" s="57">
        <v>-7.4672851212886808</v>
      </c>
      <c r="BQ248" s="57">
        <v>-7.23049890278938</v>
      </c>
      <c r="BR248" s="57">
        <v>-10.169984784992399</v>
      </c>
      <c r="BS248" s="57">
        <v>-10.1086323024386</v>
      </c>
      <c r="BT248" s="57">
        <v>-10.134304576792101</v>
      </c>
      <c r="BU248" s="57">
        <v>-10.109725062746801</v>
      </c>
      <c r="BV248" s="57">
        <v>-10.077922208925401</v>
      </c>
      <c r="BW248" s="57">
        <v>1.8909141386511099</v>
      </c>
      <c r="BX248" s="57">
        <v>2.2779161359418101</v>
      </c>
      <c r="BY248" s="57">
        <v>2.44456252683002</v>
      </c>
      <c r="BZ248" s="57">
        <v>2.6424399414581199</v>
      </c>
      <c r="CA248" s="57">
        <v>2.8474233061360201</v>
      </c>
      <c r="CB248" s="57">
        <v>7.3044928632581794</v>
      </c>
      <c r="CC248" s="57">
        <v>147.15777049986701</v>
      </c>
      <c r="CE248" s="57">
        <v>-8.2467597569265507</v>
      </c>
      <c r="CF248" s="57">
        <v>-7.9770382697360001</v>
      </c>
      <c r="CG248" s="57">
        <v>-7.745251357993439</v>
      </c>
      <c r="CH248" s="57">
        <v>-7.4971316991922796</v>
      </c>
      <c r="CI248" s="57">
        <v>-7.2843212392698398</v>
      </c>
      <c r="CJ248" s="57">
        <v>-10.1500451238997</v>
      </c>
      <c r="CK248" s="57">
        <v>-10.1465249572469</v>
      </c>
      <c r="CL248" s="57">
        <v>-10.152488142186799</v>
      </c>
      <c r="CM248" s="57">
        <v>-10.127491565007499</v>
      </c>
      <c r="CN248" s="57">
        <v>-10.112341456218999</v>
      </c>
      <c r="CO248" s="57">
        <v>1.90328536697315</v>
      </c>
      <c r="CP248" s="57">
        <v>2.1694866875108998</v>
      </c>
      <c r="CQ248" s="57">
        <v>2.4072367841933602</v>
      </c>
      <c r="CR248" s="57">
        <v>2.6303598658152199</v>
      </c>
      <c r="CS248" s="57">
        <v>2.8280202169491599</v>
      </c>
      <c r="CT248" s="76">
        <v>7.1583571220044782</v>
      </c>
      <c r="CU248" s="76">
        <v>41.480618190990398</v>
      </c>
      <c r="CV248" s="76"/>
      <c r="CW248" s="1">
        <v>-8.5596620947617801</v>
      </c>
      <c r="CX248" s="1">
        <v>-8.2811825531755403</v>
      </c>
      <c r="CY248" s="1">
        <v>-8.0270900072471907</v>
      </c>
      <c r="CZ248" s="1">
        <v>-7.7970914784067897</v>
      </c>
      <c r="DA248" s="1">
        <v>-7.5749213540538198</v>
      </c>
      <c r="DB248" s="1">
        <v>-8.5596620947617801</v>
      </c>
      <c r="DC248" s="1">
        <v>-8.2811825531755403</v>
      </c>
      <c r="DD248" s="1">
        <v>-8.0270900072471907</v>
      </c>
      <c r="DE248" s="1">
        <v>-7.7970914784067897</v>
      </c>
      <c r="DF248" s="1">
        <v>-7.5749213540538198</v>
      </c>
      <c r="DG248" s="1">
        <v>1.08122105865935</v>
      </c>
      <c r="DH248" s="1">
        <v>1.3520443891606899</v>
      </c>
      <c r="DI248" s="1">
        <v>1.6008707551360299</v>
      </c>
      <c r="DJ248" s="1">
        <v>1.8284385681391599</v>
      </c>
      <c r="DK248" s="1">
        <v>2.0354389374609201</v>
      </c>
      <c r="DL248" s="1">
        <v>7.3005573773930124</v>
      </c>
      <c r="DM248" s="1">
        <v>58.238867319480001</v>
      </c>
      <c r="DN248" s="1"/>
      <c r="DO248" s="1"/>
      <c r="DP248" s="1"/>
      <c r="DQ248" s="1"/>
      <c r="DR248" s="1"/>
      <c r="DS248" s="1"/>
    </row>
    <row r="249" spans="1:123">
      <c r="A249" s="46" t="s">
        <v>252</v>
      </c>
      <c r="B249" s="57">
        <v>370.18200000000002</v>
      </c>
      <c r="C249" s="57">
        <v>188.30600000000001</v>
      </c>
      <c r="D249" s="57">
        <v>-5.91</v>
      </c>
      <c r="E249" s="7">
        <v>0.42</v>
      </c>
      <c r="F249" s="57"/>
      <c r="G249" s="76">
        <v>-5.54</v>
      </c>
      <c r="H249" s="57">
        <v>-7.21</v>
      </c>
      <c r="I249" s="57">
        <v>1.67</v>
      </c>
      <c r="K249" s="76">
        <v>-7.3364112996070396</v>
      </c>
      <c r="L249" s="76">
        <v>-7.1120901630612288</v>
      </c>
      <c r="M249" s="76">
        <v>-6.811697360813481</v>
      </c>
      <c r="N249" s="76">
        <v>-6.41473104779433</v>
      </c>
      <c r="O249" s="76">
        <v>-5.9536660348536294</v>
      </c>
      <c r="P249" s="76">
        <v>-9.4015314466468993</v>
      </c>
      <c r="Q249" s="76">
        <v>-9.4317441665726491</v>
      </c>
      <c r="R249" s="76">
        <v>-9.4666741586041407</v>
      </c>
      <c r="S249" s="76">
        <v>-9.2877622200951997</v>
      </c>
      <c r="T249" s="76">
        <v>-9.3650383152783192</v>
      </c>
      <c r="U249" s="76">
        <v>2.0651201470398601</v>
      </c>
      <c r="V249" s="76">
        <v>2.3196540035114199</v>
      </c>
      <c r="W249" s="76">
        <v>2.6549767977906602</v>
      </c>
      <c r="X249" s="76">
        <v>2.8730311723008701</v>
      </c>
      <c r="Y249" s="76">
        <v>3.4113722804246902</v>
      </c>
      <c r="Z249" s="76">
        <v>10.365467845137973</v>
      </c>
      <c r="AA249" s="76">
        <v>-242.51700995035799</v>
      </c>
      <c r="AC249" s="57">
        <v>-7.5754696081039201</v>
      </c>
      <c r="AD249" s="76">
        <v>-7.0551184280630306</v>
      </c>
      <c r="AE249" s="76">
        <v>-6.7498005243903805</v>
      </c>
      <c r="AF249" s="76">
        <v>-6.454511506616651</v>
      </c>
      <c r="AG249" s="76">
        <v>-6.1979453596236693</v>
      </c>
      <c r="AH249" s="76">
        <v>-8.91589853843338</v>
      </c>
      <c r="AI249" s="76">
        <v>-8.7176202522442807</v>
      </c>
      <c r="AJ249" s="76">
        <v>-8.7055962815268106</v>
      </c>
      <c r="AK249" s="76">
        <v>-8.6757938975594406</v>
      </c>
      <c r="AL249" s="76">
        <v>-8.6578103017455295</v>
      </c>
      <c r="AM249" s="76">
        <v>1.3404289303294601</v>
      </c>
      <c r="AN249" s="76">
        <v>1.6625018241812499</v>
      </c>
      <c r="AO249" s="76">
        <v>1.9557957571364299</v>
      </c>
      <c r="AP249" s="76">
        <v>2.2212823909427901</v>
      </c>
      <c r="AQ249" s="76">
        <v>2.4598649421218601</v>
      </c>
      <c r="AR249" s="76">
        <v>9.9561257393705382</v>
      </c>
      <c r="AS249" s="76">
        <v>229.65744604594499</v>
      </c>
      <c r="AU249" s="57">
        <v>-6.7291297924752698</v>
      </c>
      <c r="AV249" s="57">
        <v>-6.3913777232309998</v>
      </c>
      <c r="AW249" s="57">
        <v>-6.0772200074443097</v>
      </c>
      <c r="AX249" s="57">
        <v>-5.7955654939613606</v>
      </c>
      <c r="AY249" s="57">
        <v>-5.5414557920842995</v>
      </c>
      <c r="AZ249" s="57">
        <v>-8.1095646623685198</v>
      </c>
      <c r="BA249" s="57">
        <v>-8.0938796029309099</v>
      </c>
      <c r="BB249" s="57">
        <v>-8.0730157011257795</v>
      </c>
      <c r="BC249" s="57">
        <v>-8.0568478421412308</v>
      </c>
      <c r="BD249" s="57">
        <v>-8.0413207340776101</v>
      </c>
      <c r="BE249" s="57">
        <v>1.38043486989325</v>
      </c>
      <c r="BF249" s="57">
        <v>1.7025018796999101</v>
      </c>
      <c r="BG249" s="57">
        <v>1.99579569368147</v>
      </c>
      <c r="BH249" s="57">
        <v>2.2612823481798698</v>
      </c>
      <c r="BI249" s="57">
        <v>2.4998649419933101</v>
      </c>
      <c r="BJ249" s="57">
        <v>8.8378833502196112</v>
      </c>
      <c r="BK249" s="57">
        <v>84.947822801853803</v>
      </c>
      <c r="BM249" s="57">
        <v>-7.4671667359091201</v>
      </c>
      <c r="BN249" s="57">
        <v>-6.9051526572462709</v>
      </c>
      <c r="BO249" s="57">
        <v>-6.7046044021125404</v>
      </c>
      <c r="BP249" s="57">
        <v>-6.4271121525840993</v>
      </c>
      <c r="BQ249" s="57">
        <v>-6.1858216215509492</v>
      </c>
      <c r="BR249" s="57">
        <v>-9.4238115667543401</v>
      </c>
      <c r="BS249" s="57">
        <v>-9.4693923326821903</v>
      </c>
      <c r="BT249" s="57">
        <v>-9.3769028642391508</v>
      </c>
      <c r="BU249" s="57">
        <v>-9.3147355913732799</v>
      </c>
      <c r="BV249" s="57">
        <v>-9.2992386421506392</v>
      </c>
      <c r="BW249" s="57">
        <v>1.95664483084522</v>
      </c>
      <c r="BX249" s="57">
        <v>2.5642396754359198</v>
      </c>
      <c r="BY249" s="57">
        <v>2.6722984621266099</v>
      </c>
      <c r="BZ249" s="57">
        <v>2.8876234387891802</v>
      </c>
      <c r="CA249" s="57">
        <v>3.1134170205996901</v>
      </c>
      <c r="CB249" s="57">
        <v>9.015307984665732</v>
      </c>
      <c r="CC249" s="57">
        <v>241.95963655405799</v>
      </c>
      <c r="CE249" s="57">
        <v>-7.3932641192764299</v>
      </c>
      <c r="CF249" s="57">
        <v>-7.0701612579133304</v>
      </c>
      <c r="CG249" s="57">
        <v>-6.7934024357366898</v>
      </c>
      <c r="CH249" s="57">
        <v>-6.46591192742844</v>
      </c>
      <c r="CI249" s="57">
        <v>-6.2279814497496693</v>
      </c>
      <c r="CJ249" s="57">
        <v>-9.3909687615698996</v>
      </c>
      <c r="CK249" s="57">
        <v>-9.3782549035419898</v>
      </c>
      <c r="CL249" s="57">
        <v>-9.3742003307736894</v>
      </c>
      <c r="CM249" s="57">
        <v>-9.3288544709332601</v>
      </c>
      <c r="CN249" s="57">
        <v>-9.3046656935171193</v>
      </c>
      <c r="CO249" s="57">
        <v>1.9977046422934699</v>
      </c>
      <c r="CP249" s="57">
        <v>2.3080936456286598</v>
      </c>
      <c r="CQ249" s="57">
        <v>2.5807978950370001</v>
      </c>
      <c r="CR249" s="57">
        <v>2.8629425435048201</v>
      </c>
      <c r="CS249" s="57">
        <v>3.07668424376745</v>
      </c>
      <c r="CT249" s="76">
        <v>8.7361075359194977</v>
      </c>
      <c r="CU249" s="76">
        <v>50.631563848728703</v>
      </c>
      <c r="CV249" s="76"/>
      <c r="CW249" s="1">
        <v>-7.3794762257971298</v>
      </c>
      <c r="CX249" s="1">
        <v>-7.04728105835229</v>
      </c>
      <c r="CY249" s="1">
        <v>-6.7398778233916099</v>
      </c>
      <c r="CZ249" s="1">
        <v>-6.4643056557144103</v>
      </c>
      <c r="DA249" s="1">
        <v>-6.2029628381903299</v>
      </c>
      <c r="DB249" s="1">
        <v>-7.3794762257971298</v>
      </c>
      <c r="DC249" s="1">
        <v>-7.04728105835229</v>
      </c>
      <c r="DD249" s="1">
        <v>-6.7398778233916099</v>
      </c>
      <c r="DE249" s="1">
        <v>-6.4643056557144103</v>
      </c>
      <c r="DF249" s="1">
        <v>-6.2029628381903299</v>
      </c>
      <c r="DG249" s="1">
        <v>1.34043447436124</v>
      </c>
      <c r="DH249" s="1">
        <v>1.6625018819584501</v>
      </c>
      <c r="DI249" s="1">
        <v>1.95579575671521</v>
      </c>
      <c r="DJ249" s="1">
        <v>2.2212819738155098</v>
      </c>
      <c r="DK249" s="1">
        <v>2.4598644303841999</v>
      </c>
      <c r="DL249" s="1">
        <v>8.7352224108913692</v>
      </c>
      <c r="DM249" s="1">
        <v>73.865283342774006</v>
      </c>
      <c r="DN249" s="1"/>
      <c r="DO249" s="1"/>
      <c r="DP249" s="1"/>
      <c r="DQ249" s="1"/>
      <c r="DR249" s="1"/>
      <c r="DS249" s="1"/>
    </row>
    <row r="250" spans="1:123">
      <c r="A250" s="46" t="s">
        <v>253</v>
      </c>
      <c r="B250" s="57">
        <v>362.70400000000001</v>
      </c>
      <c r="C250" s="57">
        <v>176.303</v>
      </c>
      <c r="D250" s="57">
        <v>-3.15</v>
      </c>
      <c r="E250" s="7">
        <v>0.05</v>
      </c>
      <c r="F250" s="57"/>
      <c r="G250" s="76">
        <v>-3.51</v>
      </c>
      <c r="H250" s="57">
        <v>-4.8899999999999997</v>
      </c>
      <c r="I250" s="57">
        <v>1.38</v>
      </c>
      <c r="K250" s="76">
        <v>-2.7078792106662801</v>
      </c>
      <c r="L250" s="76">
        <v>-2.4936570534323002</v>
      </c>
      <c r="M250" s="76">
        <v>-2.2102892146203996</v>
      </c>
      <c r="N250" s="76">
        <v>-1.8717450140031198</v>
      </c>
      <c r="O250" s="76">
        <v>-1.4400391108329997</v>
      </c>
      <c r="P250" s="76">
        <v>-4.7588651005832601</v>
      </c>
      <c r="Q250" s="76">
        <v>-4.7984095758969803</v>
      </c>
      <c r="R250" s="76">
        <v>-4.8448652559117598</v>
      </c>
      <c r="S250" s="76">
        <v>-4.7198951561852596</v>
      </c>
      <c r="T250" s="76">
        <v>-4.8023927962323398</v>
      </c>
      <c r="U250" s="76">
        <v>2.0509858899169799</v>
      </c>
      <c r="V250" s="76">
        <v>2.3047525224646801</v>
      </c>
      <c r="W250" s="76">
        <v>2.6345760412913601</v>
      </c>
      <c r="X250" s="76">
        <v>2.8481501421821398</v>
      </c>
      <c r="Y250" s="76">
        <v>3.3623536853993401</v>
      </c>
      <c r="Z250" s="76">
        <v>9.4492904931726027</v>
      </c>
      <c r="AA250" s="76">
        <v>-208.32503474739599</v>
      </c>
      <c r="AC250" s="57">
        <v>-3.0508009381085395</v>
      </c>
      <c r="AD250" s="76">
        <v>-2.6655220481114599</v>
      </c>
      <c r="AE250" s="76">
        <v>-2.38358798288664</v>
      </c>
      <c r="AF250" s="76">
        <v>-2.1174449503508002</v>
      </c>
      <c r="AG250" s="76">
        <v>-1.8825329216942199</v>
      </c>
      <c r="AH250" s="76">
        <v>-4.3629569608297896</v>
      </c>
      <c r="AI250" s="76">
        <v>-4.29416154543408</v>
      </c>
      <c r="AJ250" s="76">
        <v>-4.30067123765732</v>
      </c>
      <c r="AK250" s="76">
        <v>-4.2958789848379402</v>
      </c>
      <c r="AL250" s="76">
        <v>-4.29610477396999</v>
      </c>
      <c r="AM250" s="76">
        <v>1.3121560227212501</v>
      </c>
      <c r="AN250" s="76">
        <v>1.6286394973226199</v>
      </c>
      <c r="AO250" s="76">
        <v>1.91708325477068</v>
      </c>
      <c r="AP250" s="76">
        <v>2.17843403448714</v>
      </c>
      <c r="AQ250" s="76">
        <v>2.4135718522757701</v>
      </c>
      <c r="AR250" s="76">
        <v>8.5704362411303094</v>
      </c>
      <c r="AS250" s="76">
        <v>135.034488525737</v>
      </c>
      <c r="AU250" s="57">
        <v>-3.3652562596709199</v>
      </c>
      <c r="AV250" s="57">
        <v>-3.0831318203856197</v>
      </c>
      <c r="AW250" s="57">
        <v>-2.8172949554528599</v>
      </c>
      <c r="AX250" s="57">
        <v>-2.5821896319138102</v>
      </c>
      <c r="AY250" s="57">
        <v>-2.3357164761791096</v>
      </c>
      <c r="AZ250" s="57">
        <v>-4.7174181098107502</v>
      </c>
      <c r="BA250" s="57">
        <v>-4.7517713732475899</v>
      </c>
      <c r="BB250" s="57">
        <v>-4.7743781480435299</v>
      </c>
      <c r="BC250" s="57">
        <v>-4.8006236245118501</v>
      </c>
      <c r="BD250" s="57">
        <v>-4.7892883283290297</v>
      </c>
      <c r="BE250" s="57">
        <v>1.35216185013983</v>
      </c>
      <c r="BF250" s="57">
        <v>1.66863955286197</v>
      </c>
      <c r="BG250" s="57">
        <v>1.95708319259067</v>
      </c>
      <c r="BH250" s="57">
        <v>2.2184339925980399</v>
      </c>
      <c r="BI250" s="57">
        <v>2.4535718521499201</v>
      </c>
      <c r="BJ250" s="57">
        <v>7.6205724578669667</v>
      </c>
      <c r="BK250" s="57">
        <v>43.552037853184501</v>
      </c>
      <c r="BM250" s="57">
        <v>-2.8241237451973795</v>
      </c>
      <c r="BN250" s="57">
        <v>-2.3025450391919597</v>
      </c>
      <c r="BO250" s="57">
        <v>-2.1227460553815201</v>
      </c>
      <c r="BP250" s="57">
        <v>-1.8814270837748905</v>
      </c>
      <c r="BQ250" s="57">
        <v>-1.6330639529511402</v>
      </c>
      <c r="BR250" s="57">
        <v>-4.7735991752808298</v>
      </c>
      <c r="BS250" s="57">
        <v>-4.8355547346346297</v>
      </c>
      <c r="BT250" s="57">
        <v>-4.77020482491554</v>
      </c>
      <c r="BU250" s="57">
        <v>-4.7423077834590304</v>
      </c>
      <c r="BV250" s="57">
        <v>-4.7174684152550403</v>
      </c>
      <c r="BW250" s="57">
        <v>1.94947543008345</v>
      </c>
      <c r="BX250" s="57">
        <v>2.53300969544267</v>
      </c>
      <c r="BY250" s="57">
        <v>2.6474587695340199</v>
      </c>
      <c r="BZ250" s="57">
        <v>2.8608806996841398</v>
      </c>
      <c r="CA250" s="57">
        <v>3.0844044623039002</v>
      </c>
      <c r="CB250" s="57">
        <v>8.3139980409097944</v>
      </c>
      <c r="CC250" s="57">
        <v>208.24086678158301</v>
      </c>
      <c r="CE250" s="57">
        <v>-2.7688377911035698</v>
      </c>
      <c r="CF250" s="57">
        <v>-2.4710785497263998</v>
      </c>
      <c r="CG250" s="57">
        <v>-2.2168917196533595</v>
      </c>
      <c r="CH250" s="57">
        <v>-1.9248498164129102</v>
      </c>
      <c r="CI250" s="57">
        <v>-1.7125826908465296</v>
      </c>
      <c r="CJ250" s="57">
        <v>-4.7562439015877498</v>
      </c>
      <c r="CK250" s="57">
        <v>-4.76405400934566</v>
      </c>
      <c r="CL250" s="57">
        <v>-4.7787588972619996</v>
      </c>
      <c r="CM250" s="57">
        <v>-4.7624240217648302</v>
      </c>
      <c r="CN250" s="57">
        <v>-4.7621445659945696</v>
      </c>
      <c r="CO250" s="57">
        <v>1.98740611048418</v>
      </c>
      <c r="CP250" s="57">
        <v>2.2929754596192602</v>
      </c>
      <c r="CQ250" s="57">
        <v>2.5618671776086401</v>
      </c>
      <c r="CR250" s="57">
        <v>2.83757420535192</v>
      </c>
      <c r="CS250" s="57">
        <v>3.04956187514804</v>
      </c>
      <c r="CT250" s="76">
        <v>7.9122998348515896</v>
      </c>
      <c r="CU250" s="76">
        <v>56.419084606317</v>
      </c>
      <c r="CV250" s="76"/>
      <c r="CW250" s="1">
        <v>-2.9858210170363901</v>
      </c>
      <c r="CX250" s="1">
        <v>-2.6810891693002201</v>
      </c>
      <c r="CY250" s="1">
        <v>-2.3986315963131801</v>
      </c>
      <c r="CZ250" s="1">
        <v>-2.1446406164184402</v>
      </c>
      <c r="DA250" s="1">
        <v>-1.9095524381226501</v>
      </c>
      <c r="DB250" s="1">
        <v>-2.9858210170363901</v>
      </c>
      <c r="DC250" s="1">
        <v>-2.6810891693002201</v>
      </c>
      <c r="DD250" s="1">
        <v>-2.3986315963131801</v>
      </c>
      <c r="DE250" s="1">
        <v>-2.1446406164184402</v>
      </c>
      <c r="DF250" s="1">
        <v>-1.9095524381226501</v>
      </c>
      <c r="DG250" s="1">
        <v>1.31216145915385</v>
      </c>
      <c r="DH250" s="1">
        <v>1.6286395550748201</v>
      </c>
      <c r="DI250" s="1">
        <v>1.9170832543551</v>
      </c>
      <c r="DJ250" s="1">
        <v>2.1784336221870402</v>
      </c>
      <c r="DK250" s="1">
        <v>2.41357134642737</v>
      </c>
      <c r="DL250" s="1">
        <v>7.9995891300572897</v>
      </c>
      <c r="DM250" s="1">
        <v>71.365417364189895</v>
      </c>
      <c r="DN250" s="1"/>
      <c r="DO250" s="1"/>
      <c r="DP250" s="1"/>
      <c r="DQ250" s="1"/>
      <c r="DR250" s="1"/>
      <c r="DS250" s="1"/>
    </row>
    <row r="251" spans="1:123">
      <c r="A251" s="46" t="s">
        <v>28</v>
      </c>
      <c r="B251" s="57">
        <v>197.155</v>
      </c>
      <c r="C251" s="57">
        <v>56.097000000000001</v>
      </c>
      <c r="D251" s="57">
        <v>-3.5</v>
      </c>
      <c r="E251" s="7">
        <v>0.66</v>
      </c>
      <c r="F251" s="57"/>
      <c r="G251" s="76">
        <v>-3.3899999999999997</v>
      </c>
      <c r="H251" s="57">
        <v>-5.18</v>
      </c>
      <c r="I251" s="57">
        <v>1.79</v>
      </c>
      <c r="K251" s="76">
        <v>-4.48014861635182</v>
      </c>
      <c r="L251" s="76">
        <v>-4.3026091319318596</v>
      </c>
      <c r="M251" s="76">
        <v>-4.1576210605515094</v>
      </c>
      <c r="N251" s="76">
        <v>-3.8676305037440901</v>
      </c>
      <c r="O251" s="76">
        <v>-4.0255796673738296</v>
      </c>
      <c r="P251" s="76">
        <v>-6.2182283639265803</v>
      </c>
      <c r="Q251" s="76">
        <v>-6.2774706025370497</v>
      </c>
      <c r="R251" s="76">
        <v>-6.3405623281462198</v>
      </c>
      <c r="S251" s="76">
        <v>-6.16496095414682</v>
      </c>
      <c r="T251" s="76">
        <v>-6.3027529050795401</v>
      </c>
      <c r="U251" s="76">
        <v>1.73807974757476</v>
      </c>
      <c r="V251" s="76">
        <v>1.9748614706051899</v>
      </c>
      <c r="W251" s="76">
        <v>2.18294126759471</v>
      </c>
      <c r="X251" s="76">
        <v>2.2973304504027299</v>
      </c>
      <c r="Y251" s="76">
        <v>2.2771732377057101</v>
      </c>
      <c r="Z251" s="76">
        <v>3.9633221242841015</v>
      </c>
      <c r="AA251" s="76">
        <v>221.347482425251</v>
      </c>
      <c r="AC251" s="57">
        <v>-5.0396032826825357</v>
      </c>
      <c r="AD251" s="76">
        <v>-4.7082135658843871</v>
      </c>
      <c r="AE251" s="76">
        <v>-4.5348223703925798</v>
      </c>
      <c r="AF251" s="76">
        <v>-4.36048067170303</v>
      </c>
      <c r="AG251" s="76">
        <v>-4.2013497872773797</v>
      </c>
      <c r="AH251" s="76">
        <v>-5.7258497598526699</v>
      </c>
      <c r="AI251" s="76">
        <v>-5.5872041799334902</v>
      </c>
      <c r="AJ251" s="76">
        <v>-5.5948828845712999</v>
      </c>
      <c r="AK251" s="76">
        <v>-5.5903318547756404</v>
      </c>
      <c r="AL251" s="76">
        <v>-5.59007880310907</v>
      </c>
      <c r="AM251" s="76">
        <v>0.68624647717013398</v>
      </c>
      <c r="AN251" s="76">
        <v>0.87899061404910295</v>
      </c>
      <c r="AO251" s="76">
        <v>1.06006051417872</v>
      </c>
      <c r="AP251" s="76">
        <v>1.22985118307261</v>
      </c>
      <c r="AQ251" s="76">
        <v>1.3887290158316901</v>
      </c>
      <c r="AR251" s="76">
        <v>6.0042568438900208</v>
      </c>
      <c r="AS251" s="76">
        <v>146.94148451238499</v>
      </c>
      <c r="AU251" s="57">
        <v>-5.0979593385857793</v>
      </c>
      <c r="AV251" s="57">
        <v>-4.924856253636082</v>
      </c>
      <c r="AW251" s="57">
        <v>-4.7549368392059801</v>
      </c>
      <c r="AX251" s="57">
        <v>-4.59481576502262</v>
      </c>
      <c r="AY251" s="57">
        <v>-4.4324193955238993</v>
      </c>
      <c r="AZ251" s="57">
        <v>-5.8242091604883104</v>
      </c>
      <c r="BA251" s="57">
        <v>-5.8438469236827597</v>
      </c>
      <c r="BB251" s="57">
        <v>-5.8549973194295299</v>
      </c>
      <c r="BC251" s="57">
        <v>-5.8646669255509298</v>
      </c>
      <c r="BD251" s="57">
        <v>-5.8611484112892098</v>
      </c>
      <c r="BE251" s="57">
        <v>0.72624982190253096</v>
      </c>
      <c r="BF251" s="57">
        <v>0.918990670046678</v>
      </c>
      <c r="BG251" s="57">
        <v>1.1000604802235501</v>
      </c>
      <c r="BH251" s="57">
        <v>1.26985116052831</v>
      </c>
      <c r="BI251" s="57">
        <v>1.4287290157653101</v>
      </c>
      <c r="BJ251" s="57">
        <v>4.947605441635857</v>
      </c>
      <c r="BK251" s="57">
        <v>13.3051173776269</v>
      </c>
      <c r="BM251" s="57">
        <v>-4.4481131661237994</v>
      </c>
      <c r="BN251" s="57">
        <v>-4.5176335300480401</v>
      </c>
      <c r="BO251" s="57">
        <v>-4.1282173034834404</v>
      </c>
      <c r="BP251" s="57">
        <v>-3.9117341848751104</v>
      </c>
      <c r="BQ251" s="57">
        <v>-3.7145300581266003</v>
      </c>
      <c r="BR251" s="57">
        <v>-6.2388714088962196</v>
      </c>
      <c r="BS251" s="57">
        <v>-6.3592696018076502</v>
      </c>
      <c r="BT251" s="57">
        <v>-6.2257715171187504</v>
      </c>
      <c r="BU251" s="57">
        <v>-6.1805804213203404</v>
      </c>
      <c r="BV251" s="57">
        <v>-6.1566504854867201</v>
      </c>
      <c r="BW251" s="57">
        <v>1.79075824277242</v>
      </c>
      <c r="BX251" s="57">
        <v>1.8416360717596101</v>
      </c>
      <c r="BY251" s="57">
        <v>2.09755421363531</v>
      </c>
      <c r="BZ251" s="57">
        <v>2.26884623644523</v>
      </c>
      <c r="CA251" s="57">
        <v>2.4421204273601198</v>
      </c>
      <c r="CB251" s="57">
        <v>6.2074541273099602</v>
      </c>
      <c r="CC251" s="57">
        <v>-156.08330727105201</v>
      </c>
      <c r="CE251" s="57">
        <v>-4.4574647470486291</v>
      </c>
      <c r="CF251" s="57">
        <v>-4.2660887395598799</v>
      </c>
      <c r="CG251" s="57">
        <v>-4.09872916006168</v>
      </c>
      <c r="CH251" s="57">
        <v>-3.9386568839429597</v>
      </c>
      <c r="CI251" s="57">
        <v>-3.7683646475381902</v>
      </c>
      <c r="CJ251" s="57">
        <v>-6.2168805335829296</v>
      </c>
      <c r="CK251" s="57">
        <v>-6.2243757028338003</v>
      </c>
      <c r="CL251" s="57">
        <v>-6.2415054925849303</v>
      </c>
      <c r="CM251" s="57">
        <v>-6.2146233047435997</v>
      </c>
      <c r="CN251" s="57">
        <v>-6.2174877686643102</v>
      </c>
      <c r="CO251" s="57">
        <v>1.7594157865343001</v>
      </c>
      <c r="CP251" s="57">
        <v>1.9582869632739199</v>
      </c>
      <c r="CQ251" s="57">
        <v>2.1427763325232498</v>
      </c>
      <c r="CR251" s="57">
        <v>2.27596642080064</v>
      </c>
      <c r="CS251" s="57">
        <v>2.44912312112612</v>
      </c>
      <c r="CT251" s="76">
        <v>5.0787415354627461</v>
      </c>
      <c r="CU251" s="76">
        <v>21.228909924968399</v>
      </c>
      <c r="CV251" s="76"/>
      <c r="CW251" s="1">
        <v>-4.9259959361006604</v>
      </c>
      <c r="CX251" s="1">
        <v>-4.7532959398976704</v>
      </c>
      <c r="CY251" s="1">
        <v>-4.5788669337250196</v>
      </c>
      <c r="CZ251" s="1">
        <v>-4.4164782381277101</v>
      </c>
      <c r="DA251" s="1">
        <v>-4.2599292897357497</v>
      </c>
      <c r="DB251" s="1">
        <v>-4.9259959361006604</v>
      </c>
      <c r="DC251" s="1">
        <v>-4.7532959398976704</v>
      </c>
      <c r="DD251" s="1">
        <v>-4.5788669337250196</v>
      </c>
      <c r="DE251" s="1">
        <v>-4.4164782381277101</v>
      </c>
      <c r="DF251" s="1">
        <v>-4.2599292897357497</v>
      </c>
      <c r="DG251" s="1">
        <v>0.686249531557104</v>
      </c>
      <c r="DH251" s="1">
        <v>0.87899067124785701</v>
      </c>
      <c r="DI251" s="1">
        <v>1.06006051388788</v>
      </c>
      <c r="DJ251" s="1">
        <v>1.2298508776375301</v>
      </c>
      <c r="DK251" s="1">
        <v>1.38872864036034</v>
      </c>
      <c r="DL251" s="1">
        <v>4.9698915582663137</v>
      </c>
      <c r="DM251" s="1">
        <v>18.8151743174936</v>
      </c>
      <c r="DN251" s="1"/>
      <c r="DO251" s="1"/>
      <c r="DP251" s="1"/>
      <c r="DQ251" s="1"/>
      <c r="DR251" s="1"/>
      <c r="DS251" s="1"/>
    </row>
    <row r="252" spans="1:123">
      <c r="A252" s="46" t="s">
        <v>27</v>
      </c>
      <c r="B252" s="57">
        <v>206.97399999999999</v>
      </c>
      <c r="C252" s="57">
        <v>62.286999999999999</v>
      </c>
      <c r="D252" s="57">
        <v>-6.69</v>
      </c>
      <c r="E252" s="7">
        <v>0.42</v>
      </c>
      <c r="F252" s="57"/>
      <c r="G252" s="76">
        <v>-5.95</v>
      </c>
      <c r="H252" s="57">
        <v>-7.07</v>
      </c>
      <c r="I252" s="57">
        <v>1.1200000000000001</v>
      </c>
      <c r="K252" s="76">
        <v>-10.17775043422569</v>
      </c>
      <c r="L252" s="76">
        <v>-10.002999920090911</v>
      </c>
      <c r="M252" s="76">
        <v>-9.836848604781931</v>
      </c>
      <c r="N252" s="76">
        <v>-9.485213110409271</v>
      </c>
      <c r="O252" s="76">
        <v>-9.5836246413258515</v>
      </c>
      <c r="P252" s="76">
        <v>-11.934389190986</v>
      </c>
      <c r="Q252" s="76">
        <v>-11.997427804496301</v>
      </c>
      <c r="R252" s="76">
        <v>-12.0465771187081</v>
      </c>
      <c r="S252" s="76">
        <v>-11.815213637668901</v>
      </c>
      <c r="T252" s="76">
        <v>-11.925161824545601</v>
      </c>
      <c r="U252" s="76">
        <v>1.7566387567603099</v>
      </c>
      <c r="V252" s="76">
        <v>1.99442788440539</v>
      </c>
      <c r="W252" s="76">
        <v>2.2097285139261702</v>
      </c>
      <c r="X252" s="76">
        <v>2.3300005272596298</v>
      </c>
      <c r="Y252" s="76">
        <v>2.3415371832197498</v>
      </c>
      <c r="Z252" s="76">
        <v>5.055249817125314</v>
      </c>
      <c r="AA252" s="76">
        <v>150.96762293490301</v>
      </c>
      <c r="AC252" s="57">
        <v>-10.575913515682689</v>
      </c>
      <c r="AD252" s="76">
        <v>-10.146997775317129</v>
      </c>
      <c r="AE252" s="76">
        <v>-9.9504757616189305</v>
      </c>
      <c r="AF252" s="76">
        <v>-9.7479423069377305</v>
      </c>
      <c r="AG252" s="76">
        <v>-9.567014095113711</v>
      </c>
      <c r="AH252" s="76">
        <v>-11.2992837799356</v>
      </c>
      <c r="AI252" s="76">
        <v>-11.0704513724399</v>
      </c>
      <c r="AJ252" s="76">
        <v>-11.0613677896689</v>
      </c>
      <c r="AK252" s="76">
        <v>-11.034055593786499</v>
      </c>
      <c r="AL252" s="76">
        <v>-11.016528327473701</v>
      </c>
      <c r="AM252" s="76">
        <v>0.72337026425290996</v>
      </c>
      <c r="AN252" s="76">
        <v>0.92345359712277097</v>
      </c>
      <c r="AO252" s="76">
        <v>1.1108920280499699</v>
      </c>
      <c r="AP252" s="76">
        <v>1.2861132868487699</v>
      </c>
      <c r="AQ252" s="76">
        <v>1.4495142323599901</v>
      </c>
      <c r="AR252" s="76">
        <v>7.1623182584153708</v>
      </c>
      <c r="AS252" s="76">
        <v>209.59587113623499</v>
      </c>
      <c r="AU252" s="57">
        <v>-9.3579113960048428</v>
      </c>
      <c r="AV252" s="57">
        <v>-9.1354305094438324</v>
      </c>
      <c r="AW252" s="57">
        <v>-8.9144047282465593</v>
      </c>
      <c r="AX252" s="57">
        <v>-8.7015878998013996</v>
      </c>
      <c r="AY252" s="57">
        <v>-8.4839179695732483</v>
      </c>
      <c r="AZ252" s="57">
        <v>-10.121285152242599</v>
      </c>
      <c r="BA252" s="57">
        <v>-10.098884162537001</v>
      </c>
      <c r="BB252" s="57">
        <v>-10.0652967206673</v>
      </c>
      <c r="BC252" s="57">
        <v>-10.0277011629585</v>
      </c>
      <c r="BD252" s="57">
        <v>-9.9734322018633392</v>
      </c>
      <c r="BE252" s="57">
        <v>0.76337375623775605</v>
      </c>
      <c r="BF252" s="57">
        <v>0.96345365309316799</v>
      </c>
      <c r="BG252" s="57">
        <v>1.1508919924207399</v>
      </c>
      <c r="BH252" s="57">
        <v>1.3261132631571</v>
      </c>
      <c r="BI252" s="57">
        <v>1.4895142322900901</v>
      </c>
      <c r="BJ252" s="57">
        <v>6.5004014040308302</v>
      </c>
      <c r="BK252" s="57">
        <v>7.6190541757366104</v>
      </c>
      <c r="BM252" s="57">
        <v>-10.17361725441376</v>
      </c>
      <c r="BN252" s="57">
        <v>-10.17307148755796</v>
      </c>
      <c r="BO252" s="57">
        <v>-9.7824381924578887</v>
      </c>
      <c r="BP252" s="57">
        <v>-9.5351685347499107</v>
      </c>
      <c r="BQ252" s="57">
        <v>-9.3350468199123604</v>
      </c>
      <c r="BR252" s="57">
        <v>-11.9737892904571</v>
      </c>
      <c r="BS252" s="57">
        <v>-12.055714135080301</v>
      </c>
      <c r="BT252" s="57">
        <v>-11.912608204644499</v>
      </c>
      <c r="BU252" s="57">
        <v>-11.8391293680489</v>
      </c>
      <c r="BV252" s="57">
        <v>-11.815262233887401</v>
      </c>
      <c r="BW252" s="57">
        <v>1.80017203604334</v>
      </c>
      <c r="BX252" s="57">
        <v>1.8826426475223399</v>
      </c>
      <c r="BY252" s="57">
        <v>2.1301700121866101</v>
      </c>
      <c r="BZ252" s="57">
        <v>2.3039608332989898</v>
      </c>
      <c r="CA252" s="57">
        <v>2.4802154139750399</v>
      </c>
      <c r="CB252" s="57">
        <v>6.920023092353965</v>
      </c>
      <c r="CC252" s="57">
        <v>-111.303561694004</v>
      </c>
      <c r="CE252" s="57">
        <v>-10.165156207069661</v>
      </c>
      <c r="CF252" s="57">
        <v>-9.9498992863944995</v>
      </c>
      <c r="CG252" s="57">
        <v>-9.7644300918353206</v>
      </c>
      <c r="CH252" s="57">
        <v>-9.5683266881117994</v>
      </c>
      <c r="CI252" s="57">
        <v>-9.3757637275517993</v>
      </c>
      <c r="CJ252" s="57">
        <v>-11.93809449746</v>
      </c>
      <c r="CK252" s="57">
        <v>-11.928037208270499</v>
      </c>
      <c r="CL252" s="57">
        <v>-11.932063433509301</v>
      </c>
      <c r="CM252" s="57">
        <v>-11.8776030463721</v>
      </c>
      <c r="CN252" s="57">
        <v>-11.8604999186798</v>
      </c>
      <c r="CO252" s="57">
        <v>1.7729382903903399</v>
      </c>
      <c r="CP252" s="57">
        <v>1.978137921876</v>
      </c>
      <c r="CQ252" s="57">
        <v>2.1676333416739801</v>
      </c>
      <c r="CR252" s="57">
        <v>2.3092763582603002</v>
      </c>
      <c r="CS252" s="57">
        <v>2.4847361911279999</v>
      </c>
      <c r="CT252" s="76">
        <v>5.8390222002018302</v>
      </c>
      <c r="CU252" s="76">
        <v>14.9325020200064</v>
      </c>
      <c r="CV252" s="76"/>
      <c r="CW252" s="1">
        <v>-10.377425648355601</v>
      </c>
      <c r="CX252" s="1">
        <v>-10.1786596001229</v>
      </c>
      <c r="CY252" s="1">
        <v>-9.9807570400102303</v>
      </c>
      <c r="CZ252" s="1">
        <v>-9.7975007122128908</v>
      </c>
      <c r="DA252" s="1">
        <v>-9.6167608564857403</v>
      </c>
      <c r="DB252" s="1">
        <v>-10.377425648355601</v>
      </c>
      <c r="DC252" s="1">
        <v>-10.1786596001229</v>
      </c>
      <c r="DD252" s="1">
        <v>-9.9807570400102303</v>
      </c>
      <c r="DE252" s="1">
        <v>-9.7975007122128908</v>
      </c>
      <c r="DF252" s="1">
        <v>-9.6167608564857403</v>
      </c>
      <c r="DG252" s="1">
        <v>0.72337345992316204</v>
      </c>
      <c r="DH252" s="1">
        <v>0.92345365435435101</v>
      </c>
      <c r="DI252" s="1">
        <v>1.11089202775174</v>
      </c>
      <c r="DJ252" s="1">
        <v>1.28611297507533</v>
      </c>
      <c r="DK252" s="1">
        <v>1.44951384915575</v>
      </c>
      <c r="DL252" s="1">
        <v>5.6653120411300701</v>
      </c>
      <c r="DM252" s="1">
        <v>21.5522336484071</v>
      </c>
      <c r="DN252" s="1"/>
      <c r="DO252" s="1"/>
      <c r="DP252" s="1"/>
      <c r="DQ252" s="1"/>
      <c r="DR252" s="1"/>
      <c r="DS252" s="1"/>
    </row>
    <row r="253" spans="1:123">
      <c r="A253" s="46" t="s">
        <v>254</v>
      </c>
      <c r="B253" s="57">
        <v>196.67099999999999</v>
      </c>
      <c r="C253" s="57">
        <v>55.232999999999997</v>
      </c>
      <c r="D253" s="57">
        <v>-3.88</v>
      </c>
      <c r="E253" s="7">
        <v>0.75</v>
      </c>
      <c r="F253" s="57"/>
      <c r="G253" s="76">
        <v>-1.67</v>
      </c>
      <c r="H253" s="57">
        <v>-3.77</v>
      </c>
      <c r="I253" s="57">
        <v>2.1</v>
      </c>
      <c r="K253" s="76">
        <v>-2.7354583071070797</v>
      </c>
      <c r="L253" s="76">
        <v>-2.5272875263881796</v>
      </c>
      <c r="M253" s="76">
        <v>-2.3520475817941402</v>
      </c>
      <c r="N253" s="76">
        <v>-2.1492673164992704</v>
      </c>
      <c r="O253" s="76">
        <v>-2.23084200424797</v>
      </c>
      <c r="P253" s="76">
        <v>-4.4726232405005799</v>
      </c>
      <c r="Q253" s="76">
        <v>-4.5011845256338399</v>
      </c>
      <c r="R253" s="76">
        <v>-4.5336684473902302</v>
      </c>
      <c r="S253" s="76">
        <v>-4.4449873873115404</v>
      </c>
      <c r="T253" s="76">
        <v>-4.50484260221147</v>
      </c>
      <c r="U253" s="76">
        <v>1.7371649333935</v>
      </c>
      <c r="V253" s="76">
        <v>1.9738969992456601</v>
      </c>
      <c r="W253" s="76">
        <v>2.18162086559609</v>
      </c>
      <c r="X253" s="76">
        <v>2.29572007081227</v>
      </c>
      <c r="Y253" s="76">
        <v>2.2740005979635001</v>
      </c>
      <c r="Z253" s="76">
        <v>4.0895881614434275</v>
      </c>
      <c r="AA253" s="76">
        <v>233.321150426305</v>
      </c>
      <c r="AC253" s="57">
        <v>-3.5039213900313531</v>
      </c>
      <c r="AD253" s="76">
        <v>-3.2558294021083114</v>
      </c>
      <c r="AE253" s="76">
        <v>-3.0798717044278603</v>
      </c>
      <c r="AF253" s="76">
        <v>-2.9069263026479102</v>
      </c>
      <c r="AG253" s="76">
        <v>-2.7483874383822995</v>
      </c>
      <c r="AH253" s="76">
        <v>-4.1883379544865402</v>
      </c>
      <c r="AI253" s="76">
        <v>-4.1326283384094102</v>
      </c>
      <c r="AJ253" s="76">
        <v>-4.1374266220373004</v>
      </c>
      <c r="AK253" s="76">
        <v>-4.1340042034893703</v>
      </c>
      <c r="AL253" s="76">
        <v>-4.1341202178559397</v>
      </c>
      <c r="AM253" s="76">
        <v>0.68441656445518695</v>
      </c>
      <c r="AN253" s="76">
        <v>0.87679893630109895</v>
      </c>
      <c r="AO253" s="76">
        <v>1.0575549176094401</v>
      </c>
      <c r="AP253" s="76">
        <v>1.2270779008414601</v>
      </c>
      <c r="AQ253" s="76">
        <v>1.38573277947364</v>
      </c>
      <c r="AR253" s="76">
        <v>5.5279026005199761</v>
      </c>
      <c r="AS253" s="76">
        <v>77.787954322210396</v>
      </c>
      <c r="AU253" s="57">
        <v>-3.6778249405301109</v>
      </c>
      <c r="AV253" s="57">
        <v>-3.5067608001973376</v>
      </c>
      <c r="AW253" s="57">
        <v>-3.3411150997425798</v>
      </c>
      <c r="AX253" s="57">
        <v>-3.1899958498373397</v>
      </c>
      <c r="AY253" s="57">
        <v>-3.0311278992002899</v>
      </c>
      <c r="AZ253" s="57">
        <v>-4.4022448424593001</v>
      </c>
      <c r="BA253" s="57">
        <v>-4.4235597924973504</v>
      </c>
      <c r="BB253" s="57">
        <v>-4.4386699834793699</v>
      </c>
      <c r="BC253" s="57">
        <v>-4.4570737281910597</v>
      </c>
      <c r="BD253" s="57">
        <v>-4.4568606786077298</v>
      </c>
      <c r="BE253" s="57">
        <v>0.72441990192918904</v>
      </c>
      <c r="BF253" s="57">
        <v>0.91679899230001305</v>
      </c>
      <c r="BG253" s="57">
        <v>1.0975548837367901</v>
      </c>
      <c r="BH253" s="57">
        <v>1.26707787835372</v>
      </c>
      <c r="BI253" s="57">
        <v>1.4257327794074399</v>
      </c>
      <c r="BJ253" s="57">
        <v>4.7951081582902928</v>
      </c>
      <c r="BK253" s="57">
        <v>16.6266858466416</v>
      </c>
      <c r="BM253" s="57">
        <v>-2.6929998904141002</v>
      </c>
      <c r="BN253" s="57">
        <v>-2.6894464062962804</v>
      </c>
      <c r="BO253" s="57">
        <v>-2.3841118228421303</v>
      </c>
      <c r="BP253" s="57">
        <v>-2.1926250356719001</v>
      </c>
      <c r="BQ253" s="57">
        <v>-2.00254084004415</v>
      </c>
      <c r="BR253" s="57">
        <v>-4.4832941067130401</v>
      </c>
      <c r="BS253" s="57">
        <v>-4.5290611741889801</v>
      </c>
      <c r="BT253" s="57">
        <v>-4.4800583323834502</v>
      </c>
      <c r="BU253" s="57">
        <v>-4.4597403967859099</v>
      </c>
      <c r="BV253" s="57">
        <v>-4.4427834821388101</v>
      </c>
      <c r="BW253" s="57">
        <v>1.7902942162989399</v>
      </c>
      <c r="BX253" s="57">
        <v>1.8396147678927</v>
      </c>
      <c r="BY253" s="57">
        <v>2.0959465095413199</v>
      </c>
      <c r="BZ253" s="57">
        <v>2.2671153611140098</v>
      </c>
      <c r="CA253" s="57">
        <v>2.4402426420946601</v>
      </c>
      <c r="CB253" s="57">
        <v>5.6169870877488917</v>
      </c>
      <c r="CC253" s="57">
        <v>-111.99173275517001</v>
      </c>
      <c r="CE253" s="57">
        <v>-2.7124105709606798</v>
      </c>
      <c r="CF253" s="57">
        <v>-2.51913488600667</v>
      </c>
      <c r="CG253" s="57">
        <v>-2.3451072573542402</v>
      </c>
      <c r="CH253" s="57">
        <v>-2.2003768974272195</v>
      </c>
      <c r="CI253" s="57">
        <v>-2.0274255765366198</v>
      </c>
      <c r="CJ253" s="57">
        <v>-4.4711598036843796</v>
      </c>
      <c r="CK253" s="57">
        <v>-4.4764433520850098</v>
      </c>
      <c r="CL253" s="57">
        <v>-4.4866583334940602</v>
      </c>
      <c r="CM253" s="57">
        <v>-4.4747013985078796</v>
      </c>
      <c r="CN253" s="57">
        <v>-4.47479325149909</v>
      </c>
      <c r="CO253" s="57">
        <v>1.7587492327237</v>
      </c>
      <c r="CP253" s="57">
        <v>1.95730846607834</v>
      </c>
      <c r="CQ253" s="57">
        <v>2.14155107613982</v>
      </c>
      <c r="CR253" s="57">
        <v>2.2743245010806601</v>
      </c>
      <c r="CS253" s="57">
        <v>2.4473676749624702</v>
      </c>
      <c r="CT253" s="76">
        <v>5.0266939708867584</v>
      </c>
      <c r="CU253" s="76">
        <v>30.017722386652899</v>
      </c>
      <c r="CV253" s="76"/>
      <c r="CW253" s="1">
        <v>-3.45307766922304</v>
      </c>
      <c r="CX253" s="1">
        <v>-3.2699397951743499</v>
      </c>
      <c r="CY253" s="1">
        <v>-3.0935478447329698</v>
      </c>
      <c r="CZ253" s="1">
        <v>-2.9293088765994502</v>
      </c>
      <c r="DA253" s="1">
        <v>-2.7709132632325901</v>
      </c>
      <c r="DB253" s="1">
        <v>-3.45307766922304</v>
      </c>
      <c r="DC253" s="1">
        <v>-3.2699397951743499</v>
      </c>
      <c r="DD253" s="1">
        <v>-3.0935478447329698</v>
      </c>
      <c r="DE253" s="1">
        <v>-2.9293088765994502</v>
      </c>
      <c r="DF253" s="1">
        <v>-2.7709132632325901</v>
      </c>
      <c r="DG253" s="1">
        <v>0.68441961187799505</v>
      </c>
      <c r="DH253" s="1">
        <v>0.87679899349823398</v>
      </c>
      <c r="DI253" s="1">
        <v>1.05755491731897</v>
      </c>
      <c r="DJ253" s="1">
        <v>1.22707759571881</v>
      </c>
      <c r="DK253" s="1">
        <v>1.38573240438346</v>
      </c>
      <c r="DL253" s="1">
        <v>5.0757877096240041</v>
      </c>
      <c r="DM253" s="1">
        <v>26.219530689820299</v>
      </c>
      <c r="DN253" s="1"/>
      <c r="DO253" s="1"/>
      <c r="DP253" s="1"/>
      <c r="DQ253" s="1"/>
      <c r="DR253" s="1"/>
      <c r="DS253" s="1"/>
    </row>
    <row r="254" spans="1:123">
      <c r="A254" s="46" t="s">
        <v>255</v>
      </c>
      <c r="B254" s="57">
        <v>318.73899999999998</v>
      </c>
      <c r="C254" s="57">
        <v>138.738</v>
      </c>
      <c r="D254" s="57">
        <v>-4.58</v>
      </c>
      <c r="E254" s="7">
        <v>0.83</v>
      </c>
      <c r="F254" s="57"/>
      <c r="G254" s="76">
        <v>-5.07</v>
      </c>
      <c r="H254" s="57">
        <v>-6.67</v>
      </c>
      <c r="I254" s="57">
        <v>1.6</v>
      </c>
      <c r="K254" s="76">
        <v>-5.7471988905781703</v>
      </c>
      <c r="L254" s="76">
        <v>-5.5781043418583902</v>
      </c>
      <c r="M254" s="76">
        <v>-5.3663814669948096</v>
      </c>
      <c r="N254" s="76">
        <v>-4.94145298743853</v>
      </c>
      <c r="O254" s="76">
        <v>-4.7572757403806403</v>
      </c>
      <c r="P254" s="76">
        <v>-7.7150860088440103</v>
      </c>
      <c r="Q254" s="76">
        <v>-7.7952473946494303</v>
      </c>
      <c r="R254" s="76">
        <v>-7.8810164465728798</v>
      </c>
      <c r="S254" s="76">
        <v>-7.64332143810286</v>
      </c>
      <c r="T254" s="76">
        <v>-7.8314370574609304</v>
      </c>
      <c r="U254" s="76">
        <v>1.96788711826584</v>
      </c>
      <c r="V254" s="76">
        <v>2.2171430527910401</v>
      </c>
      <c r="W254" s="76">
        <v>2.5146349795780698</v>
      </c>
      <c r="X254" s="76">
        <v>2.70186845066433</v>
      </c>
      <c r="Y254" s="76">
        <v>3.0741613170802902</v>
      </c>
      <c r="Z254" s="76">
        <v>7.817176201775526</v>
      </c>
      <c r="AA254" s="76">
        <v>-105.10915375562</v>
      </c>
      <c r="AC254" s="57">
        <v>-5.9120417889055696</v>
      </c>
      <c r="AD254" s="76">
        <v>-5.4440944587421898</v>
      </c>
      <c r="AE254" s="76">
        <v>-5.1943194830322899</v>
      </c>
      <c r="AF254" s="76">
        <v>-4.95138510707908</v>
      </c>
      <c r="AG254" s="76">
        <v>-4.7362441774873503</v>
      </c>
      <c r="AH254" s="76">
        <v>-7.0579744386668199</v>
      </c>
      <c r="AI254" s="76">
        <v>-6.8736490135213897</v>
      </c>
      <c r="AJ254" s="76">
        <v>-6.88380242134002</v>
      </c>
      <c r="AK254" s="76">
        <v>-6.8779031223668303</v>
      </c>
      <c r="AL254" s="76">
        <v>-6.8776475762885401</v>
      </c>
      <c r="AM254" s="76">
        <v>1.1459326497612501</v>
      </c>
      <c r="AN254" s="76">
        <v>1.4295545547791999</v>
      </c>
      <c r="AO254" s="76">
        <v>1.6894829383077301</v>
      </c>
      <c r="AP254" s="76">
        <v>1.9265180152877499</v>
      </c>
      <c r="AQ254" s="76">
        <v>2.1414033988011898</v>
      </c>
      <c r="AR254" s="76">
        <v>8.4343213042724408</v>
      </c>
      <c r="AS254" s="76">
        <v>219.04315805068401</v>
      </c>
      <c r="AU254" s="57">
        <v>-6.0731982475683601</v>
      </c>
      <c r="AV254" s="57">
        <v>-5.8256726657183</v>
      </c>
      <c r="AW254" s="57">
        <v>-5.5846368178476604</v>
      </c>
      <c r="AX254" s="57">
        <v>-5.3647504214235404</v>
      </c>
      <c r="AY254" s="57">
        <v>-5.1183581280337407</v>
      </c>
      <c r="AZ254" s="57">
        <v>-7.2591360654189403</v>
      </c>
      <c r="BA254" s="57">
        <v>-7.2952272761585499</v>
      </c>
      <c r="BB254" s="57">
        <v>-7.3141197014710704</v>
      </c>
      <c r="BC254" s="57">
        <v>-7.3312683999596002</v>
      </c>
      <c r="BD254" s="57">
        <v>-7.2997615267248701</v>
      </c>
      <c r="BE254" s="57">
        <v>1.1859378178505799</v>
      </c>
      <c r="BF254" s="57">
        <v>1.4695546104402499</v>
      </c>
      <c r="BG254" s="57">
        <v>1.72948288362341</v>
      </c>
      <c r="BH254" s="57">
        <v>1.96651797853606</v>
      </c>
      <c r="BI254" s="57">
        <v>2.1814033986911299</v>
      </c>
      <c r="BJ254" s="57">
        <v>7.0624636160318648</v>
      </c>
      <c r="BK254" s="57">
        <v>10.1457803130505</v>
      </c>
      <c r="BM254" s="57">
        <v>-5.8354597635429899</v>
      </c>
      <c r="BN254" s="57">
        <v>-5.5588344508380505</v>
      </c>
      <c r="BO254" s="57">
        <v>-5.2237075207555606</v>
      </c>
      <c r="BP254" s="57">
        <v>-4.9602450205023096</v>
      </c>
      <c r="BQ254" s="57">
        <v>-4.7181879624197602</v>
      </c>
      <c r="BR254" s="57">
        <v>-7.74278452439781</v>
      </c>
      <c r="BS254" s="57">
        <v>-7.9082354179572301</v>
      </c>
      <c r="BT254" s="57">
        <v>-7.7251276322482303</v>
      </c>
      <c r="BU254" s="57">
        <v>-7.6638985839530802</v>
      </c>
      <c r="BV254" s="57">
        <v>-7.6320204635743698</v>
      </c>
      <c r="BW254" s="57">
        <v>1.9073247608548201</v>
      </c>
      <c r="BX254" s="57">
        <v>2.34940096711918</v>
      </c>
      <c r="BY254" s="57">
        <v>2.5014201114926702</v>
      </c>
      <c r="BZ254" s="57">
        <v>2.7036535634507701</v>
      </c>
      <c r="CA254" s="57">
        <v>2.91383250115461</v>
      </c>
      <c r="CB254" s="57">
        <v>8.4314226257595966</v>
      </c>
      <c r="CC254" s="57">
        <v>59.421775741845998</v>
      </c>
      <c r="CE254" s="57">
        <v>-5.7862172766944093</v>
      </c>
      <c r="CF254" s="57">
        <v>-5.5190997703580198</v>
      </c>
      <c r="CG254" s="57">
        <v>-5.2957404197491105</v>
      </c>
      <c r="CH254" s="57">
        <v>-5.0213854687849899</v>
      </c>
      <c r="CI254" s="57">
        <v>-4.8237545153207497</v>
      </c>
      <c r="CJ254" s="57">
        <v>-7.7130757874198697</v>
      </c>
      <c r="CK254" s="57">
        <v>-7.7231916985646896</v>
      </c>
      <c r="CL254" s="57">
        <v>-7.7463092566599503</v>
      </c>
      <c r="CM254" s="57">
        <v>-7.7098129789119501</v>
      </c>
      <c r="CN254" s="57">
        <v>-7.7138573190121598</v>
      </c>
      <c r="CO254" s="57">
        <v>1.9268585107254601</v>
      </c>
      <c r="CP254" s="57">
        <v>2.2040919282066702</v>
      </c>
      <c r="CQ254" s="57">
        <v>2.4505688369108398</v>
      </c>
      <c r="CR254" s="57">
        <v>2.6884275101269601</v>
      </c>
      <c r="CS254" s="57">
        <v>2.89010280369141</v>
      </c>
      <c r="CT254" s="76">
        <v>7.2123770236226585</v>
      </c>
      <c r="CU254" s="76">
        <v>37.235035441454002</v>
      </c>
      <c r="CV254" s="76"/>
      <c r="CW254" s="1">
        <v>-5.7610694633551098</v>
      </c>
      <c r="CX254" s="1">
        <v>-5.5039429670681503</v>
      </c>
      <c r="CY254" s="1">
        <v>-5.25280851024581</v>
      </c>
      <c r="CZ254" s="1">
        <v>-5.0255700069406597</v>
      </c>
      <c r="DA254" s="1">
        <v>-4.81384112306284</v>
      </c>
      <c r="DB254" s="1">
        <v>-5.7610694633551098</v>
      </c>
      <c r="DC254" s="1">
        <v>-5.5039429670681503</v>
      </c>
      <c r="DD254" s="1">
        <v>-5.25280851024581</v>
      </c>
      <c r="DE254" s="1">
        <v>-5.0255700069406597</v>
      </c>
      <c r="DF254" s="1">
        <v>-4.81384112306284</v>
      </c>
      <c r="DG254" s="1">
        <v>1.1459374535918001</v>
      </c>
      <c r="DH254" s="1">
        <v>1.4295546123844201</v>
      </c>
      <c r="DI254" s="1">
        <v>1.68948293792527</v>
      </c>
      <c r="DJ254" s="1">
        <v>1.92651763136789</v>
      </c>
      <c r="DK254" s="1">
        <v>2.1414029275771398</v>
      </c>
      <c r="DL254" s="1">
        <v>7.0617550762961949</v>
      </c>
      <c r="DM254" s="1">
        <v>48.723548948643398</v>
      </c>
      <c r="DN254" s="1"/>
      <c r="DO254" s="1"/>
      <c r="DP254" s="1"/>
      <c r="DQ254" s="1"/>
      <c r="DR254" s="1"/>
      <c r="DS254" s="1"/>
    </row>
    <row r="255" spans="1:123">
      <c r="A255" s="46" t="s">
        <v>256</v>
      </c>
      <c r="B255" s="57">
        <v>333.971</v>
      </c>
      <c r="C255" s="57">
        <v>150.542</v>
      </c>
      <c r="D255" s="57">
        <v>-1.24</v>
      </c>
      <c r="E255" s="7">
        <v>0.03</v>
      </c>
      <c r="F255" s="57"/>
      <c r="G255" s="76">
        <v>-1.2599999999999998</v>
      </c>
      <c r="H255" s="57">
        <v>-3.53</v>
      </c>
      <c r="I255" s="57">
        <v>2.27</v>
      </c>
      <c r="K255" s="76">
        <v>-1.4555801518397</v>
      </c>
      <c r="L255" s="76">
        <v>-1.2337502367791702</v>
      </c>
      <c r="M255" s="76">
        <v>-0.95900008496077005</v>
      </c>
      <c r="N255" s="76">
        <v>-0.67120490417315004</v>
      </c>
      <c r="O255" s="76">
        <v>-0.31036841205235977</v>
      </c>
      <c r="P255" s="76">
        <v>-3.4522574552480401</v>
      </c>
      <c r="Q255" s="76">
        <v>-3.48124623946374</v>
      </c>
      <c r="R255" s="76">
        <v>-3.51518953404906</v>
      </c>
      <c r="S255" s="76">
        <v>-3.4237537307091799</v>
      </c>
      <c r="T255" s="76">
        <v>-3.4843761104413198</v>
      </c>
      <c r="U255" s="76">
        <v>1.99667730340834</v>
      </c>
      <c r="V255" s="76">
        <v>2.2474960026845698</v>
      </c>
      <c r="W255" s="76">
        <v>2.5561894490882899</v>
      </c>
      <c r="X255" s="76">
        <v>2.7525488265360298</v>
      </c>
      <c r="Y255" s="76">
        <v>3.17400769838896</v>
      </c>
      <c r="Z255" s="76">
        <v>8.5253954584949998</v>
      </c>
      <c r="AA255" s="76">
        <v>-123.67644729429</v>
      </c>
      <c r="AC255" s="57">
        <v>-1.9601718776566199</v>
      </c>
      <c r="AD255" s="76">
        <v>-1.6149140549946501</v>
      </c>
      <c r="AE255" s="76">
        <v>-1.3498329727834701</v>
      </c>
      <c r="AF255" s="76">
        <v>-1.1008996414876697</v>
      </c>
      <c r="AG255" s="76">
        <v>-0.87915937223168994</v>
      </c>
      <c r="AH255" s="76">
        <v>-3.16369384657918</v>
      </c>
      <c r="AI255" s="76">
        <v>-3.1134430631986501</v>
      </c>
      <c r="AJ255" s="76">
        <v>-3.1181697270894602</v>
      </c>
      <c r="AK255" s="76">
        <v>-3.1146958281491299</v>
      </c>
      <c r="AL255" s="76">
        <v>-3.1148575483176502</v>
      </c>
      <c r="AM255" s="76">
        <v>1.20352196892256</v>
      </c>
      <c r="AN255" s="76">
        <v>1.4985290082039999</v>
      </c>
      <c r="AO255" s="76">
        <v>1.76833675430599</v>
      </c>
      <c r="AP255" s="76">
        <v>2.0137961866614602</v>
      </c>
      <c r="AQ255" s="76">
        <v>2.2356981760859602</v>
      </c>
      <c r="AR255" s="76">
        <v>7.9532271576660216</v>
      </c>
      <c r="AS255" s="76">
        <v>112.23775896566799</v>
      </c>
      <c r="AU255" s="57">
        <v>-2.1772786311226096</v>
      </c>
      <c r="AV255" s="57">
        <v>-1.90743342538149</v>
      </c>
      <c r="AW255" s="57">
        <v>-1.65418591819648</v>
      </c>
      <c r="AX255" s="57">
        <v>-1.4280141566478899</v>
      </c>
      <c r="AY255" s="57">
        <v>-1.1975979679186</v>
      </c>
      <c r="AZ255" s="57">
        <v>-3.4208059965639999</v>
      </c>
      <c r="BA255" s="57">
        <v>-3.4459624892043799</v>
      </c>
      <c r="BB255" s="57">
        <v>-3.4625226152212201</v>
      </c>
      <c r="BC255" s="57">
        <v>-3.48181030477777</v>
      </c>
      <c r="BD255" s="57">
        <v>-3.47329614388903</v>
      </c>
      <c r="BE255" s="57">
        <v>1.2435273654413901</v>
      </c>
      <c r="BF255" s="57">
        <v>1.5385290638228899</v>
      </c>
      <c r="BG255" s="57">
        <v>1.8083366970247401</v>
      </c>
      <c r="BH255" s="57">
        <v>2.0537961481298801</v>
      </c>
      <c r="BI255" s="57">
        <v>2.27569817597043</v>
      </c>
      <c r="BJ255" s="57">
        <v>7.2589653470602666</v>
      </c>
      <c r="BK255" s="57">
        <v>45.1720406769115</v>
      </c>
      <c r="BM255" s="57">
        <v>-1.5411059331978503</v>
      </c>
      <c r="BN255" s="57">
        <v>-1.0957348537554297</v>
      </c>
      <c r="BO255" s="57">
        <v>-0.90844568802849013</v>
      </c>
      <c r="BP255" s="57">
        <v>-0.68184987699937016</v>
      </c>
      <c r="BQ255" s="57">
        <v>-0.44899888408966993</v>
      </c>
      <c r="BR255" s="57">
        <v>-3.4630341057140002</v>
      </c>
      <c r="BS255" s="57">
        <v>-3.5087484252149599</v>
      </c>
      <c r="BT255" s="57">
        <v>-3.46046197464424</v>
      </c>
      <c r="BU255" s="57">
        <v>-3.4399759467416602</v>
      </c>
      <c r="BV255" s="57">
        <v>-3.42192730500377</v>
      </c>
      <c r="BW255" s="57">
        <v>1.9219281725161499</v>
      </c>
      <c r="BX255" s="57">
        <v>2.4130135714595302</v>
      </c>
      <c r="BY255" s="57">
        <v>2.5520162866157499</v>
      </c>
      <c r="BZ255" s="57">
        <v>2.75812606974229</v>
      </c>
      <c r="CA255" s="57">
        <v>2.9729284209141</v>
      </c>
      <c r="CB255" s="57">
        <v>7.7108095196780342</v>
      </c>
      <c r="CC255" s="57">
        <v>165.57389554363101</v>
      </c>
      <c r="CE255" s="57">
        <v>-1.50252152158449</v>
      </c>
      <c r="CF255" s="57">
        <v>-1.2211488123291998</v>
      </c>
      <c r="CG255" s="57">
        <v>-0.97762911209223002</v>
      </c>
      <c r="CH255" s="57">
        <v>-0.71465822648513999</v>
      </c>
      <c r="CI255" s="57">
        <v>-0.50924314241243973</v>
      </c>
      <c r="CJ255" s="57">
        <v>-3.45035719686186</v>
      </c>
      <c r="CK255" s="57">
        <v>-3.4560350985587598</v>
      </c>
      <c r="CL255" s="57">
        <v>-3.46675808378094</v>
      </c>
      <c r="CM255" s="57">
        <v>-3.4547587142458198</v>
      </c>
      <c r="CN255" s="57">
        <v>-3.4545917228905498</v>
      </c>
      <c r="CO255" s="57">
        <v>1.94783567527737</v>
      </c>
      <c r="CP255" s="57">
        <v>2.23488628622956</v>
      </c>
      <c r="CQ255" s="57">
        <v>2.4891289716887099</v>
      </c>
      <c r="CR255" s="57">
        <v>2.7401004877606798</v>
      </c>
      <c r="CS255" s="57">
        <v>2.9453485804781101</v>
      </c>
      <c r="CT255" s="76">
        <v>7.4185750437751654</v>
      </c>
      <c r="CU255" s="76">
        <v>56.228681960442401</v>
      </c>
      <c r="CV255" s="76"/>
      <c r="CW255" s="1">
        <v>-1.9128628327845401</v>
      </c>
      <c r="CX255" s="1">
        <v>-1.62642809002483</v>
      </c>
      <c r="CY255" s="1">
        <v>-1.3609667484241299</v>
      </c>
      <c r="CZ255" s="1">
        <v>-1.12084667288135</v>
      </c>
      <c r="DA255" s="1">
        <v>-0.89900254112837796</v>
      </c>
      <c r="DB255" s="1">
        <v>-1.9128628327845401</v>
      </c>
      <c r="DC255" s="1">
        <v>-1.62642809002483</v>
      </c>
      <c r="DD255" s="1">
        <v>-1.3609667484241299</v>
      </c>
      <c r="DE255" s="1">
        <v>-1.12084667288135</v>
      </c>
      <c r="DF255" s="1">
        <v>-0.89900254112837796</v>
      </c>
      <c r="DG255" s="1">
        <v>1.20352699192277</v>
      </c>
      <c r="DH255" s="1">
        <v>1.49852906586014</v>
      </c>
      <c r="DI255" s="1">
        <v>1.76833675391206</v>
      </c>
      <c r="DJ255" s="1">
        <v>2.0137957929090602</v>
      </c>
      <c r="DK255" s="1">
        <v>2.2356976928660401</v>
      </c>
      <c r="DL255" s="1">
        <v>7.5367240351033606</v>
      </c>
      <c r="DM255" s="1">
        <v>65.734237352162907</v>
      </c>
      <c r="DN255" s="1"/>
      <c r="DO255" s="1"/>
      <c r="DP255" s="1"/>
      <c r="DQ255" s="1"/>
      <c r="DR255" s="1"/>
      <c r="DS255" s="1"/>
    </row>
    <row r="256" spans="1:123">
      <c r="A256" s="46" t="s">
        <v>34</v>
      </c>
      <c r="B256" s="57">
        <v>270.69</v>
      </c>
      <c r="C256" s="57">
        <v>105.376</v>
      </c>
      <c r="D256" s="57">
        <v>-5.49</v>
      </c>
      <c r="E256" s="7">
        <v>0.23</v>
      </c>
      <c r="F256" s="57"/>
      <c r="G256" s="76">
        <v>-5.92</v>
      </c>
      <c r="H256" s="57">
        <v>-7</v>
      </c>
      <c r="I256" s="57">
        <v>1.08</v>
      </c>
      <c r="K256" s="76">
        <v>-6.9816640672361805</v>
      </c>
      <c r="L256" s="76">
        <v>-6.7857367175520595</v>
      </c>
      <c r="M256" s="76">
        <v>-6.5437387663384001</v>
      </c>
      <c r="N256" s="76">
        <v>-6.25569313422573</v>
      </c>
      <c r="O256" s="76">
        <v>-6.0387443862560692</v>
      </c>
      <c r="P256" s="76">
        <v>-8.8587331966684904</v>
      </c>
      <c r="Q256" s="76">
        <v>-8.9071320753959995</v>
      </c>
      <c r="R256" s="76">
        <v>-8.9272911103140196</v>
      </c>
      <c r="S256" s="76">
        <v>-8.7976914837700999</v>
      </c>
      <c r="T256" s="76">
        <v>-8.7979425484321894</v>
      </c>
      <c r="U256" s="76">
        <v>1.8770691294323101</v>
      </c>
      <c r="V256" s="76">
        <v>2.12139535784394</v>
      </c>
      <c r="W256" s="76">
        <v>2.3835523439756199</v>
      </c>
      <c r="X256" s="76">
        <v>2.5419983495443699</v>
      </c>
      <c r="Y256" s="76">
        <v>2.7591981621761201</v>
      </c>
      <c r="Z256" s="76">
        <v>7.206591336611984</v>
      </c>
      <c r="AA256" s="76">
        <v>-38.131652488713897</v>
      </c>
      <c r="AC256" s="57">
        <v>-7.4207219208826887</v>
      </c>
      <c r="AD256" s="76">
        <v>-7.1213090517633209</v>
      </c>
      <c r="AE256" s="76">
        <v>-6.889048743675791</v>
      </c>
      <c r="AF256" s="76">
        <v>-6.6615257784144006</v>
      </c>
      <c r="AG256" s="76">
        <v>-6.4588898122380405</v>
      </c>
      <c r="AH256" s="76">
        <v>-8.3849903639487309</v>
      </c>
      <c r="AI256" s="76">
        <v>-8.3332852509353703</v>
      </c>
      <c r="AJ256" s="76">
        <v>-8.3297891002542208</v>
      </c>
      <c r="AK256" s="76">
        <v>-8.3127267731969408</v>
      </c>
      <c r="AL256" s="76">
        <v>-8.3028424656508406</v>
      </c>
      <c r="AM256" s="76">
        <v>0.96426844306604198</v>
      </c>
      <c r="AN256" s="76">
        <v>1.2119761991720499</v>
      </c>
      <c r="AO256" s="76">
        <v>1.44074035657843</v>
      </c>
      <c r="AP256" s="76">
        <v>1.6512009947825399</v>
      </c>
      <c r="AQ256" s="76">
        <v>1.8439526534127999</v>
      </c>
      <c r="AR256" s="76">
        <v>7.0865696347014273</v>
      </c>
      <c r="AS256" s="76">
        <v>84.578022452439797</v>
      </c>
      <c r="AU256" s="57">
        <v>-6.5512530280448802</v>
      </c>
      <c r="AV256" s="57">
        <v>-6.2971290924487695</v>
      </c>
      <c r="AW256" s="57">
        <v>-6.05355281987599</v>
      </c>
      <c r="AX256" s="57">
        <v>-5.8300639303304802</v>
      </c>
      <c r="AY256" s="57">
        <v>-5.6068519410650293</v>
      </c>
      <c r="AZ256" s="57">
        <v>-7.5555259186245403</v>
      </c>
      <c r="BA256" s="57">
        <v>-7.5491053474148497</v>
      </c>
      <c r="BB256" s="57">
        <v>-7.5342931299620899</v>
      </c>
      <c r="BC256" s="57">
        <v>-7.5212648939759799</v>
      </c>
      <c r="BD256" s="57">
        <v>-7.4908045943850396</v>
      </c>
      <c r="BE256" s="57">
        <v>1.0042728905796601</v>
      </c>
      <c r="BF256" s="57">
        <v>1.25197625496608</v>
      </c>
      <c r="BG256" s="57">
        <v>1.4807403100861001</v>
      </c>
      <c r="BH256" s="57">
        <v>1.6912009636455001</v>
      </c>
      <c r="BI256" s="57">
        <v>1.8839526533200099</v>
      </c>
      <c r="BJ256" s="57">
        <v>7.0138404454843792</v>
      </c>
      <c r="BK256" s="57">
        <v>34.895106940836101</v>
      </c>
      <c r="BM256" s="57">
        <v>-7.0365756192203897</v>
      </c>
      <c r="BN256" s="57">
        <v>-6.7245155165550292</v>
      </c>
      <c r="BO256" s="57">
        <v>-6.5164494748846993</v>
      </c>
      <c r="BP256" s="57">
        <v>-6.2966046008524508</v>
      </c>
      <c r="BQ256" s="57">
        <v>-6.0678308007481103</v>
      </c>
      <c r="BR256" s="57">
        <v>-8.8978342477934902</v>
      </c>
      <c r="BS256" s="57">
        <v>-8.8732519599117694</v>
      </c>
      <c r="BT256" s="57">
        <v>-8.8582650946173693</v>
      </c>
      <c r="BU256" s="57">
        <v>-8.8284258734155205</v>
      </c>
      <c r="BV256" s="57">
        <v>-8.79524655764566</v>
      </c>
      <c r="BW256" s="57">
        <v>1.8612586285731001</v>
      </c>
      <c r="BX256" s="57">
        <v>2.1487364433567402</v>
      </c>
      <c r="BY256" s="57">
        <v>2.3418156197326701</v>
      </c>
      <c r="BZ256" s="57">
        <v>2.5318212725630702</v>
      </c>
      <c r="CA256" s="57">
        <v>2.7274157568975501</v>
      </c>
      <c r="CB256" s="57">
        <v>7.0362348885289041</v>
      </c>
      <c r="CC256" s="57">
        <v>66.483013715610099</v>
      </c>
      <c r="CE256" s="57">
        <v>-7.0170423456782895</v>
      </c>
      <c r="CF256" s="57">
        <v>-6.7692759306104993</v>
      </c>
      <c r="CG256" s="57">
        <v>-6.5573796582775303</v>
      </c>
      <c r="CH256" s="57">
        <v>-6.3329800160556804</v>
      </c>
      <c r="CI256" s="57">
        <v>-6.1329595492187305</v>
      </c>
      <c r="CJ256" s="57">
        <v>-8.8777288645737293</v>
      </c>
      <c r="CK256" s="57">
        <v>-8.8762277518947599</v>
      </c>
      <c r="CL256" s="57">
        <v>-8.8863114208749803</v>
      </c>
      <c r="CM256" s="57">
        <v>-8.8584062852213208</v>
      </c>
      <c r="CN256" s="57">
        <v>-8.8487907977089701</v>
      </c>
      <c r="CO256" s="57">
        <v>1.86068651889544</v>
      </c>
      <c r="CP256" s="57">
        <v>2.1069518212842602</v>
      </c>
      <c r="CQ256" s="57">
        <v>2.3289317625974499</v>
      </c>
      <c r="CR256" s="57">
        <v>2.5254262691656399</v>
      </c>
      <c r="CS256" s="57">
        <v>2.71583124849024</v>
      </c>
      <c r="CT256" s="76">
        <v>6.5625617845641226</v>
      </c>
      <c r="CU256" s="76">
        <v>35.3633974229733</v>
      </c>
      <c r="CV256" s="76"/>
      <c r="CW256" s="1">
        <v>-7.3750504983317704</v>
      </c>
      <c r="CX256" s="1">
        <v>-7.1260923657276702</v>
      </c>
      <c r="CY256" s="1">
        <v>-6.8944775576750299</v>
      </c>
      <c r="CZ256" s="1">
        <v>-6.6827873186159703</v>
      </c>
      <c r="DA256" s="1">
        <v>-6.4794875248118204</v>
      </c>
      <c r="DB256" s="1">
        <v>-7.3750504983317704</v>
      </c>
      <c r="DC256" s="1">
        <v>-7.1260923657276702</v>
      </c>
      <c r="DD256" s="1">
        <v>-6.8944775576750299</v>
      </c>
      <c r="DE256" s="1">
        <v>-6.6827873186159703</v>
      </c>
      <c r="DF256" s="1">
        <v>-6.4794875248118204</v>
      </c>
      <c r="DG256" s="1">
        <v>0.96427255553083102</v>
      </c>
      <c r="DH256" s="1">
        <v>1.2119762566166301</v>
      </c>
      <c r="DI256" s="1">
        <v>1.4407403562321801</v>
      </c>
      <c r="DJ256" s="1">
        <v>1.65120064187922</v>
      </c>
      <c r="DK256" s="1">
        <v>1.84395222002943</v>
      </c>
      <c r="DL256" s="1">
        <v>6.6495864595423821</v>
      </c>
      <c r="DM256" s="1">
        <v>47.362253965466401</v>
      </c>
      <c r="DN256" s="1"/>
      <c r="DO256" s="1"/>
      <c r="DP256" s="1"/>
      <c r="DQ256" s="1"/>
      <c r="DR256" s="1"/>
      <c r="DS256" s="1"/>
    </row>
    <row r="257" spans="1:123">
      <c r="A257" s="46" t="s">
        <v>257</v>
      </c>
      <c r="B257" s="57">
        <v>300.36399999999998</v>
      </c>
      <c r="C257" s="57">
        <v>123.24</v>
      </c>
      <c r="D257" s="57">
        <v>-2.4500000000000002</v>
      </c>
      <c r="E257" s="7">
        <v>0.36</v>
      </c>
      <c r="F257" s="57"/>
      <c r="G257" s="76">
        <v>-2.2999999999999998</v>
      </c>
      <c r="H257" s="57">
        <v>-3.98</v>
      </c>
      <c r="I257" s="57">
        <v>1.68</v>
      </c>
      <c r="K257" s="76">
        <v>-2.9012763391125098</v>
      </c>
      <c r="L257" s="76">
        <v>-2.6940677755320506</v>
      </c>
      <c r="M257" s="76">
        <v>-2.4559036828550003</v>
      </c>
      <c r="N257" s="76">
        <v>-2.1550812042868701</v>
      </c>
      <c r="O257" s="76">
        <v>-1.9271836725181704</v>
      </c>
      <c r="P257" s="76">
        <v>-4.83443265039348</v>
      </c>
      <c r="Q257" s="76">
        <v>-4.8745947927208304</v>
      </c>
      <c r="R257" s="76">
        <v>-4.9204097642417404</v>
      </c>
      <c r="S257" s="76">
        <v>-4.7958117934331801</v>
      </c>
      <c r="T257" s="76">
        <v>-4.8808961150877703</v>
      </c>
      <c r="U257" s="76">
        <v>1.93315631128097</v>
      </c>
      <c r="V257" s="76">
        <v>2.1805270171887798</v>
      </c>
      <c r="W257" s="76">
        <v>2.4645060813867401</v>
      </c>
      <c r="X257" s="76">
        <v>2.64073058914631</v>
      </c>
      <c r="Y257" s="76">
        <v>2.9537124425696</v>
      </c>
      <c r="Z257" s="76">
        <v>7.4203092780043844</v>
      </c>
      <c r="AA257" s="76">
        <v>-44.836250006459601</v>
      </c>
      <c r="AC257" s="57">
        <v>-3.3719333265811495</v>
      </c>
      <c r="AD257" s="76">
        <v>-3.0277520307228598</v>
      </c>
      <c r="AE257" s="76">
        <v>-2.7860291774199202</v>
      </c>
      <c r="AF257" s="76">
        <v>-2.5546679030549901</v>
      </c>
      <c r="AG257" s="76">
        <v>-2.3483859340940696</v>
      </c>
      <c r="AH257" s="76">
        <v>-4.4483935669681296</v>
      </c>
      <c r="AI257" s="76">
        <v>-4.3740998114946699</v>
      </c>
      <c r="AJ257" s="76">
        <v>-4.3803874525863602</v>
      </c>
      <c r="AK257" s="76">
        <v>-4.37589860223245</v>
      </c>
      <c r="AL257" s="76">
        <v>-4.3760375909961198</v>
      </c>
      <c r="AM257" s="76">
        <v>1.0764602403869801</v>
      </c>
      <c r="AN257" s="76">
        <v>1.3463477807718101</v>
      </c>
      <c r="AO257" s="76">
        <v>1.59435827516644</v>
      </c>
      <c r="AP257" s="76">
        <v>1.8212306991774601</v>
      </c>
      <c r="AQ257" s="76">
        <v>2.0276516569020502</v>
      </c>
      <c r="AR257" s="76">
        <v>7.4868754849850898</v>
      </c>
      <c r="AS257" s="76">
        <v>122.150402899985</v>
      </c>
      <c r="AU257" s="57">
        <v>-3.61997767502515</v>
      </c>
      <c r="AV257" s="57">
        <v>-3.3791857461746395</v>
      </c>
      <c r="AW257" s="57">
        <v>-3.1514234246594599</v>
      </c>
      <c r="AX257" s="57">
        <v>-2.9485805610841602</v>
      </c>
      <c r="AY257" s="57">
        <v>-2.73944701844266</v>
      </c>
      <c r="AZ257" s="57">
        <v>-4.7364428079373697</v>
      </c>
      <c r="BA257" s="57">
        <v>-4.7655335826583496</v>
      </c>
      <c r="BB257" s="57">
        <v>-4.78578164827438</v>
      </c>
      <c r="BC257" s="57">
        <v>-4.8098112256571</v>
      </c>
      <c r="BD257" s="57">
        <v>-4.8070986752412601</v>
      </c>
      <c r="BE257" s="57">
        <v>1.1164651329122199</v>
      </c>
      <c r="BF257" s="57">
        <v>1.3863478364837101</v>
      </c>
      <c r="BG257" s="57">
        <v>1.6343582236149199</v>
      </c>
      <c r="BH257" s="57">
        <v>1.86123066457294</v>
      </c>
      <c r="BI257" s="57">
        <v>2.0676516567986001</v>
      </c>
      <c r="BJ257" s="57">
        <v>6.524000138202676</v>
      </c>
      <c r="BK257" s="57">
        <v>37.636437875325797</v>
      </c>
      <c r="BM257" s="57">
        <v>-2.9595864392986506</v>
      </c>
      <c r="BN257" s="57">
        <v>-2.6429019468738901</v>
      </c>
      <c r="BO257" s="57">
        <v>-2.4041127060581799</v>
      </c>
      <c r="BP257" s="57">
        <v>-2.1778279278105805</v>
      </c>
      <c r="BQ257" s="57">
        <v>-1.9500441838370204</v>
      </c>
      <c r="BR257" s="57">
        <v>-4.8492944926116603</v>
      </c>
      <c r="BS257" s="57">
        <v>-4.9155643632607999</v>
      </c>
      <c r="BT257" s="57">
        <v>-4.8444965309249097</v>
      </c>
      <c r="BU257" s="57">
        <v>-4.8157690238830204</v>
      </c>
      <c r="BV257" s="57">
        <v>-4.7925868001714802</v>
      </c>
      <c r="BW257" s="57">
        <v>1.88970805331301</v>
      </c>
      <c r="BX257" s="57">
        <v>2.2726624163869098</v>
      </c>
      <c r="BY257" s="57">
        <v>2.4403838248667298</v>
      </c>
      <c r="BZ257" s="57">
        <v>2.6379410960724399</v>
      </c>
      <c r="CA257" s="57">
        <v>2.8425426163344598</v>
      </c>
      <c r="CB257" s="57">
        <v>7.3872950049908885</v>
      </c>
      <c r="CC257" s="57">
        <v>81.393083415171702</v>
      </c>
      <c r="CE257" s="57">
        <v>-2.9307263093093203</v>
      </c>
      <c r="CF257" s="57">
        <v>-2.6727025677246297</v>
      </c>
      <c r="CG257" s="57">
        <v>-2.4497467256829801</v>
      </c>
      <c r="CH257" s="57">
        <v>-2.2107298926275698</v>
      </c>
      <c r="CI257" s="57">
        <v>-2.0135859540492898</v>
      </c>
      <c r="CJ257" s="57">
        <v>-4.8322791872458204</v>
      </c>
      <c r="CK257" s="57">
        <v>-4.8396459712023896</v>
      </c>
      <c r="CL257" s="57">
        <v>-4.8537988558879901</v>
      </c>
      <c r="CM257" s="57">
        <v>-4.8368221241292897</v>
      </c>
      <c r="CN257" s="57">
        <v>-4.8370434617548996</v>
      </c>
      <c r="CO257" s="57">
        <v>1.9015528779365001</v>
      </c>
      <c r="CP257" s="57">
        <v>2.1669434034777599</v>
      </c>
      <c r="CQ257" s="57">
        <v>2.40405213020501</v>
      </c>
      <c r="CR257" s="57">
        <v>2.6260922315017199</v>
      </c>
      <c r="CS257" s="57">
        <v>2.8234575077056099</v>
      </c>
      <c r="CT257" s="76">
        <v>6.8342825957399649</v>
      </c>
      <c r="CU257" s="76">
        <v>44.918194289143202</v>
      </c>
      <c r="CV257" s="76"/>
      <c r="CW257" s="1">
        <v>-3.3042645417433398</v>
      </c>
      <c r="CX257" s="1">
        <v>-3.04659848224451</v>
      </c>
      <c r="CY257" s="1">
        <v>-2.8043170542511602</v>
      </c>
      <c r="CZ257" s="1">
        <v>-2.5843778722119399</v>
      </c>
      <c r="DA257" s="1">
        <v>-2.3783204814472598</v>
      </c>
      <c r="DB257" s="1">
        <v>-3.3042645417433398</v>
      </c>
      <c r="DC257" s="1">
        <v>-3.04659848224451</v>
      </c>
      <c r="DD257" s="1">
        <v>-2.8043170542511602</v>
      </c>
      <c r="DE257" s="1">
        <v>-2.5843778722119399</v>
      </c>
      <c r="DF257" s="1">
        <v>-2.3783204814472598</v>
      </c>
      <c r="DG257" s="1">
        <v>1.0764647798239799</v>
      </c>
      <c r="DH257" s="1">
        <v>1.34634783831559</v>
      </c>
      <c r="DI257" s="1">
        <v>1.59435827479783</v>
      </c>
      <c r="DJ257" s="1">
        <v>1.82123032711902</v>
      </c>
      <c r="DK257" s="1">
        <v>2.0276512001491098</v>
      </c>
      <c r="DL257" s="1">
        <v>6.8858748088733428</v>
      </c>
      <c r="DM257" s="1">
        <v>53.4092196359017</v>
      </c>
      <c r="DN257" s="1"/>
      <c r="DO257" s="1"/>
      <c r="DP257" s="1"/>
      <c r="DQ257" s="1"/>
      <c r="DR257" s="1"/>
      <c r="DS257" s="1"/>
    </row>
    <row r="258" spans="1:123">
      <c r="A258" s="46" t="s">
        <v>258</v>
      </c>
      <c r="B258" s="57">
        <v>394.38</v>
      </c>
      <c r="C258" s="57">
        <v>196.43199999999999</v>
      </c>
      <c r="D258" s="57">
        <v>-3.95</v>
      </c>
      <c r="E258" s="7">
        <v>0</v>
      </c>
      <c r="F258" s="57"/>
      <c r="G258" s="76">
        <v>-5.39</v>
      </c>
      <c r="H258" s="57">
        <v>-5.97</v>
      </c>
      <c r="I258" s="57">
        <v>0.57999999999999996</v>
      </c>
      <c r="K258" s="76">
        <v>-4.0006993568751099</v>
      </c>
      <c r="L258" s="76">
        <v>-3.790636945453</v>
      </c>
      <c r="M258" s="76">
        <v>-3.4912624206999801</v>
      </c>
      <c r="N258" s="76">
        <v>-3.1121714942369398</v>
      </c>
      <c r="O258" s="76">
        <v>-2.58449899713928</v>
      </c>
      <c r="P258" s="76">
        <v>-6.1115564327541501</v>
      </c>
      <c r="Q258" s="76">
        <v>-6.1585105315224302</v>
      </c>
      <c r="R258" s="76">
        <v>-6.2122538622149301</v>
      </c>
      <c r="S258" s="76">
        <v>-6.0657149915997497</v>
      </c>
      <c r="T258" s="76">
        <v>-6.1544901545930699</v>
      </c>
      <c r="U258" s="76">
        <v>2.1108570758790401</v>
      </c>
      <c r="V258" s="76">
        <v>2.3678735860694302</v>
      </c>
      <c r="W258" s="76">
        <v>2.7209914415149501</v>
      </c>
      <c r="X258" s="76">
        <v>2.9535434973628099</v>
      </c>
      <c r="Y258" s="76">
        <v>3.5699911574537899</v>
      </c>
      <c r="Z258" s="76">
        <v>10.520212067992823</v>
      </c>
      <c r="AA258" s="76">
        <v>-303.72991664503002</v>
      </c>
      <c r="AC258" s="57">
        <v>-4.1963821090943503</v>
      </c>
      <c r="AD258" s="76">
        <v>-3.7823294243566199</v>
      </c>
      <c r="AE258" s="76">
        <v>-3.48129568698588</v>
      </c>
      <c r="AF258" s="76">
        <v>-3.1961653084677804</v>
      </c>
      <c r="AG258" s="76">
        <v>-2.9466725659941497</v>
      </c>
      <c r="AH258" s="76">
        <v>-5.62829911354837</v>
      </c>
      <c r="AI258" s="76">
        <v>-5.5544060794184702</v>
      </c>
      <c r="AJ258" s="76">
        <v>-5.5623609188811001</v>
      </c>
      <c r="AK258" s="76">
        <v>-5.5561003511241402</v>
      </c>
      <c r="AL258" s="76">
        <v>-5.5563369448765698</v>
      </c>
      <c r="AM258" s="76">
        <v>1.4319170044540199</v>
      </c>
      <c r="AN258" s="76">
        <v>1.7720766550618501</v>
      </c>
      <c r="AO258" s="76">
        <v>2.0810652318952201</v>
      </c>
      <c r="AP258" s="76">
        <v>2.3599350426563599</v>
      </c>
      <c r="AQ258" s="76">
        <v>2.6096643788824201</v>
      </c>
      <c r="AR258" s="76">
        <v>9.1670132632226782</v>
      </c>
      <c r="AS258" s="76">
        <v>147.18544252974101</v>
      </c>
      <c r="AU258" s="57">
        <v>-4.6036132310368494</v>
      </c>
      <c r="AV258" s="57">
        <v>-4.3041491618740002</v>
      </c>
      <c r="AW258" s="57">
        <v>-4.0266982963083802</v>
      </c>
      <c r="AX258" s="57">
        <v>-3.7883890473349502</v>
      </c>
      <c r="AY258" s="57">
        <v>-3.55247940308799</v>
      </c>
      <c r="AZ258" s="57">
        <v>-6.0755365379444397</v>
      </c>
      <c r="BA258" s="57">
        <v>-6.1162258723875302</v>
      </c>
      <c r="BB258" s="57">
        <v>-6.1477634606230804</v>
      </c>
      <c r="BC258" s="57">
        <v>-6.1883240444007903</v>
      </c>
      <c r="BD258" s="57">
        <v>-6.2021437818331702</v>
      </c>
      <c r="BE258" s="57">
        <v>1.4719233069075901</v>
      </c>
      <c r="BF258" s="57">
        <v>1.81207671051353</v>
      </c>
      <c r="BG258" s="57">
        <v>2.1210651643146998</v>
      </c>
      <c r="BH258" s="57">
        <v>2.3999349970658401</v>
      </c>
      <c r="BI258" s="57">
        <v>2.6496643787451801</v>
      </c>
      <c r="BJ258" s="57">
        <v>7.7882389241347472</v>
      </c>
      <c r="BK258" s="57">
        <v>70.817699984213803</v>
      </c>
      <c r="BM258" s="57">
        <v>-4.150428902659181</v>
      </c>
      <c r="BN258" s="57">
        <v>-3.5269441513217497</v>
      </c>
      <c r="BO258" s="57">
        <v>-3.3738353910144601</v>
      </c>
      <c r="BP258" s="57">
        <v>-3.1208944223631097</v>
      </c>
      <c r="BQ258" s="57">
        <v>-2.8559716551132697</v>
      </c>
      <c r="BR258" s="57">
        <v>-6.1302731397137604</v>
      </c>
      <c r="BS258" s="57">
        <v>-6.1922406676076998</v>
      </c>
      <c r="BT258" s="57">
        <v>-6.1265124144349299</v>
      </c>
      <c r="BU258" s="57">
        <v>-6.0950544753357399</v>
      </c>
      <c r="BV258" s="57">
        <v>-6.0632701795430597</v>
      </c>
      <c r="BW258" s="57">
        <v>1.9798442370545799</v>
      </c>
      <c r="BX258" s="57">
        <v>2.6652965162859501</v>
      </c>
      <c r="BY258" s="57">
        <v>2.7526770234204698</v>
      </c>
      <c r="BZ258" s="57">
        <v>2.9741600529726302</v>
      </c>
      <c r="CA258" s="57">
        <v>3.20729852442979</v>
      </c>
      <c r="CB258" s="57">
        <v>8.874477343783461</v>
      </c>
      <c r="CC258" s="57">
        <v>265.31145433381101</v>
      </c>
      <c r="CE258" s="57">
        <v>-4.0784609779438394</v>
      </c>
      <c r="CF258" s="57">
        <v>-3.76220178593536</v>
      </c>
      <c r="CG258" s="57">
        <v>-3.4953991213014701</v>
      </c>
      <c r="CH258" s="57">
        <v>-3.1735870569349696</v>
      </c>
      <c r="CI258" s="57">
        <v>-2.95335216358307</v>
      </c>
      <c r="CJ258" s="57">
        <v>-6.1094905564129398</v>
      </c>
      <c r="CK258" s="57">
        <v>-6.1192162479662002</v>
      </c>
      <c r="CL258" s="57">
        <v>-6.1374547724673301</v>
      </c>
      <c r="CM258" s="57">
        <v>-6.1186188016465097</v>
      </c>
      <c r="CN258" s="57">
        <v>-6.1178014616234098</v>
      </c>
      <c r="CO258" s="57">
        <v>2.0310295784690999</v>
      </c>
      <c r="CP258" s="57">
        <v>2.3570144620308402</v>
      </c>
      <c r="CQ258" s="57">
        <v>2.6420556511658599</v>
      </c>
      <c r="CR258" s="57">
        <v>2.9450317447115402</v>
      </c>
      <c r="CS258" s="57">
        <v>3.1644492980403398</v>
      </c>
      <c r="CT258" s="76">
        <v>8.448678331887356</v>
      </c>
      <c r="CU258" s="76">
        <v>57.992735169087801</v>
      </c>
      <c r="CV258" s="76"/>
      <c r="CW258" s="1">
        <v>-4.1241508924039501</v>
      </c>
      <c r="CX258" s="1">
        <v>-3.7974151339902402</v>
      </c>
      <c r="CY258" s="1">
        <v>-3.4957611816370102</v>
      </c>
      <c r="CZ258" s="1">
        <v>-3.2261072038818202</v>
      </c>
      <c r="DA258" s="1">
        <v>-2.9759662442755701</v>
      </c>
      <c r="DB258" s="1">
        <v>-4.1241508924039501</v>
      </c>
      <c r="DC258" s="1">
        <v>-3.7974151339902402</v>
      </c>
      <c r="DD258" s="1">
        <v>-3.4957611816370102</v>
      </c>
      <c r="DE258" s="1">
        <v>-3.2261072038818202</v>
      </c>
      <c r="DF258" s="1">
        <v>-2.9759662442755701</v>
      </c>
      <c r="DG258" s="1">
        <v>1.4319228966651201</v>
      </c>
      <c r="DH258" s="1">
        <v>1.77207671291994</v>
      </c>
      <c r="DI258" s="1">
        <v>2.08106523145578</v>
      </c>
      <c r="DJ258" s="1">
        <v>2.3599346099088101</v>
      </c>
      <c r="DK258" s="1">
        <v>2.6096638480877798</v>
      </c>
      <c r="DL258" s="1">
        <v>8.5306758417628519</v>
      </c>
      <c r="DM258" s="1">
        <v>78.793334570132799</v>
      </c>
      <c r="DN258" s="1"/>
      <c r="DO258" s="1"/>
      <c r="DP258" s="1"/>
      <c r="DQ258" s="1"/>
      <c r="DR258" s="1"/>
      <c r="DS258" s="1"/>
    </row>
    <row r="259" spans="1:123">
      <c r="A259" s="46" t="s">
        <v>259</v>
      </c>
      <c r="B259" s="57">
        <v>222.511</v>
      </c>
      <c r="C259" s="57">
        <v>74.247</v>
      </c>
      <c r="D259" s="57">
        <v>-5.56</v>
      </c>
      <c r="E259" s="7">
        <v>0.44</v>
      </c>
      <c r="F259" s="57"/>
      <c r="G259" s="76">
        <v>-3.41</v>
      </c>
      <c r="H259" s="57">
        <v>-5.09</v>
      </c>
      <c r="I259" s="57">
        <v>1.68</v>
      </c>
      <c r="K259" s="76">
        <v>-3.9545099608500904</v>
      </c>
      <c r="L259" s="76">
        <v>-3.7876381113650899</v>
      </c>
      <c r="M259" s="76">
        <v>-3.6225906708129898</v>
      </c>
      <c r="N259" s="76">
        <v>-3.29949653368943</v>
      </c>
      <c r="O259" s="76">
        <v>-3.3716866547296402</v>
      </c>
      <c r="P259" s="76">
        <v>-5.7405153868960603</v>
      </c>
      <c r="Q259" s="76">
        <v>-5.8130267220372698</v>
      </c>
      <c r="R259" s="76">
        <v>-5.8747057257567699</v>
      </c>
      <c r="S259" s="76">
        <v>-5.68119224214119</v>
      </c>
      <c r="T259" s="76">
        <v>-5.8150695066989204</v>
      </c>
      <c r="U259" s="76">
        <v>1.7860054260459699</v>
      </c>
      <c r="V259" s="76">
        <v>2.0253886106721799</v>
      </c>
      <c r="W259" s="76">
        <v>2.2521150549437801</v>
      </c>
      <c r="X259" s="76">
        <v>2.38169570845176</v>
      </c>
      <c r="Y259" s="76">
        <v>2.4433828519692802</v>
      </c>
      <c r="Z259" s="76">
        <v>4.9027935036160049</v>
      </c>
      <c r="AA259" s="76">
        <v>133.90197035845401</v>
      </c>
      <c r="AC259" s="57">
        <v>-4.4439519731066373</v>
      </c>
      <c r="AD259" s="76">
        <v>-4.0914580708052606</v>
      </c>
      <c r="AE259" s="76">
        <v>-3.8991097913167496</v>
      </c>
      <c r="AF259" s="76">
        <v>-3.7092173004111495</v>
      </c>
      <c r="AG259" s="76">
        <v>-3.5362590600475703</v>
      </c>
      <c r="AH259" s="76">
        <v>-5.2260647039961796</v>
      </c>
      <c r="AI259" s="76">
        <v>-5.0852672405948596</v>
      </c>
      <c r="AJ259" s="76">
        <v>-5.0904345753518196</v>
      </c>
      <c r="AK259" s="76">
        <v>-5.0843563848330096</v>
      </c>
      <c r="AL259" s="76">
        <v>-5.0819561938435802</v>
      </c>
      <c r="AM259" s="76">
        <v>0.78211273088954203</v>
      </c>
      <c r="AN259" s="76">
        <v>0.99380916978959899</v>
      </c>
      <c r="AO259" s="76">
        <v>1.19132478403507</v>
      </c>
      <c r="AP259" s="76">
        <v>1.3751390844218601</v>
      </c>
      <c r="AQ259" s="76">
        <v>1.5456971337960099</v>
      </c>
      <c r="AR259" s="76">
        <v>6.5194943512212493</v>
      </c>
      <c r="AS259" s="76">
        <v>154.582366058247</v>
      </c>
      <c r="AU259" s="57">
        <v>-4.0398850224685301</v>
      </c>
      <c r="AV259" s="57">
        <v>-3.8349308402722704</v>
      </c>
      <c r="AW259" s="57">
        <v>-3.63093069635956</v>
      </c>
      <c r="AX259" s="57">
        <v>-3.4319969630959104</v>
      </c>
      <c r="AY259" s="57">
        <v>-3.20534530078818</v>
      </c>
      <c r="AZ259" s="57">
        <v>-4.8620014783464098</v>
      </c>
      <c r="BA259" s="57">
        <v>-4.8687400659892601</v>
      </c>
      <c r="BB259" s="57">
        <v>-4.8622554421164601</v>
      </c>
      <c r="BC259" s="57">
        <v>-4.8471360220105604</v>
      </c>
      <c r="BD259" s="57">
        <v>-4.7910424345087099</v>
      </c>
      <c r="BE259" s="57">
        <v>0.82211645587787996</v>
      </c>
      <c r="BF259" s="57">
        <v>1.03380922571699</v>
      </c>
      <c r="BG259" s="57">
        <v>1.2313247457569001</v>
      </c>
      <c r="BH259" s="57">
        <v>1.41513905891465</v>
      </c>
      <c r="BI259" s="57">
        <v>1.5856971337205299</v>
      </c>
      <c r="BJ259" s="57">
        <v>6.1776723263697395</v>
      </c>
      <c r="BK259" s="57">
        <v>-16.1385273588708</v>
      </c>
      <c r="BM259" s="57">
        <v>-3.95675145264474</v>
      </c>
      <c r="BN259" s="57">
        <v>-3.9454422213371299</v>
      </c>
      <c r="BO259" s="57">
        <v>-3.5622012617787897</v>
      </c>
      <c r="BP259" s="57">
        <v>-3.3339462413471903</v>
      </c>
      <c r="BQ259" s="57">
        <v>-3.1280938001755194</v>
      </c>
      <c r="BR259" s="57">
        <v>-5.7718193137262999</v>
      </c>
      <c r="BS259" s="57">
        <v>-5.8929712287357798</v>
      </c>
      <c r="BT259" s="57">
        <v>-5.7439805684038898</v>
      </c>
      <c r="BU259" s="57">
        <v>-5.6934703184914603</v>
      </c>
      <c r="BV259" s="57">
        <v>-5.6685884490050196</v>
      </c>
      <c r="BW259" s="57">
        <v>1.81506786108156</v>
      </c>
      <c r="BX259" s="57">
        <v>1.94752900739865</v>
      </c>
      <c r="BY259" s="57">
        <v>2.1817793066251001</v>
      </c>
      <c r="BZ259" s="57">
        <v>2.35952407714427</v>
      </c>
      <c r="CA259" s="57">
        <v>2.5404946488295002</v>
      </c>
      <c r="CB259" s="57">
        <v>6.7804473562654382</v>
      </c>
      <c r="CC259" s="57">
        <v>-101.835335772863</v>
      </c>
      <c r="CE259" s="57">
        <v>-3.9545539189971697</v>
      </c>
      <c r="CF259" s="57">
        <v>-3.7444658410008396</v>
      </c>
      <c r="CG259" s="57">
        <v>-3.5644573548072098</v>
      </c>
      <c r="CH259" s="57">
        <v>-3.3758897489933504</v>
      </c>
      <c r="CI259" s="57">
        <v>-3.2002823557428703</v>
      </c>
      <c r="CJ259" s="57">
        <v>-5.7488894130142896</v>
      </c>
      <c r="CK259" s="57">
        <v>-5.7540147358680196</v>
      </c>
      <c r="CL259" s="57">
        <v>-5.77142294530233</v>
      </c>
      <c r="CM259" s="57">
        <v>-5.7378737657026404</v>
      </c>
      <c r="CN259" s="57">
        <v>-5.7413705448970704</v>
      </c>
      <c r="CO259" s="57">
        <v>1.7943354940171199</v>
      </c>
      <c r="CP259" s="57">
        <v>2.00954889486718</v>
      </c>
      <c r="CQ259" s="57">
        <v>2.2069655904951202</v>
      </c>
      <c r="CR259" s="57">
        <v>2.36198401670929</v>
      </c>
      <c r="CS259" s="57">
        <v>2.5410881891542001</v>
      </c>
      <c r="CT259" s="76">
        <v>5.5889049255417289</v>
      </c>
      <c r="CU259" s="76">
        <v>25.788876754891099</v>
      </c>
      <c r="CV259" s="76"/>
      <c r="CW259" s="1">
        <v>-4.3348887304285002</v>
      </c>
      <c r="CX259" s="1">
        <v>-4.1417204415669797</v>
      </c>
      <c r="CY259" s="1">
        <v>-3.9486558820598399</v>
      </c>
      <c r="CZ259" s="1">
        <v>-3.76961047706674</v>
      </c>
      <c r="DA259" s="1">
        <v>-3.60021069425318</v>
      </c>
      <c r="DB259" s="1">
        <v>-4.3348887304285002</v>
      </c>
      <c r="DC259" s="1">
        <v>-4.1417204415669797</v>
      </c>
      <c r="DD259" s="1">
        <v>-3.9486558820598399</v>
      </c>
      <c r="DE259" s="1">
        <v>-3.76961047706674</v>
      </c>
      <c r="DF259" s="1">
        <v>-3.60021069425318</v>
      </c>
      <c r="DG259" s="1">
        <v>0.78211615011803204</v>
      </c>
      <c r="DH259" s="1">
        <v>0.99380922707311903</v>
      </c>
      <c r="DI259" s="1">
        <v>1.19132478372513</v>
      </c>
      <c r="DJ259" s="1">
        <v>1.3751387626189999</v>
      </c>
      <c r="DK259" s="1">
        <v>1.5456967383557101</v>
      </c>
      <c r="DL259" s="1">
        <v>5.4825944914997971</v>
      </c>
      <c r="DM259" s="1">
        <v>26.1251401093913</v>
      </c>
      <c r="DN259" s="1"/>
      <c r="DO259" s="1"/>
      <c r="DP259" s="1"/>
      <c r="DQ259" s="1"/>
      <c r="DR259" s="1"/>
      <c r="DS259" s="1"/>
    </row>
    <row r="260" spans="1:123">
      <c r="A260" s="46" t="s">
        <v>260</v>
      </c>
      <c r="B260" s="57">
        <v>288.108</v>
      </c>
      <c r="C260" s="57">
        <v>117.083</v>
      </c>
      <c r="D260" s="57">
        <v>-4.0199999999999996</v>
      </c>
      <c r="E260" s="7">
        <v>0.81</v>
      </c>
      <c r="F260" s="57"/>
      <c r="G260" s="76">
        <v>-4.99</v>
      </c>
      <c r="H260" s="57">
        <v>-6.36</v>
      </c>
      <c r="I260" s="57">
        <v>1.37</v>
      </c>
      <c r="K260" s="76">
        <v>-5.8574162801086693</v>
      </c>
      <c r="L260" s="76">
        <v>-5.6844074759083201</v>
      </c>
      <c r="M260" s="76">
        <v>-5.4873608882039306</v>
      </c>
      <c r="N260" s="76">
        <v>-5.1013867071666201</v>
      </c>
      <c r="O260" s="76">
        <v>-4.9910473550299095</v>
      </c>
      <c r="P260" s="76">
        <v>-7.7674073793947196</v>
      </c>
      <c r="Q260" s="76">
        <v>-7.8405118464390702</v>
      </c>
      <c r="R260" s="76">
        <v>-7.91843133550997</v>
      </c>
      <c r="S260" s="76">
        <v>-7.7013387585842299</v>
      </c>
      <c r="T260" s="76">
        <v>-7.86442121768098</v>
      </c>
      <c r="U260" s="76">
        <v>1.90999109928605</v>
      </c>
      <c r="V260" s="76">
        <v>2.1561043705307501</v>
      </c>
      <c r="W260" s="76">
        <v>2.4310704473060398</v>
      </c>
      <c r="X260" s="76">
        <v>2.5999520514176102</v>
      </c>
      <c r="Y260" s="76">
        <v>2.8733738626510701</v>
      </c>
      <c r="Z260" s="76">
        <v>6.9064328591831305</v>
      </c>
      <c r="AA260" s="76">
        <v>-28.7396949945113</v>
      </c>
      <c r="AC260" s="57">
        <v>-6.1118588474401303</v>
      </c>
      <c r="AD260" s="76">
        <v>-5.6907128082346397</v>
      </c>
      <c r="AE260" s="76">
        <v>-5.4604254866915802</v>
      </c>
      <c r="AF260" s="76">
        <v>-5.2341342530667001</v>
      </c>
      <c r="AG260" s="76">
        <v>-5.03313333767111</v>
      </c>
      <c r="AH260" s="76">
        <v>-7.14198146337589</v>
      </c>
      <c r="AI260" s="76">
        <v>-6.9815622367759902</v>
      </c>
      <c r="AJ260" s="76">
        <v>-6.9913362586493299</v>
      </c>
      <c r="AK260" s="76">
        <v>-6.98513902863884</v>
      </c>
      <c r="AL260" s="76">
        <v>-6.9849133565478096</v>
      </c>
      <c r="AM260" s="76">
        <v>1.0301226159357599</v>
      </c>
      <c r="AN260" s="76">
        <v>1.2908494285413501</v>
      </c>
      <c r="AO260" s="76">
        <v>1.5309107719577499</v>
      </c>
      <c r="AP260" s="76">
        <v>1.7510047755721401</v>
      </c>
      <c r="AQ260" s="76">
        <v>1.9517800188767001</v>
      </c>
      <c r="AR260" s="76">
        <v>7.7536489935358359</v>
      </c>
      <c r="AS260" s="76">
        <v>189.90895012055199</v>
      </c>
      <c r="AU260" s="57">
        <v>-6.27152180489455</v>
      </c>
      <c r="AV260" s="57">
        <v>-6.0400019220347199</v>
      </c>
      <c r="AW260" s="57">
        <v>-5.8199884079494897</v>
      </c>
      <c r="AX260" s="57">
        <v>-5.6221038839658002</v>
      </c>
      <c r="AY260" s="57">
        <v>-5.4295752451860499</v>
      </c>
      <c r="AZ260" s="57">
        <v>-7.3416491295561901</v>
      </c>
      <c r="BA260" s="57">
        <v>-7.37085140632189</v>
      </c>
      <c r="BB260" s="57">
        <v>-7.3908991304452796</v>
      </c>
      <c r="BC260" s="57">
        <v>-7.4131086263655703</v>
      </c>
      <c r="BD260" s="57">
        <v>-7.4213552639636999</v>
      </c>
      <c r="BE260" s="57">
        <v>1.0701273246616401</v>
      </c>
      <c r="BF260" s="57">
        <v>1.3308494842871701</v>
      </c>
      <c r="BG260" s="57">
        <v>1.5709107224957899</v>
      </c>
      <c r="BH260" s="57">
        <v>1.7910047423997699</v>
      </c>
      <c r="BI260" s="57">
        <v>1.99178001877765</v>
      </c>
      <c r="BJ260" s="57">
        <v>6.2552242160131106</v>
      </c>
      <c r="BK260" s="57">
        <v>42.612240243101297</v>
      </c>
      <c r="BM260" s="57">
        <v>-5.9156545575043804</v>
      </c>
      <c r="BN260" s="57">
        <v>-5.7107238590880298</v>
      </c>
      <c r="BO260" s="57">
        <v>-5.3791272768730405</v>
      </c>
      <c r="BP260" s="57">
        <v>-5.1305348479883097</v>
      </c>
      <c r="BQ260" s="57">
        <v>-4.8971299921014904</v>
      </c>
      <c r="BR260" s="57">
        <v>-7.7936123867285501</v>
      </c>
      <c r="BS260" s="57">
        <v>-7.9322021841674797</v>
      </c>
      <c r="BT260" s="57">
        <v>-7.7788003137731003</v>
      </c>
      <c r="BU260" s="57">
        <v>-7.7246461753429898</v>
      </c>
      <c r="BV260" s="57">
        <v>-7.6921227402261101</v>
      </c>
      <c r="BW260" s="57">
        <v>1.8779578292241701</v>
      </c>
      <c r="BX260" s="57">
        <v>2.2214783250794499</v>
      </c>
      <c r="BY260" s="57">
        <v>2.3996730369000598</v>
      </c>
      <c r="BZ260" s="57">
        <v>2.5941113273546801</v>
      </c>
      <c r="CA260" s="57">
        <v>2.7949927481246202</v>
      </c>
      <c r="CB260" s="57">
        <v>7.7974155237359222</v>
      </c>
      <c r="CC260" s="57">
        <v>10.263481737681801</v>
      </c>
      <c r="CE260" s="57">
        <v>-5.8812637880373195</v>
      </c>
      <c r="CF260" s="57">
        <v>-5.6338424431676195</v>
      </c>
      <c r="CG260" s="57">
        <v>-5.4251600035149599</v>
      </c>
      <c r="CH260" s="57">
        <v>-5.1813391400218904</v>
      </c>
      <c r="CI260" s="57">
        <v>-4.9897742335258002</v>
      </c>
      <c r="CJ260" s="57">
        <v>-7.7659379810507501</v>
      </c>
      <c r="CK260" s="57">
        <v>-7.7760080333622597</v>
      </c>
      <c r="CL260" s="57">
        <v>-7.7981858067873597</v>
      </c>
      <c r="CM260" s="57">
        <v>-7.76585416473009</v>
      </c>
      <c r="CN260" s="57">
        <v>-7.7687797821782496</v>
      </c>
      <c r="CO260" s="57">
        <v>1.8846741930134301</v>
      </c>
      <c r="CP260" s="57">
        <v>2.1421655901946401</v>
      </c>
      <c r="CQ260" s="57">
        <v>2.3730258032723999</v>
      </c>
      <c r="CR260" s="57">
        <v>2.5845150247082</v>
      </c>
      <c r="CS260" s="57">
        <v>2.7790055486524499</v>
      </c>
      <c r="CT260" s="76">
        <v>6.6555505794721261</v>
      </c>
      <c r="CU260" s="76">
        <v>32.494613202455398</v>
      </c>
      <c r="CV260" s="76"/>
      <c r="CW260" s="1">
        <v>-5.9778493645219397</v>
      </c>
      <c r="CX260" s="1">
        <v>-5.7409312274259401</v>
      </c>
      <c r="CY260" s="1">
        <v>-5.5094591961212904</v>
      </c>
      <c r="CZ260" s="1">
        <v>-5.2991610746551103</v>
      </c>
      <c r="DA260" s="1">
        <v>-5.10068668574994</v>
      </c>
      <c r="DB260" s="1">
        <v>-5.9778493645219397</v>
      </c>
      <c r="DC260" s="1">
        <v>-5.7409312274259401</v>
      </c>
      <c r="DD260" s="1">
        <v>-5.5094591961212904</v>
      </c>
      <c r="DE260" s="1">
        <v>-5.2991610746551103</v>
      </c>
      <c r="DF260" s="1">
        <v>-5.10068668574994</v>
      </c>
      <c r="DG260" s="1">
        <v>1.0301269790240599</v>
      </c>
      <c r="DH260" s="1">
        <v>1.2908494860441599</v>
      </c>
      <c r="DI260" s="1">
        <v>1.5309107715983801</v>
      </c>
      <c r="DJ260" s="1">
        <v>1.7510044114251799</v>
      </c>
      <c r="DK260" s="1">
        <v>1.9517795717758999</v>
      </c>
      <c r="DL260" s="1">
        <v>6.5364308181890962</v>
      </c>
      <c r="DM260" s="1">
        <v>41.668815318620503</v>
      </c>
      <c r="DN260" s="1"/>
      <c r="DO260" s="1"/>
      <c r="DP260" s="1"/>
      <c r="DQ260" s="1"/>
      <c r="DR260" s="1"/>
      <c r="DS260" s="1"/>
    </row>
    <row r="261" spans="1:123">
      <c r="A261" s="46" t="s">
        <v>261</v>
      </c>
      <c r="B261" s="57">
        <v>298.76499999999999</v>
      </c>
      <c r="C261" s="57">
        <v>125.01600000000001</v>
      </c>
      <c r="D261" s="57">
        <v>-11</v>
      </c>
      <c r="E261" s="7">
        <v>1.04</v>
      </c>
      <c r="F261" s="57"/>
      <c r="G261" s="76">
        <v>-10.120000000000001</v>
      </c>
      <c r="H261" s="57">
        <v>-10.9</v>
      </c>
      <c r="I261" s="57">
        <v>0.78</v>
      </c>
      <c r="K261" s="76">
        <v>-11.7573249587972</v>
      </c>
      <c r="L261" s="76">
        <v>-11.63882948444285</v>
      </c>
      <c r="M261" s="76">
        <v>-11.461092417393239</v>
      </c>
      <c r="N261" s="76">
        <v>-10.94713137003872</v>
      </c>
      <c r="O261" s="76">
        <v>-10.84811960974983</v>
      </c>
      <c r="P261" s="76">
        <v>-13.6874589810785</v>
      </c>
      <c r="Q261" s="76">
        <v>-13.8161701592682</v>
      </c>
      <c r="R261" s="76">
        <v>-13.921236261598599</v>
      </c>
      <c r="S261" s="76">
        <v>-13.582541717521501</v>
      </c>
      <c r="T261" s="76">
        <v>-13.7913505420967</v>
      </c>
      <c r="U261" s="76">
        <v>1.9301340222812999</v>
      </c>
      <c r="V261" s="76">
        <v>2.1773406748253499</v>
      </c>
      <c r="W261" s="76">
        <v>2.4601438442053598</v>
      </c>
      <c r="X261" s="76">
        <v>2.6354103474827801</v>
      </c>
      <c r="Y261" s="76">
        <v>2.9432309323468702</v>
      </c>
      <c r="Z261" s="76">
        <v>7.504706385523896</v>
      </c>
      <c r="AA261" s="76">
        <v>-129.10593618709501</v>
      </c>
      <c r="AC261" s="57">
        <v>-11.61953655441436</v>
      </c>
      <c r="AD261" s="76">
        <v>-11.102400228232469</v>
      </c>
      <c r="AE261" s="76">
        <v>-10.86662233672131</v>
      </c>
      <c r="AF261" s="76">
        <v>-10.62745259455277</v>
      </c>
      <c r="AG261" s="76">
        <v>-10.41739762960019</v>
      </c>
      <c r="AH261" s="76">
        <v>-12.6899512773815</v>
      </c>
      <c r="AI261" s="76">
        <v>-12.441507321568199</v>
      </c>
      <c r="AJ261" s="76">
        <v>-12.4527028248748</v>
      </c>
      <c r="AK261" s="76">
        <v>-12.4395211485079</v>
      </c>
      <c r="AL261" s="76">
        <v>-12.4351505634929</v>
      </c>
      <c r="AM261" s="76">
        <v>1.0704147229671399</v>
      </c>
      <c r="AN261" s="76">
        <v>1.3391070933357301</v>
      </c>
      <c r="AO261" s="76">
        <v>1.58608048815349</v>
      </c>
      <c r="AP261" s="76">
        <v>1.81206855395513</v>
      </c>
      <c r="AQ261" s="76">
        <v>2.01775293389271</v>
      </c>
      <c r="AR261" s="76">
        <v>8.5303560783371708</v>
      </c>
      <c r="AS261" s="76">
        <v>261.21400017324601</v>
      </c>
      <c r="AU261" s="57">
        <v>-10.84669537879771</v>
      </c>
      <c r="AV261" s="57">
        <v>-10.566781329078339</v>
      </c>
      <c r="AW261" s="57">
        <v>-10.309276452302811</v>
      </c>
      <c r="AX261" s="57">
        <v>-10.06358914347145</v>
      </c>
      <c r="AY261" s="57">
        <v>-9.8752082210667798</v>
      </c>
      <c r="AZ261" s="57">
        <v>-11.9571149703104</v>
      </c>
      <c r="BA261" s="57">
        <v>-11.945888478130399</v>
      </c>
      <c r="BB261" s="57">
        <v>-11.935356889177401</v>
      </c>
      <c r="BC261" s="57">
        <v>-11.915657663008901</v>
      </c>
      <c r="BD261" s="57">
        <v>-11.932961154856599</v>
      </c>
      <c r="BE261" s="57">
        <v>1.11041959151269</v>
      </c>
      <c r="BF261" s="57">
        <v>1.3791071490520601</v>
      </c>
      <c r="BG261" s="57">
        <v>1.62608043687459</v>
      </c>
      <c r="BH261" s="57">
        <v>1.85206851953745</v>
      </c>
      <c r="BI261" s="57">
        <v>2.0577529337898199</v>
      </c>
      <c r="BJ261" s="57">
        <v>7.2738322926581702</v>
      </c>
      <c r="BK261" s="57">
        <v>82.687257277356295</v>
      </c>
      <c r="BM261" s="57">
        <v>-11.85851666550397</v>
      </c>
      <c r="BN261" s="57">
        <v>-11.65512044520217</v>
      </c>
      <c r="BO261" s="57">
        <v>-11.26462384900613</v>
      </c>
      <c r="BP261" s="57">
        <v>-10.983036634081339</v>
      </c>
      <c r="BQ261" s="57">
        <v>-10.725208808054299</v>
      </c>
      <c r="BR261" s="57">
        <v>-13.7466917057362</v>
      </c>
      <c r="BS261" s="57">
        <v>-13.9211050415825</v>
      </c>
      <c r="BT261" s="57">
        <v>-13.699696271297899</v>
      </c>
      <c r="BU261" s="57">
        <v>-13.615259404421099</v>
      </c>
      <c r="BV261" s="57">
        <v>-13.561547749513799</v>
      </c>
      <c r="BW261" s="57">
        <v>1.8881750402322299</v>
      </c>
      <c r="BX261" s="57">
        <v>2.26598459638033</v>
      </c>
      <c r="BY261" s="57">
        <v>2.4350724222917699</v>
      </c>
      <c r="BZ261" s="57">
        <v>2.63222277033976</v>
      </c>
      <c r="CA261" s="57">
        <v>2.8363389414595002</v>
      </c>
      <c r="CB261" s="57">
        <v>8.7575522313580976</v>
      </c>
      <c r="CC261" s="57">
        <v>-1.19559106930946</v>
      </c>
      <c r="CE261" s="57">
        <v>-11.80569179460382</v>
      </c>
      <c r="CF261" s="57">
        <v>-11.552629258664812</v>
      </c>
      <c r="CG261" s="57">
        <v>-11.350080012882639</v>
      </c>
      <c r="CH261" s="57">
        <v>-11.07210422995772</v>
      </c>
      <c r="CI261" s="57">
        <v>-10.87952277391333</v>
      </c>
      <c r="CJ261" s="57">
        <v>-13.705042566046201</v>
      </c>
      <c r="CK261" s="57">
        <v>-13.716339982358001</v>
      </c>
      <c r="CL261" s="57">
        <v>-13.7500842402837</v>
      </c>
      <c r="CM261" s="57">
        <v>-13.6927720200705</v>
      </c>
      <c r="CN261" s="57">
        <v>-13.6971807807601</v>
      </c>
      <c r="CO261" s="57">
        <v>1.8993507714423801</v>
      </c>
      <c r="CP261" s="57">
        <v>2.1637107236931898</v>
      </c>
      <c r="CQ261" s="57">
        <v>2.4000042274010598</v>
      </c>
      <c r="CR261" s="57">
        <v>2.6206677901127802</v>
      </c>
      <c r="CS261" s="57">
        <v>2.81765800684677</v>
      </c>
      <c r="CT261" s="76">
        <v>6.9482809575393887</v>
      </c>
      <c r="CU261" s="76">
        <v>19.175098437680099</v>
      </c>
      <c r="CV261" s="76"/>
      <c r="CW261" s="1">
        <v>-11.4232459989285</v>
      </c>
      <c r="CX261" s="1">
        <v>-11.189456303805301</v>
      </c>
      <c r="CY261" s="1">
        <v>-10.952332094773199</v>
      </c>
      <c r="CZ261" s="1">
        <v>-10.737421350747001</v>
      </c>
      <c r="DA261" s="1">
        <v>-10.532842730589699</v>
      </c>
      <c r="DB261" s="1">
        <v>-11.4232459989285</v>
      </c>
      <c r="DC261" s="1">
        <v>-11.189456303805301</v>
      </c>
      <c r="DD261" s="1">
        <v>-10.952332094773199</v>
      </c>
      <c r="DE261" s="1">
        <v>-10.737421350747001</v>
      </c>
      <c r="DF261" s="1">
        <v>-10.532842730589699</v>
      </c>
      <c r="DG261" s="1">
        <v>1.07041923939651</v>
      </c>
      <c r="DH261" s="1">
        <v>1.3391071508741801</v>
      </c>
      <c r="DI261" s="1">
        <v>1.5860804877860899</v>
      </c>
      <c r="DJ261" s="1">
        <v>1.8120681829288701</v>
      </c>
      <c r="DK261" s="1">
        <v>2.0177524783990499</v>
      </c>
      <c r="DL261" s="1">
        <v>6.6473528880593493</v>
      </c>
      <c r="DM261" s="1">
        <v>34.215638282249401</v>
      </c>
      <c r="DN261" s="1"/>
      <c r="DO261" s="1"/>
      <c r="DP261" s="1"/>
      <c r="DQ261" s="1"/>
      <c r="DR261" s="1"/>
      <c r="DS261" s="1"/>
    </row>
    <row r="262" spans="1:123">
      <c r="A262" s="46" t="s">
        <v>15</v>
      </c>
      <c r="B262" s="57">
        <v>258.24700000000001</v>
      </c>
      <c r="C262" s="57">
        <v>96.930999999999997</v>
      </c>
      <c r="D262" s="57">
        <v>-0.86</v>
      </c>
      <c r="E262" s="7">
        <v>0</v>
      </c>
      <c r="F262" s="57"/>
      <c r="G262" s="76">
        <v>-0.70000000000000018</v>
      </c>
      <c r="H262" s="57">
        <v>-2.7</v>
      </c>
      <c r="I262" s="57">
        <v>2</v>
      </c>
      <c r="K262" s="76">
        <v>-1.0908188141615003</v>
      </c>
      <c r="L262" s="76">
        <v>-0.87270816915536997</v>
      </c>
      <c r="M262" s="76">
        <v>-0.64881087748671984</v>
      </c>
      <c r="N262" s="76">
        <v>-0.41942202186200994</v>
      </c>
      <c r="O262" s="76">
        <v>-0.29503268640443014</v>
      </c>
      <c r="P262" s="76">
        <v>-2.9443692806652302</v>
      </c>
      <c r="Q262" s="76">
        <v>-2.9693082436796501</v>
      </c>
      <c r="R262" s="76">
        <v>-2.9984174320639898</v>
      </c>
      <c r="S262" s="76">
        <v>-2.9200196415631798</v>
      </c>
      <c r="T262" s="76">
        <v>-2.9726664760343402</v>
      </c>
      <c r="U262" s="76">
        <v>1.8535504665037299</v>
      </c>
      <c r="V262" s="76">
        <v>2.0966000745242801</v>
      </c>
      <c r="W262" s="76">
        <v>2.34960655457727</v>
      </c>
      <c r="X262" s="76">
        <v>2.5005976197011699</v>
      </c>
      <c r="Y262" s="76">
        <v>2.6776337896299101</v>
      </c>
      <c r="Z262" s="76">
        <v>6.0790637921740327</v>
      </c>
      <c r="AA262" s="76">
        <v>76.754673775315098</v>
      </c>
      <c r="AC262" s="57">
        <v>-1.7826280004110697</v>
      </c>
      <c r="AD262" s="76">
        <v>-1.5004728012002799</v>
      </c>
      <c r="AE262" s="76">
        <v>-1.2837582978196798</v>
      </c>
      <c r="AF262" s="76">
        <v>-1.0772718490705702</v>
      </c>
      <c r="AG262" s="76">
        <v>-0.89037243000990984</v>
      </c>
      <c r="AH262" s="76">
        <v>-2.6998518072951199</v>
      </c>
      <c r="AI262" s="76">
        <v>-2.6561038635574099</v>
      </c>
      <c r="AJ262" s="76">
        <v>-2.6600830797876598</v>
      </c>
      <c r="AK262" s="76">
        <v>-2.6571754248403101</v>
      </c>
      <c r="AL262" s="76">
        <v>-2.6572958086226599</v>
      </c>
      <c r="AM262" s="76">
        <v>0.91722380688405003</v>
      </c>
      <c r="AN262" s="76">
        <v>1.15563106235713</v>
      </c>
      <c r="AO262" s="76">
        <v>1.37632478196798</v>
      </c>
      <c r="AP262" s="76">
        <v>1.5799035757697399</v>
      </c>
      <c r="AQ262" s="76">
        <v>1.7669233786127501</v>
      </c>
      <c r="AR262" s="76">
        <v>6.5626761326483649</v>
      </c>
      <c r="AS262" s="76">
        <v>85.639291589114407</v>
      </c>
      <c r="AU262" s="57">
        <v>-1.9468351061919207</v>
      </c>
      <c r="AV262" s="57">
        <v>-1.7284180627663999</v>
      </c>
      <c r="AW262" s="57">
        <v>-1.5211472008087599</v>
      </c>
      <c r="AX262" s="57">
        <v>-1.33333676887445</v>
      </c>
      <c r="AY262" s="57">
        <v>-1.1416923251720801</v>
      </c>
      <c r="AZ262" s="57">
        <v>-2.9040631739858398</v>
      </c>
      <c r="BA262" s="57">
        <v>-2.9240491809520099</v>
      </c>
      <c r="BB262" s="57">
        <v>-2.9374719384058499</v>
      </c>
      <c r="BC262" s="57">
        <v>-2.9532403149611399</v>
      </c>
      <c r="BD262" s="57">
        <v>-2.9486157036965102</v>
      </c>
      <c r="BE262" s="57">
        <v>0.957228067793919</v>
      </c>
      <c r="BF262" s="57">
        <v>1.1956311181856101</v>
      </c>
      <c r="BG262" s="57">
        <v>1.41632473759709</v>
      </c>
      <c r="BH262" s="57">
        <v>1.61990354608669</v>
      </c>
      <c r="BI262" s="57">
        <v>1.8069233785244301</v>
      </c>
      <c r="BJ262" s="57">
        <v>5.9700652266330128</v>
      </c>
      <c r="BK262" s="57">
        <v>31.1343141453752</v>
      </c>
      <c r="BM262" s="57">
        <v>-1.1042658241453001</v>
      </c>
      <c r="BN262" s="57">
        <v>-0.89721441008421987</v>
      </c>
      <c r="BO262" s="57">
        <v>-0.65065317366066999</v>
      </c>
      <c r="BP262" s="57">
        <v>-0.44610704999532036</v>
      </c>
      <c r="BQ262" s="57">
        <v>-0.23917530676369969</v>
      </c>
      <c r="BR262" s="57">
        <v>-2.9535949456738901</v>
      </c>
      <c r="BS262" s="57">
        <v>-2.9939858038212899</v>
      </c>
      <c r="BT262" s="57">
        <v>-2.9511368470267199</v>
      </c>
      <c r="BU262" s="57">
        <v>-2.9334298065535802</v>
      </c>
      <c r="BV262" s="57">
        <v>-2.9183156875079299</v>
      </c>
      <c r="BW262" s="57">
        <v>1.8493291215285901</v>
      </c>
      <c r="BX262" s="57">
        <v>2.09677139373707</v>
      </c>
      <c r="BY262" s="57">
        <v>2.3004836733660499</v>
      </c>
      <c r="BZ262" s="57">
        <v>2.4873227565582599</v>
      </c>
      <c r="CA262" s="57">
        <v>2.6791403807442302</v>
      </c>
      <c r="CB262" s="57">
        <v>6.4968587984803676</v>
      </c>
      <c r="CC262" s="57">
        <v>17.7553833606868</v>
      </c>
      <c r="CE262" s="57">
        <v>-1.09926268589961</v>
      </c>
      <c r="CF262" s="57">
        <v>-0.86577069015977992</v>
      </c>
      <c r="CG262" s="57">
        <v>-0.65920599499865995</v>
      </c>
      <c r="CH262" s="57">
        <v>-0.46303352618710969</v>
      </c>
      <c r="CI262" s="57">
        <v>-0.27549839060413017</v>
      </c>
      <c r="CJ262" s="57">
        <v>-2.9428129877178799</v>
      </c>
      <c r="CK262" s="57">
        <v>-2.9475666424262599</v>
      </c>
      <c r="CL262" s="57">
        <v>-2.9566380361517202</v>
      </c>
      <c r="CM262" s="57">
        <v>-2.9462482104855998</v>
      </c>
      <c r="CN262" s="57">
        <v>-2.94619943947797</v>
      </c>
      <c r="CO262" s="57">
        <v>1.84355030181827</v>
      </c>
      <c r="CP262" s="57">
        <v>2.08179595226648</v>
      </c>
      <c r="CQ262" s="57">
        <v>2.2974320411530602</v>
      </c>
      <c r="CR262" s="57">
        <v>2.4832146842984901</v>
      </c>
      <c r="CS262" s="57">
        <v>2.6707010488738399</v>
      </c>
      <c r="CT262" s="76">
        <v>6.1014873821263453</v>
      </c>
      <c r="CU262" s="76">
        <v>43.616076213727901</v>
      </c>
      <c r="CV262" s="76"/>
      <c r="CW262" s="1">
        <v>-1.74181993174614</v>
      </c>
      <c r="CX262" s="1">
        <v>-1.51077525310201</v>
      </c>
      <c r="CY262" s="1">
        <v>-1.29373416631294</v>
      </c>
      <c r="CZ262" s="1">
        <v>-1.09462523842874</v>
      </c>
      <c r="DA262" s="1">
        <v>-0.907696046979661</v>
      </c>
      <c r="DB262" s="1">
        <v>-1.74181993174614</v>
      </c>
      <c r="DC262" s="1">
        <v>-1.51077525310201</v>
      </c>
      <c r="DD262" s="1">
        <v>-1.29373416631294</v>
      </c>
      <c r="DE262" s="1">
        <v>-1.09462523842874</v>
      </c>
      <c r="DF262" s="1">
        <v>-0.907696046979661</v>
      </c>
      <c r="DG262" s="1">
        <v>0.91722774030943899</v>
      </c>
      <c r="DH262" s="1">
        <v>1.1556311197601199</v>
      </c>
      <c r="DI262" s="1">
        <v>1.3763247816311099</v>
      </c>
      <c r="DJ262" s="1">
        <v>1.5799032308986101</v>
      </c>
      <c r="DK262" s="1">
        <v>1.7669229550287899</v>
      </c>
      <c r="DL262" s="1">
        <v>6.2029065192918118</v>
      </c>
      <c r="DM262" s="1">
        <v>45.161805434231297</v>
      </c>
      <c r="DN262" s="1"/>
      <c r="DO262" s="1"/>
      <c r="DP262" s="1"/>
      <c r="DQ262" s="1"/>
      <c r="DR262" s="1"/>
      <c r="DS262" s="1"/>
    </row>
    <row r="263" spans="1:123">
      <c r="A263" s="46" t="s">
        <v>262</v>
      </c>
      <c r="B263" s="57">
        <v>292.89699999999999</v>
      </c>
      <c r="C263" s="57">
        <v>116.563</v>
      </c>
      <c r="D263" s="57">
        <v>-4.21</v>
      </c>
      <c r="E263" s="7">
        <v>0.94</v>
      </c>
      <c r="F263" s="57"/>
      <c r="G263" s="76">
        <v>-2.74</v>
      </c>
      <c r="H263" s="57">
        <v>-4.13</v>
      </c>
      <c r="I263" s="57">
        <v>1.39</v>
      </c>
      <c r="K263" s="76">
        <v>-3.2431946169652499</v>
      </c>
      <c r="L263" s="76">
        <v>-3.0294950595619099</v>
      </c>
      <c r="M263" s="76">
        <v>-2.7875017534429696</v>
      </c>
      <c r="N263" s="76">
        <v>-2.5149862240777896</v>
      </c>
      <c r="O263" s="76">
        <v>-2.2885225225544596</v>
      </c>
      <c r="P263" s="76">
        <v>-5.1622374623547298</v>
      </c>
      <c r="Q263" s="76">
        <v>-5.1951425155075901</v>
      </c>
      <c r="R263" s="76">
        <v>-5.2316370874667397</v>
      </c>
      <c r="S263" s="76">
        <v>-5.1308723826415097</v>
      </c>
      <c r="T263" s="76">
        <v>-5.1932884755473898</v>
      </c>
      <c r="U263" s="76">
        <v>1.9190428453894799</v>
      </c>
      <c r="V263" s="76">
        <v>2.1656474559456802</v>
      </c>
      <c r="W263" s="76">
        <v>2.4441353340237701</v>
      </c>
      <c r="X263" s="76">
        <v>2.6158861585637201</v>
      </c>
      <c r="Y263" s="76">
        <v>2.9047659529929302</v>
      </c>
      <c r="Z263" s="76">
        <v>7.2277014124456533</v>
      </c>
      <c r="AA263" s="76">
        <v>-24.261205288103401</v>
      </c>
      <c r="AC263" s="57">
        <v>-3.7809217380725793</v>
      </c>
      <c r="AD263" s="76">
        <v>-3.45923839020376</v>
      </c>
      <c r="AE263" s="76">
        <v>-3.2216133349448306</v>
      </c>
      <c r="AF263" s="76">
        <v>-2.9945675422496101</v>
      </c>
      <c r="AG263" s="76">
        <v>-2.7916599649086495</v>
      </c>
      <c r="AH263" s="76">
        <v>-4.8291506597766896</v>
      </c>
      <c r="AI263" s="76">
        <v>-4.7717736549748402</v>
      </c>
      <c r="AJ263" s="76">
        <v>-4.7773160531221004</v>
      </c>
      <c r="AK263" s="76">
        <v>-4.7730129141130302</v>
      </c>
      <c r="AL263" s="76">
        <v>-4.7730866282454896</v>
      </c>
      <c r="AM263" s="76">
        <v>1.0482289217041101</v>
      </c>
      <c r="AN263" s="76">
        <v>1.31253526477108</v>
      </c>
      <c r="AO263" s="76">
        <v>1.55570271817727</v>
      </c>
      <c r="AP263" s="76">
        <v>1.7784453718634201</v>
      </c>
      <c r="AQ263" s="76">
        <v>1.98142666333684</v>
      </c>
      <c r="AR263" s="76">
        <v>7.2605603393462124</v>
      </c>
      <c r="AS263" s="76">
        <v>105.87604961919899</v>
      </c>
      <c r="AU263" s="57">
        <v>-3.98941227437804</v>
      </c>
      <c r="AV263" s="57">
        <v>-3.7469336196781002</v>
      </c>
      <c r="AW263" s="57">
        <v>-3.5231014493630397</v>
      </c>
      <c r="AX263" s="57">
        <v>-3.3264356036806699</v>
      </c>
      <c r="AY263" s="57">
        <v>-3.1486021690345805</v>
      </c>
      <c r="AZ263" s="57">
        <v>-5.0776459766271502</v>
      </c>
      <c r="BA263" s="57">
        <v>-5.0994689401817501</v>
      </c>
      <c r="BB263" s="57">
        <v>-5.1188041172618597</v>
      </c>
      <c r="BC263" s="57">
        <v>-5.1448809418121098</v>
      </c>
      <c r="BD263" s="57">
        <v>-5.1700288322706403</v>
      </c>
      <c r="BE263" s="57">
        <v>1.08823370224911</v>
      </c>
      <c r="BF263" s="57">
        <v>1.3525353205036501</v>
      </c>
      <c r="BG263" s="57">
        <v>1.59570266789882</v>
      </c>
      <c r="BH263" s="57">
        <v>1.81844533813144</v>
      </c>
      <c r="BI263" s="57">
        <v>2.0214266632360598</v>
      </c>
      <c r="BJ263" s="57">
        <v>6.2516426880020459</v>
      </c>
      <c r="BK263" s="57">
        <v>66.540264938120401</v>
      </c>
      <c r="BM263" s="57">
        <v>-3.2928498868032401</v>
      </c>
      <c r="BN263" s="57">
        <v>-2.9787123953933303</v>
      </c>
      <c r="BO263" s="57">
        <v>-2.7561796214398004</v>
      </c>
      <c r="BP263" s="57">
        <v>-2.5384471756769202</v>
      </c>
      <c r="BQ263" s="57">
        <v>-2.31507243860877</v>
      </c>
      <c r="BR263" s="57">
        <v>-5.1753990854106799</v>
      </c>
      <c r="BS263" s="57">
        <v>-5.2201907705112403</v>
      </c>
      <c r="BT263" s="57">
        <v>-5.1717602924433503</v>
      </c>
      <c r="BU263" s="57">
        <v>-5.1496848707200202</v>
      </c>
      <c r="BV263" s="57">
        <v>-5.1286451735852898</v>
      </c>
      <c r="BW263" s="57">
        <v>1.8825491986074401</v>
      </c>
      <c r="BX263" s="57">
        <v>2.2414783751179099</v>
      </c>
      <c r="BY263" s="57">
        <v>2.4155806710035499</v>
      </c>
      <c r="BZ263" s="57">
        <v>2.6112376950431</v>
      </c>
      <c r="CA263" s="57">
        <v>2.8135727349765198</v>
      </c>
      <c r="CB263" s="57">
        <v>7.12434921891054</v>
      </c>
      <c r="CC263" s="57">
        <v>79.803089555886402</v>
      </c>
      <c r="CE263" s="57">
        <v>-3.2701508991195696</v>
      </c>
      <c r="CF263" s="57">
        <v>-3.0159226226470404</v>
      </c>
      <c r="CG263" s="57">
        <v>-2.7947817458572106</v>
      </c>
      <c r="CH263" s="57">
        <v>-2.5658767814755201</v>
      </c>
      <c r="CI263" s="57">
        <v>-2.3700000607587599</v>
      </c>
      <c r="CJ263" s="57">
        <v>-5.1614203941970196</v>
      </c>
      <c r="CK263" s="57">
        <v>-5.1677700786880303</v>
      </c>
      <c r="CL263" s="57">
        <v>-5.1799310053698404</v>
      </c>
      <c r="CM263" s="57">
        <v>-5.1666379911816103</v>
      </c>
      <c r="CN263" s="57">
        <v>-5.1663750963486699</v>
      </c>
      <c r="CO263" s="57">
        <v>1.89126949507745</v>
      </c>
      <c r="CP263" s="57">
        <v>2.1518474560409899</v>
      </c>
      <c r="CQ263" s="57">
        <v>2.3851492595126298</v>
      </c>
      <c r="CR263" s="57">
        <v>2.6007612097060901</v>
      </c>
      <c r="CS263" s="57">
        <v>2.79637503558991</v>
      </c>
      <c r="CT263" s="76">
        <v>6.6972133084189496</v>
      </c>
      <c r="CU263" s="76">
        <v>46.334915154406801</v>
      </c>
      <c r="CV263" s="76"/>
      <c r="CW263" s="1">
        <v>-3.7270813511732501</v>
      </c>
      <c r="CX263" s="1">
        <v>-3.47276752231515</v>
      </c>
      <c r="CY263" s="1">
        <v>-3.2346965447961602</v>
      </c>
      <c r="CZ263" s="1">
        <v>-3.0180763800285502</v>
      </c>
      <c r="DA263" s="1">
        <v>-2.8150133797411998</v>
      </c>
      <c r="DB263" s="1">
        <v>-3.7270813511732501</v>
      </c>
      <c r="DC263" s="1">
        <v>-3.47276752231515</v>
      </c>
      <c r="DD263" s="1">
        <v>-3.2346965447961602</v>
      </c>
      <c r="DE263" s="1">
        <v>-3.0180763800285502</v>
      </c>
      <c r="DF263" s="1">
        <v>-2.8150133797411998</v>
      </c>
      <c r="DG263" s="1">
        <v>1.0482333537002</v>
      </c>
      <c r="DH263" s="1">
        <v>1.3125353222899101</v>
      </c>
      <c r="DI263" s="1">
        <v>1.5557027178142899</v>
      </c>
      <c r="DJ263" s="1">
        <v>1.7784450046250599</v>
      </c>
      <c r="DK263" s="1">
        <v>1.9814262124644899</v>
      </c>
      <c r="DL263" s="1">
        <v>6.7808642777217996</v>
      </c>
      <c r="DM263" s="1">
        <v>52.7326230390848</v>
      </c>
      <c r="DN263" s="1"/>
      <c r="DO263" s="1"/>
      <c r="DP263" s="1"/>
      <c r="DQ263" s="1"/>
      <c r="DR263" s="1"/>
      <c r="DS263" s="1"/>
    </row>
    <row r="264" spans="1:123">
      <c r="A264" s="46" t="s">
        <v>263</v>
      </c>
      <c r="B264" s="57">
        <v>313.09800000000001</v>
      </c>
      <c r="C264" s="57">
        <v>136.29</v>
      </c>
      <c r="D264" s="57">
        <v>-0.25</v>
      </c>
      <c r="E264" s="7">
        <v>0.83</v>
      </c>
      <c r="F264" s="57"/>
      <c r="G264" s="76">
        <v>-0.54999999999999982</v>
      </c>
      <c r="H264" s="57">
        <v>-3.02</v>
      </c>
      <c r="I264" s="57">
        <v>2.4700000000000002</v>
      </c>
      <c r="K264" s="76">
        <v>-1.8247393542735499</v>
      </c>
      <c r="L264" s="76">
        <v>-1.5975018545172701</v>
      </c>
      <c r="M264" s="76">
        <v>-1.32615273105514</v>
      </c>
      <c r="N264" s="76">
        <v>-1.0792243934226198</v>
      </c>
      <c r="O264" s="76">
        <v>-0.75252928393663998</v>
      </c>
      <c r="P264" s="76">
        <v>-3.78196435105902</v>
      </c>
      <c r="Q264" s="76">
        <v>-3.80340403346709</v>
      </c>
      <c r="R264" s="76">
        <v>-3.8253984799013798</v>
      </c>
      <c r="S264" s="76">
        <v>-3.7623239365047398</v>
      </c>
      <c r="T264" s="76">
        <v>-3.78971361592225</v>
      </c>
      <c r="U264" s="76">
        <v>1.95722499678547</v>
      </c>
      <c r="V264" s="76">
        <v>2.2059021789498199</v>
      </c>
      <c r="W264" s="76">
        <v>2.4992457488462398</v>
      </c>
      <c r="X264" s="76">
        <v>2.6830995430821201</v>
      </c>
      <c r="Y264" s="76">
        <v>3.03718433198561</v>
      </c>
      <c r="Z264" s="76">
        <v>7.9489314793933925</v>
      </c>
      <c r="AA264" s="76">
        <v>-74.014508814327996</v>
      </c>
      <c r="AC264" s="57">
        <v>-2.4220938475540397</v>
      </c>
      <c r="AD264" s="76">
        <v>-2.1190214277625001</v>
      </c>
      <c r="AE264" s="76">
        <v>-1.8666469436799198</v>
      </c>
      <c r="AF264" s="76">
        <v>-1.6291612915798499</v>
      </c>
      <c r="AG264" s="76">
        <v>-1.4169289669311902</v>
      </c>
      <c r="AH264" s="76">
        <v>-3.5466989402388198</v>
      </c>
      <c r="AI264" s="76">
        <v>-3.5230320689539099</v>
      </c>
      <c r="AJ264" s="76">
        <v>-3.5269272575098198</v>
      </c>
      <c r="AK264" s="76">
        <v>-3.52335681706198</v>
      </c>
      <c r="AL264" s="76">
        <v>-3.5234113547907202</v>
      </c>
      <c r="AM264" s="76">
        <v>1.1246050926847799</v>
      </c>
      <c r="AN264" s="76">
        <v>1.4040106411914099</v>
      </c>
      <c r="AO264" s="76">
        <v>1.6602803138299</v>
      </c>
      <c r="AP264" s="76">
        <v>1.8941955254821301</v>
      </c>
      <c r="AQ264" s="76">
        <v>2.10648238785953</v>
      </c>
      <c r="AR264" s="76">
        <v>7.4346200208985413</v>
      </c>
      <c r="AS264" s="76">
        <v>83.748401047703695</v>
      </c>
      <c r="AU264" s="57">
        <v>-2.5922740600472398</v>
      </c>
      <c r="AV264" s="57">
        <v>-2.32809786659125</v>
      </c>
      <c r="AW264" s="57">
        <v>-2.0911813290389003</v>
      </c>
      <c r="AX264" s="57">
        <v>-1.8871202112802499</v>
      </c>
      <c r="AY264" s="57">
        <v>-1.7260018555347001</v>
      </c>
      <c r="AZ264" s="57">
        <v>-3.7568842362250501</v>
      </c>
      <c r="BA264" s="57">
        <v>-3.7721085634593199</v>
      </c>
      <c r="BB264" s="57">
        <v>-3.7914615891462402</v>
      </c>
      <c r="BC264" s="57">
        <v>-3.8213157006698699</v>
      </c>
      <c r="BD264" s="57">
        <v>-3.8724842432862001</v>
      </c>
      <c r="BE264" s="57">
        <v>1.16461017617781</v>
      </c>
      <c r="BF264" s="57">
        <v>1.4440106968680699</v>
      </c>
      <c r="BG264" s="57">
        <v>1.7002802601073399</v>
      </c>
      <c r="BH264" s="57">
        <v>1.93419548938962</v>
      </c>
      <c r="BI264" s="57">
        <v>2.1464823877515</v>
      </c>
      <c r="BJ264" s="57">
        <v>6.4577611478112198</v>
      </c>
      <c r="BK264" s="57">
        <v>101.546093603548</v>
      </c>
      <c r="BM264" s="57">
        <v>-1.8902921336893199</v>
      </c>
      <c r="BN264" s="57">
        <v>-1.4791250807386702</v>
      </c>
      <c r="BO264" s="57">
        <v>-1.3078606675310303</v>
      </c>
      <c r="BP264" s="57">
        <v>-1.0953543741160199</v>
      </c>
      <c r="BQ264" s="57">
        <v>-0.86968275367153014</v>
      </c>
      <c r="BR264" s="57">
        <v>-3.7922086851703498</v>
      </c>
      <c r="BS264" s="57">
        <v>-3.8049678348140001</v>
      </c>
      <c r="BT264" s="57">
        <v>-3.7905430542423701</v>
      </c>
      <c r="BU264" s="57">
        <v>-3.77883465710523</v>
      </c>
      <c r="BV264" s="57">
        <v>-3.7616297451515601</v>
      </c>
      <c r="BW264" s="57">
        <v>1.9019165514810299</v>
      </c>
      <c r="BX264" s="57">
        <v>2.3258427540753299</v>
      </c>
      <c r="BY264" s="57">
        <v>2.4826823867113399</v>
      </c>
      <c r="BZ264" s="57">
        <v>2.6834802829892102</v>
      </c>
      <c r="CA264" s="57">
        <v>2.89194699148003</v>
      </c>
      <c r="CB264" s="57">
        <v>7.1994889097038897</v>
      </c>
      <c r="CC264" s="57">
        <v>141.698323935872</v>
      </c>
      <c r="CE264" s="57">
        <v>-1.8638308188871497</v>
      </c>
      <c r="CF264" s="57">
        <v>-1.5951535462941999</v>
      </c>
      <c r="CG264" s="57">
        <v>-1.3605336189871902</v>
      </c>
      <c r="CH264" s="57">
        <v>-1.1199466884023601</v>
      </c>
      <c r="CI264" s="57">
        <v>-0.91866159444353013</v>
      </c>
      <c r="CJ264" s="57">
        <v>-3.7829206724935598</v>
      </c>
      <c r="CK264" s="57">
        <v>-3.78784113012015</v>
      </c>
      <c r="CL264" s="57">
        <v>-3.7968221433795302</v>
      </c>
      <c r="CM264" s="57">
        <v>-3.7892376920408801</v>
      </c>
      <c r="CN264" s="57">
        <v>-3.7883047456366601</v>
      </c>
      <c r="CO264" s="57">
        <v>1.91908985360641</v>
      </c>
      <c r="CP264" s="57">
        <v>2.1926875838259501</v>
      </c>
      <c r="CQ264" s="57">
        <v>2.43628852439234</v>
      </c>
      <c r="CR264" s="57">
        <v>2.66929100363852</v>
      </c>
      <c r="CS264" s="57">
        <v>2.86964315119313</v>
      </c>
      <c r="CT264" s="76">
        <v>7.0388988074624033</v>
      </c>
      <c r="CU264" s="76">
        <v>54.758981051465597</v>
      </c>
      <c r="CV264" s="76"/>
      <c r="CW264" s="1">
        <v>-2.3955698687825402</v>
      </c>
      <c r="CX264" s="1">
        <v>-2.12162342753768</v>
      </c>
      <c r="CY264" s="1">
        <v>-1.8690817305674901</v>
      </c>
      <c r="CZ264" s="1">
        <v>-1.63994774099201</v>
      </c>
      <c r="DA264" s="1">
        <v>-1.4268915082135101</v>
      </c>
      <c r="DB264" s="1">
        <v>-2.3955698687825402</v>
      </c>
      <c r="DC264" s="1">
        <v>-2.12162342753768</v>
      </c>
      <c r="DD264" s="1">
        <v>-1.8690817305674901</v>
      </c>
      <c r="DE264" s="1">
        <v>-1.63994774099201</v>
      </c>
      <c r="DF264" s="1">
        <v>-1.4268915082135101</v>
      </c>
      <c r="DG264" s="1">
        <v>1.1246098153483</v>
      </c>
      <c r="DH264" s="1">
        <v>1.4040106987777701</v>
      </c>
      <c r="DI264" s="1">
        <v>1.6602803134516999</v>
      </c>
      <c r="DJ264" s="1">
        <v>1.8941951452036501</v>
      </c>
      <c r="DK264" s="1">
        <v>2.1064819210780099</v>
      </c>
      <c r="DL264" s="1">
        <v>7.1969536671822203</v>
      </c>
      <c r="DM264" s="1">
        <v>61.7793661793146</v>
      </c>
      <c r="DN264" s="1"/>
      <c r="DO264" s="1"/>
      <c r="DP264" s="1"/>
      <c r="DQ264" s="1"/>
      <c r="DR264" s="1"/>
      <c r="DS264" s="1"/>
    </row>
    <row r="265" spans="1:123">
      <c r="A265" s="46" t="s">
        <v>264</v>
      </c>
      <c r="B265" s="57">
        <v>297.85899999999998</v>
      </c>
      <c r="C265" s="57">
        <v>123.209</v>
      </c>
      <c r="D265" s="57">
        <v>-6.62</v>
      </c>
      <c r="E265" s="7">
        <v>0.47</v>
      </c>
      <c r="F265" s="57"/>
      <c r="G265" s="76">
        <v>-5.41</v>
      </c>
      <c r="H265" s="57">
        <v>-6.94</v>
      </c>
      <c r="I265" s="57">
        <v>1.53</v>
      </c>
      <c r="K265" s="76">
        <v>-6.388803562637011</v>
      </c>
      <c r="L265" s="76">
        <v>-6.20603784266254</v>
      </c>
      <c r="M265" s="76">
        <v>-5.9730763266776812</v>
      </c>
      <c r="N265" s="76">
        <v>-5.6225298163481909</v>
      </c>
      <c r="O265" s="76">
        <v>-5.3943539297199505</v>
      </c>
      <c r="P265" s="76">
        <v>-8.3172251434963709</v>
      </c>
      <c r="Q265" s="76">
        <v>-8.38157312275289</v>
      </c>
      <c r="R265" s="76">
        <v>-8.4307485092905807</v>
      </c>
      <c r="S265" s="76">
        <v>-8.2549256929447008</v>
      </c>
      <c r="T265" s="76">
        <v>-8.3316459951113604</v>
      </c>
      <c r="U265" s="76">
        <v>1.9284215808593601</v>
      </c>
      <c r="V265" s="76">
        <v>2.17553528009035</v>
      </c>
      <c r="W265" s="76">
        <v>2.4576721826129</v>
      </c>
      <c r="X265" s="76">
        <v>2.6323958765965099</v>
      </c>
      <c r="Y265" s="76">
        <v>2.9372920653914099</v>
      </c>
      <c r="Z265" s="76">
        <v>7.6828364981300048</v>
      </c>
      <c r="AA265" s="76">
        <v>-89.613572028146606</v>
      </c>
      <c r="AC265" s="57">
        <v>-6.7025784330575302</v>
      </c>
      <c r="AD265" s="76">
        <v>-6.3331679578290494</v>
      </c>
      <c r="AE265" s="76">
        <v>-6.0897226857497202</v>
      </c>
      <c r="AF265" s="76">
        <v>-5.8526281211561102</v>
      </c>
      <c r="AG265" s="76">
        <v>-5.6421927544102504</v>
      </c>
      <c r="AH265" s="76">
        <v>-7.7695677409012402</v>
      </c>
      <c r="AI265" s="76">
        <v>-7.6681724477769899</v>
      </c>
      <c r="AJ265" s="76">
        <v>-7.6711129456144498</v>
      </c>
      <c r="AK265" s="76">
        <v>-7.6595053658107801</v>
      </c>
      <c r="AL265" s="76">
        <v>-7.6543370309880903</v>
      </c>
      <c r="AM265" s="76">
        <v>1.06698930784371</v>
      </c>
      <c r="AN265" s="76">
        <v>1.3350044899479401</v>
      </c>
      <c r="AO265" s="76">
        <v>1.58139025986473</v>
      </c>
      <c r="AP265" s="76">
        <v>1.8068772446546699</v>
      </c>
      <c r="AQ265" s="76">
        <v>2.0121442765778399</v>
      </c>
      <c r="AR265" s="76">
        <v>7.7255366843976381</v>
      </c>
      <c r="AS265" s="76">
        <v>138.49809074783201</v>
      </c>
      <c r="AU265" s="57">
        <v>-6.1837232827141504</v>
      </c>
      <c r="AV265" s="57">
        <v>-5.9136551250170397</v>
      </c>
      <c r="AW265" s="57">
        <v>-5.6611328822077205</v>
      </c>
      <c r="AX265" s="57">
        <v>-5.4274617421028708</v>
      </c>
      <c r="AY265" s="57">
        <v>-5.2123937547192396</v>
      </c>
      <c r="AZ265" s="57">
        <v>-7.2907174455164103</v>
      </c>
      <c r="BA265" s="57">
        <v>-7.2886596706838196</v>
      </c>
      <c r="BB265" s="57">
        <v>-7.2825230909480103</v>
      </c>
      <c r="BC265" s="57">
        <v>-7.2743389524457402</v>
      </c>
      <c r="BD265" s="57">
        <v>-7.2645380311945296</v>
      </c>
      <c r="BE265" s="57">
        <v>1.1069941628022599</v>
      </c>
      <c r="BF265" s="57">
        <v>1.3750045456667801</v>
      </c>
      <c r="BG265" s="57">
        <v>1.6213902087402901</v>
      </c>
      <c r="BH265" s="57">
        <v>1.8468772103428699</v>
      </c>
      <c r="BI265" s="57">
        <v>2.05214427647529</v>
      </c>
      <c r="BJ265" s="57">
        <v>7.2275472540433041</v>
      </c>
      <c r="BK265" s="57">
        <v>54.795002573528997</v>
      </c>
      <c r="BM265" s="57">
        <v>-6.4636397516773307</v>
      </c>
      <c r="BN265" s="57">
        <v>-6.1372798611389205</v>
      </c>
      <c r="BO265" s="57">
        <v>-5.8927681739292392</v>
      </c>
      <c r="BP265" s="57">
        <v>-5.6592503238260399</v>
      </c>
      <c r="BQ265" s="57">
        <v>-5.41632965583843</v>
      </c>
      <c r="BR265" s="57">
        <v>-8.3509461803703502</v>
      </c>
      <c r="BS265" s="57">
        <v>-8.3994807771402904</v>
      </c>
      <c r="BT265" s="57">
        <v>-8.3248311335987992</v>
      </c>
      <c r="BU265" s="57">
        <v>-8.2882330672028193</v>
      </c>
      <c r="BV265" s="57">
        <v>-8.2491535695076106</v>
      </c>
      <c r="BW265" s="57">
        <v>1.8873064286930199</v>
      </c>
      <c r="BX265" s="57">
        <v>2.2622009160013699</v>
      </c>
      <c r="BY265" s="57">
        <v>2.43206295966956</v>
      </c>
      <c r="BZ265" s="57">
        <v>2.6289827433767798</v>
      </c>
      <c r="CA265" s="57">
        <v>2.8328239136691802</v>
      </c>
      <c r="CB265" s="57">
        <v>7.6519927971677886</v>
      </c>
      <c r="CC265" s="57">
        <v>76.172677592767499</v>
      </c>
      <c r="CE265" s="57">
        <v>-6.4297185750569996</v>
      </c>
      <c r="CF265" s="57">
        <v>-6.1701068878307392</v>
      </c>
      <c r="CG265" s="57">
        <v>-5.9510632661609799</v>
      </c>
      <c r="CH265" s="57">
        <v>-5.7001287655983406</v>
      </c>
      <c r="CI265" s="57">
        <v>-5.4999180860540715</v>
      </c>
      <c r="CJ265" s="57">
        <v>-8.3278216238704399</v>
      </c>
      <c r="CK265" s="57">
        <v>-8.3319859618148495</v>
      </c>
      <c r="CL265" s="57">
        <v>-8.3487739351252799</v>
      </c>
      <c r="CM265" s="57">
        <v>-8.3177230448303305</v>
      </c>
      <c r="CN265" s="57">
        <v>-8.3142900717763109</v>
      </c>
      <c r="CO265" s="57">
        <v>1.8981030488134401</v>
      </c>
      <c r="CP265" s="57">
        <v>2.1618790739841098</v>
      </c>
      <c r="CQ265" s="57">
        <v>2.3977106689643</v>
      </c>
      <c r="CR265" s="57">
        <v>2.61759427923199</v>
      </c>
      <c r="CS265" s="57">
        <v>2.8143719857222398</v>
      </c>
      <c r="CT265" s="76">
        <v>6.9351180675268376</v>
      </c>
      <c r="CU265" s="76">
        <v>36.909879191506398</v>
      </c>
      <c r="CV265" s="76"/>
      <c r="CW265" s="1">
        <v>-6.6176983148268196</v>
      </c>
      <c r="CX265" s="1">
        <v>-6.3607583535518399</v>
      </c>
      <c r="CY265" s="1">
        <v>-6.1171161009997297</v>
      </c>
      <c r="CZ265" s="1">
        <v>-5.8956994219569197</v>
      </c>
      <c r="DA265" s="1">
        <v>-5.6863107492580296</v>
      </c>
      <c r="DB265" s="1">
        <v>-6.6176983148268196</v>
      </c>
      <c r="DC265" s="1">
        <v>-6.3607583535518399</v>
      </c>
      <c r="DD265" s="1">
        <v>-6.1171161009997297</v>
      </c>
      <c r="DE265" s="1">
        <v>-5.8956994219569197</v>
      </c>
      <c r="DF265" s="1">
        <v>-5.6863107492580296</v>
      </c>
      <c r="DG265" s="1">
        <v>1.06699381123685</v>
      </c>
      <c r="DH265" s="1">
        <v>1.3350045474833501</v>
      </c>
      <c r="DI265" s="1">
        <v>1.58139025949801</v>
      </c>
      <c r="DJ265" s="1">
        <v>1.8068768742132499</v>
      </c>
      <c r="DK265" s="1">
        <v>2.0121438217977001</v>
      </c>
      <c r="DL265" s="1">
        <v>6.9274431750439698</v>
      </c>
      <c r="DM265" s="1">
        <v>49.906909815166401</v>
      </c>
      <c r="DN265" s="1"/>
      <c r="DO265" s="1"/>
      <c r="DP265" s="1"/>
      <c r="DQ265" s="1"/>
      <c r="DR265" s="1"/>
      <c r="DS265" s="1"/>
    </row>
    <row r="266" spans="1:123">
      <c r="A266" s="46" t="s">
        <v>265</v>
      </c>
      <c r="B266" s="57">
        <v>315.43599999999998</v>
      </c>
      <c r="C266" s="57">
        <v>135.56700000000001</v>
      </c>
      <c r="D266" s="57">
        <v>-2.38</v>
      </c>
      <c r="E266" s="7">
        <v>0.47</v>
      </c>
      <c r="F266" s="57"/>
      <c r="G266" s="76">
        <v>-1.1399999999999999</v>
      </c>
      <c r="H266" s="57">
        <v>-3.13</v>
      </c>
      <c r="I266" s="57">
        <v>1.99</v>
      </c>
      <c r="K266" s="76">
        <v>-1.8705548745289799</v>
      </c>
      <c r="L266" s="76">
        <v>-1.64845562197599</v>
      </c>
      <c r="M266" s="76">
        <v>-1.3830204092526701</v>
      </c>
      <c r="N266" s="76">
        <v>-1.1157956747500699</v>
      </c>
      <c r="O266" s="76">
        <v>-0.79985453134077966</v>
      </c>
      <c r="P266" s="76">
        <v>-3.8321989530412899</v>
      </c>
      <c r="Q266" s="76">
        <v>-3.8590167555510102</v>
      </c>
      <c r="R266" s="76">
        <v>-3.8886444636211599</v>
      </c>
      <c r="S266" s="76">
        <v>-3.8066742828786699</v>
      </c>
      <c r="T266" s="76">
        <v>-3.8523645486926998</v>
      </c>
      <c r="U266" s="76">
        <v>1.9616440785123099</v>
      </c>
      <c r="V266" s="76">
        <v>2.2105611335750202</v>
      </c>
      <c r="W266" s="76">
        <v>2.5056240543684898</v>
      </c>
      <c r="X266" s="76">
        <v>2.6908786081286</v>
      </c>
      <c r="Y266" s="76">
        <v>3.0525100173519202</v>
      </c>
      <c r="Z266" s="76">
        <v>7.9840386296715691</v>
      </c>
      <c r="AA266" s="76">
        <v>-80.555710435292298</v>
      </c>
      <c r="AC266" s="57">
        <v>-2.41951084530479</v>
      </c>
      <c r="AD266" s="76">
        <v>-2.1005126943569898</v>
      </c>
      <c r="AE266" s="76">
        <v>-1.8473133157513701</v>
      </c>
      <c r="AF266" s="76">
        <v>-1.6082999003919298</v>
      </c>
      <c r="AG266" s="76">
        <v>-1.3950498317771998</v>
      </c>
      <c r="AH266" s="76">
        <v>-3.5529554750299499</v>
      </c>
      <c r="AI266" s="76">
        <v>-3.51511040698401</v>
      </c>
      <c r="AJ266" s="76">
        <v>-3.51969711052954</v>
      </c>
      <c r="AK266" s="76">
        <v>-3.5158919834286699</v>
      </c>
      <c r="AL266" s="76">
        <v>-3.5160057746059898</v>
      </c>
      <c r="AM266" s="76">
        <v>1.1334446297251599</v>
      </c>
      <c r="AN266" s="76">
        <v>1.4145977126270199</v>
      </c>
      <c r="AO266" s="76">
        <v>1.6723837947781699</v>
      </c>
      <c r="AP266" s="76">
        <v>1.9075920830367401</v>
      </c>
      <c r="AQ266" s="76">
        <v>2.1209559428287901</v>
      </c>
      <c r="AR266" s="76">
        <v>7.5542622846595</v>
      </c>
      <c r="AS266" s="76">
        <v>96.214227344646304</v>
      </c>
      <c r="AU266" s="57">
        <v>-2.6386880204485599</v>
      </c>
      <c r="AV266" s="57">
        <v>-2.3799820328415704</v>
      </c>
      <c r="AW266" s="57">
        <v>-2.1423881330371999</v>
      </c>
      <c r="AX266" s="57">
        <v>-1.9351537824804101</v>
      </c>
      <c r="AY266" s="57">
        <v>-1.7453304808783603</v>
      </c>
      <c r="AZ266" s="57">
        <v>-3.8121377687289999</v>
      </c>
      <c r="BA266" s="57">
        <v>-3.8345798011387702</v>
      </c>
      <c r="BB266" s="57">
        <v>-3.8547718736941898</v>
      </c>
      <c r="BC266" s="57">
        <v>-3.8827458291514301</v>
      </c>
      <c r="BD266" s="57">
        <v>-3.9062864235982802</v>
      </c>
      <c r="BE266" s="57">
        <v>1.17344974828044</v>
      </c>
      <c r="BF266" s="57">
        <v>1.4545977682972</v>
      </c>
      <c r="BG266" s="57">
        <v>1.7123837406569899</v>
      </c>
      <c r="BH266" s="57">
        <v>1.9475920466710199</v>
      </c>
      <c r="BI266" s="57">
        <v>2.1609559427199199</v>
      </c>
      <c r="BJ266" s="57">
        <v>6.6363806059251402</v>
      </c>
      <c r="BK266" s="57">
        <v>71.524879925821097</v>
      </c>
      <c r="BM266" s="57">
        <v>-1.9394045046828301</v>
      </c>
      <c r="BN266" s="57">
        <v>-1.5375928770976</v>
      </c>
      <c r="BO266" s="57">
        <v>-1.3508872934016298</v>
      </c>
      <c r="BP266" s="57">
        <v>-1.1326288084183402</v>
      </c>
      <c r="BQ266" s="57">
        <v>-0.90441407114446015</v>
      </c>
      <c r="BR266" s="57">
        <v>-3.8435625724758502</v>
      </c>
      <c r="BS266" s="57">
        <v>-3.8731996981994401</v>
      </c>
      <c r="BT266" s="57">
        <v>-3.8413358209636699</v>
      </c>
      <c r="BU266" s="57">
        <v>-3.8244702205901602</v>
      </c>
      <c r="BV266" s="57">
        <v>-3.8054318517787502</v>
      </c>
      <c r="BW266" s="57">
        <v>1.9041580677930201</v>
      </c>
      <c r="BX266" s="57">
        <v>2.3356068211018401</v>
      </c>
      <c r="BY266" s="57">
        <v>2.49044852756204</v>
      </c>
      <c r="BZ266" s="57">
        <v>2.6918414121718199</v>
      </c>
      <c r="CA266" s="57">
        <v>2.9010177806342901</v>
      </c>
      <c r="CB266" s="57">
        <v>7.3495291838708008</v>
      </c>
      <c r="CC266" s="57">
        <v>135.53699980647701</v>
      </c>
      <c r="CE266" s="57">
        <v>-1.9094849057541801</v>
      </c>
      <c r="CF266" s="57">
        <v>-1.6400827860012099</v>
      </c>
      <c r="CG266" s="57">
        <v>-1.4059273372995702</v>
      </c>
      <c r="CH266" s="57">
        <v>-1.1605268946487697</v>
      </c>
      <c r="CI266" s="57">
        <v>-0.95897388972325004</v>
      </c>
      <c r="CJ266" s="57">
        <v>-3.8317945998754501</v>
      </c>
      <c r="CK266" s="57">
        <v>-3.8374970773545698</v>
      </c>
      <c r="CL266" s="57">
        <v>-3.8481345588499001</v>
      </c>
      <c r="CM266" s="57">
        <v>-3.8377493204056998</v>
      </c>
      <c r="CN266" s="57">
        <v>-3.83709686143419</v>
      </c>
      <c r="CO266" s="57">
        <v>1.9223096941212701</v>
      </c>
      <c r="CP266" s="57">
        <v>2.1974142913533599</v>
      </c>
      <c r="CQ266" s="57">
        <v>2.4422072215503299</v>
      </c>
      <c r="CR266" s="57">
        <v>2.6772224257569301</v>
      </c>
      <c r="CS266" s="57">
        <v>2.87812297171094</v>
      </c>
      <c r="CT266" s="76">
        <v>7.0840529666469738</v>
      </c>
      <c r="CU266" s="76">
        <v>52.884210226789598</v>
      </c>
      <c r="CV266" s="76"/>
      <c r="CW266" s="1">
        <v>-2.3812162771521002</v>
      </c>
      <c r="CX266" s="1">
        <v>-2.1073724037215702</v>
      </c>
      <c r="CY266" s="1">
        <v>-1.8538942665228599</v>
      </c>
      <c r="CZ266" s="1">
        <v>-1.6241068896014399</v>
      </c>
      <c r="DA266" s="1">
        <v>-1.4102862188654399</v>
      </c>
      <c r="DB266" s="1">
        <v>-2.3812162771521002</v>
      </c>
      <c r="DC266" s="1">
        <v>-2.1073724037215702</v>
      </c>
      <c r="DD266" s="1">
        <v>-1.8538942665228599</v>
      </c>
      <c r="DE266" s="1">
        <v>-1.6241068896014399</v>
      </c>
      <c r="DF266" s="1">
        <v>-1.4102862188654399</v>
      </c>
      <c r="DG266" s="1">
        <v>1.13344938602962</v>
      </c>
      <c r="DH266" s="1">
        <v>1.41459777022119</v>
      </c>
      <c r="DI266" s="1">
        <v>1.6723837943982001</v>
      </c>
      <c r="DJ266" s="1">
        <v>1.90759170124903</v>
      </c>
      <c r="DK266" s="1">
        <v>2.12095547420599</v>
      </c>
      <c r="DL266" s="1">
        <v>7.2152299030505</v>
      </c>
      <c r="DM266" s="1">
        <v>61.156950505945403</v>
      </c>
      <c r="DN266" s="1"/>
      <c r="DO266" s="1"/>
      <c r="DP266" s="1"/>
      <c r="DQ266" s="1"/>
      <c r="DR266" s="1"/>
      <c r="DS266" s="1"/>
    </row>
    <row r="267" spans="1:123">
      <c r="A267" s="46" t="s">
        <v>266</v>
      </c>
      <c r="B267" s="57">
        <v>310.28800000000001</v>
      </c>
      <c r="C267" s="57">
        <v>131.892</v>
      </c>
      <c r="D267" s="57">
        <v>-1.93</v>
      </c>
      <c r="E267" s="7">
        <v>0.48</v>
      </c>
      <c r="F267" s="57"/>
      <c r="G267" s="76">
        <v>-1.56</v>
      </c>
      <c r="H267" s="57">
        <v>-3.37</v>
      </c>
      <c r="I267" s="57">
        <v>1.81</v>
      </c>
      <c r="K267" s="76">
        <v>-2.0351828017561004</v>
      </c>
      <c r="L267" s="76">
        <v>-1.8147745138436502</v>
      </c>
      <c r="M267" s="76">
        <v>-1.5546453565062204</v>
      </c>
      <c r="N267" s="76">
        <v>-1.2866366788388999</v>
      </c>
      <c r="O267" s="76">
        <v>-0.99037888911699978</v>
      </c>
      <c r="P267" s="76">
        <v>-3.9870965839768102</v>
      </c>
      <c r="Q267" s="76">
        <v>-4.0150771793217803</v>
      </c>
      <c r="R267" s="76">
        <v>-4.0462251350712304</v>
      </c>
      <c r="S267" s="76">
        <v>-3.9603867040507801</v>
      </c>
      <c r="T267" s="76">
        <v>-4.0091435564835596</v>
      </c>
      <c r="U267" s="76">
        <v>1.95191378222071</v>
      </c>
      <c r="V267" s="76">
        <v>2.2003026654781301</v>
      </c>
      <c r="W267" s="76">
        <v>2.49157977856501</v>
      </c>
      <c r="X267" s="76">
        <v>2.6737500252118802</v>
      </c>
      <c r="Y267" s="76">
        <v>3.0187646673665598</v>
      </c>
      <c r="Z267" s="76">
        <v>7.8138174527118309</v>
      </c>
      <c r="AA267" s="76">
        <v>-67.936651435637899</v>
      </c>
      <c r="AC267" s="57">
        <v>-2.5823742389935602</v>
      </c>
      <c r="AD267" s="76">
        <v>-2.2645242056853698</v>
      </c>
      <c r="AE267" s="76">
        <v>-2.01486756987277</v>
      </c>
      <c r="AF267" s="76">
        <v>-1.7785907809533401</v>
      </c>
      <c r="AG267" s="76">
        <v>-1.5677273778250003</v>
      </c>
      <c r="AH267" s="76">
        <v>-3.6963552516597402</v>
      </c>
      <c r="AI267" s="76">
        <v>-3.6558104368108899</v>
      </c>
      <c r="AJ267" s="76">
        <v>-3.6606009284141301</v>
      </c>
      <c r="AK267" s="76">
        <v>-3.6566852257133</v>
      </c>
      <c r="AL267" s="76">
        <v>-3.6568142612090702</v>
      </c>
      <c r="AM267" s="76">
        <v>1.11398101266618</v>
      </c>
      <c r="AN267" s="76">
        <v>1.3912862311255201</v>
      </c>
      <c r="AO267" s="76">
        <v>1.64573335854136</v>
      </c>
      <c r="AP267" s="76">
        <v>1.8780944447599599</v>
      </c>
      <c r="AQ267" s="76">
        <v>2.0890868833840699</v>
      </c>
      <c r="AR267" s="76">
        <v>7.4769191838462721</v>
      </c>
      <c r="AS267" s="76">
        <v>96.940649268902007</v>
      </c>
      <c r="AU267" s="57">
        <v>-2.8098029393369499</v>
      </c>
      <c r="AV267" s="57">
        <v>-2.5558553239454</v>
      </c>
      <c r="AW267" s="57">
        <v>-2.3219053127100602</v>
      </c>
      <c r="AX267" s="57">
        <v>-2.11760552527429</v>
      </c>
      <c r="AY267" s="57">
        <v>-1.9283106402744496</v>
      </c>
      <c r="AZ267" s="57">
        <v>-3.9637889933554802</v>
      </c>
      <c r="BA267" s="57">
        <v>-3.9871416107553501</v>
      </c>
      <c r="BB267" s="57">
        <v>-4.0076386180079302</v>
      </c>
      <c r="BC267" s="57">
        <v>-4.0356999342700899</v>
      </c>
      <c r="BD267" s="57">
        <v>-4.0573975235514999</v>
      </c>
      <c r="BE267" s="57">
        <v>1.15398605401853</v>
      </c>
      <c r="BF267" s="57">
        <v>1.4312862868099501</v>
      </c>
      <c r="BG267" s="57">
        <v>1.68573330529787</v>
      </c>
      <c r="BH267" s="57">
        <v>1.9180944089958001</v>
      </c>
      <c r="BI267" s="57">
        <v>2.1290868832770502</v>
      </c>
      <c r="BJ267" s="57">
        <v>6.5468011508067683</v>
      </c>
      <c r="BK267" s="57">
        <v>67.632452048485803</v>
      </c>
      <c r="BM267" s="57">
        <v>-2.0996008306613301</v>
      </c>
      <c r="BN267" s="57">
        <v>-1.7168881407574905</v>
      </c>
      <c r="BO267" s="57">
        <v>-1.5231434886100299</v>
      </c>
      <c r="BP267" s="57">
        <v>-1.3052584352987502</v>
      </c>
      <c r="BQ267" s="57">
        <v>-1.0779987369888198</v>
      </c>
      <c r="BR267" s="57">
        <v>-3.9988233441454901</v>
      </c>
      <c r="BS267" s="57">
        <v>-4.0309956389113104</v>
      </c>
      <c r="BT267" s="57">
        <v>-3.9964918908087799</v>
      </c>
      <c r="BU267" s="57">
        <v>-3.97868962803854</v>
      </c>
      <c r="BV267" s="57">
        <v>-3.9590437107085998</v>
      </c>
      <c r="BW267" s="57">
        <v>1.89922251348416</v>
      </c>
      <c r="BX267" s="57">
        <v>2.3141074981538199</v>
      </c>
      <c r="BY267" s="57">
        <v>2.47334840219875</v>
      </c>
      <c r="BZ267" s="57">
        <v>2.6734311927397898</v>
      </c>
      <c r="CA267" s="57">
        <v>2.8810449737197801</v>
      </c>
      <c r="CB267" s="57">
        <v>7.2919660243334317</v>
      </c>
      <c r="CC267" s="57">
        <v>123.102354017932</v>
      </c>
      <c r="CE267" s="57">
        <v>-2.0713233820336798</v>
      </c>
      <c r="CF267" s="57">
        <v>-1.8054520824751399</v>
      </c>
      <c r="CG267" s="57">
        <v>-1.5743242346923596</v>
      </c>
      <c r="CH267" s="57">
        <v>-1.33283322012575</v>
      </c>
      <c r="CI267" s="57">
        <v>-1.13251607582932</v>
      </c>
      <c r="CJ267" s="57">
        <v>-3.98654336744216</v>
      </c>
      <c r="CK267" s="57">
        <v>-3.9924587218391401</v>
      </c>
      <c r="CL267" s="57">
        <v>-4.0034991838006997</v>
      </c>
      <c r="CM267" s="57">
        <v>-3.9925915906792699</v>
      </c>
      <c r="CN267" s="57">
        <v>-3.99196748379959</v>
      </c>
      <c r="CO267" s="57">
        <v>1.9152199854084799</v>
      </c>
      <c r="CP267" s="57">
        <v>2.1870066393640002</v>
      </c>
      <c r="CQ267" s="57">
        <v>2.4291749491083401</v>
      </c>
      <c r="CR267" s="57">
        <v>2.6597583705535199</v>
      </c>
      <c r="CS267" s="57">
        <v>2.85945140797027</v>
      </c>
      <c r="CT267" s="76">
        <v>6.9939243905367556</v>
      </c>
      <c r="CU267" s="76">
        <v>51.319451243677598</v>
      </c>
      <c r="CV267" s="76"/>
      <c r="CW267" s="1">
        <v>-2.5416831037634098</v>
      </c>
      <c r="CX267" s="1">
        <v>-2.2721466472247398</v>
      </c>
      <c r="CY267" s="1">
        <v>-2.0221887410342099</v>
      </c>
      <c r="CZ267" s="1">
        <v>-1.79546087846374</v>
      </c>
      <c r="DA267" s="1">
        <v>-1.5840526128436401</v>
      </c>
      <c r="DB267" s="1">
        <v>-2.5416831037634098</v>
      </c>
      <c r="DC267" s="1">
        <v>-2.2721466472247398</v>
      </c>
      <c r="DD267" s="1">
        <v>-2.0221887410342099</v>
      </c>
      <c r="DE267" s="1">
        <v>-1.79546087846374</v>
      </c>
      <c r="DF267" s="1">
        <v>-1.5840526128436401</v>
      </c>
      <c r="DG267" s="1">
        <v>1.1139856948972799</v>
      </c>
      <c r="DH267" s="1">
        <v>1.3912862887024799</v>
      </c>
      <c r="DI267" s="1">
        <v>1.64573335816527</v>
      </c>
      <c r="DJ267" s="1">
        <v>1.87809406629539</v>
      </c>
      <c r="DK267" s="1">
        <v>2.0890864188155498</v>
      </c>
      <c r="DL267" s="1">
        <v>7.1167012360583835</v>
      </c>
      <c r="DM267" s="1">
        <v>59.348227611913302</v>
      </c>
      <c r="DN267" s="1"/>
      <c r="DO267" s="1"/>
      <c r="DP267" s="1"/>
      <c r="DQ267" s="1"/>
      <c r="DR267" s="1"/>
      <c r="DS267" s="1"/>
    </row>
    <row r="268" spans="1:123">
      <c r="A268" s="46" t="s">
        <v>267</v>
      </c>
      <c r="B268" s="57">
        <v>385.76299999999998</v>
      </c>
      <c r="C268" s="57">
        <v>182.14500000000001</v>
      </c>
      <c r="D268" s="57">
        <v>-2.66</v>
      </c>
      <c r="E268" s="7">
        <v>0</v>
      </c>
      <c r="F268" s="57"/>
      <c r="G268" s="76">
        <v>-3.3899999999999997</v>
      </c>
      <c r="H268" s="57">
        <v>-4.97</v>
      </c>
      <c r="I268" s="57">
        <v>1.58</v>
      </c>
      <c r="K268" s="76">
        <v>-2.5828786167780602</v>
      </c>
      <c r="L268" s="76">
        <v>-2.3654176219950704</v>
      </c>
      <c r="M268" s="76">
        <v>-2.06383509451189</v>
      </c>
      <c r="N268" s="76">
        <v>-1.7147427481367101</v>
      </c>
      <c r="O268" s="76">
        <v>-1.2064614120501806</v>
      </c>
      <c r="P268" s="76">
        <v>-4.67744859802914</v>
      </c>
      <c r="Q268" s="76">
        <v>-4.7161200309877804</v>
      </c>
      <c r="R268" s="76">
        <v>-4.7613184698654898</v>
      </c>
      <c r="S268" s="76">
        <v>-4.6396154997743002</v>
      </c>
      <c r="T268" s="76">
        <v>-4.7199677830191504</v>
      </c>
      <c r="U268" s="76">
        <v>2.0945699812510798</v>
      </c>
      <c r="V268" s="76">
        <v>2.35070240899271</v>
      </c>
      <c r="W268" s="76">
        <v>2.6974833753535998</v>
      </c>
      <c r="X268" s="76">
        <v>2.9248727516375901</v>
      </c>
      <c r="Y268" s="76">
        <v>3.5135063709689698</v>
      </c>
      <c r="Z268" s="76">
        <v>10.193325017181959</v>
      </c>
      <c r="AA268" s="76">
        <v>-267.156243298959</v>
      </c>
      <c r="AC268" s="57">
        <v>-2.8948365479366194</v>
      </c>
      <c r="AD268" s="76">
        <v>-2.4945753707061096</v>
      </c>
      <c r="AE268" s="76">
        <v>-2.19743571969338</v>
      </c>
      <c r="AF268" s="76">
        <v>-1.9187004409539696</v>
      </c>
      <c r="AG268" s="76">
        <v>-1.6731391709882302</v>
      </c>
      <c r="AH268" s="76">
        <v>-4.2941743006040696</v>
      </c>
      <c r="AI268" s="76">
        <v>-4.2276320109858299</v>
      </c>
      <c r="AJ268" s="76">
        <v>-4.2338920143212002</v>
      </c>
      <c r="AK268" s="76">
        <v>-4.2292607460363199</v>
      </c>
      <c r="AL268" s="76">
        <v>-4.22945939966956</v>
      </c>
      <c r="AM268" s="76">
        <v>1.39933775266745</v>
      </c>
      <c r="AN268" s="76">
        <v>1.7330566402797201</v>
      </c>
      <c r="AO268" s="76">
        <v>2.0364562946278202</v>
      </c>
      <c r="AP268" s="76">
        <v>2.3105603050823502</v>
      </c>
      <c r="AQ268" s="76">
        <v>2.5563202286813298</v>
      </c>
      <c r="AR268" s="76">
        <v>8.9708017506228188</v>
      </c>
      <c r="AS268" s="76">
        <v>139.819179884535</v>
      </c>
      <c r="AU268" s="57">
        <v>-3.1858842955488398</v>
      </c>
      <c r="AV268" s="57">
        <v>-2.8841041095811497</v>
      </c>
      <c r="AW268" s="57">
        <v>-2.6024327875520896</v>
      </c>
      <c r="AX268" s="57">
        <v>-2.3541112903902204</v>
      </c>
      <c r="AY268" s="57">
        <v>-2.1023566360382202</v>
      </c>
      <c r="AZ268" s="57">
        <v>-4.6252282214434297</v>
      </c>
      <c r="BA268" s="57">
        <v>-4.6571608053363898</v>
      </c>
      <c r="BB268" s="57">
        <v>-4.6788890160685197</v>
      </c>
      <c r="BC268" s="57">
        <v>-4.7046715508889703</v>
      </c>
      <c r="BD268" s="57">
        <v>-4.69867686458542</v>
      </c>
      <c r="BE268" s="57">
        <v>1.4393439258945899</v>
      </c>
      <c r="BF268" s="57">
        <v>1.7730566957552401</v>
      </c>
      <c r="BG268" s="57">
        <v>2.0764562285164301</v>
      </c>
      <c r="BH268" s="57">
        <v>2.3505602604987499</v>
      </c>
      <c r="BI268" s="57">
        <v>2.5963202285471998</v>
      </c>
      <c r="BJ268" s="57">
        <v>8.0263754618497831</v>
      </c>
      <c r="BK268" s="57">
        <v>56.869156353270498</v>
      </c>
      <c r="BM268" s="57">
        <v>-2.7203196476934703</v>
      </c>
      <c r="BN268" s="57">
        <v>-2.1232633384413697</v>
      </c>
      <c r="BO268" s="57">
        <v>-1.9642745853588299</v>
      </c>
      <c r="BP268" s="57">
        <v>-1.7177835352177304</v>
      </c>
      <c r="BQ268" s="57">
        <v>-1.4632636092261802</v>
      </c>
      <c r="BR268" s="57">
        <v>-4.6919024878017703</v>
      </c>
      <c r="BS268" s="57">
        <v>-4.7525731286505897</v>
      </c>
      <c r="BT268" s="57">
        <v>-4.6883284968415699</v>
      </c>
      <c r="BU268" s="57">
        <v>-4.6611275701550303</v>
      </c>
      <c r="BV268" s="57">
        <v>-4.6371305724317402</v>
      </c>
      <c r="BW268" s="57">
        <v>1.9715828401083</v>
      </c>
      <c r="BX268" s="57">
        <v>2.62930979020922</v>
      </c>
      <c r="BY268" s="57">
        <v>2.72405391148274</v>
      </c>
      <c r="BZ268" s="57">
        <v>2.9433440349372999</v>
      </c>
      <c r="CA268" s="57">
        <v>3.1738669632055601</v>
      </c>
      <c r="CB268" s="57">
        <v>8.6515044545118158</v>
      </c>
      <c r="CC268" s="57">
        <v>256.71526499626299</v>
      </c>
      <c r="CE268" s="57">
        <v>-2.6559185253369599</v>
      </c>
      <c r="CF268" s="57">
        <v>-2.3430116400307197</v>
      </c>
      <c r="CG268" s="57">
        <v>-2.0766151310076095</v>
      </c>
      <c r="CH268" s="57">
        <v>-1.76507858468843</v>
      </c>
      <c r="CI268" s="57">
        <v>-1.54747968530594</v>
      </c>
      <c r="CJ268" s="57">
        <v>-4.6750809670581699</v>
      </c>
      <c r="CK268" s="57">
        <v>-4.6826052129410698</v>
      </c>
      <c r="CL268" s="57">
        <v>-4.6968566618097096</v>
      </c>
      <c r="CM268" s="57">
        <v>-4.68087805207134</v>
      </c>
      <c r="CN268" s="57">
        <v>-4.6806755131144699</v>
      </c>
      <c r="CO268" s="57">
        <v>2.01916244172121</v>
      </c>
      <c r="CP268" s="57">
        <v>2.3395935729103501</v>
      </c>
      <c r="CQ268" s="57">
        <v>2.6202415308021001</v>
      </c>
      <c r="CR268" s="57">
        <v>2.91579946738291</v>
      </c>
      <c r="CS268" s="57">
        <v>3.1331958278085299</v>
      </c>
      <c r="CT268" s="76">
        <v>8.3168059088984627</v>
      </c>
      <c r="CU268" s="76">
        <v>61.606967931177103</v>
      </c>
      <c r="CV268" s="76"/>
      <c r="CW268" s="1">
        <v>-2.8321933662512802</v>
      </c>
      <c r="CX268" s="1">
        <v>-2.5098330489781699</v>
      </c>
      <c r="CY268" s="1">
        <v>-2.2121946161719199</v>
      </c>
      <c r="CZ268" s="1">
        <v>-1.9451681979426501</v>
      </c>
      <c r="DA268" s="1">
        <v>-1.6994598525194899</v>
      </c>
      <c r="DB268" s="1">
        <v>-2.8321933662512802</v>
      </c>
      <c r="DC268" s="1">
        <v>-2.5098330489781699</v>
      </c>
      <c r="DD268" s="1">
        <v>-2.2121946161719199</v>
      </c>
      <c r="DE268" s="1">
        <v>-1.9451681979426501</v>
      </c>
      <c r="DF268" s="1">
        <v>-1.6994598525194899</v>
      </c>
      <c r="DG268" s="1">
        <v>1.39934352089057</v>
      </c>
      <c r="DH268" s="1">
        <v>1.7330566981090001</v>
      </c>
      <c r="DI268" s="1">
        <v>2.0364562941948701</v>
      </c>
      <c r="DJ268" s="1">
        <v>2.3105598778972398</v>
      </c>
      <c r="DK268" s="1">
        <v>2.5563197046729602</v>
      </c>
      <c r="DL268" s="1">
        <v>8.418895934345116</v>
      </c>
      <c r="DM268" s="1">
        <v>78.239400527604403</v>
      </c>
      <c r="DN268" s="1"/>
      <c r="DO268" s="1"/>
      <c r="DP268" s="1"/>
      <c r="DQ268" s="1"/>
      <c r="DR268" s="1"/>
      <c r="DS268" s="1"/>
    </row>
    <row r="269" spans="1:123">
      <c r="A269" s="46" t="s">
        <v>268</v>
      </c>
      <c r="B269" s="57">
        <v>319.58499999999998</v>
      </c>
      <c r="C269" s="57">
        <v>132.64500000000001</v>
      </c>
      <c r="D269" s="57">
        <v>-4.2300000000000004</v>
      </c>
      <c r="E269" s="7">
        <v>1.03</v>
      </c>
      <c r="F269" s="57"/>
      <c r="G269" s="76">
        <v>-1.8599999999999999</v>
      </c>
      <c r="H269" s="57">
        <v>-3.78</v>
      </c>
      <c r="I269" s="57">
        <v>1.92</v>
      </c>
      <c r="K269" s="76">
        <v>-4.0462186229252595</v>
      </c>
      <c r="L269" s="76">
        <v>-3.8412125826244794</v>
      </c>
      <c r="M269" s="76">
        <v>-3.5915282968298503</v>
      </c>
      <c r="N269" s="76">
        <v>-3.2694472984785796</v>
      </c>
      <c r="O269" s="76">
        <v>-2.9746973667964198</v>
      </c>
      <c r="P269" s="76">
        <v>-6.01570477589636</v>
      </c>
      <c r="Q269" s="76">
        <v>-6.0600414675852896</v>
      </c>
      <c r="R269" s="76">
        <v>-6.1084712518022002</v>
      </c>
      <c r="S269" s="76">
        <v>-5.9741305861956597</v>
      </c>
      <c r="T269" s="76">
        <v>-6.05440424838479</v>
      </c>
      <c r="U269" s="76">
        <v>1.9694861529711001</v>
      </c>
      <c r="V269" s="76">
        <v>2.2188288849608102</v>
      </c>
      <c r="W269" s="76">
        <v>2.5169429549723499</v>
      </c>
      <c r="X269" s="76">
        <v>2.7046832877170801</v>
      </c>
      <c r="Y269" s="76">
        <v>3.0797068815883701</v>
      </c>
      <c r="Z269" s="76">
        <v>8.1106024167932524</v>
      </c>
      <c r="AA269" s="76">
        <v>-107.535851107322</v>
      </c>
      <c r="AC269" s="57">
        <v>-4.4257810588408795</v>
      </c>
      <c r="AD269" s="76">
        <v>-4.0732200387394402</v>
      </c>
      <c r="AE269" s="76">
        <v>-3.8198957850518198</v>
      </c>
      <c r="AF269" s="76">
        <v>-3.5766942461877598</v>
      </c>
      <c r="AG269" s="76">
        <v>-3.3615465236430402</v>
      </c>
      <c r="AH269" s="76">
        <v>-5.5749122750418998</v>
      </c>
      <c r="AI269" s="76">
        <v>-5.5066055013178401</v>
      </c>
      <c r="AJ269" s="76">
        <v>-5.5137583405033599</v>
      </c>
      <c r="AK269" s="76">
        <v>-5.50805977545805</v>
      </c>
      <c r="AL269" s="76">
        <v>-5.5081871454998304</v>
      </c>
      <c r="AM269" s="76">
        <v>1.1491312162010201</v>
      </c>
      <c r="AN269" s="76">
        <v>1.4333854625783999</v>
      </c>
      <c r="AO269" s="76">
        <v>1.6938625554515401</v>
      </c>
      <c r="AP269" s="76">
        <v>1.93136552927029</v>
      </c>
      <c r="AQ269" s="76">
        <v>2.1466406218567902</v>
      </c>
      <c r="AR269" s="76">
        <v>7.7993317661462145</v>
      </c>
      <c r="AS269" s="76">
        <v>121.600008534013</v>
      </c>
      <c r="AU269" s="57">
        <v>-4.7471755496911996</v>
      </c>
      <c r="AV269" s="57">
        <v>-4.4959836860323001</v>
      </c>
      <c r="AW269" s="57">
        <v>-4.26493977800442</v>
      </c>
      <c r="AX269" s="57">
        <v>-4.0680787493608097</v>
      </c>
      <c r="AY269" s="57">
        <v>-3.8861651815865699</v>
      </c>
      <c r="AZ269" s="57">
        <v>-5.9363119466687397</v>
      </c>
      <c r="BA269" s="57">
        <v>-5.9693692042694</v>
      </c>
      <c r="BB269" s="57">
        <v>-5.9988022786274096</v>
      </c>
      <c r="BC269" s="57">
        <v>-6.0394442417805596</v>
      </c>
      <c r="BD269" s="57">
        <v>-6.0728058033329999</v>
      </c>
      <c r="BE269" s="57">
        <v>1.1891363969775399</v>
      </c>
      <c r="BF269" s="57">
        <v>1.4733855182371001</v>
      </c>
      <c r="BG269" s="57">
        <v>1.73386250062299</v>
      </c>
      <c r="BH269" s="57">
        <v>1.9713654924197499</v>
      </c>
      <c r="BI269" s="57">
        <v>2.18664062174643</v>
      </c>
      <c r="BJ269" s="57">
        <v>6.3927847706604748</v>
      </c>
      <c r="BK269" s="57">
        <v>73.495721320317202</v>
      </c>
      <c r="BM269" s="57">
        <v>-4.1257167980101803</v>
      </c>
      <c r="BN269" s="57">
        <v>-3.7376679609207297</v>
      </c>
      <c r="BO269" s="57">
        <v>-3.5246881513433803</v>
      </c>
      <c r="BP269" s="57">
        <v>-3.2932959411707103</v>
      </c>
      <c r="BQ269" s="57">
        <v>-3.0540662374055505</v>
      </c>
      <c r="BR269" s="57">
        <v>-6.0338526464612103</v>
      </c>
      <c r="BS269" s="57">
        <v>-6.0906020335593398</v>
      </c>
      <c r="BT269" s="57">
        <v>-6.0289184232978501</v>
      </c>
      <c r="BU269" s="57">
        <v>-5.9999749602624002</v>
      </c>
      <c r="BV269" s="57">
        <v>-5.9711809830531104</v>
      </c>
      <c r="BW269" s="57">
        <v>1.90813584845103</v>
      </c>
      <c r="BX269" s="57">
        <v>2.3529340726386101</v>
      </c>
      <c r="BY269" s="57">
        <v>2.5042302719544698</v>
      </c>
      <c r="BZ269" s="57">
        <v>2.7066790190916898</v>
      </c>
      <c r="CA269" s="57">
        <v>2.9171147456475599</v>
      </c>
      <c r="CB269" s="57">
        <v>7.6884544644630415</v>
      </c>
      <c r="CC269" s="57">
        <v>119.806810934899</v>
      </c>
      <c r="CE269" s="57">
        <v>-4.0871440175133502</v>
      </c>
      <c r="CF269" s="57">
        <v>-3.8180168078927901</v>
      </c>
      <c r="CG269" s="57">
        <v>-3.5876601599845501</v>
      </c>
      <c r="CH269" s="57">
        <v>-3.3313731586839497</v>
      </c>
      <c r="CI269" s="57">
        <v>-3.1291683823184004</v>
      </c>
      <c r="CJ269" s="57">
        <v>-6.0151676202300699</v>
      </c>
      <c r="CK269" s="57">
        <v>-6.0238190845032999</v>
      </c>
      <c r="CL269" s="57">
        <v>-6.0403706640449499</v>
      </c>
      <c r="CM269" s="57">
        <v>-6.0226706359247597</v>
      </c>
      <c r="CN269" s="57">
        <v>-6.0223395898413203</v>
      </c>
      <c r="CO269" s="57">
        <v>1.9280236027167199</v>
      </c>
      <c r="CP269" s="57">
        <v>2.2058022766105099</v>
      </c>
      <c r="CQ269" s="57">
        <v>2.4527105040603998</v>
      </c>
      <c r="CR269" s="57">
        <v>2.69129747724081</v>
      </c>
      <c r="CS269" s="57">
        <v>2.8931712075229199</v>
      </c>
      <c r="CT269" s="76">
        <v>7.1510099936380902</v>
      </c>
      <c r="CU269" s="76">
        <v>45.812999241585601</v>
      </c>
      <c r="CV269" s="76"/>
      <c r="CW269" s="1">
        <v>-4.3599400273486202</v>
      </c>
      <c r="CX269" s="1">
        <v>-4.08806730407776</v>
      </c>
      <c r="CY269" s="1">
        <v>-3.8342450983905598</v>
      </c>
      <c r="CZ269" s="1">
        <v>-3.6049911131539099</v>
      </c>
      <c r="DA269" s="1">
        <v>-3.3894434685824901</v>
      </c>
      <c r="DB269" s="1">
        <v>-4.3599400273486202</v>
      </c>
      <c r="DC269" s="1">
        <v>-4.08806730407776</v>
      </c>
      <c r="DD269" s="1">
        <v>-3.8342450983905598</v>
      </c>
      <c r="DE269" s="1">
        <v>-3.6049911131539099</v>
      </c>
      <c r="DF269" s="1">
        <v>-3.3894434685824901</v>
      </c>
      <c r="DG269" s="1">
        <v>1.1491360322044599</v>
      </c>
      <c r="DH269" s="1">
        <v>1.43338552018645</v>
      </c>
      <c r="DI269" s="1">
        <v>1.6938625550684501</v>
      </c>
      <c r="DJ269" s="1">
        <v>1.9313651448043301</v>
      </c>
      <c r="DK269" s="1">
        <v>2.1466401499664798</v>
      </c>
      <c r="DL269" s="1">
        <v>7.2126101273033747</v>
      </c>
      <c r="DM269" s="1">
        <v>58.383954851028903</v>
      </c>
      <c r="DN269" s="1"/>
      <c r="DO269" s="1"/>
      <c r="DP269" s="1"/>
      <c r="DQ269" s="1"/>
      <c r="DR269" s="1"/>
      <c r="DS269" s="1"/>
    </row>
    <row r="270" spans="1:123">
      <c r="A270" s="46" t="s">
        <v>269</v>
      </c>
      <c r="B270" s="57">
        <v>285.56900000000002</v>
      </c>
      <c r="C270" s="57">
        <v>114.82</v>
      </c>
      <c r="D270" s="57">
        <v>-1.46</v>
      </c>
      <c r="E270" s="7">
        <v>0.45</v>
      </c>
      <c r="F270" s="57"/>
      <c r="G270" s="76">
        <v>-0.37000000000000011</v>
      </c>
      <c r="H270" s="57">
        <v>-2.2000000000000002</v>
      </c>
      <c r="I270" s="57">
        <v>1.83</v>
      </c>
      <c r="K270" s="76">
        <v>-0.86266159786289998</v>
      </c>
      <c r="L270" s="76">
        <v>-0.63439061574050015</v>
      </c>
      <c r="M270" s="76">
        <v>-0.38007357945391007</v>
      </c>
      <c r="N270" s="76">
        <v>-0.1598500878491298</v>
      </c>
      <c r="O270" s="76">
        <v>7.9530480586810004E-2</v>
      </c>
      <c r="P270" s="76">
        <v>-2.76785370292122</v>
      </c>
      <c r="Q270" s="76">
        <v>-2.7854354970525201</v>
      </c>
      <c r="R270" s="76">
        <v>-2.80421737247381</v>
      </c>
      <c r="S270" s="76">
        <v>-2.75135430087794</v>
      </c>
      <c r="T270" s="76">
        <v>-2.77720013349921</v>
      </c>
      <c r="U270" s="76">
        <v>1.90519210505832</v>
      </c>
      <c r="V270" s="76">
        <v>2.15104488131202</v>
      </c>
      <c r="W270" s="76">
        <v>2.4241437930198999</v>
      </c>
      <c r="X270" s="76">
        <v>2.5915042130288102</v>
      </c>
      <c r="Y270" s="76">
        <v>2.85673061408602</v>
      </c>
      <c r="Z270" s="76">
        <v>7.0286421228220188</v>
      </c>
      <c r="AA270" s="76">
        <v>5.0077749144446004</v>
      </c>
      <c r="AC270" s="57">
        <v>-1.5581326105421303</v>
      </c>
      <c r="AD270" s="76">
        <v>-1.2779047483322501</v>
      </c>
      <c r="AE270" s="76">
        <v>-1.0426047636407001</v>
      </c>
      <c r="AF270" s="76">
        <v>-0.82116450041478006</v>
      </c>
      <c r="AG270" s="76">
        <v>-0.62161975068762998</v>
      </c>
      <c r="AH270" s="76">
        <v>-2.5786557463472102</v>
      </c>
      <c r="AI270" s="76">
        <v>-2.5572569252161901</v>
      </c>
      <c r="AJ270" s="76">
        <v>-2.5603715073146001</v>
      </c>
      <c r="AK270" s="76">
        <v>-2.55762100411732</v>
      </c>
      <c r="AL270" s="76">
        <v>-2.55768190982654</v>
      </c>
      <c r="AM270" s="76">
        <v>1.0205231358050799</v>
      </c>
      <c r="AN270" s="76">
        <v>1.27935217688394</v>
      </c>
      <c r="AO270" s="76">
        <v>1.5177667436739</v>
      </c>
      <c r="AP270" s="76">
        <v>1.7364565037025399</v>
      </c>
      <c r="AQ270" s="76">
        <v>1.93606215913891</v>
      </c>
      <c r="AR270" s="76">
        <v>6.9284877113882741</v>
      </c>
      <c r="AS270" s="76">
        <v>74.657141299225003</v>
      </c>
      <c r="AU270" s="57">
        <v>-1.6977501571995499</v>
      </c>
      <c r="AV270" s="57">
        <v>-1.4534181928125203</v>
      </c>
      <c r="AW270" s="57">
        <v>-1.2302788273037299</v>
      </c>
      <c r="AX270" s="57">
        <v>-1.0340641545654901</v>
      </c>
      <c r="AY270" s="57">
        <v>-0.86260946620115009</v>
      </c>
      <c r="AZ270" s="57">
        <v>-2.7582779636539199</v>
      </c>
      <c r="BA270" s="57">
        <v>-2.7727704254493202</v>
      </c>
      <c r="BB270" s="57">
        <v>-2.78804552194855</v>
      </c>
      <c r="BC270" s="57">
        <v>-2.81052062539234</v>
      </c>
      <c r="BD270" s="57">
        <v>-2.8386716252419202</v>
      </c>
      <c r="BE270" s="57">
        <v>1.0605278064543699</v>
      </c>
      <c r="BF270" s="57">
        <v>1.3193522326367999</v>
      </c>
      <c r="BG270" s="57">
        <v>1.5577666946448201</v>
      </c>
      <c r="BH270" s="57">
        <v>1.77645647082685</v>
      </c>
      <c r="BI270" s="57">
        <v>1.9760621590407701</v>
      </c>
      <c r="BJ270" s="57">
        <v>6.2131340969797089</v>
      </c>
      <c r="BK270" s="57">
        <v>73.420726743332096</v>
      </c>
      <c r="BM270" s="57">
        <v>-0.90029636479725972</v>
      </c>
      <c r="BN270" s="57">
        <v>-0.5793285777247803</v>
      </c>
      <c r="BO270" s="57">
        <v>-0.38326255445288027</v>
      </c>
      <c r="BP270" s="57">
        <v>-0.17915776766295988</v>
      </c>
      <c r="BQ270" s="57">
        <v>3.4435038698999776E-2</v>
      </c>
      <c r="BR270" s="57">
        <v>-2.7758199725004098</v>
      </c>
      <c r="BS270" s="57">
        <v>-2.7902034099982802</v>
      </c>
      <c r="BT270" s="57">
        <v>-2.7745017882648702</v>
      </c>
      <c r="BU270" s="57">
        <v>-2.7641891519061499</v>
      </c>
      <c r="BV270" s="57">
        <v>-2.7507070962251601</v>
      </c>
      <c r="BW270" s="57">
        <v>1.8755236077031501</v>
      </c>
      <c r="BX270" s="57">
        <v>2.2108748322734999</v>
      </c>
      <c r="BY270" s="57">
        <v>2.3912392338119899</v>
      </c>
      <c r="BZ270" s="57">
        <v>2.58503138424319</v>
      </c>
      <c r="CA270" s="57">
        <v>2.7851421349241599</v>
      </c>
      <c r="CB270" s="57">
        <v>6.7466217404124995</v>
      </c>
      <c r="CC270" s="57">
        <v>88.686879820478197</v>
      </c>
      <c r="CE270" s="57">
        <v>-0.88694891721298008</v>
      </c>
      <c r="CF270" s="57">
        <v>-0.63504308271501975</v>
      </c>
      <c r="CG270" s="57">
        <v>-0.41268560558518974</v>
      </c>
      <c r="CH270" s="57">
        <v>-0.1969140315046598</v>
      </c>
      <c r="CI270" s="57">
        <v>-2.389814510240118E-3</v>
      </c>
      <c r="CJ270" s="57">
        <v>-2.7681264570753301</v>
      </c>
      <c r="CK270" s="57">
        <v>-2.7720756060096998</v>
      </c>
      <c r="CL270" s="57">
        <v>-2.7792838758874598</v>
      </c>
      <c r="CM270" s="57">
        <v>-2.7728157624751999</v>
      </c>
      <c r="CN270" s="57">
        <v>-2.7721865247132702</v>
      </c>
      <c r="CO270" s="57">
        <v>1.88117753986235</v>
      </c>
      <c r="CP270" s="57">
        <v>2.1370325232946801</v>
      </c>
      <c r="CQ270" s="57">
        <v>2.3665982703022701</v>
      </c>
      <c r="CR270" s="57">
        <v>2.5759017309705401</v>
      </c>
      <c r="CS270" s="57">
        <v>2.7697967102030301</v>
      </c>
      <c r="CT270" s="76">
        <v>6.5677608824028768</v>
      </c>
      <c r="CU270" s="76">
        <v>51.658898326374803</v>
      </c>
      <c r="CV270" s="76"/>
      <c r="CW270" s="1">
        <v>-1.53511338837099</v>
      </c>
      <c r="CX270" s="1">
        <v>-1.280857155521</v>
      </c>
      <c r="CY270" s="1">
        <v>-1.04540224946681</v>
      </c>
      <c r="CZ270" s="1">
        <v>-0.83049181047336096</v>
      </c>
      <c r="DA270" s="1">
        <v>-0.63038151003121601</v>
      </c>
      <c r="DB270" s="1">
        <v>-1.53511338837099</v>
      </c>
      <c r="DC270" s="1">
        <v>-1.280857155521</v>
      </c>
      <c r="DD270" s="1">
        <v>-1.04540224946681</v>
      </c>
      <c r="DE270" s="1">
        <v>-0.83049181047336096</v>
      </c>
      <c r="DF270" s="1">
        <v>-0.63038151003121601</v>
      </c>
      <c r="DG270" s="1">
        <v>1.0205274623603</v>
      </c>
      <c r="DH270" s="1">
        <v>1.2793522343782699</v>
      </c>
      <c r="DI270" s="1">
        <v>1.5177667433164399</v>
      </c>
      <c r="DJ270" s="1">
        <v>1.7364561411945501</v>
      </c>
      <c r="DK270" s="1">
        <v>1.9360617140376799</v>
      </c>
      <c r="DL270" s="1">
        <v>6.723853397622789</v>
      </c>
      <c r="DM270" s="1">
        <v>54.817377173029499</v>
      </c>
      <c r="DN270" s="1"/>
      <c r="DO270" s="1"/>
      <c r="DP270" s="1"/>
      <c r="DQ270" s="1"/>
      <c r="DR270" s="1"/>
      <c r="DS270" s="1"/>
    </row>
    <row r="271" spans="1:123">
      <c r="A271" s="46" t="s">
        <v>270</v>
      </c>
      <c r="B271" s="57">
        <v>223.73699999999999</v>
      </c>
      <c r="C271" s="57">
        <v>73.423000000000002</v>
      </c>
      <c r="D271" s="57">
        <v>-0.74</v>
      </c>
      <c r="E271" s="7">
        <v>0.44</v>
      </c>
      <c r="F271" s="57"/>
      <c r="G271" s="76">
        <v>0.92999999999999994</v>
      </c>
      <c r="H271" s="57">
        <v>-1.01</v>
      </c>
      <c r="I271" s="57">
        <v>1.94</v>
      </c>
      <c r="K271" s="76">
        <v>0.36336001996851008</v>
      </c>
      <c r="L271" s="76">
        <v>0.59532024405127015</v>
      </c>
      <c r="M271" s="76">
        <v>0.81466826743327014</v>
      </c>
      <c r="N271" s="76">
        <v>0.96801616863502016</v>
      </c>
      <c r="O271" s="76">
        <v>1.02192530033769</v>
      </c>
      <c r="P271" s="76">
        <v>-1.4249626833217299</v>
      </c>
      <c r="Q271" s="76">
        <v>-1.4325114283704801</v>
      </c>
      <c r="R271" s="76">
        <v>-1.4407914421599</v>
      </c>
      <c r="S271" s="76">
        <v>-1.4177587244818399</v>
      </c>
      <c r="T271" s="76">
        <v>-1.42949403163976</v>
      </c>
      <c r="U271" s="76">
        <v>1.78832270329024</v>
      </c>
      <c r="V271" s="76">
        <v>2.0278316724217502</v>
      </c>
      <c r="W271" s="76">
        <v>2.2554597095931701</v>
      </c>
      <c r="X271" s="76">
        <v>2.3857748931168601</v>
      </c>
      <c r="Y271" s="76">
        <v>2.45141933197745</v>
      </c>
      <c r="Z271" s="76">
        <v>5.0015960064757268</v>
      </c>
      <c r="AA271" s="76">
        <v>179.02560534568099</v>
      </c>
      <c r="AC271" s="57">
        <v>-0.55448359746546905</v>
      </c>
      <c r="AD271" s="76">
        <v>-0.33173957174533086</v>
      </c>
      <c r="AE271" s="76">
        <v>-0.13487932856963991</v>
      </c>
      <c r="AF271" s="76">
        <v>5.0814360149789906E-2</v>
      </c>
      <c r="AG271" s="76">
        <v>0.22187324765218008</v>
      </c>
      <c r="AH271" s="76">
        <v>-1.34123160312469</v>
      </c>
      <c r="AI271" s="76">
        <v>-1.3311003880618999</v>
      </c>
      <c r="AJ271" s="76">
        <v>-1.33255093366655</v>
      </c>
      <c r="AK271" s="76">
        <v>-1.3313496086013901</v>
      </c>
      <c r="AL271" s="76">
        <v>-1.3314135261747599</v>
      </c>
      <c r="AM271" s="76">
        <v>0.78674800565922098</v>
      </c>
      <c r="AN271" s="76">
        <v>0.99936081631656903</v>
      </c>
      <c r="AO271" s="76">
        <v>1.1976716050969101</v>
      </c>
      <c r="AP271" s="76">
        <v>1.38216396875118</v>
      </c>
      <c r="AQ271" s="76">
        <v>1.55328677382694</v>
      </c>
      <c r="AR271" s="76">
        <v>5.7578101409685738</v>
      </c>
      <c r="AS271" s="76">
        <v>48.7777992228323</v>
      </c>
      <c r="AU271" s="57">
        <v>-0.60491000249778493</v>
      </c>
      <c r="AV271" s="57">
        <v>-0.40028895987029989</v>
      </c>
      <c r="AW271" s="57">
        <v>-0.20892761332497001</v>
      </c>
      <c r="AX271" s="57">
        <v>-3.4077031269339919E-2</v>
      </c>
      <c r="AY271" s="57">
        <v>0.13115459819946995</v>
      </c>
      <c r="AZ271" s="57">
        <v>-1.4316617515312799</v>
      </c>
      <c r="BA271" s="57">
        <v>-1.4396498321108699</v>
      </c>
      <c r="BB271" s="57">
        <v>-1.44659917993468</v>
      </c>
      <c r="BC271" s="57">
        <v>-1.45624097437005</v>
      </c>
      <c r="BD271" s="57">
        <v>-1.46213217555155</v>
      </c>
      <c r="BE271" s="57">
        <v>0.82675174903349502</v>
      </c>
      <c r="BF271" s="57">
        <v>1.0393608722405701</v>
      </c>
      <c r="BG271" s="57">
        <v>1.23767156660971</v>
      </c>
      <c r="BH271" s="57">
        <v>1.42216394310071</v>
      </c>
      <c r="BI271" s="57">
        <v>1.5932867737510199</v>
      </c>
      <c r="BJ271" s="57">
        <v>5.4705362476116282</v>
      </c>
      <c r="BK271" s="57">
        <v>40.547598741078701</v>
      </c>
      <c r="BM271" s="57">
        <v>0.38796637638766995</v>
      </c>
      <c r="BN271" s="57">
        <v>0.51770731654349</v>
      </c>
      <c r="BO271" s="57">
        <v>0.75795370836990994</v>
      </c>
      <c r="BP271" s="57">
        <v>0.94052238774208985</v>
      </c>
      <c r="BQ271" s="57">
        <v>1.1277220804739001</v>
      </c>
      <c r="BR271" s="57">
        <v>-1.4282768905957199</v>
      </c>
      <c r="BS271" s="57">
        <v>-1.4349417704849701</v>
      </c>
      <c r="BT271" s="57">
        <v>-1.42789800573293</v>
      </c>
      <c r="BU271" s="57">
        <v>-1.4233860967494401</v>
      </c>
      <c r="BV271" s="57">
        <v>-1.41752910706524</v>
      </c>
      <c r="BW271" s="57">
        <v>1.8162432669833899</v>
      </c>
      <c r="BX271" s="57">
        <v>1.9526490870284601</v>
      </c>
      <c r="BY271" s="57">
        <v>2.18585171410284</v>
      </c>
      <c r="BZ271" s="57">
        <v>2.3639084844915299</v>
      </c>
      <c r="CA271" s="57">
        <v>2.5452511875391401</v>
      </c>
      <c r="CB271" s="57">
        <v>5.6736846059071668</v>
      </c>
      <c r="CC271" s="57">
        <v>-24.955730225679101</v>
      </c>
      <c r="CE271" s="57">
        <v>0.37110815010302001</v>
      </c>
      <c r="CF271" s="57">
        <v>0.58536042921362008</v>
      </c>
      <c r="CG271" s="57">
        <v>0.78025522781541001</v>
      </c>
      <c r="CH271" s="57">
        <v>0.9390981452976197</v>
      </c>
      <c r="CI271" s="57">
        <v>1.1187554583266197</v>
      </c>
      <c r="CJ271" s="57">
        <v>-1.4249157632773299</v>
      </c>
      <c r="CK271" s="57">
        <v>-1.4266670556572401</v>
      </c>
      <c r="CL271" s="57">
        <v>-1.42981400798155</v>
      </c>
      <c r="CM271" s="57">
        <v>-1.4270449490494701</v>
      </c>
      <c r="CN271" s="57">
        <v>-1.4267793775148501</v>
      </c>
      <c r="CO271" s="57">
        <v>1.7960239133803499</v>
      </c>
      <c r="CP271" s="57">
        <v>2.0120274848708601</v>
      </c>
      <c r="CQ271" s="57">
        <v>2.21006923579696</v>
      </c>
      <c r="CR271" s="57">
        <v>2.3661430943470898</v>
      </c>
      <c r="CS271" s="57">
        <v>2.5455348358414698</v>
      </c>
      <c r="CT271" s="76">
        <v>5.5015506953763085</v>
      </c>
      <c r="CU271" s="76">
        <v>44.987322305889499</v>
      </c>
      <c r="CV271" s="76"/>
      <c r="CW271" s="1">
        <v>-0.54367317018904804</v>
      </c>
      <c r="CX271" s="1">
        <v>-0.33320854870239103</v>
      </c>
      <c r="CY271" s="1">
        <v>-0.13626908677941801</v>
      </c>
      <c r="CZ271" s="1">
        <v>4.6485336702982702E-2</v>
      </c>
      <c r="DA271" s="1">
        <v>0.217791777107088</v>
      </c>
      <c r="DB271" s="1">
        <v>-0.54367317018904804</v>
      </c>
      <c r="DC271" s="1">
        <v>-0.33320854870239103</v>
      </c>
      <c r="DD271" s="1">
        <v>-0.13626908677941801</v>
      </c>
      <c r="DE271" s="1">
        <v>4.6485336702982702E-2</v>
      </c>
      <c r="DF271" s="1">
        <v>0.217791777107088</v>
      </c>
      <c r="DG271" s="1">
        <v>0.78675144252833695</v>
      </c>
      <c r="DH271" s="1">
        <v>0.99936087360418802</v>
      </c>
      <c r="DI271" s="1">
        <v>1.1976716047860401</v>
      </c>
      <c r="DJ271" s="1">
        <v>1.38216364615691</v>
      </c>
      <c r="DK271" s="1">
        <v>1.5532863774211101</v>
      </c>
      <c r="DL271" s="1">
        <v>5.6623259961833821</v>
      </c>
      <c r="DM271" s="1">
        <v>39.353017743344999</v>
      </c>
      <c r="DN271" s="1"/>
      <c r="DO271" s="1"/>
      <c r="DP271" s="1"/>
      <c r="DQ271" s="1"/>
      <c r="DR271" s="1"/>
      <c r="DS271" s="1"/>
    </row>
    <row r="272" spans="1:123">
      <c r="A272" s="46" t="s">
        <v>271</v>
      </c>
      <c r="B272" s="57">
        <v>185.15100000000001</v>
      </c>
      <c r="C272" s="57">
        <v>50.262999999999998</v>
      </c>
      <c r="D272" s="57">
        <v>-0.82</v>
      </c>
      <c r="E272" s="7">
        <v>0.39</v>
      </c>
      <c r="F272" s="57"/>
      <c r="G272" s="76">
        <v>1.0899999999999999</v>
      </c>
      <c r="H272" s="57">
        <v>-0.89</v>
      </c>
      <c r="I272" s="57">
        <v>1.98</v>
      </c>
      <c r="K272" s="76">
        <v>0.34538172461113992</v>
      </c>
      <c r="L272" s="76">
        <v>0.57425535018109009</v>
      </c>
      <c r="M272" s="76">
        <v>0.76649107536704975</v>
      </c>
      <c r="N272" s="76">
        <v>0.89366207751355975</v>
      </c>
      <c r="O272" s="76">
        <v>0.82609408582272015</v>
      </c>
      <c r="P272" s="76">
        <v>-1.37000911917879</v>
      </c>
      <c r="Q272" s="76">
        <v>-1.3766856365400499</v>
      </c>
      <c r="R272" s="76">
        <v>-1.3837020401792901</v>
      </c>
      <c r="S272" s="76">
        <v>-1.3637282972612901</v>
      </c>
      <c r="T272" s="76">
        <v>-1.3723924422434599</v>
      </c>
      <c r="U272" s="76">
        <v>1.7153908437899299</v>
      </c>
      <c r="V272" s="76">
        <v>1.95094098672114</v>
      </c>
      <c r="W272" s="76">
        <v>2.1501931155463399</v>
      </c>
      <c r="X272" s="76">
        <v>2.2573903747748498</v>
      </c>
      <c r="Y272" s="76">
        <v>2.1984865280661801</v>
      </c>
      <c r="Z272" s="76">
        <v>3.7637690881346795</v>
      </c>
      <c r="AA272" s="76">
        <v>278.92808833218498</v>
      </c>
      <c r="AC272" s="57">
        <v>-0.65307193553343412</v>
      </c>
      <c r="AD272" s="76">
        <v>-0.46179600123463405</v>
      </c>
      <c r="AE272" s="76">
        <v>-0.28981154168445611</v>
      </c>
      <c r="AF272" s="76">
        <v>-0.12548759960658007</v>
      </c>
      <c r="AG272" s="76">
        <v>2.7824395413419856E-2</v>
      </c>
      <c r="AH272" s="76">
        <v>-1.2939335527237701</v>
      </c>
      <c r="AI272" s="76">
        <v>-1.28642938452538</v>
      </c>
      <c r="AJ272" s="76">
        <v>-1.2877291194632801</v>
      </c>
      <c r="AK272" s="76">
        <v>-1.2865567994091001</v>
      </c>
      <c r="AL272" s="76">
        <v>-1.2865930062818201</v>
      </c>
      <c r="AM272" s="76">
        <v>0.64086161719033596</v>
      </c>
      <c r="AN272" s="76">
        <v>0.82463338329074598</v>
      </c>
      <c r="AO272" s="76">
        <v>0.99791757777882395</v>
      </c>
      <c r="AP272" s="76">
        <v>1.16106919980252</v>
      </c>
      <c r="AQ272" s="76">
        <v>1.3144174016952399</v>
      </c>
      <c r="AR272" s="76">
        <v>5.0535632266741048</v>
      </c>
      <c r="AS272" s="76">
        <v>35.598211648492999</v>
      </c>
      <c r="AU272" s="57">
        <v>-0.6963396896643621</v>
      </c>
      <c r="AV272" s="57">
        <v>-0.51948661954796393</v>
      </c>
      <c r="AW272" s="57">
        <v>-0.35328543281613989</v>
      </c>
      <c r="AX272" s="57">
        <v>-0.20063280119105009</v>
      </c>
      <c r="AY272" s="57">
        <v>-5.8222608139590015E-2</v>
      </c>
      <c r="AZ272" s="57">
        <v>-1.3772044715668901</v>
      </c>
      <c r="BA272" s="57">
        <v>-1.38412005886951</v>
      </c>
      <c r="BB272" s="57">
        <v>-1.39120297868638</v>
      </c>
      <c r="BC272" s="57">
        <v>-1.4017019798519701</v>
      </c>
      <c r="BD272" s="57">
        <v>-1.41264000977277</v>
      </c>
      <c r="BE272" s="57">
        <v>0.68086478190252797</v>
      </c>
      <c r="BF272" s="57">
        <v>0.86463343932154602</v>
      </c>
      <c r="BG272" s="57">
        <v>1.0379175458702401</v>
      </c>
      <c r="BH272" s="57">
        <v>1.20106917866092</v>
      </c>
      <c r="BI272" s="57">
        <v>1.35441740163318</v>
      </c>
      <c r="BJ272" s="57">
        <v>4.7466863715517</v>
      </c>
      <c r="BK272" s="57">
        <v>35.061824673309303</v>
      </c>
      <c r="BM272" s="57">
        <v>0.40606936947229011</v>
      </c>
      <c r="BN272" s="57">
        <v>0.41450106699004996</v>
      </c>
      <c r="BO272" s="57">
        <v>0.68485519748154999</v>
      </c>
      <c r="BP272" s="57">
        <v>0.85677933330711031</v>
      </c>
      <c r="BQ272" s="57">
        <v>1.0319639276960499</v>
      </c>
      <c r="BR272" s="57">
        <v>-1.3731802497718699</v>
      </c>
      <c r="BS272" s="57">
        <v>-1.3770033278721401</v>
      </c>
      <c r="BT272" s="57">
        <v>-1.3728252972608099</v>
      </c>
      <c r="BU272" s="57">
        <v>-1.3691383339729799</v>
      </c>
      <c r="BV272" s="57">
        <v>-1.3635843213032</v>
      </c>
      <c r="BW272" s="57">
        <v>1.77924961924416</v>
      </c>
      <c r="BX272" s="57">
        <v>1.79150439486219</v>
      </c>
      <c r="BY272" s="57">
        <v>2.0576804947423599</v>
      </c>
      <c r="BZ272" s="57">
        <v>2.2259176672800902</v>
      </c>
      <c r="CA272" s="57">
        <v>2.3955482489992499</v>
      </c>
      <c r="CB272" s="57">
        <v>5.0676409629172987</v>
      </c>
      <c r="CC272" s="57">
        <v>-101.46965229240401</v>
      </c>
      <c r="CE272" s="57">
        <v>0.37267490741520004</v>
      </c>
      <c r="CF272" s="57">
        <v>0.56220293048188008</v>
      </c>
      <c r="CG272" s="57">
        <v>0.73769581629584002</v>
      </c>
      <c r="CH272" s="57">
        <v>0.86289910513615986</v>
      </c>
      <c r="CI272" s="57">
        <v>1.03356228353386</v>
      </c>
      <c r="CJ272" s="57">
        <v>-1.37020924287428</v>
      </c>
      <c r="CK272" s="57">
        <v>-1.37181568499091</v>
      </c>
      <c r="CL272" s="57">
        <v>-1.37469213270105</v>
      </c>
      <c r="CM272" s="57">
        <v>-1.3723449926921001</v>
      </c>
      <c r="CN272" s="57">
        <v>-1.37202287116976</v>
      </c>
      <c r="CO272" s="57">
        <v>1.7428841502894801</v>
      </c>
      <c r="CP272" s="57">
        <v>1.9340186154727901</v>
      </c>
      <c r="CQ272" s="57">
        <v>2.11238794899689</v>
      </c>
      <c r="CR272" s="57">
        <v>2.2352440978282599</v>
      </c>
      <c r="CS272" s="57">
        <v>2.40558515470362</v>
      </c>
      <c r="CT272" s="76">
        <v>4.8277716581778627</v>
      </c>
      <c r="CU272" s="76">
        <v>37.771295979677703</v>
      </c>
      <c r="CV272" s="76"/>
      <c r="CW272" s="1">
        <v>-0.64445253004430203</v>
      </c>
      <c r="CX272" s="1">
        <v>-0.46245365222430301</v>
      </c>
      <c r="CY272" s="1">
        <v>-0.29041245934040899</v>
      </c>
      <c r="CZ272" s="1">
        <v>-0.128859183820206</v>
      </c>
      <c r="DA272" s="1">
        <v>2.47485045366416E-2</v>
      </c>
      <c r="DB272" s="1">
        <v>-0.64445253004430203</v>
      </c>
      <c r="DC272" s="1">
        <v>-0.46245365222430301</v>
      </c>
      <c r="DD272" s="1">
        <v>-0.29041245934040899</v>
      </c>
      <c r="DE272" s="1">
        <v>-0.128859183820206</v>
      </c>
      <c r="DF272" s="1">
        <v>2.47485045366416E-2</v>
      </c>
      <c r="DG272" s="1">
        <v>0.64086449885457297</v>
      </c>
      <c r="DH272" s="1">
        <v>0.82463344044937004</v>
      </c>
      <c r="DI272" s="1">
        <v>0.99791757749703403</v>
      </c>
      <c r="DJ272" s="1">
        <v>1.1610689021162399</v>
      </c>
      <c r="DK272" s="1">
        <v>1.31441703567757</v>
      </c>
      <c r="DL272" s="1">
        <v>4.97710008047821</v>
      </c>
      <c r="DM272" s="1">
        <v>28.621732511635599</v>
      </c>
      <c r="DN272" s="1"/>
      <c r="DO272" s="1"/>
      <c r="DP272" s="1"/>
      <c r="DQ272" s="1"/>
      <c r="DR272" s="1"/>
      <c r="DS272" s="1"/>
    </row>
    <row r="273" spans="1:123">
      <c r="A273" s="46" t="s">
        <v>272</v>
      </c>
      <c r="B273" s="57">
        <v>217.93100000000001</v>
      </c>
      <c r="C273" s="57">
        <v>71.176000000000002</v>
      </c>
      <c r="D273" s="57">
        <v>1.79</v>
      </c>
      <c r="E273" s="7">
        <v>0.1</v>
      </c>
      <c r="F273" s="57"/>
      <c r="G273" s="76">
        <v>2.0300000000000002</v>
      </c>
      <c r="H273" s="57">
        <v>-0.38</v>
      </c>
      <c r="I273" s="57">
        <v>2.41</v>
      </c>
      <c r="K273" s="76">
        <v>1.086310243834312</v>
      </c>
      <c r="L273" s="76">
        <v>1.3215794145251269</v>
      </c>
      <c r="M273" s="76">
        <v>1.5417644170586078</v>
      </c>
      <c r="N273" s="76">
        <v>1.678521207857524</v>
      </c>
      <c r="O273" s="76">
        <v>1.7238269109516782</v>
      </c>
      <c r="P273" s="76">
        <v>-0.69103846950467795</v>
      </c>
      <c r="Q273" s="76">
        <v>-0.69468258700102303</v>
      </c>
      <c r="R273" s="76">
        <v>-0.69785592475776204</v>
      </c>
      <c r="S273" s="76">
        <v>-0.687935784634916</v>
      </c>
      <c r="T273" s="76">
        <v>-0.68953385420079205</v>
      </c>
      <c r="U273" s="76">
        <v>1.77734871333899</v>
      </c>
      <c r="V273" s="76">
        <v>2.0162620015261501</v>
      </c>
      <c r="W273" s="76">
        <v>2.2396203418163698</v>
      </c>
      <c r="X273" s="76">
        <v>2.3664569924924401</v>
      </c>
      <c r="Y273" s="76">
        <v>2.4133607651524702</v>
      </c>
      <c r="Z273" s="76">
        <v>4.8258471612768759</v>
      </c>
      <c r="AA273" s="76">
        <v>196.629333403727</v>
      </c>
      <c r="AC273" s="57">
        <v>0.11665095717261509</v>
      </c>
      <c r="AD273" s="76">
        <v>0.32632119515675095</v>
      </c>
      <c r="AE273" s="76">
        <v>0.52017369505180899</v>
      </c>
      <c r="AF273" s="76">
        <v>0.70222267069670308</v>
      </c>
      <c r="AG273" s="76">
        <v>0.87068298487141793</v>
      </c>
      <c r="AH273" s="76">
        <v>-0.64814565753003295</v>
      </c>
      <c r="AI273" s="76">
        <v>-0.64674854470338505</v>
      </c>
      <c r="AJ273" s="76">
        <v>-0.64744110491866103</v>
      </c>
      <c r="AK273" s="76">
        <v>-0.64667337112460699</v>
      </c>
      <c r="AL273" s="76">
        <v>-0.64666133380089197</v>
      </c>
      <c r="AM273" s="76">
        <v>0.76479661470264804</v>
      </c>
      <c r="AN273" s="76">
        <v>0.97306973986013601</v>
      </c>
      <c r="AO273" s="76">
        <v>1.16761479997047</v>
      </c>
      <c r="AP273" s="76">
        <v>1.3488960418213101</v>
      </c>
      <c r="AQ273" s="76">
        <v>1.5173443186723099</v>
      </c>
      <c r="AR273" s="76">
        <v>5.606584736156023</v>
      </c>
      <c r="AS273" s="76">
        <v>40.086608999515903</v>
      </c>
      <c r="AU273" s="57">
        <v>0.11853994500667797</v>
      </c>
      <c r="AV273" s="57">
        <v>0.324853376731701</v>
      </c>
      <c r="AW273" s="57">
        <v>0.51487745445376487</v>
      </c>
      <c r="AX273" s="57">
        <v>0.68833041628542513</v>
      </c>
      <c r="AY273" s="57">
        <v>0.83762824130846292</v>
      </c>
      <c r="AZ273" s="57">
        <v>-0.68626032599949105</v>
      </c>
      <c r="BA273" s="57">
        <v>-0.68821641906849895</v>
      </c>
      <c r="BB273" s="57">
        <v>-0.69273730801938505</v>
      </c>
      <c r="BC273" s="57">
        <v>-0.70056560056385497</v>
      </c>
      <c r="BD273" s="57">
        <v>-0.71971607729000697</v>
      </c>
      <c r="BE273" s="57">
        <v>0.80480027100616902</v>
      </c>
      <c r="BF273" s="57">
        <v>1.0130697958002</v>
      </c>
      <c r="BG273" s="57">
        <v>1.2076147624731499</v>
      </c>
      <c r="BH273" s="57">
        <v>1.3888960168492801</v>
      </c>
      <c r="BI273" s="57">
        <v>1.5573443185984699</v>
      </c>
      <c r="BJ273" s="57">
        <v>5.3583603089361365</v>
      </c>
      <c r="BK273" s="57">
        <v>55.501134812920903</v>
      </c>
      <c r="BM273" s="57">
        <v>1.1174875692251049</v>
      </c>
      <c r="BN273" s="57">
        <v>1.2367015578098091</v>
      </c>
      <c r="BO273" s="57">
        <v>1.4736618881826831</v>
      </c>
      <c r="BP273" s="57">
        <v>1.6516547241965531</v>
      </c>
      <c r="BQ273" s="57">
        <v>1.8347962275137271</v>
      </c>
      <c r="BR273" s="57">
        <v>-0.69318929754126501</v>
      </c>
      <c r="BS273" s="57">
        <v>-0.69170023531109104</v>
      </c>
      <c r="BT273" s="57">
        <v>-0.69290402019769703</v>
      </c>
      <c r="BU273" s="57">
        <v>-0.691490408697777</v>
      </c>
      <c r="BV273" s="57">
        <v>-0.68792929628305299</v>
      </c>
      <c r="BW273" s="57">
        <v>1.81067686676637</v>
      </c>
      <c r="BX273" s="57">
        <v>1.9284017931209001</v>
      </c>
      <c r="BY273" s="57">
        <v>2.1665659083803801</v>
      </c>
      <c r="BZ273" s="57">
        <v>2.34314513289433</v>
      </c>
      <c r="CA273" s="57">
        <v>2.5227255237967801</v>
      </c>
      <c r="CB273" s="57">
        <v>5.5174223912958738</v>
      </c>
      <c r="CC273" s="57">
        <v>-29.9482396234236</v>
      </c>
      <c r="CE273" s="57">
        <v>1.0963913932646181</v>
      </c>
      <c r="CF273" s="57">
        <v>1.3077078145589531</v>
      </c>
      <c r="CG273" s="57">
        <v>1.5010956551455448</v>
      </c>
      <c r="CH273" s="57">
        <v>1.6532610289906289</v>
      </c>
      <c r="CI273" s="57">
        <v>1.8315823551511239</v>
      </c>
      <c r="CJ273" s="57">
        <v>-0.69163662874306198</v>
      </c>
      <c r="CK273" s="57">
        <v>-0.69258174734178701</v>
      </c>
      <c r="CL273" s="57">
        <v>-0.69427556709310501</v>
      </c>
      <c r="CM273" s="57">
        <v>-0.69318581350894104</v>
      </c>
      <c r="CN273" s="57">
        <v>-0.69289438063627595</v>
      </c>
      <c r="CO273" s="57">
        <v>1.7880280220076801</v>
      </c>
      <c r="CP273" s="57">
        <v>2.0002895619007401</v>
      </c>
      <c r="CQ273" s="57">
        <v>2.1953712222386499</v>
      </c>
      <c r="CR273" s="57">
        <v>2.3464468424995699</v>
      </c>
      <c r="CS273" s="57">
        <v>2.5244767357873998</v>
      </c>
      <c r="CT273" s="76">
        <v>5.4027572870458869</v>
      </c>
      <c r="CU273" s="76">
        <v>45.847442212114103</v>
      </c>
      <c r="CV273" s="76"/>
      <c r="CW273" s="1">
        <v>0.11941509988638099</v>
      </c>
      <c r="CX273" s="1">
        <v>0.32697080382914001</v>
      </c>
      <c r="CY273" s="1">
        <v>0.52082868726807896</v>
      </c>
      <c r="CZ273" s="1">
        <v>0.701194492806682</v>
      </c>
      <c r="DA273" s="1">
        <v>0.86992076248066696</v>
      </c>
      <c r="DB273" s="1">
        <v>0.11941509988638099</v>
      </c>
      <c r="DC273" s="1">
        <v>0.32697080382914001</v>
      </c>
      <c r="DD273" s="1">
        <v>0.52082868726807896</v>
      </c>
      <c r="DE273" s="1">
        <v>0.701194492806682</v>
      </c>
      <c r="DF273" s="1">
        <v>0.86992076248066696</v>
      </c>
      <c r="DG273" s="1">
        <v>0.76479996803059502</v>
      </c>
      <c r="DH273" s="1">
        <v>0.97306979712834496</v>
      </c>
      <c r="DI273" s="1">
        <v>1.1676147996639801</v>
      </c>
      <c r="DJ273" s="1">
        <v>1.3488957229749201</v>
      </c>
      <c r="DK273" s="1">
        <v>1.5173439268389599</v>
      </c>
      <c r="DL273" s="1">
        <v>5.5808165682311799</v>
      </c>
      <c r="DM273" s="1">
        <v>38.778729263269398</v>
      </c>
      <c r="DN273" s="1"/>
      <c r="DO273" s="1"/>
      <c r="DP273" s="1"/>
      <c r="DQ273" s="1"/>
      <c r="DR273" s="1"/>
      <c r="DS273" s="1"/>
    </row>
    <row r="274" spans="1:123">
      <c r="A274" s="46" t="s">
        <v>273</v>
      </c>
      <c r="B274" s="57">
        <v>252.06200000000001</v>
      </c>
      <c r="C274" s="57">
        <v>91.584000000000003</v>
      </c>
      <c r="D274" s="57">
        <v>1.38</v>
      </c>
      <c r="E274" s="7">
        <v>0.02</v>
      </c>
      <c r="F274" s="57"/>
      <c r="G274" s="76">
        <v>2.48</v>
      </c>
      <c r="H274" s="57">
        <v>-0.37</v>
      </c>
      <c r="I274" s="57">
        <v>2.85</v>
      </c>
      <c r="K274" s="76">
        <v>1.24045159569029</v>
      </c>
      <c r="L274" s="76">
        <v>1.4781244283500681</v>
      </c>
      <c r="M274" s="76">
        <v>1.7210110916811621</v>
      </c>
      <c r="N274" s="76">
        <v>1.8833525487382101</v>
      </c>
      <c r="O274" s="76">
        <v>2.0308694213188372</v>
      </c>
      <c r="P274" s="76">
        <v>-0.60140852843513004</v>
      </c>
      <c r="Q274" s="76">
        <v>-0.60615073840822198</v>
      </c>
      <c r="R274" s="76">
        <v>-0.61172214396748803</v>
      </c>
      <c r="S274" s="76">
        <v>-0.59666614995676004</v>
      </c>
      <c r="T274" s="76">
        <v>-0.60622144102679298</v>
      </c>
      <c r="U274" s="76">
        <v>1.84186012412542</v>
      </c>
      <c r="V274" s="76">
        <v>2.0842751667582902</v>
      </c>
      <c r="W274" s="76">
        <v>2.3327332356486501</v>
      </c>
      <c r="X274" s="76">
        <v>2.4800186986949702</v>
      </c>
      <c r="Y274" s="76">
        <v>2.6370908623456302</v>
      </c>
      <c r="Z274" s="76">
        <v>5.8973686670859315</v>
      </c>
      <c r="AA274" s="76">
        <v>110.825203569523</v>
      </c>
      <c r="AC274" s="57">
        <v>0.34121384840258495</v>
      </c>
      <c r="AD274" s="76">
        <v>0.58293947460691109</v>
      </c>
      <c r="AE274" s="76">
        <v>0.79882827414281499</v>
      </c>
      <c r="AF274" s="76">
        <v>0.99961357739741608</v>
      </c>
      <c r="AG274" s="76">
        <v>1.1837676510812141</v>
      </c>
      <c r="AH274" s="76">
        <v>-0.55262564000636905</v>
      </c>
      <c r="AI274" s="76">
        <v>-0.54468430082582897</v>
      </c>
      <c r="AJ274" s="76">
        <v>-0.545477675633115</v>
      </c>
      <c r="AK274" s="76">
        <v>-0.54485043101764397</v>
      </c>
      <c r="AL274" s="76">
        <v>-0.54486704597256597</v>
      </c>
      <c r="AM274" s="76">
        <v>0.893839488408954</v>
      </c>
      <c r="AN274" s="76">
        <v>1.1276237754327401</v>
      </c>
      <c r="AO274" s="76">
        <v>1.34430594977593</v>
      </c>
      <c r="AP274" s="76">
        <v>1.54446400841506</v>
      </c>
      <c r="AQ274" s="76">
        <v>1.72863469705378</v>
      </c>
      <c r="AR274" s="76">
        <v>6.2527522128095585</v>
      </c>
      <c r="AS274" s="76">
        <v>55.447367631645299</v>
      </c>
      <c r="AU274" s="57">
        <v>0.33228096891939995</v>
      </c>
      <c r="AV274" s="57">
        <v>0.56138217616219999</v>
      </c>
      <c r="AW274" s="57">
        <v>0.77486541125826003</v>
      </c>
      <c r="AX274" s="57">
        <v>0.9711505371128849</v>
      </c>
      <c r="AY274" s="57">
        <v>1.156614955217204</v>
      </c>
      <c r="AZ274" s="57">
        <v>-0.60156268764492704</v>
      </c>
      <c r="BA274" s="57">
        <v>-0.60624165511613004</v>
      </c>
      <c r="BB274" s="57">
        <v>-0.60944049520127996</v>
      </c>
      <c r="BC274" s="57">
        <v>-0.61331344234186502</v>
      </c>
      <c r="BD274" s="57">
        <v>-0.61201974175046603</v>
      </c>
      <c r="BE274" s="57">
        <v>0.933843656564327</v>
      </c>
      <c r="BF274" s="57">
        <v>1.16762383127833</v>
      </c>
      <c r="BG274" s="57">
        <v>1.38430590645954</v>
      </c>
      <c r="BH274" s="57">
        <v>1.5844639794547499</v>
      </c>
      <c r="BI274" s="57">
        <v>1.7686346969676701</v>
      </c>
      <c r="BJ274" s="57">
        <v>6.1256751331568218</v>
      </c>
      <c r="BK274" s="57">
        <v>44.4594164328849</v>
      </c>
      <c r="BM274" s="57">
        <v>1.2401710840945959</v>
      </c>
      <c r="BN274" s="57">
        <v>1.4608051091447409</v>
      </c>
      <c r="BO274" s="57">
        <v>1.6770880735300739</v>
      </c>
      <c r="BP274" s="57">
        <v>1.865651255247526</v>
      </c>
      <c r="BQ274" s="57">
        <v>2.0587274476593351</v>
      </c>
      <c r="BR274" s="57">
        <v>-0.60322827764373399</v>
      </c>
      <c r="BS274" s="57">
        <v>-0.61013619282203901</v>
      </c>
      <c r="BT274" s="57">
        <v>-0.60285086880024596</v>
      </c>
      <c r="BU274" s="57">
        <v>-0.59955277419590403</v>
      </c>
      <c r="BV274" s="57">
        <v>-0.59641685484747498</v>
      </c>
      <c r="BW274" s="57">
        <v>1.84339936173833</v>
      </c>
      <c r="BX274" s="57">
        <v>2.0709413019667799</v>
      </c>
      <c r="BY274" s="57">
        <v>2.27993894233032</v>
      </c>
      <c r="BZ274" s="57">
        <v>2.4652040294434299</v>
      </c>
      <c r="CA274" s="57">
        <v>2.6551443025068102</v>
      </c>
      <c r="CB274" s="57">
        <v>6.0783202010861768</v>
      </c>
      <c r="CC274" s="57">
        <v>35.279406067543498</v>
      </c>
      <c r="CE274" s="57">
        <v>1.233927248133051</v>
      </c>
      <c r="CF274" s="57">
        <v>1.4672190315341371</v>
      </c>
      <c r="CG274" s="57">
        <v>1.6778943783814209</v>
      </c>
      <c r="CH274" s="57">
        <v>1.8602990754006621</v>
      </c>
      <c r="CI274" s="57">
        <v>2.046417956428733</v>
      </c>
      <c r="CJ274" s="57">
        <v>-0.60110521211788903</v>
      </c>
      <c r="CK274" s="57">
        <v>-0.60207277785080304</v>
      </c>
      <c r="CL274" s="57">
        <v>-0.60388020258248898</v>
      </c>
      <c r="CM274" s="57">
        <v>-0.60193363892247798</v>
      </c>
      <c r="CN274" s="57">
        <v>-0.60185037649015705</v>
      </c>
      <c r="CO274" s="57">
        <v>1.83503246025094</v>
      </c>
      <c r="CP274" s="57">
        <v>2.0692918093849402</v>
      </c>
      <c r="CQ274" s="57">
        <v>2.2817745809639098</v>
      </c>
      <c r="CR274" s="57">
        <v>2.4622327143231399</v>
      </c>
      <c r="CS274" s="57">
        <v>2.6482683329188901</v>
      </c>
      <c r="CT274" s="76">
        <v>6.0038653764991947</v>
      </c>
      <c r="CU274" s="76">
        <v>52.298769975840599</v>
      </c>
      <c r="CV274" s="76"/>
      <c r="CW274" s="1">
        <v>0.34887698462128602</v>
      </c>
      <c r="CX274" s="1">
        <v>0.581280169467152</v>
      </c>
      <c r="CY274" s="1">
        <v>0.79722951600868297</v>
      </c>
      <c r="CZ274" s="1">
        <v>0.99647462333735004</v>
      </c>
      <c r="DA274" s="1">
        <v>1.1806806628095301</v>
      </c>
      <c r="DB274" s="1">
        <v>0.34887698462128602</v>
      </c>
      <c r="DC274" s="1">
        <v>0.581280169467152</v>
      </c>
      <c r="DD274" s="1">
        <v>0.79722951600868297</v>
      </c>
      <c r="DE274" s="1">
        <v>0.99647462333735004</v>
      </c>
      <c r="DF274" s="1">
        <v>1.1806806628095301</v>
      </c>
      <c r="DG274" s="1">
        <v>0.89384333283983197</v>
      </c>
      <c r="DH274" s="1">
        <v>1.1276238328150501</v>
      </c>
      <c r="DI274" s="1">
        <v>1.3443059494437199</v>
      </c>
      <c r="DJ274" s="1">
        <v>1.54446366753647</v>
      </c>
      <c r="DK274" s="1">
        <v>1.72863427834077</v>
      </c>
      <c r="DL274" s="1">
        <v>6.1856693058902552</v>
      </c>
      <c r="DM274" s="1">
        <v>48.109298885719802</v>
      </c>
      <c r="DN274" s="1"/>
      <c r="DO274" s="1"/>
      <c r="DP274" s="1"/>
      <c r="DQ274" s="1"/>
      <c r="DR274" s="1"/>
      <c r="DS274" s="1"/>
    </row>
    <row r="275" spans="1:123">
      <c r="A275" s="46" t="s">
        <v>274</v>
      </c>
      <c r="B275" s="57">
        <v>244.78</v>
      </c>
      <c r="C275" s="57">
        <v>82.397999999999996</v>
      </c>
      <c r="D275" s="57">
        <v>-0.16</v>
      </c>
      <c r="E275" s="7">
        <v>0.09</v>
      </c>
      <c r="F275" s="57"/>
      <c r="G275" s="76">
        <v>1.9300000000000002</v>
      </c>
      <c r="H275" s="57">
        <v>-0.86</v>
      </c>
      <c r="I275" s="57">
        <v>2.79</v>
      </c>
      <c r="K275" s="76">
        <v>0.57703794963731991</v>
      </c>
      <c r="L275" s="76">
        <v>0.81065411169507984</v>
      </c>
      <c r="M275" s="76">
        <v>1.0447152295628102</v>
      </c>
      <c r="N275" s="76">
        <v>1.2125329994742702</v>
      </c>
      <c r="O275" s="76">
        <v>1.3319593921321999</v>
      </c>
      <c r="P275" s="76">
        <v>-1.2510583793063901</v>
      </c>
      <c r="Q275" s="76">
        <v>-1.2591101450629001</v>
      </c>
      <c r="R275" s="76">
        <v>-1.26815195783391</v>
      </c>
      <c r="S275" s="76">
        <v>-1.2432568062914899</v>
      </c>
      <c r="T275" s="76">
        <v>-1.2573976631828501</v>
      </c>
      <c r="U275" s="76">
        <v>1.82809632894371</v>
      </c>
      <c r="V275" s="76">
        <v>2.0697642567579799</v>
      </c>
      <c r="W275" s="76">
        <v>2.3128671873967201</v>
      </c>
      <c r="X275" s="76">
        <v>2.4557898057657601</v>
      </c>
      <c r="Y275" s="76">
        <v>2.58935705531505</v>
      </c>
      <c r="Z275" s="76">
        <v>5.67312616679963</v>
      </c>
      <c r="AA275" s="76">
        <v>125.023228253732</v>
      </c>
      <c r="AC275" s="57">
        <v>-0.29900916073164907</v>
      </c>
      <c r="AD275" s="76">
        <v>-5.8515184518930008E-2</v>
      </c>
      <c r="AE275" s="76">
        <v>0.15200288762330993</v>
      </c>
      <c r="AF275" s="76">
        <v>0.34930142685860011</v>
      </c>
      <c r="AG275" s="76">
        <v>0.53007233598368986</v>
      </c>
      <c r="AH275" s="76">
        <v>-1.1653167805657201</v>
      </c>
      <c r="AI275" s="76">
        <v>-1.1531641720157799</v>
      </c>
      <c r="AJ275" s="76">
        <v>-1.15460522286038</v>
      </c>
      <c r="AK275" s="76">
        <v>-1.1534372898059799</v>
      </c>
      <c r="AL275" s="76">
        <v>-1.1534826231376001</v>
      </c>
      <c r="AM275" s="76">
        <v>0.86630761983407101</v>
      </c>
      <c r="AN275" s="76">
        <v>1.0946489874968499</v>
      </c>
      <c r="AO275" s="76">
        <v>1.30660811048369</v>
      </c>
      <c r="AP275" s="76">
        <v>1.50273871666458</v>
      </c>
      <c r="AQ275" s="76">
        <v>1.6835549591212899</v>
      </c>
      <c r="AR275" s="76">
        <v>6.1458613861233431</v>
      </c>
      <c r="AS275" s="76">
        <v>56.500706845771802</v>
      </c>
      <c r="AU275" s="57">
        <v>-0.34211899900822496</v>
      </c>
      <c r="AV275" s="57">
        <v>-0.12108305431201005</v>
      </c>
      <c r="AW275" s="57">
        <v>8.4833040362700007E-2</v>
      </c>
      <c r="AX275" s="57">
        <v>0.2729142629430199</v>
      </c>
      <c r="AY275" s="57">
        <v>0.44912520399490008</v>
      </c>
      <c r="AZ275" s="57">
        <v>-1.2484306777918099</v>
      </c>
      <c r="BA275" s="57">
        <v>-1.25573209767462</v>
      </c>
      <c r="BB275" s="57">
        <v>-1.26177502804612</v>
      </c>
      <c r="BC275" s="57">
        <v>-1.26982442561216</v>
      </c>
      <c r="BD275" s="57">
        <v>-1.2744297550429</v>
      </c>
      <c r="BE275" s="57">
        <v>0.90631167878358498</v>
      </c>
      <c r="BF275" s="57">
        <v>1.13464904336261</v>
      </c>
      <c r="BG275" s="57">
        <v>1.34660806840882</v>
      </c>
      <c r="BH275" s="57">
        <v>1.5427386885551799</v>
      </c>
      <c r="BI275" s="57">
        <v>1.7235549590378001</v>
      </c>
      <c r="BJ275" s="57">
        <v>5.8812199873136874</v>
      </c>
      <c r="BK275" s="57">
        <v>45.732124584170997</v>
      </c>
      <c r="BM275" s="57">
        <v>0.58201402772184996</v>
      </c>
      <c r="BN275" s="57">
        <v>0.77690029399157012</v>
      </c>
      <c r="BO275" s="57">
        <v>1.0019174239457902</v>
      </c>
      <c r="BP275" s="57">
        <v>1.1904945696827702</v>
      </c>
      <c r="BQ275" s="57">
        <v>1.3839900173507098</v>
      </c>
      <c r="BR275" s="57">
        <v>-1.25440384480181</v>
      </c>
      <c r="BS275" s="57">
        <v>-1.2636295725230999</v>
      </c>
      <c r="BT275" s="57">
        <v>-1.2538328795159499</v>
      </c>
      <c r="BU275" s="57">
        <v>-1.24866765364098</v>
      </c>
      <c r="BV275" s="57">
        <v>-1.2429021522983901</v>
      </c>
      <c r="BW275" s="57">
        <v>1.83641787252366</v>
      </c>
      <c r="BX275" s="57">
        <v>2.0405298665146701</v>
      </c>
      <c r="BY275" s="57">
        <v>2.2557503034617401</v>
      </c>
      <c r="BZ275" s="57">
        <v>2.4391622233237502</v>
      </c>
      <c r="CA275" s="57">
        <v>2.6268921696490999</v>
      </c>
      <c r="CB275" s="57">
        <v>6.009139765699687</v>
      </c>
      <c r="CC275" s="57">
        <v>16.534056088833399</v>
      </c>
      <c r="CE275" s="57">
        <v>0.57416309584962</v>
      </c>
      <c r="CF275" s="57">
        <v>0.80198805638690995</v>
      </c>
      <c r="CG275" s="57">
        <v>1.0075587939058102</v>
      </c>
      <c r="CH275" s="57">
        <v>1.1848671655465999</v>
      </c>
      <c r="CI275" s="57">
        <v>1.3693957172312801</v>
      </c>
      <c r="CJ275" s="57">
        <v>-1.2508407593417701</v>
      </c>
      <c r="CK275" s="57">
        <v>-1.25258181791907</v>
      </c>
      <c r="CL275" s="57">
        <v>-1.2557812478346</v>
      </c>
      <c r="CM275" s="57">
        <v>-1.2526621202623101</v>
      </c>
      <c r="CN275" s="57">
        <v>-1.2524611302253801</v>
      </c>
      <c r="CO275" s="57">
        <v>1.8250038551913901</v>
      </c>
      <c r="CP275" s="57">
        <v>2.0545698743059799</v>
      </c>
      <c r="CQ275" s="57">
        <v>2.2633400417404101</v>
      </c>
      <c r="CR275" s="57">
        <v>2.4375292858089099</v>
      </c>
      <c r="CS275" s="57">
        <v>2.6218568474566601</v>
      </c>
      <c r="CT275" s="76">
        <v>5.871233499532952</v>
      </c>
      <c r="CU275" s="76">
        <v>49.015696027802299</v>
      </c>
      <c r="CV275" s="76"/>
      <c r="CW275" s="1">
        <v>-0.286784878572027</v>
      </c>
      <c r="CX275" s="1">
        <v>-6.0762109456934603E-2</v>
      </c>
      <c r="CY275" s="1">
        <v>0.149849006118116</v>
      </c>
      <c r="CZ275" s="1">
        <v>0.34428740080569997</v>
      </c>
      <c r="DA275" s="1">
        <v>0.525222379142256</v>
      </c>
      <c r="DB275" s="1">
        <v>-0.286784878572027</v>
      </c>
      <c r="DC275" s="1">
        <v>-6.0762109456934603E-2</v>
      </c>
      <c r="DD275" s="1">
        <v>0.149849006118116</v>
      </c>
      <c r="DE275" s="1">
        <v>0.34428740080569997</v>
      </c>
      <c r="DF275" s="1">
        <v>0.525222379142256</v>
      </c>
      <c r="DG275" s="1">
        <v>0.86631135948596505</v>
      </c>
      <c r="DH275" s="1">
        <v>1.0946490448548201</v>
      </c>
      <c r="DI275" s="1">
        <v>1.30660811015697</v>
      </c>
      <c r="DJ275" s="1">
        <v>1.5027383804866601</v>
      </c>
      <c r="DK275" s="1">
        <v>1.68355454614317</v>
      </c>
      <c r="DL275" s="1">
        <v>6.0379967996395036</v>
      </c>
      <c r="DM275" s="1">
        <v>45.241212236968401</v>
      </c>
      <c r="DN275" s="1"/>
      <c r="DO275" s="1"/>
      <c r="DP275" s="1"/>
      <c r="DQ275" s="1"/>
      <c r="DR275" s="1"/>
      <c r="DS275" s="1"/>
    </row>
    <row r="276" spans="1:123">
      <c r="A276" s="46" t="s">
        <v>275</v>
      </c>
      <c r="B276" s="57">
        <v>237.81100000000001</v>
      </c>
      <c r="C276" s="57">
        <v>79.837000000000003</v>
      </c>
      <c r="D276" s="57">
        <v>0.61</v>
      </c>
      <c r="E276" s="7">
        <v>0</v>
      </c>
      <c r="F276" s="57"/>
      <c r="G276" s="76">
        <v>1.9300000000000002</v>
      </c>
      <c r="H276" s="57">
        <v>-0.96</v>
      </c>
      <c r="I276" s="57">
        <v>2.89</v>
      </c>
      <c r="K276" s="76">
        <v>0.41247571463128008</v>
      </c>
      <c r="L276" s="76">
        <v>0.64302345334310007</v>
      </c>
      <c r="M276" s="76">
        <v>0.86901765464822978</v>
      </c>
      <c r="N276" s="76">
        <v>1.0402953263110502</v>
      </c>
      <c r="O276" s="76">
        <v>1.13156830654609</v>
      </c>
      <c r="P276" s="76">
        <v>-1.4024484241694399</v>
      </c>
      <c r="Q276" s="76">
        <v>-1.4128536114632</v>
      </c>
      <c r="R276" s="76">
        <v>-1.42483738083037</v>
      </c>
      <c r="S276" s="76">
        <v>-1.39230700969041</v>
      </c>
      <c r="T276" s="76">
        <v>-1.41210666950556</v>
      </c>
      <c r="U276" s="76">
        <v>1.81492413880072</v>
      </c>
      <c r="V276" s="76">
        <v>2.0558770648063001</v>
      </c>
      <c r="W276" s="76">
        <v>2.2938550354785998</v>
      </c>
      <c r="X276" s="76">
        <v>2.4326023360014601</v>
      </c>
      <c r="Y276" s="76">
        <v>2.5436749760516499</v>
      </c>
      <c r="Z276" s="76">
        <v>5.4427566596168226</v>
      </c>
      <c r="AA276" s="76">
        <v>141.307934203473</v>
      </c>
      <c r="AC276" s="57">
        <v>-0.45439120104796704</v>
      </c>
      <c r="AD276" s="76">
        <v>-0.21468947412710015</v>
      </c>
      <c r="AE276" s="76">
        <v>-9.0688267103899989E-3</v>
      </c>
      <c r="AF276" s="76">
        <v>0.18459288734297008</v>
      </c>
      <c r="AG276" s="76">
        <v>0.36211925282222013</v>
      </c>
      <c r="AH276" s="76">
        <v>-1.2943503462736401</v>
      </c>
      <c r="AI276" s="76">
        <v>-1.2777810190085701</v>
      </c>
      <c r="AJ276" s="76">
        <v>-1.2795994527080099</v>
      </c>
      <c r="AK276" s="76">
        <v>-1.2782140031462299</v>
      </c>
      <c r="AL276" s="76">
        <v>-1.27829361708573</v>
      </c>
      <c r="AM276" s="76">
        <v>0.83995914522567305</v>
      </c>
      <c r="AN276" s="76">
        <v>1.06309154488147</v>
      </c>
      <c r="AO276" s="76">
        <v>1.2705306259976199</v>
      </c>
      <c r="AP276" s="76">
        <v>1.4628068904892</v>
      </c>
      <c r="AQ276" s="76">
        <v>1.6404128699079501</v>
      </c>
      <c r="AR276" s="76">
        <v>6.0452058929542734</v>
      </c>
      <c r="AS276" s="76">
        <v>58.076382675161199</v>
      </c>
      <c r="AU276" s="57">
        <v>-0.52022425901931091</v>
      </c>
      <c r="AV276" s="57">
        <v>-0.30706832755582014</v>
      </c>
      <c r="AW276" s="57">
        <v>-0.10693082804851017</v>
      </c>
      <c r="AX276" s="57">
        <v>7.6154852406719931E-2</v>
      </c>
      <c r="AY276" s="57">
        <v>0.25369173701088998</v>
      </c>
      <c r="AZ276" s="57">
        <v>-1.4001873586825999</v>
      </c>
      <c r="BA276" s="57">
        <v>-1.4101599283223401</v>
      </c>
      <c r="BB276" s="57">
        <v>-1.4174614131594201</v>
      </c>
      <c r="BC276" s="57">
        <v>-1.4266520107874301</v>
      </c>
      <c r="BD276" s="57">
        <v>-1.42672113281608</v>
      </c>
      <c r="BE276" s="57">
        <v>0.87996309966328901</v>
      </c>
      <c r="BF276" s="57">
        <v>1.1030916007665199</v>
      </c>
      <c r="BG276" s="57">
        <v>1.3105305851109099</v>
      </c>
      <c r="BH276" s="57">
        <v>1.50280686319415</v>
      </c>
      <c r="BI276" s="57">
        <v>1.68041286982697</v>
      </c>
      <c r="BJ276" s="57">
        <v>5.7473867846734601</v>
      </c>
      <c r="BK276" s="57">
        <v>37.592328000203103</v>
      </c>
      <c r="BM276" s="57">
        <v>0.42318025450797014</v>
      </c>
      <c r="BN276" s="57">
        <v>0.59107593362523003</v>
      </c>
      <c r="BO276" s="57">
        <v>0.82676030870804995</v>
      </c>
      <c r="BP276" s="57">
        <v>1.01534368815021</v>
      </c>
      <c r="BQ276" s="57">
        <v>1.2080598658057897</v>
      </c>
      <c r="BR276" s="57">
        <v>-1.4065562120369699</v>
      </c>
      <c r="BS276" s="57">
        <v>-1.42034966295458</v>
      </c>
      <c r="BT276" s="57">
        <v>-1.40584104882192</v>
      </c>
      <c r="BU276" s="57">
        <v>-1.39889607611724</v>
      </c>
      <c r="BV276" s="57">
        <v>-1.3917945238535601</v>
      </c>
      <c r="BW276" s="57">
        <v>1.82973646654494</v>
      </c>
      <c r="BX276" s="57">
        <v>2.01142559657981</v>
      </c>
      <c r="BY276" s="57">
        <v>2.2326013575299699</v>
      </c>
      <c r="BZ276" s="57">
        <v>2.41423976426745</v>
      </c>
      <c r="CA276" s="57">
        <v>2.5998543896593498</v>
      </c>
      <c r="CB276" s="57">
        <v>5.9424762718194826</v>
      </c>
      <c r="CC276" s="57">
        <v>-1.44863152065078</v>
      </c>
      <c r="CE276" s="57">
        <v>0.41344973217883019</v>
      </c>
      <c r="CF276" s="57">
        <v>0.63632434011962991</v>
      </c>
      <c r="CG276" s="57">
        <v>0.83748852507816984</v>
      </c>
      <c r="CH276" s="57">
        <v>1.00979542976863</v>
      </c>
      <c r="CI276" s="57">
        <v>1.1926633312089501</v>
      </c>
      <c r="CJ276" s="57">
        <v>-1.4019565744462399</v>
      </c>
      <c r="CK276" s="57">
        <v>-1.4041563875830501</v>
      </c>
      <c r="CL276" s="57">
        <v>-1.40820934365364</v>
      </c>
      <c r="CM276" s="57">
        <v>-1.40409224751025</v>
      </c>
      <c r="CN276" s="57">
        <v>-1.4039172676640299</v>
      </c>
      <c r="CO276" s="57">
        <v>1.8154063066250701</v>
      </c>
      <c r="CP276" s="57">
        <v>2.04048072770268</v>
      </c>
      <c r="CQ276" s="57">
        <v>2.2456978687318099</v>
      </c>
      <c r="CR276" s="57">
        <v>2.41388767727888</v>
      </c>
      <c r="CS276" s="57">
        <v>2.59658059887298</v>
      </c>
      <c r="CT276" s="76">
        <v>5.7482058317050582</v>
      </c>
      <c r="CU276" s="76">
        <v>46.486302908336398</v>
      </c>
      <c r="CV276" s="76"/>
      <c r="CW276" s="1">
        <v>-0.43814454714515599</v>
      </c>
      <c r="CX276" s="1">
        <v>-0.21805771021204401</v>
      </c>
      <c r="CY276" s="1">
        <v>-1.2309683498684901E-2</v>
      </c>
      <c r="CZ276" s="1">
        <v>0.17786377522684699</v>
      </c>
      <c r="DA276" s="1">
        <v>0.355541074726758</v>
      </c>
      <c r="DB276" s="1">
        <v>-0.43814454714515599</v>
      </c>
      <c r="DC276" s="1">
        <v>-0.21805771021204401</v>
      </c>
      <c r="DD276" s="1">
        <v>-1.2309683498684901E-2</v>
      </c>
      <c r="DE276" s="1">
        <v>0.17786377522684699</v>
      </c>
      <c r="DF276" s="1">
        <v>0.355541074726758</v>
      </c>
      <c r="DG276" s="1">
        <v>0.83996278460226403</v>
      </c>
      <c r="DH276" s="1">
        <v>1.0630916022161401</v>
      </c>
      <c r="DI276" s="1">
        <v>1.2705306256761499</v>
      </c>
      <c r="DJ276" s="1">
        <v>1.4628065588099</v>
      </c>
      <c r="DK276" s="1">
        <v>1.6404124624182299</v>
      </c>
      <c r="DL276" s="1">
        <v>5.9020806162819941</v>
      </c>
      <c r="DM276" s="1">
        <v>42.708265026118902</v>
      </c>
      <c r="DN276" s="1"/>
      <c r="DO276" s="1"/>
      <c r="DP276" s="1"/>
      <c r="DQ276" s="1"/>
      <c r="DR276" s="1"/>
      <c r="DS276" s="1"/>
    </row>
    <row r="277" spans="1:123">
      <c r="A277" s="46" t="s">
        <v>20</v>
      </c>
      <c r="B277" s="57">
        <v>271.39499999999998</v>
      </c>
      <c r="C277" s="57">
        <v>105.47499999999999</v>
      </c>
      <c r="D277" s="57">
        <v>-4.72</v>
      </c>
      <c r="E277" s="7">
        <v>0.44</v>
      </c>
      <c r="F277" s="57"/>
      <c r="G277" s="76">
        <v>-3.14</v>
      </c>
      <c r="H277" s="57">
        <v>-5.12</v>
      </c>
      <c r="I277" s="57">
        <v>1.98</v>
      </c>
      <c r="K277" s="76">
        <v>-4.6501102011637894</v>
      </c>
      <c r="L277" s="76">
        <v>-4.456792587546019</v>
      </c>
      <c r="M277" s="76">
        <v>-4.2296965130757798</v>
      </c>
      <c r="N277" s="76">
        <v>-3.9314511682547599</v>
      </c>
      <c r="O277" s="76">
        <v>-3.7746946674247801</v>
      </c>
      <c r="P277" s="76">
        <v>-6.5285118595171499</v>
      </c>
      <c r="Q277" s="76">
        <v>-6.5795928055314397</v>
      </c>
      <c r="R277" s="76">
        <v>-6.6151721698799602</v>
      </c>
      <c r="S277" s="76">
        <v>-6.4757952153430898</v>
      </c>
      <c r="T277" s="76">
        <v>-6.53851413335763</v>
      </c>
      <c r="U277" s="76">
        <v>1.87840165835336</v>
      </c>
      <c r="V277" s="76">
        <v>2.1228002179854202</v>
      </c>
      <c r="W277" s="76">
        <v>2.3854756568041799</v>
      </c>
      <c r="X277" s="76">
        <v>2.5443440470883298</v>
      </c>
      <c r="Y277" s="76">
        <v>2.7638194659328499</v>
      </c>
      <c r="Z277" s="76">
        <v>6.7830235366746647</v>
      </c>
      <c r="AA277" s="76">
        <v>-0.155583620766064</v>
      </c>
      <c r="AC277" s="57">
        <v>-5.1399846896186929</v>
      </c>
      <c r="AD277" s="76">
        <v>-4.7966407657003298</v>
      </c>
      <c r="AE277" s="76">
        <v>-4.5681378866326998</v>
      </c>
      <c r="AF277" s="76">
        <v>-4.3472778510010004</v>
      </c>
      <c r="AG277" s="76">
        <v>-4.1488978745072096</v>
      </c>
      <c r="AH277" s="76">
        <v>-6.1069186047178698</v>
      </c>
      <c r="AI277" s="76">
        <v>-6.0118093880383698</v>
      </c>
      <c r="AJ277" s="76">
        <v>-6.0125279241643099</v>
      </c>
      <c r="AK277" s="76">
        <v>-6.0025184407690002</v>
      </c>
      <c r="AL277" s="76">
        <v>-5.9972148804663501</v>
      </c>
      <c r="AM277" s="76">
        <v>0.96693391509917703</v>
      </c>
      <c r="AN277" s="76">
        <v>1.21516862233804</v>
      </c>
      <c r="AO277" s="76">
        <v>1.4443900375316101</v>
      </c>
      <c r="AP277" s="76">
        <v>1.655240589768</v>
      </c>
      <c r="AQ277" s="76">
        <v>1.8483170059591401</v>
      </c>
      <c r="AR277" s="76">
        <v>7.2217807858670637</v>
      </c>
      <c r="AS277" s="76">
        <v>127.089384592795</v>
      </c>
      <c r="AU277" s="57">
        <v>-4.5010098732511299</v>
      </c>
      <c r="AV277" s="57">
        <v>-4.2352817116050598</v>
      </c>
      <c r="AW277" s="57">
        <v>-3.9891930212005793</v>
      </c>
      <c r="AX277" s="57">
        <v>-3.7553667831936099</v>
      </c>
      <c r="AY277" s="57">
        <v>-3.5604429052822595</v>
      </c>
      <c r="AZ277" s="57">
        <v>-5.5079482464365901</v>
      </c>
      <c r="BA277" s="57">
        <v>-5.49045038973519</v>
      </c>
      <c r="BB277" s="57">
        <v>-5.4735830121196596</v>
      </c>
      <c r="BC277" s="57">
        <v>-5.4506073417421801</v>
      </c>
      <c r="BD277" s="57">
        <v>-5.4487599111483496</v>
      </c>
      <c r="BE277" s="57">
        <v>1.00693837318546</v>
      </c>
      <c r="BF277" s="57">
        <v>1.2551686781301301</v>
      </c>
      <c r="BG277" s="57">
        <v>1.4843899909190801</v>
      </c>
      <c r="BH277" s="57">
        <v>1.6952405585485699</v>
      </c>
      <c r="BI277" s="57">
        <v>1.8883170058660901</v>
      </c>
      <c r="BJ277" s="57">
        <v>7.0234860984065284</v>
      </c>
      <c r="BK277" s="57">
        <v>65.332935998787903</v>
      </c>
      <c r="BM277" s="57">
        <v>-4.6955507703074399</v>
      </c>
      <c r="BN277" s="57">
        <v>-4.4523647046813597</v>
      </c>
      <c r="BO277" s="57">
        <v>-4.1845877341803304</v>
      </c>
      <c r="BP277" s="57">
        <v>-3.9585703539346797</v>
      </c>
      <c r="BQ277" s="57">
        <v>-3.7394231502313899</v>
      </c>
      <c r="BR277" s="57">
        <v>-6.5574853052107196</v>
      </c>
      <c r="BS277" s="57">
        <v>-6.6040454026376301</v>
      </c>
      <c r="BT277" s="57">
        <v>-6.5287451542978303</v>
      </c>
      <c r="BU277" s="57">
        <v>-6.4929128395318596</v>
      </c>
      <c r="BV277" s="57">
        <v>-6.4695741108730598</v>
      </c>
      <c r="BW277" s="57">
        <v>1.8619345349032801</v>
      </c>
      <c r="BX277" s="57">
        <v>2.1516806979562699</v>
      </c>
      <c r="BY277" s="57">
        <v>2.3441574201174999</v>
      </c>
      <c r="BZ277" s="57">
        <v>2.5343424855971799</v>
      </c>
      <c r="CA277" s="57">
        <v>2.7301509606416698</v>
      </c>
      <c r="CB277" s="57">
        <v>7.1627876454327222</v>
      </c>
      <c r="CC277" s="57">
        <v>38.025659291430898</v>
      </c>
      <c r="CE277" s="57">
        <v>-4.6771947429804506</v>
      </c>
      <c r="CF277" s="57">
        <v>-4.4316414781979692</v>
      </c>
      <c r="CG277" s="57">
        <v>-4.2204445131153303</v>
      </c>
      <c r="CH277" s="57">
        <v>-3.9964489458947905</v>
      </c>
      <c r="CI277" s="57">
        <v>-3.8031796482328297</v>
      </c>
      <c r="CJ277" s="57">
        <v>-6.5388521718686103</v>
      </c>
      <c r="CK277" s="57">
        <v>-6.5400185898187697</v>
      </c>
      <c r="CL277" s="57">
        <v>-6.5511609983374104</v>
      </c>
      <c r="CM277" s="57">
        <v>-6.5242668543219704</v>
      </c>
      <c r="CN277" s="57">
        <v>-6.5215678999159898</v>
      </c>
      <c r="CO277" s="57">
        <v>1.86165742888816</v>
      </c>
      <c r="CP277" s="57">
        <v>2.1083771116208001</v>
      </c>
      <c r="CQ277" s="57">
        <v>2.3307164852220801</v>
      </c>
      <c r="CR277" s="57">
        <v>2.5278179084271799</v>
      </c>
      <c r="CS277" s="57">
        <v>2.7183882516831601</v>
      </c>
      <c r="CT277" s="76">
        <v>6.4985679533265444</v>
      </c>
      <c r="CU277" s="76">
        <v>39.053071643480799</v>
      </c>
      <c r="CV277" s="76"/>
      <c r="CW277" s="1">
        <v>-5.0627446821257802</v>
      </c>
      <c r="CX277" s="1">
        <v>-4.8226890687750501</v>
      </c>
      <c r="CY277" s="1">
        <v>-4.5939959856126702</v>
      </c>
      <c r="CZ277" s="1">
        <v>-4.3845296391456099</v>
      </c>
      <c r="DA277" s="1">
        <v>-4.1874826100076197</v>
      </c>
      <c r="DB277" s="1">
        <v>-5.0627446821257802</v>
      </c>
      <c r="DC277" s="1">
        <v>-4.8226890687750501</v>
      </c>
      <c r="DD277" s="1">
        <v>-4.5939959856126702</v>
      </c>
      <c r="DE277" s="1">
        <v>-4.3845296391456099</v>
      </c>
      <c r="DF277" s="1">
        <v>-4.1874826100076197</v>
      </c>
      <c r="DG277" s="1">
        <v>0.96693803770804498</v>
      </c>
      <c r="DH277" s="1">
        <v>1.2151686797849901</v>
      </c>
      <c r="DI277" s="1">
        <v>1.4443900371848299</v>
      </c>
      <c r="DJ277" s="1">
        <v>1.6552402364095899</v>
      </c>
      <c r="DK277" s="1">
        <v>1.8483165720205501</v>
      </c>
      <c r="DL277" s="1">
        <v>6.5137557708489204</v>
      </c>
      <c r="DM277" s="1">
        <v>44.7542569516688</v>
      </c>
      <c r="DN277" s="1"/>
      <c r="DO277" s="1"/>
      <c r="DP277" s="1"/>
      <c r="DQ277" s="1"/>
      <c r="DR277" s="1"/>
      <c r="DS277" s="1"/>
    </row>
    <row r="278" spans="1:123">
      <c r="A278" s="46" t="s">
        <v>276</v>
      </c>
      <c r="B278" s="57">
        <v>269.41800000000001</v>
      </c>
      <c r="C278" s="57">
        <v>106.47199999999999</v>
      </c>
      <c r="D278" s="57">
        <v>-4.62</v>
      </c>
      <c r="E278" s="7">
        <v>0.42</v>
      </c>
      <c r="F278" s="57"/>
      <c r="G278" s="76">
        <v>-3.12</v>
      </c>
      <c r="H278" s="57">
        <v>-5.2</v>
      </c>
      <c r="I278" s="57">
        <v>2.08</v>
      </c>
      <c r="K278" s="76">
        <v>-3.7791995214269103</v>
      </c>
      <c r="L278" s="76">
        <v>-3.5768012705723198</v>
      </c>
      <c r="M278" s="76">
        <v>-3.3411833903856101</v>
      </c>
      <c r="N278" s="76">
        <v>-3.0737531531881301</v>
      </c>
      <c r="O278" s="76">
        <v>-2.8964449453930201</v>
      </c>
      <c r="P278" s="76">
        <v>-5.6538644284654902</v>
      </c>
      <c r="Q278" s="76">
        <v>-5.6956619020333497</v>
      </c>
      <c r="R278" s="76">
        <v>-5.7212655869599001</v>
      </c>
      <c r="S278" s="76">
        <v>-5.6115192654617001</v>
      </c>
      <c r="T278" s="76">
        <v>-5.64730509568464</v>
      </c>
      <c r="U278" s="76">
        <v>1.8746649070385799</v>
      </c>
      <c r="V278" s="76">
        <v>2.1188606314610299</v>
      </c>
      <c r="W278" s="76">
        <v>2.38008219657429</v>
      </c>
      <c r="X278" s="76">
        <v>2.53776611227357</v>
      </c>
      <c r="Y278" s="76">
        <v>2.7508601502916199</v>
      </c>
      <c r="Z278" s="76">
        <v>6.7589470956623856</v>
      </c>
      <c r="AA278" s="76">
        <v>7.1103052770056197</v>
      </c>
      <c r="AC278" s="57">
        <v>-4.3416942117426744</v>
      </c>
      <c r="AD278" s="76">
        <v>-4.0346258256981296</v>
      </c>
      <c r="AE278" s="76">
        <v>-3.8068244810303096</v>
      </c>
      <c r="AF278" s="76">
        <v>-3.5880629386604097</v>
      </c>
      <c r="AG278" s="76">
        <v>-3.3909997942994403</v>
      </c>
      <c r="AH278" s="76">
        <v>-5.3011534627148897</v>
      </c>
      <c r="AI278" s="76">
        <v>-5.2408420783919496</v>
      </c>
      <c r="AJ278" s="76">
        <v>-5.2409798813357797</v>
      </c>
      <c r="AK278" s="76">
        <v>-5.2319754727032297</v>
      </c>
      <c r="AL278" s="76">
        <v>-5.2270780414158802</v>
      </c>
      <c r="AM278" s="76">
        <v>0.95945925097221496</v>
      </c>
      <c r="AN278" s="76">
        <v>1.20621625269382</v>
      </c>
      <c r="AO278" s="76">
        <v>1.43415540030547</v>
      </c>
      <c r="AP278" s="76">
        <v>1.64391253404282</v>
      </c>
      <c r="AQ278" s="76">
        <v>1.8360782471164401</v>
      </c>
      <c r="AR278" s="76">
        <v>6.9782848113546567</v>
      </c>
      <c r="AS278" s="76">
        <v>97.747389298940107</v>
      </c>
      <c r="AU278" s="57">
        <v>-3.8062090747115103</v>
      </c>
      <c r="AV278" s="57">
        <v>-3.5496389847013803</v>
      </c>
      <c r="AW278" s="57">
        <v>-3.3101777762836599</v>
      </c>
      <c r="AX278" s="57">
        <v>-3.0856744216200704</v>
      </c>
      <c r="AY278" s="57">
        <v>-2.8901045794005999</v>
      </c>
      <c r="AZ278" s="57">
        <v>-4.8056727541215603</v>
      </c>
      <c r="BA278" s="57">
        <v>-4.7958552931927603</v>
      </c>
      <c r="BB278" s="57">
        <v>-4.7843331303136702</v>
      </c>
      <c r="BC278" s="57">
        <v>-4.7695869246744902</v>
      </c>
      <c r="BD278" s="57">
        <v>-4.7661828264246999</v>
      </c>
      <c r="BE278" s="57">
        <v>0.99946367941004999</v>
      </c>
      <c r="BF278" s="57">
        <v>1.24621630849138</v>
      </c>
      <c r="BG278" s="57">
        <v>1.4741553540300101</v>
      </c>
      <c r="BH278" s="57">
        <v>1.68391250305442</v>
      </c>
      <c r="BI278" s="57">
        <v>1.8760782470241</v>
      </c>
      <c r="BJ278" s="57">
        <v>6.8315193595437753</v>
      </c>
      <c r="BK278" s="57">
        <v>58.181853909854603</v>
      </c>
      <c r="BM278" s="57">
        <v>-3.8200991580180799</v>
      </c>
      <c r="BN278" s="57">
        <v>-3.5581056407102802</v>
      </c>
      <c r="BO278" s="57">
        <v>-3.3174589442062801</v>
      </c>
      <c r="BP278" s="57">
        <v>-3.1012933542779502</v>
      </c>
      <c r="BQ278" s="57">
        <v>-2.8842516396428803</v>
      </c>
      <c r="BR278" s="57">
        <v>-5.6801382789997099</v>
      </c>
      <c r="BS278" s="57">
        <v>-5.7015298970449102</v>
      </c>
      <c r="BT278" s="57">
        <v>-5.6550493581382302</v>
      </c>
      <c r="BU278" s="57">
        <v>-5.6285657148135302</v>
      </c>
      <c r="BV278" s="57">
        <v>-5.6067323906361404</v>
      </c>
      <c r="BW278" s="57">
        <v>1.86003912098163</v>
      </c>
      <c r="BX278" s="57">
        <v>2.14342425633463</v>
      </c>
      <c r="BY278" s="57">
        <v>2.3375904139319501</v>
      </c>
      <c r="BZ278" s="57">
        <v>2.52727236053558</v>
      </c>
      <c r="CA278" s="57">
        <v>2.72248075099326</v>
      </c>
      <c r="CB278" s="57">
        <v>6.9296650788735201</v>
      </c>
      <c r="CC278" s="57">
        <v>48.774496913034</v>
      </c>
      <c r="CE278" s="57">
        <v>-3.8062329965600199</v>
      </c>
      <c r="CF278" s="57">
        <v>-3.5617402926484898</v>
      </c>
      <c r="CG278" s="57">
        <v>-3.3499254655524999</v>
      </c>
      <c r="CH278" s="57">
        <v>-3.1332304201076702</v>
      </c>
      <c r="CI278" s="57">
        <v>-2.9401308084396698</v>
      </c>
      <c r="CJ278" s="57">
        <v>-5.6651677459366798</v>
      </c>
      <c r="CK278" s="57">
        <v>-5.6661205262617198</v>
      </c>
      <c r="CL278" s="57">
        <v>-5.67563713286125</v>
      </c>
      <c r="CM278" s="57">
        <v>-5.6543415614141903</v>
      </c>
      <c r="CN278" s="57">
        <v>-5.6513485703179898</v>
      </c>
      <c r="CO278" s="57">
        <v>1.8589347493766599</v>
      </c>
      <c r="CP278" s="57">
        <v>2.10438023361323</v>
      </c>
      <c r="CQ278" s="57">
        <v>2.3257116673087501</v>
      </c>
      <c r="CR278" s="57">
        <v>2.5211111413065201</v>
      </c>
      <c r="CS278" s="57">
        <v>2.71121776187832</v>
      </c>
      <c r="CT278" s="76">
        <v>6.4309899572246341</v>
      </c>
      <c r="CU278" s="76">
        <v>41.693508207729899</v>
      </c>
      <c r="CV278" s="76"/>
      <c r="CW278" s="1">
        <v>-4.2931025601926001</v>
      </c>
      <c r="CX278" s="1">
        <v>-4.05124775557909</v>
      </c>
      <c r="CY278" s="1">
        <v>-3.8235348568338199</v>
      </c>
      <c r="CZ278" s="1">
        <v>-3.6147737804390601</v>
      </c>
      <c r="DA278" s="1">
        <v>-3.4185140089555701</v>
      </c>
      <c r="DB278" s="1">
        <v>-4.2931025601926001</v>
      </c>
      <c r="DC278" s="1">
        <v>-4.05124775557909</v>
      </c>
      <c r="DD278" s="1">
        <v>-3.8235348568338199</v>
      </c>
      <c r="DE278" s="1">
        <v>-3.6147737804390601</v>
      </c>
      <c r="DF278" s="1">
        <v>-3.4185140089555701</v>
      </c>
      <c r="DG278" s="1">
        <v>0.95946334513449505</v>
      </c>
      <c r="DH278" s="1">
        <v>1.2062163101341501</v>
      </c>
      <c r="DI278" s="1">
        <v>1.4341553999601799</v>
      </c>
      <c r="DJ278" s="1">
        <v>1.64391218196061</v>
      </c>
      <c r="DK278" s="1">
        <v>1.83607781473482</v>
      </c>
      <c r="DL278" s="1">
        <v>6.5043194734303178</v>
      </c>
      <c r="DM278" s="1">
        <v>46.852865413440099</v>
      </c>
      <c r="DN278" s="1"/>
      <c r="DO278" s="1"/>
      <c r="DP278" s="1"/>
      <c r="DQ278" s="1"/>
      <c r="DR278" s="1"/>
      <c r="DS278" s="1"/>
    </row>
    <row r="279" spans="1:123">
      <c r="A279" s="46" t="s">
        <v>277</v>
      </c>
      <c r="B279" s="57">
        <v>266.22000000000003</v>
      </c>
      <c r="C279" s="57">
        <v>99.159000000000006</v>
      </c>
      <c r="D279" s="57">
        <v>-3.64</v>
      </c>
      <c r="E279" s="7">
        <v>0.79</v>
      </c>
      <c r="F279" s="57"/>
      <c r="G279" s="76">
        <v>-1.4099999999999997</v>
      </c>
      <c r="H279" s="57">
        <v>-3.57</v>
      </c>
      <c r="I279" s="57">
        <v>2.16</v>
      </c>
      <c r="K279" s="76">
        <v>-2.1826512793332302</v>
      </c>
      <c r="L279" s="76">
        <v>-1.9661380682991805</v>
      </c>
      <c r="M279" s="76">
        <v>-1.7393529057764998</v>
      </c>
      <c r="N279" s="76">
        <v>-1.4970370814207103</v>
      </c>
      <c r="O279" s="76">
        <v>-1.3571247713118999</v>
      </c>
      <c r="P279" s="76">
        <v>-4.05127160837249</v>
      </c>
      <c r="Q279" s="76">
        <v>-4.0786260150333504</v>
      </c>
      <c r="R279" s="76">
        <v>-4.1107106279880199</v>
      </c>
      <c r="S279" s="76">
        <v>-4.0241627103672304</v>
      </c>
      <c r="T279" s="76">
        <v>-4.08702190115807</v>
      </c>
      <c r="U279" s="76">
        <v>1.86862032903926</v>
      </c>
      <c r="V279" s="76">
        <v>2.11248794673417</v>
      </c>
      <c r="W279" s="76">
        <v>2.3713577222115201</v>
      </c>
      <c r="X279" s="76">
        <v>2.52712562894652</v>
      </c>
      <c r="Y279" s="76">
        <v>2.7298971298461701</v>
      </c>
      <c r="Z279" s="76">
        <v>6.3070326374866426</v>
      </c>
      <c r="AA279" s="76">
        <v>57.911618431118001</v>
      </c>
      <c r="AC279" s="57">
        <v>-2.8363206838911248</v>
      </c>
      <c r="AD279" s="76">
        <v>-2.5332432581363098</v>
      </c>
      <c r="AE279" s="76">
        <v>-2.3118760649875103</v>
      </c>
      <c r="AF279" s="76">
        <v>-2.1008438602441899</v>
      </c>
      <c r="AG279" s="76">
        <v>-1.91024796627891</v>
      </c>
      <c r="AH279" s="76">
        <v>-3.78368890002367</v>
      </c>
      <c r="AI279" s="76">
        <v>-3.7249781359579899</v>
      </c>
      <c r="AJ279" s="76">
        <v>-3.72947589126708</v>
      </c>
      <c r="AK279" s="76">
        <v>-3.7264321038423498</v>
      </c>
      <c r="AL279" s="76">
        <v>-3.7265287673766601</v>
      </c>
      <c r="AM279" s="76">
        <v>0.94736821613254496</v>
      </c>
      <c r="AN279" s="76">
        <v>1.1917348778216801</v>
      </c>
      <c r="AO279" s="76">
        <v>1.4175998262795699</v>
      </c>
      <c r="AP279" s="76">
        <v>1.6255882435981599</v>
      </c>
      <c r="AQ279" s="76">
        <v>1.81628080109775</v>
      </c>
      <c r="AR279" s="76">
        <v>6.7888222030790937</v>
      </c>
      <c r="AS279" s="76">
        <v>100.42565518043099</v>
      </c>
      <c r="AU279" s="57">
        <v>-2.9963114477273578</v>
      </c>
      <c r="AV279" s="57">
        <v>-2.7731123754233105</v>
      </c>
      <c r="AW279" s="57">
        <v>-2.5592735181141304</v>
      </c>
      <c r="AX279" s="57">
        <v>-2.3636438635510402</v>
      </c>
      <c r="AY279" s="57">
        <v>-2.1558796729125502</v>
      </c>
      <c r="AZ279" s="57">
        <v>-3.9836840443383399</v>
      </c>
      <c r="BA279" s="57">
        <v>-4.0048473090514003</v>
      </c>
      <c r="BB279" s="57">
        <v>-4.0168732986634703</v>
      </c>
      <c r="BC279" s="57">
        <v>-4.0292320765344902</v>
      </c>
      <c r="BD279" s="57">
        <v>-4.0121604739191099</v>
      </c>
      <c r="BE279" s="57">
        <v>0.98737259661098198</v>
      </c>
      <c r="BF279" s="57">
        <v>1.2317349336280901</v>
      </c>
      <c r="BG279" s="57">
        <v>1.4575997805493399</v>
      </c>
      <c r="BH279" s="57">
        <v>1.6655882129834501</v>
      </c>
      <c r="BI279" s="57">
        <v>1.8562808010065599</v>
      </c>
      <c r="BJ279" s="57">
        <v>6.2251918574980216</v>
      </c>
      <c r="BK279" s="57">
        <v>20.995132489827</v>
      </c>
      <c r="BM279" s="57">
        <v>-2.2038139329657396</v>
      </c>
      <c r="BN279" s="57">
        <v>-1.9811109952867296</v>
      </c>
      <c r="BO279" s="57">
        <v>-1.7305937549113004</v>
      </c>
      <c r="BP279" s="57">
        <v>-1.5211024722707598</v>
      </c>
      <c r="BQ279" s="57">
        <v>-1.3117725266067901</v>
      </c>
      <c r="BR279" s="57">
        <v>-4.0607870277858096</v>
      </c>
      <c r="BS279" s="57">
        <v>-4.1111796116081996</v>
      </c>
      <c r="BT279" s="57">
        <v>-4.0575613636933303</v>
      </c>
      <c r="BU279" s="57">
        <v>-4.0369381813409797</v>
      </c>
      <c r="BV279" s="57">
        <v>-4.02184592785013</v>
      </c>
      <c r="BW279" s="57">
        <v>1.85697309482007</v>
      </c>
      <c r="BX279" s="57">
        <v>2.1300686163214699</v>
      </c>
      <c r="BY279" s="57">
        <v>2.3269676087820299</v>
      </c>
      <c r="BZ279" s="57">
        <v>2.5158357090702199</v>
      </c>
      <c r="CA279" s="57">
        <v>2.7100734012433398</v>
      </c>
      <c r="CB279" s="57">
        <v>6.6819349758386846</v>
      </c>
      <c r="CC279" s="57">
        <v>28.6606907412074</v>
      </c>
      <c r="CE279" s="57">
        <v>-2.1945752930392306</v>
      </c>
      <c r="CF279" s="57">
        <v>-1.9560089833760106</v>
      </c>
      <c r="CG279" s="57">
        <v>-1.7457404897590996</v>
      </c>
      <c r="CH279" s="57">
        <v>-1.5411912230837599</v>
      </c>
      <c r="CI279" s="57">
        <v>-1.3521211726185602</v>
      </c>
      <c r="CJ279" s="57">
        <v>-4.0491058294276403</v>
      </c>
      <c r="CK279" s="57">
        <v>-4.0539238574201004</v>
      </c>
      <c r="CL279" s="57">
        <v>-4.0633563514599498</v>
      </c>
      <c r="CM279" s="57">
        <v>-4.0514534816124099</v>
      </c>
      <c r="CN279" s="57">
        <v>-4.0517399327791903</v>
      </c>
      <c r="CO279" s="57">
        <v>1.8545305363884099</v>
      </c>
      <c r="CP279" s="57">
        <v>2.0979148740440898</v>
      </c>
      <c r="CQ279" s="57">
        <v>2.3176158617008502</v>
      </c>
      <c r="CR279" s="57">
        <v>2.51026225852865</v>
      </c>
      <c r="CS279" s="57">
        <v>2.6996187601606301</v>
      </c>
      <c r="CT279" s="76">
        <v>6.2486901580663092</v>
      </c>
      <c r="CU279" s="76">
        <v>44.608414464381603</v>
      </c>
      <c r="CV279" s="76"/>
      <c r="CW279" s="1">
        <v>-2.7840269457864202</v>
      </c>
      <c r="CX279" s="1">
        <v>-2.5488913013476</v>
      </c>
      <c r="CY279" s="1">
        <v>-2.3270618652542798</v>
      </c>
      <c r="CZ279" s="1">
        <v>-2.1239002640721298</v>
      </c>
      <c r="DA279" s="1">
        <v>-1.9336811452512099</v>
      </c>
      <c r="DB279" s="1">
        <v>-2.7840269457864202</v>
      </c>
      <c r="DC279" s="1">
        <v>-2.5488913013476</v>
      </c>
      <c r="DD279" s="1">
        <v>-2.3270618652542798</v>
      </c>
      <c r="DE279" s="1">
        <v>-2.1239002640721298</v>
      </c>
      <c r="DF279" s="1">
        <v>-1.9336811452512099</v>
      </c>
      <c r="DG279" s="1">
        <v>0.94737226427955501</v>
      </c>
      <c r="DH279" s="1">
        <v>1.19173493525132</v>
      </c>
      <c r="DI279" s="1">
        <v>1.41759982593669</v>
      </c>
      <c r="DJ279" s="1">
        <v>1.6255878935803101</v>
      </c>
      <c r="DK279" s="1">
        <v>1.8162803712347</v>
      </c>
      <c r="DL279" s="1">
        <v>6.3257475600795274</v>
      </c>
      <c r="DM279" s="1">
        <v>46.147591922803898</v>
      </c>
      <c r="DN279" s="1"/>
      <c r="DO279" s="1"/>
      <c r="DP279" s="1"/>
      <c r="DQ279" s="1"/>
      <c r="DR279" s="1"/>
      <c r="DS279" s="1"/>
    </row>
    <row r="280" spans="1:123">
      <c r="A280" s="46" t="s">
        <v>278</v>
      </c>
      <c r="B280" s="57">
        <v>273.26400000000001</v>
      </c>
      <c r="C280" s="57">
        <v>106.46599999999999</v>
      </c>
      <c r="D280" s="57">
        <v>-6.35</v>
      </c>
      <c r="E280" s="7">
        <v>0.42</v>
      </c>
      <c r="F280" s="57"/>
      <c r="G280" s="76">
        <v>-5.46</v>
      </c>
      <c r="H280" s="57">
        <v>-6.92</v>
      </c>
      <c r="I280" s="57">
        <v>1.46</v>
      </c>
      <c r="K280" s="76">
        <v>-9.5387866239836896</v>
      </c>
      <c r="L280" s="76">
        <v>-9.3516533536448101</v>
      </c>
      <c r="M280" s="76">
        <v>-9.1351058706644395</v>
      </c>
      <c r="N280" s="76">
        <v>-8.7462633828622707</v>
      </c>
      <c r="O280" s="76">
        <v>-8.6336458970392016</v>
      </c>
      <c r="P280" s="76">
        <v>-11.420720901561801</v>
      </c>
      <c r="Q280" s="76">
        <v>-11.478177945537199</v>
      </c>
      <c r="R280" s="76">
        <v>-11.5256803525418</v>
      </c>
      <c r="S280" s="76">
        <v>-11.296826023865</v>
      </c>
      <c r="T280" s="76">
        <v>-11.409716734208001</v>
      </c>
      <c r="U280" s="76">
        <v>1.88193427757811</v>
      </c>
      <c r="V280" s="76">
        <v>2.1265245918923901</v>
      </c>
      <c r="W280" s="76">
        <v>2.3905744818773602</v>
      </c>
      <c r="X280" s="76">
        <v>2.5505626410027298</v>
      </c>
      <c r="Y280" s="76">
        <v>2.7760708371687999</v>
      </c>
      <c r="Z280" s="76">
        <v>7.2009141248430124</v>
      </c>
      <c r="AA280" s="76">
        <v>-11.6241987738007</v>
      </c>
      <c r="AC280" s="57">
        <v>-9.8407300076689683</v>
      </c>
      <c r="AD280" s="76">
        <v>-9.3503213385509003</v>
      </c>
      <c r="AE280" s="76">
        <v>-9.1089381977814696</v>
      </c>
      <c r="AF280" s="76">
        <v>-8.8681322748924707</v>
      </c>
      <c r="AG280" s="76">
        <v>-8.6554129870145395</v>
      </c>
      <c r="AH280" s="76">
        <v>-10.8147302592645</v>
      </c>
      <c r="AI280" s="76">
        <v>-10.5739532784737</v>
      </c>
      <c r="AJ280" s="76">
        <v>-10.5630037724783</v>
      </c>
      <c r="AK280" s="76">
        <v>-10.534082088813401</v>
      </c>
      <c r="AL280" s="76">
        <v>-10.5153001701497</v>
      </c>
      <c r="AM280" s="76">
        <v>0.97400025159553205</v>
      </c>
      <c r="AN280" s="76">
        <v>1.2236319399227999</v>
      </c>
      <c r="AO280" s="76">
        <v>1.4540655746968301</v>
      </c>
      <c r="AP280" s="76">
        <v>1.6659498139209299</v>
      </c>
      <c r="AQ280" s="76">
        <v>1.85988718313516</v>
      </c>
      <c r="AR280" s="76">
        <v>8.4561501339350897</v>
      </c>
      <c r="AS280" s="76">
        <v>237.72094013333901</v>
      </c>
      <c r="AU280" s="57">
        <v>-8.5469513842782803</v>
      </c>
      <c r="AV280" s="57">
        <v>-8.2690859378260004</v>
      </c>
      <c r="AW280" s="57">
        <v>-7.9988486461745811</v>
      </c>
      <c r="AX280" s="57">
        <v>-7.7404231842466302</v>
      </c>
      <c r="AY280" s="57">
        <v>-7.47945226778545</v>
      </c>
      <c r="AZ280" s="57">
        <v>-9.5609561219888999</v>
      </c>
      <c r="BA280" s="57">
        <v>-9.5327179335357108</v>
      </c>
      <c r="BB280" s="57">
        <v>-9.4929141739402407</v>
      </c>
      <c r="BC280" s="57">
        <v>-9.44637296672974</v>
      </c>
      <c r="BD280" s="57">
        <v>-9.3793394508268904</v>
      </c>
      <c r="BE280" s="57">
        <v>1.0140047377106201</v>
      </c>
      <c r="BF280" s="57">
        <v>1.26363199570971</v>
      </c>
      <c r="BG280" s="57">
        <v>1.49406552776566</v>
      </c>
      <c r="BH280" s="57">
        <v>1.70594978248311</v>
      </c>
      <c r="BI280" s="57">
        <v>1.8998871830414401</v>
      </c>
      <c r="BJ280" s="57">
        <v>7.9340063334504691</v>
      </c>
      <c r="BK280" s="57">
        <v>19.451909615234101</v>
      </c>
      <c r="BM280" s="57">
        <v>-9.5932023705356713</v>
      </c>
      <c r="BN280" s="57">
        <v>-9.3828170111612508</v>
      </c>
      <c r="BO280" s="57">
        <v>-9.0443566295694904</v>
      </c>
      <c r="BP280" s="57">
        <v>-8.7779079904621096</v>
      </c>
      <c r="BQ280" s="57">
        <v>-8.5617586437407986</v>
      </c>
      <c r="BR280" s="57">
        <v>-11.456928776263201</v>
      </c>
      <c r="BS280" s="57">
        <v>-11.542303115992</v>
      </c>
      <c r="BT280" s="57">
        <v>-11.3947223119838</v>
      </c>
      <c r="BU280" s="57">
        <v>-11.3189343727412</v>
      </c>
      <c r="BV280" s="57">
        <v>-11.2991608040956</v>
      </c>
      <c r="BW280" s="57">
        <v>1.86372640572753</v>
      </c>
      <c r="BX280" s="57">
        <v>2.1594861048307501</v>
      </c>
      <c r="BY280" s="57">
        <v>2.35036568241431</v>
      </c>
      <c r="BZ280" s="57">
        <v>2.5410263822790902</v>
      </c>
      <c r="CA280" s="57">
        <v>2.7374021603548</v>
      </c>
      <c r="CB280" s="57">
        <v>7.9453307735174707</v>
      </c>
      <c r="CC280" s="57">
        <v>24.698803231470201</v>
      </c>
      <c r="CE280" s="57">
        <v>-9.5564272765403597</v>
      </c>
      <c r="CF280" s="57">
        <v>-9.2962133180265614</v>
      </c>
      <c r="CG280" s="57">
        <v>-9.07384334675465</v>
      </c>
      <c r="CH280" s="57">
        <v>-8.8194101764017496</v>
      </c>
      <c r="CI280" s="57">
        <v>-8.6090462154885294</v>
      </c>
      <c r="CJ280" s="57">
        <v>-11.4206586497922</v>
      </c>
      <c r="CK280" s="57">
        <v>-11.408368965305501</v>
      </c>
      <c r="CL280" s="57">
        <v>-11.409291245573099</v>
      </c>
      <c r="CM280" s="57">
        <v>-11.3535684731691</v>
      </c>
      <c r="CN280" s="57">
        <v>-11.334213245849099</v>
      </c>
      <c r="CO280" s="57">
        <v>1.8642313732518401</v>
      </c>
      <c r="CP280" s="57">
        <v>2.1121556472789398</v>
      </c>
      <c r="CQ280" s="57">
        <v>2.3354478988184502</v>
      </c>
      <c r="CR280" s="57">
        <v>2.5341582967673499</v>
      </c>
      <c r="CS280" s="57">
        <v>2.72516703036057</v>
      </c>
      <c r="CT280" s="76">
        <v>7.0617933055475577</v>
      </c>
      <c r="CU280" s="76">
        <v>28.734706437845698</v>
      </c>
      <c r="CV280" s="76"/>
      <c r="CW280" s="1">
        <v>-9.6283497674525194</v>
      </c>
      <c r="CX280" s="1">
        <v>-9.3773045188182191</v>
      </c>
      <c r="CY280" s="1">
        <v>-9.1342241467575001</v>
      </c>
      <c r="CZ280" s="1">
        <v>-8.9123878680062205</v>
      </c>
      <c r="DA280" s="1">
        <v>-8.6991361206681006</v>
      </c>
      <c r="DB280" s="1">
        <v>-9.6283497674525194</v>
      </c>
      <c r="DC280" s="1">
        <v>-9.3773045188182191</v>
      </c>
      <c r="DD280" s="1">
        <v>-9.1342241467575001</v>
      </c>
      <c r="DE280" s="1">
        <v>-8.9123878680062205</v>
      </c>
      <c r="DF280" s="1">
        <v>-8.6991361206681006</v>
      </c>
      <c r="DG280" s="1">
        <v>0.97400440109700204</v>
      </c>
      <c r="DH280" s="1">
        <v>1.2236319973759899</v>
      </c>
      <c r="DI280" s="1">
        <v>1.4540655743486499</v>
      </c>
      <c r="DJ280" s="1">
        <v>1.66594945935605</v>
      </c>
      <c r="DK280" s="1">
        <v>1.8598867477246599</v>
      </c>
      <c r="DL280" s="1">
        <v>6.9157244505854107</v>
      </c>
      <c r="DM280" s="1">
        <v>41.178522856417999</v>
      </c>
      <c r="DN280" s="1"/>
      <c r="DO280" s="1"/>
      <c r="DP280" s="1"/>
      <c r="DQ280" s="1"/>
      <c r="DR280" s="1"/>
      <c r="DS280" s="1"/>
    </row>
    <row r="281" spans="1:123">
      <c r="A281" s="46" t="s">
        <v>279</v>
      </c>
      <c r="B281" s="57">
        <v>263.43</v>
      </c>
      <c r="C281" s="57">
        <v>100.261</v>
      </c>
      <c r="D281" s="57">
        <v>-3.71</v>
      </c>
      <c r="E281" s="7">
        <v>0.65</v>
      </c>
      <c r="F281" s="57"/>
      <c r="G281" s="76">
        <v>-2.9699999999999998</v>
      </c>
      <c r="H281" s="57">
        <v>-5.05</v>
      </c>
      <c r="I281" s="57">
        <v>2.08</v>
      </c>
      <c r="K281" s="76">
        <v>-4.1449912313045303</v>
      </c>
      <c r="L281" s="76">
        <v>-3.9654198483426799</v>
      </c>
      <c r="M281" s="76">
        <v>-3.7761737795615002</v>
      </c>
      <c r="N281" s="76">
        <v>-3.4338966192073599</v>
      </c>
      <c r="O281" s="76">
        <v>-3.3911819502872098</v>
      </c>
      <c r="P281" s="76">
        <v>-6.0083381480179199</v>
      </c>
      <c r="Q281" s="76">
        <v>-6.07234813579357</v>
      </c>
      <c r="R281" s="76">
        <v>-6.1399200935578504</v>
      </c>
      <c r="S281" s="76">
        <v>-5.9517392748948099</v>
      </c>
      <c r="T281" s="76">
        <v>-6.1027905163301197</v>
      </c>
      <c r="U281" s="76">
        <v>1.86334691671339</v>
      </c>
      <c r="V281" s="76">
        <v>2.1069282874508901</v>
      </c>
      <c r="W281" s="76">
        <v>2.3637463139963502</v>
      </c>
      <c r="X281" s="76">
        <v>2.51784265568745</v>
      </c>
      <c r="Y281" s="76">
        <v>2.7116085660429099</v>
      </c>
      <c r="Z281" s="76">
        <v>6.067203149559985</v>
      </c>
      <c r="AA281" s="76">
        <v>49.576178477627003</v>
      </c>
      <c r="AC281" s="57">
        <v>-4.559887979596061</v>
      </c>
      <c r="AD281" s="76">
        <v>-4.1674409739789899</v>
      </c>
      <c r="AE281" s="76">
        <v>-3.9512179234019902</v>
      </c>
      <c r="AF281" s="76">
        <v>-3.7403561526204503</v>
      </c>
      <c r="AG281" s="76">
        <v>-3.5506492113388699</v>
      </c>
      <c r="AH281" s="76">
        <v>-5.4967077319379003</v>
      </c>
      <c r="AI281" s="76">
        <v>-5.3465420069309699</v>
      </c>
      <c r="AJ281" s="76">
        <v>-5.3543743314413303</v>
      </c>
      <c r="AK281" s="76">
        <v>-5.3499579139357403</v>
      </c>
      <c r="AL281" s="76">
        <v>-5.34965831938091</v>
      </c>
      <c r="AM281" s="76">
        <v>0.93681975234183901</v>
      </c>
      <c r="AN281" s="76">
        <v>1.17910103295198</v>
      </c>
      <c r="AO281" s="76">
        <v>1.4031564080393399</v>
      </c>
      <c r="AP281" s="76">
        <v>1.60960176131529</v>
      </c>
      <c r="AQ281" s="76">
        <v>1.7990091080420401</v>
      </c>
      <c r="AR281" s="76">
        <v>7.2543365707044334</v>
      </c>
      <c r="AS281" s="76">
        <v>175.62405856249001</v>
      </c>
      <c r="AU281" s="57">
        <v>-4.5993169426160652</v>
      </c>
      <c r="AV281" s="57">
        <v>-4.3777043942719498</v>
      </c>
      <c r="AW281" s="57">
        <v>-4.1639014836717605</v>
      </c>
      <c r="AX281" s="57">
        <v>-3.9649602219472504</v>
      </c>
      <c r="AY281" s="57">
        <v>-3.7621934477656405</v>
      </c>
      <c r="AZ281" s="57">
        <v>-5.5761410335955901</v>
      </c>
      <c r="BA281" s="57">
        <v>-5.59680548303806</v>
      </c>
      <c r="BB281" s="57">
        <v>-5.6070578464565504</v>
      </c>
      <c r="BC281" s="57">
        <v>-5.6145619529738502</v>
      </c>
      <c r="BD281" s="57">
        <v>-5.6012025557175003</v>
      </c>
      <c r="BE281" s="57">
        <v>0.97682409097952505</v>
      </c>
      <c r="BF281" s="57">
        <v>1.21910108876611</v>
      </c>
      <c r="BG281" s="57">
        <v>1.4431563627847901</v>
      </c>
      <c r="BH281" s="57">
        <v>1.6496017310266</v>
      </c>
      <c r="BI281" s="57">
        <v>1.83900910795186</v>
      </c>
      <c r="BJ281" s="57">
        <v>6.2149654493529347</v>
      </c>
      <c r="BK281" s="57">
        <v>22.416825517774701</v>
      </c>
      <c r="BM281" s="57">
        <v>-4.1760508896642001</v>
      </c>
      <c r="BN281" s="57">
        <v>-4.0465680204099996</v>
      </c>
      <c r="BO281" s="57">
        <v>-3.6975404878135403</v>
      </c>
      <c r="BP281" s="57">
        <v>-3.4602223235858003</v>
      </c>
      <c r="BQ281" s="57">
        <v>-3.24291769419114</v>
      </c>
      <c r="BR281" s="57">
        <v>-6.0303491211350604</v>
      </c>
      <c r="BS281" s="57">
        <v>-6.1649849057631396</v>
      </c>
      <c r="BT281" s="57">
        <v>-6.0152405461364502</v>
      </c>
      <c r="BU281" s="57">
        <v>-5.9660804661806202</v>
      </c>
      <c r="BV281" s="57">
        <v>-5.9421666721066799</v>
      </c>
      <c r="BW281" s="57">
        <v>1.85429823147086</v>
      </c>
      <c r="BX281" s="57">
        <v>2.11841688535314</v>
      </c>
      <c r="BY281" s="57">
        <v>2.3177000583229099</v>
      </c>
      <c r="BZ281" s="57">
        <v>2.5058581425948199</v>
      </c>
      <c r="CA281" s="57">
        <v>2.69924897791554</v>
      </c>
      <c r="CB281" s="57">
        <v>7.3142242607809704</v>
      </c>
      <c r="CC281" s="57">
        <v>-28.5719804656643</v>
      </c>
      <c r="CE281" s="57">
        <v>-4.1565046633146201</v>
      </c>
      <c r="CF281" s="57">
        <v>-3.9224626263775804</v>
      </c>
      <c r="CG281" s="57">
        <v>-3.72202974631367</v>
      </c>
      <c r="CH281" s="57">
        <v>-3.50250229146104</v>
      </c>
      <c r="CI281" s="57">
        <v>-3.3173930111458803</v>
      </c>
      <c r="CJ281" s="57">
        <v>-6.0071928750510004</v>
      </c>
      <c r="CK281" s="57">
        <v>-6.0147369897281404</v>
      </c>
      <c r="CL281" s="57">
        <v>-6.03258266315959</v>
      </c>
      <c r="CM281" s="57">
        <v>-6.0032997648270001</v>
      </c>
      <c r="CN281" s="57">
        <v>-6.0068925671813203</v>
      </c>
      <c r="CO281" s="57">
        <v>1.8506882117363801</v>
      </c>
      <c r="CP281" s="57">
        <v>2.0922743633505601</v>
      </c>
      <c r="CQ281" s="57">
        <v>2.31055291684592</v>
      </c>
      <c r="CR281" s="57">
        <v>2.5007974733659601</v>
      </c>
      <c r="CS281" s="57">
        <v>2.68949955603544</v>
      </c>
      <c r="CT281" s="76">
        <v>6.2462088281713406</v>
      </c>
      <c r="CU281" s="76">
        <v>33.499891149035697</v>
      </c>
      <c r="CV281" s="76"/>
      <c r="CW281" s="1">
        <v>-4.4382481732788497</v>
      </c>
      <c r="CX281" s="1">
        <v>-4.2173564428454799</v>
      </c>
      <c r="CY281" s="1">
        <v>-4.0000230100138401</v>
      </c>
      <c r="CZ281" s="1">
        <v>-3.80094166894418</v>
      </c>
      <c r="DA281" s="1">
        <v>-3.6143100763698999</v>
      </c>
      <c r="DB281" s="1">
        <v>-4.4382481732788497</v>
      </c>
      <c r="DC281" s="1">
        <v>-4.2173564428454799</v>
      </c>
      <c r="DD281" s="1">
        <v>-4.0000230100138401</v>
      </c>
      <c r="DE281" s="1">
        <v>-3.80094166894418</v>
      </c>
      <c r="DF281" s="1">
        <v>-3.6143100763698999</v>
      </c>
      <c r="DG281" s="1">
        <v>0.93682376034419501</v>
      </c>
      <c r="DH281" s="1">
        <v>1.1791010903723</v>
      </c>
      <c r="DI281" s="1">
        <v>1.4031564076985701</v>
      </c>
      <c r="DJ281" s="1">
        <v>1.60960141309844</v>
      </c>
      <c r="DK281" s="1">
        <v>1.79900868037624</v>
      </c>
      <c r="DL281" s="1">
        <v>6.1445701999066005</v>
      </c>
      <c r="DM281" s="1">
        <v>36.853283624528203</v>
      </c>
      <c r="DN281" s="1"/>
      <c r="DO281" s="1"/>
      <c r="DP281" s="1"/>
      <c r="DQ281" s="1"/>
      <c r="DR281" s="1"/>
      <c r="DS281" s="1"/>
    </row>
    <row r="282" spans="1:123">
      <c r="A282" s="46" t="s">
        <v>280</v>
      </c>
      <c r="B282" s="57">
        <v>263.43</v>
      </c>
      <c r="C282" s="57">
        <v>100.261</v>
      </c>
      <c r="D282" s="57">
        <v>-3.18</v>
      </c>
      <c r="E282" s="7">
        <v>0.65</v>
      </c>
      <c r="F282" s="57"/>
      <c r="G282" s="76">
        <v>-3.0100000000000002</v>
      </c>
      <c r="H282" s="57">
        <v>-5.07</v>
      </c>
      <c r="I282" s="57">
        <v>2.06</v>
      </c>
      <c r="K282" s="76">
        <v>-4.1449912313045303</v>
      </c>
      <c r="L282" s="76">
        <v>-3.9654198483426799</v>
      </c>
      <c r="M282" s="76">
        <v>-3.7761737795615002</v>
      </c>
      <c r="N282" s="76">
        <v>-3.4338966192073599</v>
      </c>
      <c r="O282" s="76">
        <v>-3.3911819502872098</v>
      </c>
      <c r="P282" s="76">
        <v>-6.0083381480179199</v>
      </c>
      <c r="Q282" s="76">
        <v>-6.07234813579357</v>
      </c>
      <c r="R282" s="76">
        <v>-6.1399200935578504</v>
      </c>
      <c r="S282" s="76">
        <v>-5.9517392748948099</v>
      </c>
      <c r="T282" s="76">
        <v>-6.1027905163301197</v>
      </c>
      <c r="U282" s="76">
        <v>1.86334691671339</v>
      </c>
      <c r="V282" s="76">
        <v>2.1069282874508901</v>
      </c>
      <c r="W282" s="76">
        <v>2.3637463139963502</v>
      </c>
      <c r="X282" s="76">
        <v>2.51784265568745</v>
      </c>
      <c r="Y282" s="76">
        <v>2.7116085660429099</v>
      </c>
      <c r="Z282" s="76">
        <v>6.0672033895024038</v>
      </c>
      <c r="AA282" s="76">
        <v>49.576206826608001</v>
      </c>
      <c r="AC282" s="57">
        <v>-4.559887979596061</v>
      </c>
      <c r="AD282" s="76">
        <v>-4.1674409739789899</v>
      </c>
      <c r="AE282" s="76">
        <v>-3.9512179234019902</v>
      </c>
      <c r="AF282" s="76">
        <v>-3.7403561526204503</v>
      </c>
      <c r="AG282" s="76">
        <v>-3.5506492113388699</v>
      </c>
      <c r="AH282" s="76">
        <v>-5.4967077319379003</v>
      </c>
      <c r="AI282" s="76">
        <v>-5.3465420069309699</v>
      </c>
      <c r="AJ282" s="76">
        <v>-5.3543743314413303</v>
      </c>
      <c r="AK282" s="76">
        <v>-5.3499579139357403</v>
      </c>
      <c r="AL282" s="76">
        <v>-5.34965831938091</v>
      </c>
      <c r="AM282" s="76">
        <v>0.93681975234183901</v>
      </c>
      <c r="AN282" s="76">
        <v>1.17910103295198</v>
      </c>
      <c r="AO282" s="76">
        <v>1.4031564080393399</v>
      </c>
      <c r="AP282" s="76">
        <v>1.60960176131529</v>
      </c>
      <c r="AQ282" s="76">
        <v>1.7990091080420401</v>
      </c>
      <c r="AR282" s="76">
        <v>7.2543365713946004</v>
      </c>
      <c r="AS282" s="76">
        <v>175.624054937729</v>
      </c>
      <c r="AU282" s="57">
        <v>-4.5993169426160652</v>
      </c>
      <c r="AV282" s="57">
        <v>-4.3777043942719498</v>
      </c>
      <c r="AW282" s="57">
        <v>-4.1639014836717605</v>
      </c>
      <c r="AX282" s="57">
        <v>-3.9649602219472504</v>
      </c>
      <c r="AY282" s="57">
        <v>-3.7621934477656405</v>
      </c>
      <c r="AZ282" s="57">
        <v>-5.5761410335955901</v>
      </c>
      <c r="BA282" s="57">
        <v>-5.59680548303806</v>
      </c>
      <c r="BB282" s="57">
        <v>-5.6070578464565504</v>
      </c>
      <c r="BC282" s="57">
        <v>-5.6145619529738502</v>
      </c>
      <c r="BD282" s="57">
        <v>-5.6012025557175003</v>
      </c>
      <c r="BE282" s="57">
        <v>0.97682409097952505</v>
      </c>
      <c r="BF282" s="57">
        <v>1.21910108876611</v>
      </c>
      <c r="BG282" s="57">
        <v>1.4431563627847901</v>
      </c>
      <c r="BH282" s="57">
        <v>1.6496017310266</v>
      </c>
      <c r="BI282" s="57">
        <v>1.83900910795186</v>
      </c>
      <c r="BJ282" s="57">
        <v>6.2149654942924668</v>
      </c>
      <c r="BK282" s="57">
        <v>22.416818860372398</v>
      </c>
      <c r="BM282" s="57">
        <v>-4.1760508896642001</v>
      </c>
      <c r="BN282" s="57">
        <v>-4.0465680204099996</v>
      </c>
      <c r="BO282" s="57">
        <v>-3.6975404878135403</v>
      </c>
      <c r="BP282" s="57">
        <v>-3.4602223235858003</v>
      </c>
      <c r="BQ282" s="57">
        <v>-3.24291769419114</v>
      </c>
      <c r="BR282" s="57">
        <v>-6.0303491211350604</v>
      </c>
      <c r="BS282" s="57">
        <v>-6.1649849057631396</v>
      </c>
      <c r="BT282" s="57">
        <v>-6.0152405461364502</v>
      </c>
      <c r="BU282" s="57">
        <v>-5.9660804661806202</v>
      </c>
      <c r="BV282" s="57">
        <v>-5.9421666721066799</v>
      </c>
      <c r="BW282" s="57">
        <v>1.85429823147086</v>
      </c>
      <c r="BX282" s="57">
        <v>2.11841688535314</v>
      </c>
      <c r="BY282" s="57">
        <v>2.3177000583229099</v>
      </c>
      <c r="BZ282" s="57">
        <v>2.5058581425948199</v>
      </c>
      <c r="CA282" s="57">
        <v>2.69924897791554</v>
      </c>
      <c r="CB282" s="57">
        <v>7.3142240100579849</v>
      </c>
      <c r="CC282" s="57">
        <v>-28.571952217076198</v>
      </c>
      <c r="CE282" s="57">
        <v>-4.1565046633146201</v>
      </c>
      <c r="CF282" s="57">
        <v>-3.9224626263775804</v>
      </c>
      <c r="CG282" s="57">
        <v>-3.72202974631367</v>
      </c>
      <c r="CH282" s="57">
        <v>-3.50250229146104</v>
      </c>
      <c r="CI282" s="57">
        <v>-3.3173930111458803</v>
      </c>
      <c r="CJ282" s="57">
        <v>-6.0071928750510004</v>
      </c>
      <c r="CK282" s="57">
        <v>-6.0147369897281404</v>
      </c>
      <c r="CL282" s="57">
        <v>-6.03258266315959</v>
      </c>
      <c r="CM282" s="57">
        <v>-6.0032997648270001</v>
      </c>
      <c r="CN282" s="57">
        <v>-6.0068925671813203</v>
      </c>
      <c r="CO282" s="57">
        <v>1.8506882117363801</v>
      </c>
      <c r="CP282" s="57">
        <v>2.0922743633505601</v>
      </c>
      <c r="CQ282" s="57">
        <v>2.31055291684592</v>
      </c>
      <c r="CR282" s="57">
        <v>2.5007974733659601</v>
      </c>
      <c r="CS282" s="57">
        <v>2.68949955603544</v>
      </c>
      <c r="CT282" s="76">
        <v>6.2462088299307021</v>
      </c>
      <c r="CU282" s="76">
        <v>33.4998833821696</v>
      </c>
      <c r="CV282" s="76"/>
      <c r="CW282" s="1">
        <v>-4.4382481732788497</v>
      </c>
      <c r="CX282" s="1">
        <v>-4.2173564428454799</v>
      </c>
      <c r="CY282" s="1">
        <v>-4.0000230100138401</v>
      </c>
      <c r="CZ282" s="1">
        <v>-3.80094166894418</v>
      </c>
      <c r="DA282" s="1">
        <v>-3.6143100763698999</v>
      </c>
      <c r="DB282" s="1">
        <v>-4.4382481732788497</v>
      </c>
      <c r="DC282" s="1">
        <v>-4.2173564428454799</v>
      </c>
      <c r="DD282" s="1">
        <v>-4.0000230100138401</v>
      </c>
      <c r="DE282" s="1">
        <v>-3.80094166894418</v>
      </c>
      <c r="DF282" s="1">
        <v>-3.6143100763698999</v>
      </c>
      <c r="DG282" s="1">
        <v>0.93682376034419501</v>
      </c>
      <c r="DH282" s="1">
        <v>1.1791010903723</v>
      </c>
      <c r="DI282" s="1">
        <v>1.4031564076985701</v>
      </c>
      <c r="DJ282" s="1">
        <v>1.60960141309844</v>
      </c>
      <c r="DK282" s="1">
        <v>1.79900868037624</v>
      </c>
      <c r="DL282" s="1">
        <v>6.1445701733196367</v>
      </c>
      <c r="DM282" s="1">
        <v>36.853276512951098</v>
      </c>
      <c r="DN282" s="1"/>
      <c r="DO282" s="1"/>
      <c r="DP282" s="1"/>
      <c r="DQ282" s="1"/>
      <c r="DR282" s="1"/>
      <c r="DS282" s="1"/>
    </row>
    <row r="283" spans="1:123">
      <c r="A283" s="46" t="s">
        <v>281</v>
      </c>
      <c r="B283" s="57">
        <v>279.94600000000003</v>
      </c>
      <c r="C283" s="57">
        <v>111.214</v>
      </c>
      <c r="D283" s="57">
        <v>-1.1200000000000001</v>
      </c>
      <c r="E283" s="7">
        <v>0.42</v>
      </c>
      <c r="F283" s="57"/>
      <c r="G283" s="76">
        <v>-0.59999999999999987</v>
      </c>
      <c r="H283" s="57">
        <v>-2.13</v>
      </c>
      <c r="I283" s="57">
        <v>1.53</v>
      </c>
      <c r="K283" s="76">
        <v>-0.78253260797465019</v>
      </c>
      <c r="L283" s="76">
        <v>-0.55437986593437971</v>
      </c>
      <c r="M283" s="76">
        <v>-0.30372625979113987</v>
      </c>
      <c r="N283" s="76">
        <v>-8.8323726627919985E-2</v>
      </c>
      <c r="O283" s="76">
        <v>0.13340800263575003</v>
      </c>
      <c r="P283" s="76">
        <v>-2.6770966135676102</v>
      </c>
      <c r="Q283" s="76">
        <v>-2.6942197421747598</v>
      </c>
      <c r="R283" s="76">
        <v>-2.7125299279386699</v>
      </c>
      <c r="S283" s="76">
        <v>-2.6611189222245799</v>
      </c>
      <c r="T283" s="76">
        <v>-2.6864636170898102</v>
      </c>
      <c r="U283" s="76">
        <v>1.89456400559296</v>
      </c>
      <c r="V283" s="76">
        <v>2.1398398762403801</v>
      </c>
      <c r="W283" s="76">
        <v>2.40880366814753</v>
      </c>
      <c r="X283" s="76">
        <v>2.5727951955966599</v>
      </c>
      <c r="Y283" s="76">
        <v>2.8198716197255602</v>
      </c>
      <c r="Z283" s="76">
        <v>6.8439769874420469</v>
      </c>
      <c r="AA283" s="76">
        <v>20.3589624778044</v>
      </c>
      <c r="AC283" s="57">
        <v>-1.4943562949489357</v>
      </c>
      <c r="AD283" s="76">
        <v>-1.21882236023879</v>
      </c>
      <c r="AE283" s="76">
        <v>-0.98709849071730016</v>
      </c>
      <c r="AF283" s="76">
        <v>-0.76888263413688995</v>
      </c>
      <c r="AG283" s="76">
        <v>-0.57194903268990016</v>
      </c>
      <c r="AH283" s="76">
        <v>-2.4936199282826399</v>
      </c>
      <c r="AI283" s="76">
        <v>-2.47271213221152</v>
      </c>
      <c r="AJ283" s="76">
        <v>-2.4757557932568601</v>
      </c>
      <c r="AK283" s="76">
        <v>-2.4731197866291899</v>
      </c>
      <c r="AL283" s="76">
        <v>-2.4732016111649302</v>
      </c>
      <c r="AM283" s="76">
        <v>0.99926363333370405</v>
      </c>
      <c r="AN283" s="76">
        <v>1.25388977197273</v>
      </c>
      <c r="AO283" s="76">
        <v>1.48865730253956</v>
      </c>
      <c r="AP283" s="76">
        <v>1.7042371524922999</v>
      </c>
      <c r="AQ283" s="76">
        <v>1.90125257847503</v>
      </c>
      <c r="AR283" s="76">
        <v>6.8245191641917842</v>
      </c>
      <c r="AS283" s="76">
        <v>72.732960112951801</v>
      </c>
      <c r="AU283" s="57">
        <v>-1.6275207310902797</v>
      </c>
      <c r="AV283" s="57">
        <v>-1.3870543778041202</v>
      </c>
      <c r="AW283" s="57">
        <v>-1.1670007173788401</v>
      </c>
      <c r="AX283" s="57">
        <v>-0.97287111024990014</v>
      </c>
      <c r="AY283" s="57">
        <v>-0.80215696954053994</v>
      </c>
      <c r="AZ283" s="57">
        <v>-2.6667889507469198</v>
      </c>
      <c r="BA283" s="57">
        <v>-2.6809442055452601</v>
      </c>
      <c r="BB283" s="57">
        <v>-2.695657971848</v>
      </c>
      <c r="BC283" s="57">
        <v>-2.7171082305235701</v>
      </c>
      <c r="BD283" s="57">
        <v>-2.74340954791945</v>
      </c>
      <c r="BE283" s="57">
        <v>1.0392682196566401</v>
      </c>
      <c r="BF283" s="57">
        <v>1.2938898277411399</v>
      </c>
      <c r="BG283" s="57">
        <v>1.5286572544691599</v>
      </c>
      <c r="BH283" s="57">
        <v>1.7442371202736699</v>
      </c>
      <c r="BI283" s="57">
        <v>1.9412525783789101</v>
      </c>
      <c r="BJ283" s="57">
        <v>6.1400412526577499</v>
      </c>
      <c r="BK283" s="57">
        <v>70.340142525589599</v>
      </c>
      <c r="BM283" s="57">
        <v>-0.81466330874324999</v>
      </c>
      <c r="BN283" s="57">
        <v>-0.51166569250367999</v>
      </c>
      <c r="BO283" s="57">
        <v>-0.31100485631727981</v>
      </c>
      <c r="BP283" s="57">
        <v>-0.10863814729969024</v>
      </c>
      <c r="BQ283" s="57">
        <v>0.10283639916596998</v>
      </c>
      <c r="BR283" s="57">
        <v>-2.6847959642555099</v>
      </c>
      <c r="BS283" s="57">
        <v>-2.6990574841911901</v>
      </c>
      <c r="BT283" s="57">
        <v>-2.68356615599606</v>
      </c>
      <c r="BU283" s="57">
        <v>-2.67356062247794</v>
      </c>
      <c r="BV283" s="57">
        <v>-2.6604900610728199</v>
      </c>
      <c r="BW283" s="57">
        <v>1.8701326555122599</v>
      </c>
      <c r="BX283" s="57">
        <v>2.1873917916875101</v>
      </c>
      <c r="BY283" s="57">
        <v>2.3725612996787802</v>
      </c>
      <c r="BZ283" s="57">
        <v>2.5649224751782498</v>
      </c>
      <c r="CA283" s="57">
        <v>2.7633264602387899</v>
      </c>
      <c r="CB283" s="57">
        <v>6.6545138757491831</v>
      </c>
      <c r="CC283" s="57">
        <v>77.764217262347501</v>
      </c>
      <c r="CE283" s="57">
        <v>-0.8039107797929097</v>
      </c>
      <c r="CF283" s="57">
        <v>-0.55551958167550008</v>
      </c>
      <c r="CG283" s="57">
        <v>-0.33583402291848996</v>
      </c>
      <c r="CH283" s="57">
        <v>-0.1251024878879301</v>
      </c>
      <c r="CI283" s="57">
        <v>6.8052888420879754E-2</v>
      </c>
      <c r="CJ283" s="57">
        <v>-2.6773444517275098</v>
      </c>
      <c r="CK283" s="57">
        <v>-2.6811841509810299</v>
      </c>
      <c r="CL283" s="57">
        <v>-2.6881975480884202</v>
      </c>
      <c r="CM283" s="57">
        <v>-2.6819287755001202</v>
      </c>
      <c r="CN283" s="57">
        <v>-2.6813494544717802</v>
      </c>
      <c r="CO283" s="57">
        <v>1.8734336719346001</v>
      </c>
      <c r="CP283" s="57">
        <v>2.1256645693055298</v>
      </c>
      <c r="CQ283" s="57">
        <v>2.3523635251699302</v>
      </c>
      <c r="CR283" s="57">
        <v>2.5568262876121901</v>
      </c>
      <c r="CS283" s="57">
        <v>2.7494023428926599</v>
      </c>
      <c r="CT283" s="76">
        <v>6.4698632248743957</v>
      </c>
      <c r="CU283" s="76">
        <v>50.856572169661298</v>
      </c>
      <c r="CV283" s="76"/>
      <c r="CW283" s="1">
        <v>-1.4719269084475</v>
      </c>
      <c r="CX283" s="1">
        <v>-1.2218029452571699</v>
      </c>
      <c r="CY283" s="1">
        <v>-0.98992778204031295</v>
      </c>
      <c r="CZ283" s="1">
        <v>-0.77802577744753698</v>
      </c>
      <c r="DA283" s="1">
        <v>-0.58055362846127201</v>
      </c>
      <c r="DB283" s="1">
        <v>-1.4719269084475</v>
      </c>
      <c r="DC283" s="1">
        <v>-1.2218029452571699</v>
      </c>
      <c r="DD283" s="1">
        <v>-0.98992778204031295</v>
      </c>
      <c r="DE283" s="1">
        <v>-0.77802577744753698</v>
      </c>
      <c r="DF283" s="1">
        <v>-0.58055362846127201</v>
      </c>
      <c r="DG283" s="1">
        <v>0.99926787898089997</v>
      </c>
      <c r="DH283" s="1">
        <v>1.2538898294482601</v>
      </c>
      <c r="DI283" s="1">
        <v>1.4886573021863401</v>
      </c>
      <c r="DJ283" s="1">
        <v>1.7042367936140601</v>
      </c>
      <c r="DK283" s="1">
        <v>1.9012521378021601</v>
      </c>
      <c r="DL283" s="1">
        <v>6.6248918396564243</v>
      </c>
      <c r="DM283" s="1">
        <v>53.302397393310699</v>
      </c>
      <c r="DN283" s="1"/>
      <c r="DO283" s="1"/>
      <c r="DP283" s="1"/>
      <c r="DQ283" s="1"/>
      <c r="DR283" s="1"/>
      <c r="DS283" s="1"/>
    </row>
    <row r="284" spans="1:123">
      <c r="A284" s="46" t="s">
        <v>282</v>
      </c>
      <c r="B284" s="57">
        <v>199.68600000000001</v>
      </c>
      <c r="C284" s="57">
        <v>59.164000000000001</v>
      </c>
      <c r="D284" s="57">
        <v>-0.5</v>
      </c>
      <c r="E284" s="7">
        <v>0.44</v>
      </c>
      <c r="F284" s="57"/>
      <c r="G284" s="76">
        <v>-4.0000000000000036E-2</v>
      </c>
      <c r="H284" s="57">
        <v>-2.3199999999999998</v>
      </c>
      <c r="I284" s="57">
        <v>2.2799999999999998</v>
      </c>
      <c r="K284" s="76">
        <v>-1.7341934422962</v>
      </c>
      <c r="L284" s="76">
        <v>-1.50971641497966</v>
      </c>
      <c r="M284" s="76">
        <v>-1.2998147661519202</v>
      </c>
      <c r="N284" s="76">
        <v>-1.16599892905012</v>
      </c>
      <c r="O284" s="76">
        <v>-1.1421231021209297</v>
      </c>
      <c r="P284" s="76">
        <v>-3.4770570632031399</v>
      </c>
      <c r="Q284" s="76">
        <v>-3.48962143312822</v>
      </c>
      <c r="R284" s="76">
        <v>-3.4896608632063399</v>
      </c>
      <c r="S284" s="76">
        <v>-3.4717505999971898</v>
      </c>
      <c r="T284" s="76">
        <v>-3.4358871480653699</v>
      </c>
      <c r="U284" s="76">
        <v>1.7428636209069399</v>
      </c>
      <c r="V284" s="76">
        <v>1.97990501814856</v>
      </c>
      <c r="W284" s="76">
        <v>2.1898460970544198</v>
      </c>
      <c r="X284" s="76">
        <v>2.3057516709470698</v>
      </c>
      <c r="Y284" s="76">
        <v>2.2937640459444402</v>
      </c>
      <c r="Z284" s="76">
        <v>4.5144708275130521</v>
      </c>
      <c r="AA284" s="76">
        <v>202.44746809588</v>
      </c>
      <c r="AC284" s="57">
        <v>-2.6315030946520901</v>
      </c>
      <c r="AD284" s="76">
        <v>-2.4638767571707128</v>
      </c>
      <c r="AE284" s="76">
        <v>-2.2828604560535197</v>
      </c>
      <c r="AF284" s="76">
        <v>-2.1075322126442702</v>
      </c>
      <c r="AG284" s="76">
        <v>-1.9467552237983299</v>
      </c>
      <c r="AH284" s="76">
        <v>-3.3273188054617502</v>
      </c>
      <c r="AI284" s="76">
        <v>-3.3543283967987398</v>
      </c>
      <c r="AJ284" s="76">
        <v>-3.3560235836967598</v>
      </c>
      <c r="AK284" s="76">
        <v>-3.35188582821077</v>
      </c>
      <c r="AL284" s="76">
        <v>-3.3511525747999098</v>
      </c>
      <c r="AM284" s="76">
        <v>0.69581571080965998</v>
      </c>
      <c r="AN284" s="76">
        <v>0.89045163962802698</v>
      </c>
      <c r="AO284" s="76">
        <v>1.0731631276432401</v>
      </c>
      <c r="AP284" s="76">
        <v>1.2443536155665</v>
      </c>
      <c r="AQ284" s="76">
        <v>1.4043973510015799</v>
      </c>
      <c r="AR284" s="76">
        <v>5.1414646516878681</v>
      </c>
      <c r="AS284" s="76">
        <v>8.0852687267485308</v>
      </c>
      <c r="AU284" s="57">
        <v>-2.2792527708908832</v>
      </c>
      <c r="AV284" s="57">
        <v>-2.0345125108619042</v>
      </c>
      <c r="AW284" s="57">
        <v>-1.8396370424291499</v>
      </c>
      <c r="AX284" s="57">
        <v>-1.6575989858603999</v>
      </c>
      <c r="AY284" s="57">
        <v>-1.6627898762061601</v>
      </c>
      <c r="AZ284" s="57">
        <v>-3.01507186438955</v>
      </c>
      <c r="BA284" s="57">
        <v>-2.9649642064805</v>
      </c>
      <c r="BB284" s="57">
        <v>-2.9528001356856999</v>
      </c>
      <c r="BC284" s="57">
        <v>-2.9419525785868399</v>
      </c>
      <c r="BD284" s="57">
        <v>-3.1071872271404501</v>
      </c>
      <c r="BE284" s="57">
        <v>0.73581909349866703</v>
      </c>
      <c r="BF284" s="57">
        <v>0.93045169561859598</v>
      </c>
      <c r="BG284" s="57">
        <v>1.1131630932565499</v>
      </c>
      <c r="BH284" s="57">
        <v>1.28435359272644</v>
      </c>
      <c r="BI284" s="57">
        <v>1.44439735093429</v>
      </c>
      <c r="BJ284" s="57">
        <v>4.7559514940448251</v>
      </c>
      <c r="BK284" s="57">
        <v>217.27474374098199</v>
      </c>
      <c r="BM284" s="57">
        <v>-1.6970723753908401</v>
      </c>
      <c r="BN284" s="57">
        <v>-1.5888545270029801</v>
      </c>
      <c r="BO284" s="57">
        <v>-1.37985084854974</v>
      </c>
      <c r="BP284" s="57">
        <v>-1.21069196886824</v>
      </c>
      <c r="BQ284" s="57">
        <v>-1.0197014786415202</v>
      </c>
      <c r="BR284" s="57">
        <v>-3.4902571698252101</v>
      </c>
      <c r="BS284" s="57">
        <v>-3.4410606815872602</v>
      </c>
      <c r="BT284" s="57">
        <v>-3.48581229165173</v>
      </c>
      <c r="BU284" s="57">
        <v>-3.4885895389153498</v>
      </c>
      <c r="BV284" s="57">
        <v>-3.4716414814291201</v>
      </c>
      <c r="BW284" s="57">
        <v>1.79318479443437</v>
      </c>
      <c r="BX284" s="57">
        <v>1.8522061545842801</v>
      </c>
      <c r="BY284" s="57">
        <v>2.10596144310199</v>
      </c>
      <c r="BZ284" s="57">
        <v>2.2778975700471098</v>
      </c>
      <c r="CA284" s="57">
        <v>2.4519400027875999</v>
      </c>
      <c r="CB284" s="57">
        <v>5.1743211317717854</v>
      </c>
      <c r="CC284" s="57">
        <v>-53.917838775903</v>
      </c>
      <c r="CE284" s="57">
        <v>-1.7238418796222001</v>
      </c>
      <c r="CF284" s="57">
        <v>-1.5264925752905001</v>
      </c>
      <c r="CG284" s="57">
        <v>-1.3471025748870797</v>
      </c>
      <c r="CH284" s="57">
        <v>-1.2101722448824499</v>
      </c>
      <c r="CI284" s="57">
        <v>-1.0344278746029598</v>
      </c>
      <c r="CJ284" s="57">
        <v>-3.4867433018892302</v>
      </c>
      <c r="CK284" s="57">
        <v>-3.48989643195701</v>
      </c>
      <c r="CL284" s="57">
        <v>-3.4962861882088299</v>
      </c>
      <c r="CM284" s="57">
        <v>-3.49472482025182</v>
      </c>
      <c r="CN284" s="57">
        <v>-3.4927308185394299</v>
      </c>
      <c r="CO284" s="57">
        <v>1.7629014222670301</v>
      </c>
      <c r="CP284" s="57">
        <v>1.96340385666651</v>
      </c>
      <c r="CQ284" s="57">
        <v>2.1491836133217501</v>
      </c>
      <c r="CR284" s="57">
        <v>2.2845525753693701</v>
      </c>
      <c r="CS284" s="57">
        <v>2.4583029439364701</v>
      </c>
      <c r="CT284" s="76">
        <v>5.044543455652251</v>
      </c>
      <c r="CU284" s="76">
        <v>36.757103529790101</v>
      </c>
      <c r="CV284" s="76"/>
      <c r="CW284" s="1">
        <v>-2.6469200671615201</v>
      </c>
      <c r="CX284" s="1">
        <v>-2.4516097672086601</v>
      </c>
      <c r="CY284" s="1">
        <v>-2.2709454184386799</v>
      </c>
      <c r="CZ284" s="1">
        <v>-2.1028250940260498</v>
      </c>
      <c r="DA284" s="1">
        <v>-1.9402209172942</v>
      </c>
      <c r="DB284" s="1">
        <v>-2.6469200671615201</v>
      </c>
      <c r="DC284" s="1">
        <v>-2.4516097672086601</v>
      </c>
      <c r="DD284" s="1">
        <v>-2.2709454184386799</v>
      </c>
      <c r="DE284" s="1">
        <v>-2.1028250940260498</v>
      </c>
      <c r="DF284" s="1">
        <v>-1.9402209172942</v>
      </c>
      <c r="DG284" s="1">
        <v>0.69581880161459397</v>
      </c>
      <c r="DH284" s="1">
        <v>0.89045169683524195</v>
      </c>
      <c r="DI284" s="1">
        <v>1.0731631273505</v>
      </c>
      <c r="DJ284" s="1">
        <v>1.2443533084976</v>
      </c>
      <c r="DK284" s="1">
        <v>1.4043969735369599</v>
      </c>
      <c r="DL284" s="1">
        <v>5.2449825811685598</v>
      </c>
      <c r="DM284" s="1">
        <v>33.207151752829603</v>
      </c>
      <c r="DN284" s="1"/>
      <c r="DO284" s="1"/>
      <c r="DP284" s="1"/>
      <c r="DQ284" s="1"/>
      <c r="DR284" s="1"/>
      <c r="DS284" s="1"/>
    </row>
    <row r="285" spans="1:123">
      <c r="A285" s="46" t="s">
        <v>283</v>
      </c>
      <c r="B285" s="57">
        <v>218.25399999999999</v>
      </c>
      <c r="C285" s="57">
        <v>69.87</v>
      </c>
      <c r="D285" s="57">
        <v>-0.63</v>
      </c>
      <c r="E285" s="7">
        <v>0.44</v>
      </c>
      <c r="F285" s="57"/>
      <c r="G285" s="76">
        <v>0.78</v>
      </c>
      <c r="H285" s="57">
        <v>-1.26</v>
      </c>
      <c r="I285" s="57">
        <v>2.04</v>
      </c>
      <c r="K285" s="76">
        <v>0.16598470039567004</v>
      </c>
      <c r="L285" s="76">
        <v>0.39587359812662015</v>
      </c>
      <c r="M285" s="76">
        <v>0.60932380485796989</v>
      </c>
      <c r="N285" s="76">
        <v>0.76433587289013971</v>
      </c>
      <c r="O285" s="76">
        <v>0.79672939902275997</v>
      </c>
      <c r="P285" s="76">
        <v>-1.61197451910148</v>
      </c>
      <c r="Q285" s="76">
        <v>-1.6210320485423599</v>
      </c>
      <c r="R285" s="76">
        <v>-1.6311777143252399</v>
      </c>
      <c r="S285" s="76">
        <v>-1.6031958150727901</v>
      </c>
      <c r="T285" s="76">
        <v>-1.61874864430478</v>
      </c>
      <c r="U285" s="76">
        <v>1.7779592194971501</v>
      </c>
      <c r="V285" s="76">
        <v>2.0169056466689801</v>
      </c>
      <c r="W285" s="76">
        <v>2.2405015191832098</v>
      </c>
      <c r="X285" s="76">
        <v>2.3675316879629298</v>
      </c>
      <c r="Y285" s="76">
        <v>2.41547804332754</v>
      </c>
      <c r="Z285" s="76">
        <v>4.8206530929038278</v>
      </c>
      <c r="AA285" s="76">
        <v>192.23953887302099</v>
      </c>
      <c r="AC285" s="57">
        <v>-0.74746697959728292</v>
      </c>
      <c r="AD285" s="76">
        <v>-0.525332111369608</v>
      </c>
      <c r="AE285" s="76">
        <v>-0.33227010859321982</v>
      </c>
      <c r="AF285" s="76">
        <v>-0.14944614972887016</v>
      </c>
      <c r="AG285" s="76">
        <v>1.9084688205269984E-2</v>
      </c>
      <c r="AH285" s="76">
        <v>-1.5134847963803599</v>
      </c>
      <c r="AI285" s="76">
        <v>-1.49986447914835</v>
      </c>
      <c r="AJ285" s="76">
        <v>-1.5015570318940099</v>
      </c>
      <c r="AK285" s="76">
        <v>-1.5001929563449301</v>
      </c>
      <c r="AL285" s="76">
        <v>-1.50025918489607</v>
      </c>
      <c r="AM285" s="76">
        <v>0.76601781678307701</v>
      </c>
      <c r="AN285" s="76">
        <v>0.97453236777874197</v>
      </c>
      <c r="AO285" s="76">
        <v>1.1692869233007901</v>
      </c>
      <c r="AP285" s="76">
        <v>1.3507468066160599</v>
      </c>
      <c r="AQ285" s="76">
        <v>1.51934387310134</v>
      </c>
      <c r="AR285" s="76">
        <v>5.6792612761412693</v>
      </c>
      <c r="AS285" s="76">
        <v>50.035431322793301</v>
      </c>
      <c r="AU285" s="57">
        <v>-0.80954528651576207</v>
      </c>
      <c r="AV285" s="57">
        <v>-0.61023718308615993</v>
      </c>
      <c r="AW285" s="57">
        <v>-0.42295007106501004</v>
      </c>
      <c r="AX285" s="57">
        <v>-0.25148776852844001</v>
      </c>
      <c r="AY285" s="57">
        <v>-8.6912704548699926E-2</v>
      </c>
      <c r="AZ285" s="57">
        <v>-1.6155667644462901</v>
      </c>
      <c r="BA285" s="57">
        <v>-1.62476960680408</v>
      </c>
      <c r="BB285" s="57">
        <v>-1.6322369568134101</v>
      </c>
      <c r="BC285" s="57">
        <v>-1.64223455013474</v>
      </c>
      <c r="BD285" s="57">
        <v>-1.64625657757609</v>
      </c>
      <c r="BE285" s="57">
        <v>0.80602147793052803</v>
      </c>
      <c r="BF285" s="57">
        <v>1.0145324237179201</v>
      </c>
      <c r="BG285" s="57">
        <v>1.2092868857484</v>
      </c>
      <c r="BH285" s="57">
        <v>1.3907467816062999</v>
      </c>
      <c r="BI285" s="57">
        <v>1.5593438730273901</v>
      </c>
      <c r="BJ285" s="57">
        <v>5.3690512015416232</v>
      </c>
      <c r="BK285" s="57">
        <v>36.303557075122697</v>
      </c>
      <c r="BM285" s="57">
        <v>0.19521069158968007</v>
      </c>
      <c r="BN285" s="57">
        <v>0.30415785861256994</v>
      </c>
      <c r="BO285" s="57">
        <v>0.55241531199881022</v>
      </c>
      <c r="BP285" s="57">
        <v>0.73480621053251993</v>
      </c>
      <c r="BQ285" s="57">
        <v>0.92113930649184028</v>
      </c>
      <c r="BR285" s="57">
        <v>-1.6157758457364699</v>
      </c>
      <c r="BS285" s="57">
        <v>-1.6255928625021501</v>
      </c>
      <c r="BT285" s="57">
        <v>-1.6152235063451199</v>
      </c>
      <c r="BU285" s="57">
        <v>-1.6094940313121799</v>
      </c>
      <c r="BV285" s="57">
        <v>-1.6028393673891299</v>
      </c>
      <c r="BW285" s="57">
        <v>1.81098653732615</v>
      </c>
      <c r="BX285" s="57">
        <v>1.92975072111472</v>
      </c>
      <c r="BY285" s="57">
        <v>2.1676388183439301</v>
      </c>
      <c r="BZ285" s="57">
        <v>2.3443002418446999</v>
      </c>
      <c r="CA285" s="57">
        <v>2.5239786738809702</v>
      </c>
      <c r="CB285" s="57">
        <v>5.6172149007735479</v>
      </c>
      <c r="CC285" s="57">
        <v>-38.592976485050997</v>
      </c>
      <c r="CE285" s="57">
        <v>0.17672893209011997</v>
      </c>
      <c r="CF285" s="57">
        <v>0.38718723084083995</v>
      </c>
      <c r="CG285" s="57">
        <v>0.57877366947686992</v>
      </c>
      <c r="CH285" s="57">
        <v>0.73358708263438022</v>
      </c>
      <c r="CI285" s="57">
        <v>0.91194387062589999</v>
      </c>
      <c r="CJ285" s="57">
        <v>-1.6117439181837301</v>
      </c>
      <c r="CK285" s="57">
        <v>-1.6137553364197601</v>
      </c>
      <c r="CL285" s="57">
        <v>-1.61741523419122</v>
      </c>
      <c r="CM285" s="57">
        <v>-1.61395550381055</v>
      </c>
      <c r="CN285" s="57">
        <v>-1.6137043715888899</v>
      </c>
      <c r="CO285" s="57">
        <v>1.7884728502738501</v>
      </c>
      <c r="CP285" s="57">
        <v>2.0009425672606</v>
      </c>
      <c r="CQ285" s="57">
        <v>2.1961889036680899</v>
      </c>
      <c r="CR285" s="57">
        <v>2.3475425864449302</v>
      </c>
      <c r="CS285" s="57">
        <v>2.5256482422147899</v>
      </c>
      <c r="CT285" s="76">
        <v>5.4059299590287919</v>
      </c>
      <c r="CU285" s="76">
        <v>43.1857596199795</v>
      </c>
      <c r="CV285" s="76"/>
      <c r="CW285" s="1">
        <v>-0.73358475248521504</v>
      </c>
      <c r="CX285" s="1">
        <v>-0.52773384549449398</v>
      </c>
      <c r="CY285" s="1">
        <v>-0.33456480383741699</v>
      </c>
      <c r="CZ285" s="1">
        <v>-0.15509837076126101</v>
      </c>
      <c r="DA285" s="1">
        <v>1.36516044161998E-2</v>
      </c>
      <c r="DB285" s="1">
        <v>-0.73358475248521504</v>
      </c>
      <c r="DC285" s="1">
        <v>-0.52773384549449398</v>
      </c>
      <c r="DD285" s="1">
        <v>-0.33456480383741699</v>
      </c>
      <c r="DE285" s="1">
        <v>-0.15509837076126101</v>
      </c>
      <c r="DF285" s="1">
        <v>1.36516044161998E-2</v>
      </c>
      <c r="DG285" s="1">
        <v>0.76602117475859599</v>
      </c>
      <c r="DH285" s="1">
        <v>0.97453242504803095</v>
      </c>
      <c r="DI285" s="1">
        <v>1.1692869229940499</v>
      </c>
      <c r="DJ285" s="1">
        <v>1.3507464875611701</v>
      </c>
      <c r="DK285" s="1">
        <v>1.5193434810136099</v>
      </c>
      <c r="DL285" s="1">
        <v>5.5568619145330675</v>
      </c>
      <c r="DM285" s="1">
        <v>37.397264425594898</v>
      </c>
      <c r="DN285" s="1"/>
      <c r="DO285" s="1"/>
      <c r="DP285" s="1"/>
      <c r="DQ285" s="1"/>
      <c r="DR285" s="1"/>
      <c r="DS285" s="1"/>
    </row>
    <row r="286" spans="1:123">
      <c r="A286" s="46" t="s">
        <v>284</v>
      </c>
      <c r="B286" s="57">
        <v>204.14500000000001</v>
      </c>
      <c r="C286" s="57">
        <v>60.557000000000002</v>
      </c>
      <c r="D286" s="57">
        <v>-0.59</v>
      </c>
      <c r="E286" s="7">
        <v>0.38</v>
      </c>
      <c r="F286" s="57"/>
      <c r="G286" s="76">
        <v>1.2199999999999998</v>
      </c>
      <c r="H286" s="57">
        <v>-1.06</v>
      </c>
      <c r="I286" s="57">
        <v>2.2799999999999998</v>
      </c>
      <c r="K286" s="76">
        <v>0.23862248706224998</v>
      </c>
      <c r="L286" s="76">
        <v>0.46870297411849005</v>
      </c>
      <c r="M286" s="76">
        <v>0.67480525268174008</v>
      </c>
      <c r="N286" s="76">
        <v>0.81451588887566984</v>
      </c>
      <c r="O286" s="76">
        <v>0.81026446065468027</v>
      </c>
      <c r="P286" s="76">
        <v>-1.5126691430063499</v>
      </c>
      <c r="Q286" s="76">
        <v>-1.52008753533622</v>
      </c>
      <c r="R286" s="76">
        <v>-1.5272054570004401</v>
      </c>
      <c r="S286" s="76">
        <v>-1.5060719031331</v>
      </c>
      <c r="T286" s="76">
        <v>-1.5127285121710199</v>
      </c>
      <c r="U286" s="76">
        <v>1.7512916300685999</v>
      </c>
      <c r="V286" s="76">
        <v>1.98879050945471</v>
      </c>
      <c r="W286" s="76">
        <v>2.2020107096821802</v>
      </c>
      <c r="X286" s="76">
        <v>2.3205877920087699</v>
      </c>
      <c r="Y286" s="76">
        <v>2.3229929728257002</v>
      </c>
      <c r="Z286" s="76">
        <v>4.3943106429234682</v>
      </c>
      <c r="AA286" s="76">
        <v>226.87724378844001</v>
      </c>
      <c r="AC286" s="57">
        <v>-0.71484350133631192</v>
      </c>
      <c r="AD286" s="76">
        <v>-0.51108199747288108</v>
      </c>
      <c r="AE286" s="76">
        <v>-0.32689615198786992</v>
      </c>
      <c r="AF286" s="76">
        <v>-0.15183310173261</v>
      </c>
      <c r="AG286" s="76">
        <v>1.0254107782540212E-2</v>
      </c>
      <c r="AH286" s="76">
        <v>-1.4275178501541299</v>
      </c>
      <c r="AI286" s="76">
        <v>-1.4217251475933701</v>
      </c>
      <c r="AJ286" s="76">
        <v>-1.4231428645533999</v>
      </c>
      <c r="AK286" s="76">
        <v>-1.4217364393418701</v>
      </c>
      <c r="AL286" s="76">
        <v>-1.4217469992532299</v>
      </c>
      <c r="AM286" s="76">
        <v>0.71267434881781799</v>
      </c>
      <c r="AN286" s="76">
        <v>0.91064315012048902</v>
      </c>
      <c r="AO286" s="76">
        <v>1.09624671256553</v>
      </c>
      <c r="AP286" s="76">
        <v>1.2699033376092601</v>
      </c>
      <c r="AQ286" s="76">
        <v>1.4320011070357701</v>
      </c>
      <c r="AR286" s="76">
        <v>5.3846480096216665</v>
      </c>
      <c r="AS286" s="76">
        <v>39.366577539348</v>
      </c>
      <c r="AU286" s="57">
        <v>-0.75287766450303806</v>
      </c>
      <c r="AV286" s="57">
        <v>-0.55981348888856397</v>
      </c>
      <c r="AW286" s="57">
        <v>-0.38207764133705013</v>
      </c>
      <c r="AX286" s="57">
        <v>-0.22119606843869</v>
      </c>
      <c r="AY286" s="57">
        <v>-8.5444146486960193E-2</v>
      </c>
      <c r="AZ286" s="57">
        <v>-1.50555546288008</v>
      </c>
      <c r="BA286" s="57">
        <v>-1.51045669498728</v>
      </c>
      <c r="BB286" s="57">
        <v>-1.5183243187556601</v>
      </c>
      <c r="BC286" s="57">
        <v>-1.53109938268685</v>
      </c>
      <c r="BD286" s="57">
        <v>-1.5574452534538401</v>
      </c>
      <c r="BE286" s="57">
        <v>0.75267779837704196</v>
      </c>
      <c r="BF286" s="57">
        <v>0.950643206098716</v>
      </c>
      <c r="BG286" s="57">
        <v>1.13624667741861</v>
      </c>
      <c r="BH286" s="57">
        <v>1.30990331424816</v>
      </c>
      <c r="BI286" s="57">
        <v>1.4720011069668799</v>
      </c>
      <c r="BJ286" s="57">
        <v>4.9763473200797703</v>
      </c>
      <c r="BK286" s="57">
        <v>55.862712187789903</v>
      </c>
      <c r="BM286" s="57">
        <v>0.28087718361011005</v>
      </c>
      <c r="BN286" s="57">
        <v>0.35328001590683988</v>
      </c>
      <c r="BO286" s="57">
        <v>0.60470760511804</v>
      </c>
      <c r="BP286" s="57">
        <v>0.78128921935134987</v>
      </c>
      <c r="BQ286" s="57">
        <v>0.96328931219824998</v>
      </c>
      <c r="BR286" s="57">
        <v>-1.5165825985210799</v>
      </c>
      <c r="BS286" s="57">
        <v>-1.51754802698847</v>
      </c>
      <c r="BT286" s="57">
        <v>-1.51606531020518</v>
      </c>
      <c r="BU286" s="57">
        <v>-1.5125545761129</v>
      </c>
      <c r="BV286" s="57">
        <v>-1.5059503693057099</v>
      </c>
      <c r="BW286" s="57">
        <v>1.79745978213119</v>
      </c>
      <c r="BX286" s="57">
        <v>1.8708280428953099</v>
      </c>
      <c r="BY286" s="57">
        <v>2.12077291532322</v>
      </c>
      <c r="BZ286" s="57">
        <v>2.2938437954642499</v>
      </c>
      <c r="CA286" s="57">
        <v>2.4692396815039599</v>
      </c>
      <c r="CB286" s="57">
        <v>5.3545236440205306</v>
      </c>
      <c r="CC286" s="57">
        <v>-62.393383660151997</v>
      </c>
      <c r="CE286" s="57">
        <v>0.25566256919092001</v>
      </c>
      <c r="CF286" s="57">
        <v>0.45721114011005004</v>
      </c>
      <c r="CG286" s="57">
        <v>0.64197864893053014</v>
      </c>
      <c r="CH286" s="57">
        <v>0.78360489162613001</v>
      </c>
      <c r="CI286" s="57">
        <v>0.95884671811180011</v>
      </c>
      <c r="CJ286" s="57">
        <v>-1.5133796866328999</v>
      </c>
      <c r="CK286" s="57">
        <v>-1.51520742522401</v>
      </c>
      <c r="CL286" s="57">
        <v>-1.5184930185518399</v>
      </c>
      <c r="CM286" s="57">
        <v>-1.51607437802296</v>
      </c>
      <c r="CN286" s="57">
        <v>-1.5156288176505499</v>
      </c>
      <c r="CO286" s="57">
        <v>1.7690422558238199</v>
      </c>
      <c r="CP286" s="57">
        <v>1.97241856533406</v>
      </c>
      <c r="CQ286" s="57">
        <v>2.1604716674823701</v>
      </c>
      <c r="CR286" s="57">
        <v>2.29967926964909</v>
      </c>
      <c r="CS286" s="57">
        <v>2.47447553576235</v>
      </c>
      <c r="CT286" s="76">
        <v>5.1558225376339131</v>
      </c>
      <c r="CU286" s="76">
        <v>41.010037730239702</v>
      </c>
      <c r="CV286" s="76"/>
      <c r="CW286" s="1">
        <v>-0.70716213277786499</v>
      </c>
      <c r="CX286" s="1">
        <v>-0.51092573958847398</v>
      </c>
      <c r="CY286" s="1">
        <v>-0.32670214256195701</v>
      </c>
      <c r="CZ286" s="1">
        <v>-0.15484618713130799</v>
      </c>
      <c r="DA286" s="1">
        <v>7.6570673506792799E-3</v>
      </c>
      <c r="DB286" s="1">
        <v>-0.70716213277786499</v>
      </c>
      <c r="DC286" s="1">
        <v>-0.51092573958847398</v>
      </c>
      <c r="DD286" s="1">
        <v>-0.32670214256195701</v>
      </c>
      <c r="DE286" s="1">
        <v>-0.15484618713130799</v>
      </c>
      <c r="DF286" s="1">
        <v>7.6570673506792799E-3</v>
      </c>
      <c r="DG286" s="1">
        <v>0.71267750378225403</v>
      </c>
      <c r="DH286" s="1">
        <v>0.91064320734261095</v>
      </c>
      <c r="DI286" s="1">
        <v>1.0962467122694199</v>
      </c>
      <c r="DJ286" s="1">
        <v>1.269903027662</v>
      </c>
      <c r="DK286" s="1">
        <v>1.43200072605949</v>
      </c>
      <c r="DL286" s="1">
        <v>5.3149718006041722</v>
      </c>
      <c r="DM286" s="1">
        <v>33.968802109300697</v>
      </c>
      <c r="DN286" s="1"/>
      <c r="DO286" s="1"/>
      <c r="DP286" s="1"/>
      <c r="DQ286" s="1"/>
      <c r="DR286" s="1"/>
      <c r="DS286" s="1"/>
    </row>
    <row r="287" spans="1:123">
      <c r="A287" s="46" t="s">
        <v>285</v>
      </c>
      <c r="B287" s="57">
        <v>188.298</v>
      </c>
      <c r="C287" s="57">
        <v>52.116999999999997</v>
      </c>
      <c r="D287" s="57">
        <v>-0.77</v>
      </c>
      <c r="E287" s="7">
        <v>0.47</v>
      </c>
      <c r="F287" s="57"/>
      <c r="G287" s="76">
        <v>-0.2200000000000002</v>
      </c>
      <c r="H287" s="57">
        <v>-2.25</v>
      </c>
      <c r="I287" s="57">
        <v>2.0299999999999998</v>
      </c>
      <c r="K287" s="76">
        <v>-1.3427328496575601</v>
      </c>
      <c r="L287" s="76">
        <v>-1.12057537542735</v>
      </c>
      <c r="M287" s="76">
        <v>-0.92939166844273036</v>
      </c>
      <c r="N287" s="76">
        <v>-0.78546146632660019</v>
      </c>
      <c r="O287" s="76">
        <v>-0.83511515181417995</v>
      </c>
      <c r="P287" s="76">
        <v>-3.0640718757376302</v>
      </c>
      <c r="Q287" s="76">
        <v>-3.0777874186948999</v>
      </c>
      <c r="R287" s="76">
        <v>-3.0881701250833902</v>
      </c>
      <c r="S287" s="76">
        <v>-3.0533226356700101</v>
      </c>
      <c r="T287" s="76">
        <v>-3.0542303932455401</v>
      </c>
      <c r="U287" s="76">
        <v>1.7213390260800701</v>
      </c>
      <c r="V287" s="76">
        <v>1.9572120432675499</v>
      </c>
      <c r="W287" s="76">
        <v>2.1587784566406598</v>
      </c>
      <c r="X287" s="76">
        <v>2.2678611693434099</v>
      </c>
      <c r="Y287" s="76">
        <v>2.2191152414313602</v>
      </c>
      <c r="Z287" s="76">
        <v>3.9763685069172241</v>
      </c>
      <c r="AA287" s="76">
        <v>250.376980753883</v>
      </c>
      <c r="AC287" s="57">
        <v>-2.2513881361988353</v>
      </c>
      <c r="AD287" s="76">
        <v>-2.0635041533981759</v>
      </c>
      <c r="AE287" s="76">
        <v>-1.89070034315222</v>
      </c>
      <c r="AF287" s="76">
        <v>-1.7227905188474502</v>
      </c>
      <c r="AG287" s="76">
        <v>-1.5678736230086998</v>
      </c>
      <c r="AH287" s="76">
        <v>-2.9041479668477201</v>
      </c>
      <c r="AI287" s="76">
        <v>-2.9023879703107598</v>
      </c>
      <c r="AJ287" s="76">
        <v>-2.9049094754837301</v>
      </c>
      <c r="AK287" s="76">
        <v>-2.9018917830744102</v>
      </c>
      <c r="AL287" s="76">
        <v>-2.9017727516022598</v>
      </c>
      <c r="AM287" s="76">
        <v>0.65275983064888499</v>
      </c>
      <c r="AN287" s="76">
        <v>0.83888381691258396</v>
      </c>
      <c r="AO287" s="76">
        <v>1.0142091323315101</v>
      </c>
      <c r="AP287" s="76">
        <v>1.17910126422696</v>
      </c>
      <c r="AQ287" s="76">
        <v>1.33389912859356</v>
      </c>
      <c r="AR287" s="76">
        <v>5.0833352215732521</v>
      </c>
      <c r="AS287" s="76">
        <v>30.135925238457201</v>
      </c>
      <c r="AU287" s="57">
        <v>-2.2768952173988559</v>
      </c>
      <c r="AV287" s="57">
        <v>-2.085767492133026</v>
      </c>
      <c r="AW287" s="57">
        <v>-1.9226048050795601</v>
      </c>
      <c r="AX287" s="57">
        <v>-1.7817299673414602</v>
      </c>
      <c r="AY287" s="57">
        <v>-1.7334343421694798</v>
      </c>
      <c r="AZ287" s="57">
        <v>-2.9696582599545001</v>
      </c>
      <c r="BA287" s="57">
        <v>-2.9646513650677</v>
      </c>
      <c r="BB287" s="57">
        <v>-2.9768139049659501</v>
      </c>
      <c r="BC287" s="57">
        <v>-3.0008312100590802</v>
      </c>
      <c r="BD287" s="57">
        <v>-3.1073334706998499</v>
      </c>
      <c r="BE287" s="57">
        <v>0.69276304255564403</v>
      </c>
      <c r="BF287" s="57">
        <v>0.87888387293467396</v>
      </c>
      <c r="BG287" s="57">
        <v>1.05420909988639</v>
      </c>
      <c r="BH287" s="57">
        <v>1.21910124271762</v>
      </c>
      <c r="BI287" s="57">
        <v>1.3738991285303701</v>
      </c>
      <c r="BJ287" s="57">
        <v>4.1201908651787473</v>
      </c>
      <c r="BK287" s="57">
        <v>130.606439334296</v>
      </c>
      <c r="BM287" s="57">
        <v>-1.2905929616402798</v>
      </c>
      <c r="BN287" s="57">
        <v>-1.2575076075886</v>
      </c>
      <c r="BO287" s="57">
        <v>-1.0030938558154099</v>
      </c>
      <c r="BP287" s="57">
        <v>-0.8297119540338902</v>
      </c>
      <c r="BQ287" s="57">
        <v>-0.64540141395915995</v>
      </c>
      <c r="BR287" s="57">
        <v>-3.0728597116944498</v>
      </c>
      <c r="BS287" s="57">
        <v>-3.06215465383334</v>
      </c>
      <c r="BT287" s="57">
        <v>-3.07122774887134</v>
      </c>
      <c r="BU287" s="57">
        <v>-3.0668838871555901</v>
      </c>
      <c r="BV287" s="57">
        <v>-3.0531591469055601</v>
      </c>
      <c r="BW287" s="57">
        <v>1.78226675005417</v>
      </c>
      <c r="BX287" s="57">
        <v>1.8046470462447399</v>
      </c>
      <c r="BY287" s="57">
        <v>2.0681338930559301</v>
      </c>
      <c r="BZ287" s="57">
        <v>2.2371719331216999</v>
      </c>
      <c r="CA287" s="57">
        <v>2.4077577329464002</v>
      </c>
      <c r="CB287" s="57">
        <v>5.1383340190632811</v>
      </c>
      <c r="CC287" s="57">
        <v>-95.383528578756497</v>
      </c>
      <c r="CE287" s="57">
        <v>-1.3201499694475602</v>
      </c>
      <c r="CF287" s="57">
        <v>-1.1304586167350301</v>
      </c>
      <c r="CG287" s="57">
        <v>-0.95683481050247021</v>
      </c>
      <c r="CH287" s="57">
        <v>-0.82746305119394004</v>
      </c>
      <c r="CI287" s="57">
        <v>-0.65526551436995017</v>
      </c>
      <c r="CJ287" s="57">
        <v>-3.0673680966832602</v>
      </c>
      <c r="CK287" s="57">
        <v>-3.0708394856675101</v>
      </c>
      <c r="CL287" s="57">
        <v>-3.0771894575131502</v>
      </c>
      <c r="CM287" s="57">
        <v>-3.0733830195981802</v>
      </c>
      <c r="CN287" s="57">
        <v>-3.0722646960922</v>
      </c>
      <c r="CO287" s="57">
        <v>1.7472181272356999</v>
      </c>
      <c r="CP287" s="57">
        <v>1.94038086893248</v>
      </c>
      <c r="CQ287" s="57">
        <v>2.12035464701068</v>
      </c>
      <c r="CR287" s="57">
        <v>2.2459199684042401</v>
      </c>
      <c r="CS287" s="57">
        <v>2.4169991817222498</v>
      </c>
      <c r="CT287" s="76">
        <v>4.8591579675199181</v>
      </c>
      <c r="CU287" s="76">
        <v>34.034303093508797</v>
      </c>
      <c r="CV287" s="76"/>
      <c r="CW287" s="1">
        <v>-2.2439308512359202</v>
      </c>
      <c r="CX287" s="1">
        <v>-2.0601895377622599</v>
      </c>
      <c r="CY287" s="1">
        <v>-1.8874093958397999</v>
      </c>
      <c r="CZ287" s="1">
        <v>-1.7259253675092201</v>
      </c>
      <c r="DA287" s="1">
        <v>-1.5699408639794299</v>
      </c>
      <c r="DB287" s="1">
        <v>-2.2439308512359202</v>
      </c>
      <c r="DC287" s="1">
        <v>-2.0601895377622599</v>
      </c>
      <c r="DD287" s="1">
        <v>-1.8874093958397999</v>
      </c>
      <c r="DE287" s="1">
        <v>-1.7259253675092201</v>
      </c>
      <c r="DF287" s="1">
        <v>-1.5699408639794299</v>
      </c>
      <c r="DG287" s="1">
        <v>0.65276275759456603</v>
      </c>
      <c r="DH287" s="1">
        <v>0.83888387408172904</v>
      </c>
      <c r="DI287" s="1">
        <v>1.0142091320473501</v>
      </c>
      <c r="DJ287" s="1">
        <v>1.1791009645092401</v>
      </c>
      <c r="DK287" s="1">
        <v>1.3338987600974801</v>
      </c>
      <c r="DL287" s="1">
        <v>5.0076715091708941</v>
      </c>
      <c r="DM287" s="1">
        <v>28.445478607691101</v>
      </c>
      <c r="DN287" s="1"/>
      <c r="DO287" s="1"/>
      <c r="DP287" s="1"/>
      <c r="DQ287" s="1"/>
      <c r="DR287" s="1"/>
      <c r="DS287" s="1"/>
    </row>
    <row r="288" spans="1:123">
      <c r="A288" s="46" t="s">
        <v>286</v>
      </c>
      <c r="B288" s="57">
        <v>179.012</v>
      </c>
      <c r="C288" s="57">
        <v>46.771000000000001</v>
      </c>
      <c r="D288" s="57">
        <v>-0.55000000000000004</v>
      </c>
      <c r="E288" s="7">
        <v>0.4</v>
      </c>
      <c r="F288" s="57"/>
      <c r="G288" s="76">
        <v>0.81</v>
      </c>
      <c r="H288" s="57">
        <v>-1.1399999999999999</v>
      </c>
      <c r="I288" s="57">
        <v>1.95</v>
      </c>
      <c r="K288" s="76">
        <v>0.12483554122939999</v>
      </c>
      <c r="L288" s="76">
        <v>0.35164850611748011</v>
      </c>
      <c r="M288" s="76">
        <v>0.53770612122795991</v>
      </c>
      <c r="N288" s="76">
        <v>0.66566904093573021</v>
      </c>
      <c r="O288" s="76">
        <v>0.57528532891689022</v>
      </c>
      <c r="P288" s="76">
        <v>-1.5789519053316801</v>
      </c>
      <c r="Q288" s="76">
        <v>-1.58705923747102</v>
      </c>
      <c r="R288" s="76">
        <v>-1.5957391681416999</v>
      </c>
      <c r="S288" s="76">
        <v>-1.57129546543863</v>
      </c>
      <c r="T288" s="76">
        <v>-1.5829598037413399</v>
      </c>
      <c r="U288" s="76">
        <v>1.7037874465610801</v>
      </c>
      <c r="V288" s="76">
        <v>1.9387077435885001</v>
      </c>
      <c r="W288" s="76">
        <v>2.1334452893696598</v>
      </c>
      <c r="X288" s="76">
        <v>2.2369645063743602</v>
      </c>
      <c r="Y288" s="76">
        <v>2.1582451326582301</v>
      </c>
      <c r="Z288" s="76">
        <v>3.5645772492885928</v>
      </c>
      <c r="AA288" s="76">
        <v>293.50795254449901</v>
      </c>
      <c r="AC288" s="57">
        <v>-0.87074172362611202</v>
      </c>
      <c r="AD288" s="76">
        <v>-0.68137766991026294</v>
      </c>
      <c r="AE288" s="76">
        <v>-0.51362867427288394</v>
      </c>
      <c r="AF288" s="76">
        <v>-0.35253147314050004</v>
      </c>
      <c r="AG288" s="76">
        <v>-0.20206216465458993</v>
      </c>
      <c r="AH288" s="76">
        <v>-1.4883929396655</v>
      </c>
      <c r="AI288" s="76">
        <v>-1.4782120662278699</v>
      </c>
      <c r="AJ288" s="76">
        <v>-1.47976555507079</v>
      </c>
      <c r="AK288" s="76">
        <v>-1.4784246819987501</v>
      </c>
      <c r="AL288" s="76">
        <v>-1.47847565105629</v>
      </c>
      <c r="AM288" s="76">
        <v>0.617651216039388</v>
      </c>
      <c r="AN288" s="76">
        <v>0.796834396317607</v>
      </c>
      <c r="AO288" s="76">
        <v>0.96613688079790605</v>
      </c>
      <c r="AP288" s="76">
        <v>1.1258932088582501</v>
      </c>
      <c r="AQ288" s="76">
        <v>1.2764134864017</v>
      </c>
      <c r="AR288" s="76">
        <v>4.9584418625630677</v>
      </c>
      <c r="AS288" s="76">
        <v>35.976528883397997</v>
      </c>
      <c r="AU288" s="57">
        <v>-0.92581681886137912</v>
      </c>
      <c r="AV288" s="57">
        <v>-0.75470932793741008</v>
      </c>
      <c r="AW288" s="57">
        <v>-0.59322394823001012</v>
      </c>
      <c r="AX288" s="57">
        <v>-0.44478329817358997</v>
      </c>
      <c r="AY288" s="57">
        <v>-0.30483810559164004</v>
      </c>
      <c r="AZ288" s="57">
        <v>-1.5834711075483101</v>
      </c>
      <c r="BA288" s="57">
        <v>-1.5915437803028101</v>
      </c>
      <c r="BB288" s="57">
        <v>-1.5993607981659901</v>
      </c>
      <c r="BC288" s="57">
        <v>-1.61067648660759</v>
      </c>
      <c r="BD288" s="57">
        <v>-1.62125159193348</v>
      </c>
      <c r="BE288" s="57">
        <v>0.65765428868693099</v>
      </c>
      <c r="BF288" s="57">
        <v>0.83683445236539999</v>
      </c>
      <c r="BG288" s="57">
        <v>1.00613684993598</v>
      </c>
      <c r="BH288" s="57">
        <v>1.165893188434</v>
      </c>
      <c r="BI288" s="57">
        <v>1.31641348634184</v>
      </c>
      <c r="BJ288" s="57">
        <v>4.6185082332185283</v>
      </c>
      <c r="BK288" s="57">
        <v>32.061099483889201</v>
      </c>
      <c r="BM288" s="57">
        <v>0.19071750947508992</v>
      </c>
      <c r="BN288" s="57">
        <v>0.17712651673466984</v>
      </c>
      <c r="BO288" s="57">
        <v>0.45510916006446989</v>
      </c>
      <c r="BP288" s="57">
        <v>0.62646650212203991</v>
      </c>
      <c r="BQ288" s="57">
        <v>0.80067212552105027</v>
      </c>
      <c r="BR288" s="57">
        <v>-1.58264645166843</v>
      </c>
      <c r="BS288" s="57">
        <v>-1.5887398937495401</v>
      </c>
      <c r="BT288" s="57">
        <v>-1.5821794019651501</v>
      </c>
      <c r="BU288" s="57">
        <v>-1.57749694272346</v>
      </c>
      <c r="BV288" s="57">
        <v>-1.5710585124354199</v>
      </c>
      <c r="BW288" s="57">
        <v>1.7733639611435199</v>
      </c>
      <c r="BX288" s="57">
        <v>1.7658664104842099</v>
      </c>
      <c r="BY288" s="57">
        <v>2.0372885620296199</v>
      </c>
      <c r="BZ288" s="57">
        <v>2.2039634448454999</v>
      </c>
      <c r="CA288" s="57">
        <v>2.3717306379564702</v>
      </c>
      <c r="CB288" s="57">
        <v>4.9964603362592621</v>
      </c>
      <c r="CC288" s="57">
        <v>-116.057178901767</v>
      </c>
      <c r="CE288" s="57">
        <v>0.15537221106874988</v>
      </c>
      <c r="CF288" s="57">
        <v>0.34065969988065992</v>
      </c>
      <c r="CG288" s="57">
        <v>0.51249222927899996</v>
      </c>
      <c r="CH288" s="57">
        <v>0.63299333464967988</v>
      </c>
      <c r="CI288" s="57">
        <v>0.80221529612755016</v>
      </c>
      <c r="CJ288" s="57">
        <v>-1.5790574478089501</v>
      </c>
      <c r="CK288" s="57">
        <v>-1.58094777037794</v>
      </c>
      <c r="CL288" s="57">
        <v>-1.5843547095156001</v>
      </c>
      <c r="CM288" s="57">
        <v>-1.5814248434245499</v>
      </c>
      <c r="CN288" s="57">
        <v>-1.58110398254577</v>
      </c>
      <c r="CO288" s="57">
        <v>1.7344296588777</v>
      </c>
      <c r="CP288" s="57">
        <v>1.9216074702585999</v>
      </c>
      <c r="CQ288" s="57">
        <v>2.0968469387946</v>
      </c>
      <c r="CR288" s="57">
        <v>2.2144181780742298</v>
      </c>
      <c r="CS288" s="57">
        <v>2.3833192786733202</v>
      </c>
      <c r="CT288" s="76">
        <v>4.7195134362405833</v>
      </c>
      <c r="CU288" s="76">
        <v>35.848416482542802</v>
      </c>
      <c r="CV288" s="76"/>
      <c r="CW288" s="1">
        <v>-0.85961474197586996</v>
      </c>
      <c r="CX288" s="1">
        <v>-0.68267726963411302</v>
      </c>
      <c r="CY288" s="1">
        <v>-0.514849631689972</v>
      </c>
      <c r="CZ288" s="1">
        <v>-0.35697291916700602</v>
      </c>
      <c r="DA288" s="1">
        <v>-0.20620826187814001</v>
      </c>
      <c r="DB288" s="1">
        <v>-0.85961474197586996</v>
      </c>
      <c r="DC288" s="1">
        <v>-0.68267726963411302</v>
      </c>
      <c r="DD288" s="1">
        <v>-0.514849631689972</v>
      </c>
      <c r="DE288" s="1">
        <v>-0.35697291916700602</v>
      </c>
      <c r="DF288" s="1">
        <v>-0.20620826187814001</v>
      </c>
      <c r="DG288" s="1">
        <v>0.61765400937099801</v>
      </c>
      <c r="DH288" s="1">
        <v>0.79683445345570802</v>
      </c>
      <c r="DI288" s="1">
        <v>0.96613688052074098</v>
      </c>
      <c r="DJ288" s="1">
        <v>1.12589291513481</v>
      </c>
      <c r="DK288" s="1">
        <v>1.27641312521876</v>
      </c>
      <c r="DL288" s="1">
        <v>4.8598547731895607</v>
      </c>
      <c r="DM288" s="1">
        <v>26.506275773108499</v>
      </c>
      <c r="DN288" s="1"/>
      <c r="DO288" s="1"/>
      <c r="DP288" s="1"/>
      <c r="DQ288" s="1"/>
      <c r="DR288" s="1"/>
      <c r="DS288" s="1"/>
    </row>
    <row r="289" spans="1:123">
      <c r="A289" s="46" t="s">
        <v>287</v>
      </c>
      <c r="B289" s="57">
        <v>332.666</v>
      </c>
      <c r="C289" s="57">
        <v>171.62100000000001</v>
      </c>
      <c r="D289" s="57">
        <v>1.58</v>
      </c>
      <c r="E289" s="7">
        <v>0.01</v>
      </c>
      <c r="F289" s="57"/>
      <c r="G289" s="76">
        <v>2.0499999999999998</v>
      </c>
      <c r="H289" s="57">
        <v>0.02</v>
      </c>
      <c r="I289" s="57">
        <v>2.0299999999999998</v>
      </c>
      <c r="K289" s="76">
        <v>1.9464738871904019</v>
      </c>
      <c r="L289" s="76">
        <v>2.1968585099706801</v>
      </c>
      <c r="M289" s="76">
        <v>2.5042837219905567</v>
      </c>
      <c r="N289" s="76">
        <v>2.700695239567481</v>
      </c>
      <c r="O289" s="76">
        <v>3.1176299293222689</v>
      </c>
      <c r="P289" s="76">
        <v>-4.7736820130038098E-2</v>
      </c>
      <c r="Q289" s="76">
        <v>-4.8037006920089602E-2</v>
      </c>
      <c r="R289" s="76">
        <v>-4.8345552287403303E-2</v>
      </c>
      <c r="S289" s="76">
        <v>-4.75115510893089E-2</v>
      </c>
      <c r="T289" s="76">
        <v>-4.7823440836130701E-2</v>
      </c>
      <c r="U289" s="76">
        <v>1.99421070732044</v>
      </c>
      <c r="V289" s="76">
        <v>2.2448955168907698</v>
      </c>
      <c r="W289" s="76">
        <v>2.5526292742779599</v>
      </c>
      <c r="X289" s="76">
        <v>2.74820679065679</v>
      </c>
      <c r="Y289" s="76">
        <v>3.1654533701583998</v>
      </c>
      <c r="Z289" s="76">
        <v>8.4993326750229699</v>
      </c>
      <c r="AA289" s="76">
        <v>-93.534093723210503</v>
      </c>
      <c r="AC289" s="57">
        <v>1.1541487384317866</v>
      </c>
      <c r="AD289" s="76">
        <v>1.4483574312490815</v>
      </c>
      <c r="AE289" s="76">
        <v>1.7172475812246926</v>
      </c>
      <c r="AF289" s="76">
        <v>1.9620218389971742</v>
      </c>
      <c r="AG289" s="76">
        <v>2.1833058555999374</v>
      </c>
      <c r="AH289" s="76">
        <v>-4.4439271620923503E-2</v>
      </c>
      <c r="AI289" s="76">
        <v>-4.4262197902968502E-2</v>
      </c>
      <c r="AJ289" s="76">
        <v>-4.4333380678607502E-2</v>
      </c>
      <c r="AK289" s="76">
        <v>-4.4296799499715697E-2</v>
      </c>
      <c r="AL289" s="76">
        <v>-4.4313625347062499E-2</v>
      </c>
      <c r="AM289" s="76">
        <v>1.19858801005271</v>
      </c>
      <c r="AN289" s="76">
        <v>1.4926196291520499</v>
      </c>
      <c r="AO289" s="76">
        <v>1.7615809619033</v>
      </c>
      <c r="AP289" s="76">
        <v>2.0063186384968899</v>
      </c>
      <c r="AQ289" s="76">
        <v>2.2276194809469998</v>
      </c>
      <c r="AR289" s="76">
        <v>7.6507307619376208</v>
      </c>
      <c r="AS289" s="76">
        <v>72.297508625938207</v>
      </c>
      <c r="AU289" s="57">
        <v>1.1905094769967295</v>
      </c>
      <c r="AV289" s="57">
        <v>1.4841450823849835</v>
      </c>
      <c r="AW289" s="57">
        <v>1.7527737817555358</v>
      </c>
      <c r="AX289" s="57">
        <v>1.9970481874473616</v>
      </c>
      <c r="AY289" s="57">
        <v>2.2181574310782235</v>
      </c>
      <c r="AZ289" s="57">
        <v>-4.8083910004140598E-2</v>
      </c>
      <c r="BA289" s="57">
        <v>-4.8474602389556302E-2</v>
      </c>
      <c r="BB289" s="57">
        <v>-4.8807123089004097E-2</v>
      </c>
      <c r="BC289" s="57">
        <v>-4.9270412670438697E-2</v>
      </c>
      <c r="BD289" s="57">
        <v>-4.94620497537165E-2</v>
      </c>
      <c r="BE289" s="57">
        <v>1.2385933870008701</v>
      </c>
      <c r="BF289" s="57">
        <v>1.5326196847745399</v>
      </c>
      <c r="BG289" s="57">
        <v>1.8015809048445399</v>
      </c>
      <c r="BH289" s="57">
        <v>2.0463186001178002</v>
      </c>
      <c r="BI289" s="57">
        <v>2.2676194808319399</v>
      </c>
      <c r="BJ289" s="57">
        <v>7.639512543357605</v>
      </c>
      <c r="BK289" s="57">
        <v>72.060159571418893</v>
      </c>
      <c r="BM289" s="57">
        <v>1.8728005056127917</v>
      </c>
      <c r="BN289" s="57">
        <v>2.3595976816773141</v>
      </c>
      <c r="BO289" s="57">
        <v>2.499779066887994</v>
      </c>
      <c r="BP289" s="57">
        <v>2.705684163605691</v>
      </c>
      <c r="BQ289" s="57">
        <v>2.9203550147134445</v>
      </c>
      <c r="BR289" s="57">
        <v>-4.78765211432483E-2</v>
      </c>
      <c r="BS289" s="57">
        <v>-4.7965886587356003E-2</v>
      </c>
      <c r="BT289" s="57">
        <v>-4.7902397738806002E-2</v>
      </c>
      <c r="BU289" s="57">
        <v>-4.7774979881969097E-2</v>
      </c>
      <c r="BV289" s="57">
        <v>-4.7510369482815201E-2</v>
      </c>
      <c r="BW289" s="57">
        <v>1.92067702675604</v>
      </c>
      <c r="BX289" s="57">
        <v>2.4075635682646701</v>
      </c>
      <c r="BY289" s="57">
        <v>2.5476814646268</v>
      </c>
      <c r="BZ289" s="57">
        <v>2.7534591434876599</v>
      </c>
      <c r="CA289" s="57">
        <v>2.9678653841962599</v>
      </c>
      <c r="CB289" s="57">
        <v>7.2356226197283293</v>
      </c>
      <c r="CC289" s="57">
        <v>205.56434799968699</v>
      </c>
      <c r="CE289" s="57">
        <v>1.8982836175356741</v>
      </c>
      <c r="CF289" s="57">
        <v>2.1844043201146026</v>
      </c>
      <c r="CG289" s="57">
        <v>2.4378368689911416</v>
      </c>
      <c r="CH289" s="57">
        <v>2.6877615155811503</v>
      </c>
      <c r="CI289" s="57">
        <v>2.8927056439986174</v>
      </c>
      <c r="CJ289" s="57">
        <v>-4.7754841372196002E-2</v>
      </c>
      <c r="CK289" s="57">
        <v>-4.7843662726047398E-2</v>
      </c>
      <c r="CL289" s="57">
        <v>-4.7988467200908498E-2</v>
      </c>
      <c r="CM289" s="57">
        <v>-4.79118952485897E-2</v>
      </c>
      <c r="CN289" s="57">
        <v>-4.7909760356422498E-2</v>
      </c>
      <c r="CO289" s="57">
        <v>1.9460384589078701</v>
      </c>
      <c r="CP289" s="57">
        <v>2.2322479828406498</v>
      </c>
      <c r="CQ289" s="57">
        <v>2.4858253361920499</v>
      </c>
      <c r="CR289" s="57">
        <v>2.7356734108297398</v>
      </c>
      <c r="CS289" s="57">
        <v>2.9406154043550399</v>
      </c>
      <c r="CT289" s="76">
        <v>7.4133414588794384</v>
      </c>
      <c r="CU289" s="76">
        <v>70.473322498765498</v>
      </c>
      <c r="CV289" s="76"/>
      <c r="CW289" s="1">
        <v>1.1544200400759701</v>
      </c>
      <c r="CX289" s="1">
        <v>1.4483629283928201</v>
      </c>
      <c r="CY289" s="1">
        <v>1.7172545846710301</v>
      </c>
      <c r="CZ289" s="1">
        <v>1.9619061314262201</v>
      </c>
      <c r="DA289" s="1">
        <v>2.1832059735582998</v>
      </c>
      <c r="DB289" s="1">
        <v>1.1544200400759701</v>
      </c>
      <c r="DC289" s="1">
        <v>1.4483629283928201</v>
      </c>
      <c r="DD289" s="1">
        <v>1.7172545846710301</v>
      </c>
      <c r="DE289" s="1">
        <v>1.9619061314262201</v>
      </c>
      <c r="DF289" s="1">
        <v>2.1832059735582998</v>
      </c>
      <c r="DG289" s="1">
        <v>1.1985930142755901</v>
      </c>
      <c r="DH289" s="1">
        <v>1.4926196868038299</v>
      </c>
      <c r="DI289" s="1">
        <v>1.7615809615103599</v>
      </c>
      <c r="DJ289" s="1">
        <v>2.0063182455868902</v>
      </c>
      <c r="DK289" s="1">
        <v>2.22761899875483</v>
      </c>
      <c r="DL289" s="1">
        <v>7.6481930140109897</v>
      </c>
      <c r="DM289" s="1">
        <v>72.110027712421498</v>
      </c>
      <c r="DN289" s="1"/>
      <c r="DO289" s="1"/>
      <c r="DP289" s="1"/>
      <c r="DQ289" s="1"/>
      <c r="DR289" s="1"/>
      <c r="DS289" s="1"/>
    </row>
    <row r="290" spans="1:123">
      <c r="A290" s="46" t="s">
        <v>288</v>
      </c>
      <c r="B290" s="57">
        <v>292.89699999999999</v>
      </c>
      <c r="C290" s="57">
        <v>116.563</v>
      </c>
      <c r="D290" s="57">
        <v>-4.0999999999999996</v>
      </c>
      <c r="E290" s="7">
        <v>0.94</v>
      </c>
      <c r="F290" s="57"/>
      <c r="G290" s="76">
        <v>-2.38</v>
      </c>
      <c r="H290" s="57">
        <v>-4.1399999999999997</v>
      </c>
      <c r="I290" s="57">
        <v>1.76</v>
      </c>
      <c r="K290" s="76">
        <v>-3.2431946169652499</v>
      </c>
      <c r="L290" s="76">
        <v>-3.0294950595619099</v>
      </c>
      <c r="M290" s="76">
        <v>-2.7875017534429696</v>
      </c>
      <c r="N290" s="76">
        <v>-2.5149862240777896</v>
      </c>
      <c r="O290" s="76">
        <v>-2.2885225225544596</v>
      </c>
      <c r="P290" s="76">
        <v>-5.1622374623547298</v>
      </c>
      <c r="Q290" s="76">
        <v>-5.1951425155075901</v>
      </c>
      <c r="R290" s="76">
        <v>-5.2316370874667397</v>
      </c>
      <c r="S290" s="76">
        <v>-5.1308723826415097</v>
      </c>
      <c r="T290" s="76">
        <v>-5.1932884755473898</v>
      </c>
      <c r="U290" s="76">
        <v>1.9190428453894799</v>
      </c>
      <c r="V290" s="76">
        <v>2.1656474559456802</v>
      </c>
      <c r="W290" s="76">
        <v>2.4441353340237701</v>
      </c>
      <c r="X290" s="76">
        <v>2.6158861585637201</v>
      </c>
      <c r="Y290" s="76">
        <v>2.9047659529929302</v>
      </c>
      <c r="Z290" s="76">
        <v>7.2277014128477752</v>
      </c>
      <c r="AA290" s="76">
        <v>-24.261207400116501</v>
      </c>
      <c r="AC290" s="57">
        <v>-3.7809217380725793</v>
      </c>
      <c r="AD290" s="76">
        <v>-3.45923839020376</v>
      </c>
      <c r="AE290" s="76">
        <v>-3.2216133349448306</v>
      </c>
      <c r="AF290" s="76">
        <v>-2.9945675422496101</v>
      </c>
      <c r="AG290" s="76">
        <v>-2.7916599649086495</v>
      </c>
      <c r="AH290" s="76">
        <v>-4.8291506597766896</v>
      </c>
      <c r="AI290" s="76">
        <v>-4.7717736549748402</v>
      </c>
      <c r="AJ290" s="76">
        <v>-4.7773160531221004</v>
      </c>
      <c r="AK290" s="76">
        <v>-4.7730129141130302</v>
      </c>
      <c r="AL290" s="76">
        <v>-4.7730866282454896</v>
      </c>
      <c r="AM290" s="76">
        <v>1.0482289217041101</v>
      </c>
      <c r="AN290" s="76">
        <v>1.31253526477108</v>
      </c>
      <c r="AO290" s="76">
        <v>1.55570271817727</v>
      </c>
      <c r="AP290" s="76">
        <v>1.7784453718634201</v>
      </c>
      <c r="AQ290" s="76">
        <v>1.98142666333684</v>
      </c>
      <c r="AR290" s="76">
        <v>7.2605602768442878</v>
      </c>
      <c r="AS290" s="76">
        <v>105.875936503155</v>
      </c>
      <c r="AU290" s="57">
        <v>-3.98941227437804</v>
      </c>
      <c r="AV290" s="57">
        <v>-3.7469336196781002</v>
      </c>
      <c r="AW290" s="57">
        <v>-3.5231014493630397</v>
      </c>
      <c r="AX290" s="57">
        <v>-3.3264356036806699</v>
      </c>
      <c r="AY290" s="57">
        <v>-3.1486021690345805</v>
      </c>
      <c r="AZ290" s="57">
        <v>-5.0776459766271502</v>
      </c>
      <c r="BA290" s="57">
        <v>-5.0994689401817501</v>
      </c>
      <c r="BB290" s="57">
        <v>-5.1188041172618597</v>
      </c>
      <c r="BC290" s="57">
        <v>-5.1448809418121098</v>
      </c>
      <c r="BD290" s="57">
        <v>-5.1700288322706403</v>
      </c>
      <c r="BE290" s="57">
        <v>1.08823370224911</v>
      </c>
      <c r="BF290" s="57">
        <v>1.3525353205036501</v>
      </c>
      <c r="BG290" s="57">
        <v>1.59570266789882</v>
      </c>
      <c r="BH290" s="57">
        <v>1.81844533813144</v>
      </c>
      <c r="BI290" s="57">
        <v>2.0214266632360598</v>
      </c>
      <c r="BJ290" s="57">
        <v>6.2516431171440994</v>
      </c>
      <c r="BK290" s="57">
        <v>66.540273603170306</v>
      </c>
      <c r="BM290" s="57">
        <v>-3.2928498868032401</v>
      </c>
      <c r="BN290" s="57">
        <v>-2.9787123953933303</v>
      </c>
      <c r="BO290" s="57">
        <v>-2.7561796214398004</v>
      </c>
      <c r="BP290" s="57">
        <v>-2.5384471756769202</v>
      </c>
      <c r="BQ290" s="57">
        <v>-2.31507243860877</v>
      </c>
      <c r="BR290" s="57">
        <v>-5.1753990854106799</v>
      </c>
      <c r="BS290" s="57">
        <v>-5.2201907705112403</v>
      </c>
      <c r="BT290" s="57">
        <v>-5.1717602924433503</v>
      </c>
      <c r="BU290" s="57">
        <v>-5.1496848707200202</v>
      </c>
      <c r="BV290" s="57">
        <v>-5.1286451735852898</v>
      </c>
      <c r="BW290" s="57">
        <v>1.8825491986074401</v>
      </c>
      <c r="BX290" s="57">
        <v>2.2414783751179099</v>
      </c>
      <c r="BY290" s="57">
        <v>2.4155806710035499</v>
      </c>
      <c r="BZ290" s="57">
        <v>2.6112376950431</v>
      </c>
      <c r="CA290" s="57">
        <v>2.8135727349765198</v>
      </c>
      <c r="CB290" s="57">
        <v>7.1243492182116404</v>
      </c>
      <c r="CC290" s="57">
        <v>79.803093226467794</v>
      </c>
      <c r="CE290" s="57">
        <v>-3.2701508991195696</v>
      </c>
      <c r="CF290" s="57">
        <v>-3.0159226226470404</v>
      </c>
      <c r="CG290" s="57">
        <v>-2.7947817458572106</v>
      </c>
      <c r="CH290" s="57">
        <v>-2.5658767814755201</v>
      </c>
      <c r="CI290" s="57">
        <v>-2.3700000607587599</v>
      </c>
      <c r="CJ290" s="57">
        <v>-5.1614203941970196</v>
      </c>
      <c r="CK290" s="57">
        <v>-5.1677700786880303</v>
      </c>
      <c r="CL290" s="57">
        <v>-5.1799310053698404</v>
      </c>
      <c r="CM290" s="57">
        <v>-5.1666379911816103</v>
      </c>
      <c r="CN290" s="57">
        <v>-5.1663750963486699</v>
      </c>
      <c r="CO290" s="57">
        <v>1.89126949507745</v>
      </c>
      <c r="CP290" s="57">
        <v>2.1518474560409899</v>
      </c>
      <c r="CQ290" s="57">
        <v>2.3851492595126298</v>
      </c>
      <c r="CR290" s="57">
        <v>2.6007612097060901</v>
      </c>
      <c r="CS290" s="57">
        <v>2.79637503558991</v>
      </c>
      <c r="CT290" s="76">
        <v>6.6972133084649617</v>
      </c>
      <c r="CU290" s="76">
        <v>46.3349149127841</v>
      </c>
      <c r="CV290" s="76"/>
      <c r="CW290" s="1">
        <v>-3.7270813511732501</v>
      </c>
      <c r="CX290" s="1">
        <v>-3.47276752231515</v>
      </c>
      <c r="CY290" s="1">
        <v>-3.2346965447961602</v>
      </c>
      <c r="CZ290" s="1">
        <v>-3.0180763800285502</v>
      </c>
      <c r="DA290" s="1">
        <v>-2.8150133797411998</v>
      </c>
      <c r="DB290" s="1">
        <v>-3.7270813511732501</v>
      </c>
      <c r="DC290" s="1">
        <v>-3.47276752231515</v>
      </c>
      <c r="DD290" s="1">
        <v>-3.2346965447961602</v>
      </c>
      <c r="DE290" s="1">
        <v>-3.0180763800285502</v>
      </c>
      <c r="DF290" s="1">
        <v>-2.8150133797411998</v>
      </c>
      <c r="DG290" s="1">
        <v>1.0482333537002</v>
      </c>
      <c r="DH290" s="1">
        <v>1.3125353222899101</v>
      </c>
      <c r="DI290" s="1">
        <v>1.5557027178142899</v>
      </c>
      <c r="DJ290" s="1">
        <v>1.7784450046250599</v>
      </c>
      <c r="DK290" s="1">
        <v>1.9814262124644899</v>
      </c>
      <c r="DL290" s="1">
        <v>6.7808642777217996</v>
      </c>
      <c r="DM290" s="1">
        <v>52.732623039084999</v>
      </c>
      <c r="DN290" s="1"/>
      <c r="DO290" s="1"/>
      <c r="DP290" s="1"/>
      <c r="DQ290" s="1"/>
      <c r="DR290" s="1"/>
      <c r="DS290" s="1"/>
    </row>
    <row r="291" spans="1:123">
      <c r="A291" s="46" t="s">
        <v>289</v>
      </c>
      <c r="B291" s="57">
        <v>286.87700000000001</v>
      </c>
      <c r="C291" s="57">
        <v>118.25700000000001</v>
      </c>
      <c r="D291" s="57">
        <v>-0.99</v>
      </c>
      <c r="E291" s="7">
        <v>0.02</v>
      </c>
      <c r="F291" s="57"/>
      <c r="G291" s="76">
        <v>0.15000000000000013</v>
      </c>
      <c r="H291" s="57">
        <v>-1.97</v>
      </c>
      <c r="I291" s="57">
        <v>2.12</v>
      </c>
      <c r="K291" s="76">
        <v>-0.81270715998647014</v>
      </c>
      <c r="L291" s="76">
        <v>-0.59022852634331002</v>
      </c>
      <c r="M291" s="76">
        <v>-0.34396647315295992</v>
      </c>
      <c r="N291" s="76">
        <v>-0.10131286362696024</v>
      </c>
      <c r="O291" s="76">
        <v>0.11796558658931966</v>
      </c>
      <c r="P291" s="76">
        <v>-2.7203715314685302</v>
      </c>
      <c r="Q291" s="76">
        <v>-2.74387987157739</v>
      </c>
      <c r="R291" s="76">
        <v>-2.7716786252930898</v>
      </c>
      <c r="S291" s="76">
        <v>-2.6971690942266902</v>
      </c>
      <c r="T291" s="76">
        <v>-2.7473390208496302</v>
      </c>
      <c r="U291" s="76">
        <v>1.90766437148206</v>
      </c>
      <c r="V291" s="76">
        <v>2.15365134523408</v>
      </c>
      <c r="W291" s="76">
        <v>2.4277121521401299</v>
      </c>
      <c r="X291" s="76">
        <v>2.5958562305997299</v>
      </c>
      <c r="Y291" s="76">
        <v>2.8653046074389499</v>
      </c>
      <c r="Z291" s="76">
        <v>7.0030191559115558</v>
      </c>
      <c r="AA291" s="76">
        <v>3.98704790333126</v>
      </c>
      <c r="AC291" s="57">
        <v>-1.46239640648182</v>
      </c>
      <c r="AD291" s="76">
        <v>-1.1613217105101601</v>
      </c>
      <c r="AE291" s="76">
        <v>-0.92584645334638993</v>
      </c>
      <c r="AF291" s="76">
        <v>-0.70368402185759993</v>
      </c>
      <c r="AG291" s="76">
        <v>-0.50359498538027014</v>
      </c>
      <c r="AH291" s="76">
        <v>-2.4878648435909301</v>
      </c>
      <c r="AI291" s="76">
        <v>-2.4465968512254901</v>
      </c>
      <c r="AJ291" s="76">
        <v>-2.4503845199802199</v>
      </c>
      <c r="AK291" s="76">
        <v>-2.4476352634906</v>
      </c>
      <c r="AL291" s="76">
        <v>-2.4477544113711001</v>
      </c>
      <c r="AM291" s="76">
        <v>1.0254684371091101</v>
      </c>
      <c r="AN291" s="76">
        <v>1.28527514071533</v>
      </c>
      <c r="AO291" s="76">
        <v>1.52453806663383</v>
      </c>
      <c r="AP291" s="76">
        <v>1.7439512416330001</v>
      </c>
      <c r="AQ291" s="76">
        <v>1.9441594259908299</v>
      </c>
      <c r="AR291" s="76">
        <v>7.0607356221729365</v>
      </c>
      <c r="AS291" s="76">
        <v>91.811761197661099</v>
      </c>
      <c r="AU291" s="57">
        <v>-1.62942472098626</v>
      </c>
      <c r="AV291" s="57">
        <v>-1.3901577094600899</v>
      </c>
      <c r="AW291" s="57">
        <v>-1.1639409664151201</v>
      </c>
      <c r="AX291" s="57">
        <v>-0.95935633570514001</v>
      </c>
      <c r="AY291" s="57">
        <v>-0.7492843315610902</v>
      </c>
      <c r="AZ291" s="57">
        <v>-2.6948978483603301</v>
      </c>
      <c r="BA291" s="57">
        <v>-2.7154329059246498</v>
      </c>
      <c r="BB291" s="57">
        <v>-2.7284789837968701</v>
      </c>
      <c r="BC291" s="57">
        <v>-2.74330754430961</v>
      </c>
      <c r="BD291" s="57">
        <v>-2.7334437574533101</v>
      </c>
      <c r="BE291" s="57">
        <v>1.0654731273740701</v>
      </c>
      <c r="BF291" s="57">
        <v>1.3252751964645599</v>
      </c>
      <c r="BG291" s="57">
        <v>1.56453801738175</v>
      </c>
      <c r="BH291" s="57">
        <v>1.78395120860447</v>
      </c>
      <c r="BI291" s="57">
        <v>1.9841594258922199</v>
      </c>
      <c r="BJ291" s="57">
        <v>6.5229247707052727</v>
      </c>
      <c r="BK291" s="57">
        <v>34.138681829111597</v>
      </c>
      <c r="BM291" s="57">
        <v>-0.85220974147791995</v>
      </c>
      <c r="BN291" s="57">
        <v>-0.55096632759389985</v>
      </c>
      <c r="BO291" s="57">
        <v>-0.33132077777736013</v>
      </c>
      <c r="BP291" s="57">
        <v>-0.12039707732949001</v>
      </c>
      <c r="BQ291" s="57">
        <v>9.4556413373830139E-2</v>
      </c>
      <c r="BR291" s="57">
        <v>-2.7289873711383299</v>
      </c>
      <c r="BS291" s="57">
        <v>-2.7673036918052398</v>
      </c>
      <c r="BT291" s="57">
        <v>-2.7269047986863102</v>
      </c>
      <c r="BU291" s="57">
        <v>-2.7101061163934101</v>
      </c>
      <c r="BV291" s="57">
        <v>-2.69566039743304</v>
      </c>
      <c r="BW291" s="57">
        <v>1.87677762966041</v>
      </c>
      <c r="BX291" s="57">
        <v>2.21633736421134</v>
      </c>
      <c r="BY291" s="57">
        <v>2.3955840209089501</v>
      </c>
      <c r="BZ291" s="57">
        <v>2.5897090390639201</v>
      </c>
      <c r="CA291" s="57">
        <v>2.7902168108068701</v>
      </c>
      <c r="CB291" s="57">
        <v>6.9110475667266735</v>
      </c>
      <c r="CC291" s="57">
        <v>77.599376618240697</v>
      </c>
      <c r="CE291" s="57">
        <v>-0.83571376629582006</v>
      </c>
      <c r="CF291" s="57">
        <v>-0.58358862112413989</v>
      </c>
      <c r="CG291" s="57">
        <v>-0.36200358313158976</v>
      </c>
      <c r="CH291" s="57">
        <v>-0.14177624924139964</v>
      </c>
      <c r="CI291" s="57">
        <v>5.2525627933359686E-2</v>
      </c>
      <c r="CJ291" s="57">
        <v>-2.71869265405955</v>
      </c>
      <c r="CK291" s="57">
        <v>-2.7232655128729899</v>
      </c>
      <c r="CL291" s="57">
        <v>-2.7319130834948799</v>
      </c>
      <c r="CM291" s="57">
        <v>-2.7221152343312198</v>
      </c>
      <c r="CN291" s="57">
        <v>-2.7220151392574001</v>
      </c>
      <c r="CO291" s="57">
        <v>1.8829788877637299</v>
      </c>
      <c r="CP291" s="57">
        <v>2.13967689174885</v>
      </c>
      <c r="CQ291" s="57">
        <v>2.3699095003632902</v>
      </c>
      <c r="CR291" s="57">
        <v>2.5803389850898202</v>
      </c>
      <c r="CS291" s="57">
        <v>2.7745407671907598</v>
      </c>
      <c r="CT291" s="76">
        <v>6.601027507721124</v>
      </c>
      <c r="CU291" s="76">
        <v>49.790269190252197</v>
      </c>
      <c r="CV291" s="76"/>
      <c r="CW291" s="1">
        <v>-1.42373140162808</v>
      </c>
      <c r="CX291" s="1">
        <v>-1.1708890856404801</v>
      </c>
      <c r="CY291" s="1">
        <v>-0.93511172928822806</v>
      </c>
      <c r="CZ291" s="1">
        <v>-0.719974621171667</v>
      </c>
      <c r="DA291" s="1">
        <v>-0.51984370325280704</v>
      </c>
      <c r="DB291" s="1">
        <v>-1.42373140162808</v>
      </c>
      <c r="DC291" s="1">
        <v>-1.1708890856404801</v>
      </c>
      <c r="DD291" s="1">
        <v>-0.93511172928822806</v>
      </c>
      <c r="DE291" s="1">
        <v>-0.719974621171667</v>
      </c>
      <c r="DF291" s="1">
        <v>-0.51984370325280704</v>
      </c>
      <c r="DG291" s="1">
        <v>1.02547278248484</v>
      </c>
      <c r="DH291" s="1">
        <v>1.28527519821403</v>
      </c>
      <c r="DI291" s="1">
        <v>1.52453806627539</v>
      </c>
      <c r="DJ291" s="1">
        <v>1.7439508782806701</v>
      </c>
      <c r="DK291" s="1">
        <v>1.9441589798595</v>
      </c>
      <c r="DL291" s="1">
        <v>6.7206851695279042</v>
      </c>
      <c r="DM291" s="1">
        <v>53.626698148017702</v>
      </c>
      <c r="DN291" s="1"/>
      <c r="DO291" s="1"/>
      <c r="DP291" s="1"/>
      <c r="DQ291" s="1"/>
      <c r="DR291" s="1"/>
      <c r="DS291" s="1"/>
    </row>
    <row r="292" spans="1:123">
      <c r="A292" s="46" t="s">
        <v>290</v>
      </c>
      <c r="B292" s="57">
        <v>316.84100000000001</v>
      </c>
      <c r="C292" s="57">
        <v>155.12899999999999</v>
      </c>
      <c r="D292" s="57">
        <v>-5.48</v>
      </c>
      <c r="E292" s="7">
        <v>0.45</v>
      </c>
      <c r="F292" s="57"/>
      <c r="G292" s="76">
        <v>-4.1499999999999995</v>
      </c>
      <c r="H292" s="57">
        <v>-5.14</v>
      </c>
      <c r="I292" s="57">
        <v>0.99</v>
      </c>
      <c r="K292" s="76">
        <v>-4.3039823496697798</v>
      </c>
      <c r="L292" s="76">
        <v>-4.1125106751206895</v>
      </c>
      <c r="M292" s="76">
        <v>-3.8523037586311002</v>
      </c>
      <c r="N292" s="76">
        <v>-3.5242619347882496</v>
      </c>
      <c r="O292" s="76">
        <v>-3.2176289912742</v>
      </c>
      <c r="P292" s="76">
        <v>-6.2682820354644697</v>
      </c>
      <c r="Q292" s="76">
        <v>-6.3258715654315596</v>
      </c>
      <c r="R292" s="76">
        <v>-6.3617607981402102</v>
      </c>
      <c r="S292" s="76">
        <v>-6.2198153018519697</v>
      </c>
      <c r="T292" s="76">
        <v>-6.2793488409356399</v>
      </c>
      <c r="U292" s="76">
        <v>1.9642996857946899</v>
      </c>
      <c r="V292" s="76">
        <v>2.2133608903108701</v>
      </c>
      <c r="W292" s="76">
        <v>2.50945703950911</v>
      </c>
      <c r="X292" s="76">
        <v>2.6955533670637202</v>
      </c>
      <c r="Y292" s="76">
        <v>3.06171984966144</v>
      </c>
      <c r="Z292" s="76">
        <v>8.2518895306341289</v>
      </c>
      <c r="AA292" s="76">
        <v>-127.320670038082</v>
      </c>
      <c r="AC292" s="57">
        <v>-4.6972246177375903</v>
      </c>
      <c r="AD292" s="76">
        <v>-4.3308227617409196</v>
      </c>
      <c r="AE292" s="76">
        <v>-4.0738052337194697</v>
      </c>
      <c r="AF292" s="76">
        <v>-3.8291834948766899</v>
      </c>
      <c r="AG292" s="76">
        <v>-3.6106460720939397</v>
      </c>
      <c r="AH292" s="76">
        <v>-5.83598128747205</v>
      </c>
      <c r="AI292" s="76">
        <v>-5.7517826794008799</v>
      </c>
      <c r="AJ292" s="76">
        <v>-5.7534625061419096</v>
      </c>
      <c r="AK292" s="76">
        <v>-5.74482611827451</v>
      </c>
      <c r="AL292" s="76">
        <v>-5.7402997671604599</v>
      </c>
      <c r="AM292" s="76">
        <v>1.13875666973446</v>
      </c>
      <c r="AN292" s="76">
        <v>1.4209599176599601</v>
      </c>
      <c r="AO292" s="76">
        <v>1.6796572724224399</v>
      </c>
      <c r="AP292" s="76">
        <v>1.9156426233978201</v>
      </c>
      <c r="AQ292" s="76">
        <v>2.1296536950665201</v>
      </c>
      <c r="AR292" s="76">
        <v>7.9458502969914351</v>
      </c>
      <c r="AS292" s="76">
        <v>131.52593859699701</v>
      </c>
      <c r="AU292" s="57">
        <v>-4.07029418738444</v>
      </c>
      <c r="AV292" s="57">
        <v>-3.7887666990558002</v>
      </c>
      <c r="AW292" s="57">
        <v>-3.5218290478702197</v>
      </c>
      <c r="AX292" s="57">
        <v>-3.2760853926136702</v>
      </c>
      <c r="AY292" s="57">
        <v>-3.0333584647707603</v>
      </c>
      <c r="AZ292" s="57">
        <v>-5.2490559967445201</v>
      </c>
      <c r="BA292" s="57">
        <v>-5.2497266723820601</v>
      </c>
      <c r="BB292" s="57">
        <v>-5.2414862659319397</v>
      </c>
      <c r="BC292" s="57">
        <v>-5.2317279794816001</v>
      </c>
      <c r="BD292" s="57">
        <v>-5.2030121597279004</v>
      </c>
      <c r="BE292" s="57">
        <v>1.17876180936008</v>
      </c>
      <c r="BF292" s="57">
        <v>1.4609599733262599</v>
      </c>
      <c r="BG292" s="57">
        <v>1.71965721806172</v>
      </c>
      <c r="BH292" s="57">
        <v>1.9556425868679299</v>
      </c>
      <c r="BI292" s="57">
        <v>2.1696536949571401</v>
      </c>
      <c r="BJ292" s="57">
        <v>7.6999144517841458</v>
      </c>
      <c r="BK292" s="57">
        <v>42.083439697263898</v>
      </c>
      <c r="BM292" s="57">
        <v>-4.3958838468657602</v>
      </c>
      <c r="BN292" s="57">
        <v>-4.0052842327515492</v>
      </c>
      <c r="BO292" s="57">
        <v>-3.7755854094969603</v>
      </c>
      <c r="BP292" s="57">
        <v>-3.5393280193764403</v>
      </c>
      <c r="BQ292" s="57">
        <v>-3.3041967992295205</v>
      </c>
      <c r="BR292" s="57">
        <v>-6.3013889336572202</v>
      </c>
      <c r="BS292" s="57">
        <v>-6.3467586818141397</v>
      </c>
      <c r="BT292" s="57">
        <v>-6.2707009293152902</v>
      </c>
      <c r="BU292" s="57">
        <v>-6.2361939766729702</v>
      </c>
      <c r="BV292" s="57">
        <v>-6.2106655887439404</v>
      </c>
      <c r="BW292" s="57">
        <v>1.90550508679146</v>
      </c>
      <c r="BX292" s="57">
        <v>2.3414744490625901</v>
      </c>
      <c r="BY292" s="57">
        <v>2.4951155198183299</v>
      </c>
      <c r="BZ292" s="57">
        <v>2.6968659572965299</v>
      </c>
      <c r="CA292" s="57">
        <v>2.9064687895144199</v>
      </c>
      <c r="CB292" s="57">
        <v>7.8701813197471466</v>
      </c>
      <c r="CC292" s="57">
        <v>130.37127974228599</v>
      </c>
      <c r="CE292" s="57">
        <v>-4.35940657559199</v>
      </c>
      <c r="CF292" s="57">
        <v>-4.08567800105891</v>
      </c>
      <c r="CG292" s="57">
        <v>-3.85343144175945</v>
      </c>
      <c r="CH292" s="57">
        <v>-3.5903698984811099</v>
      </c>
      <c r="CI292" s="57">
        <v>-3.3886908786461603</v>
      </c>
      <c r="CJ292" s="57">
        <v>-6.2836512038122301</v>
      </c>
      <c r="CK292" s="57">
        <v>-6.2859327646432401</v>
      </c>
      <c r="CL292" s="57">
        <v>-6.29919545095178</v>
      </c>
      <c r="CM292" s="57">
        <v>-6.2723586407805501</v>
      </c>
      <c r="CN292" s="57">
        <v>-6.2719097219685302</v>
      </c>
      <c r="CO292" s="57">
        <v>1.9242446282202399</v>
      </c>
      <c r="CP292" s="57">
        <v>2.2002547635843301</v>
      </c>
      <c r="CQ292" s="57">
        <v>2.4457640091923301</v>
      </c>
      <c r="CR292" s="57">
        <v>2.6819887422994402</v>
      </c>
      <c r="CS292" s="57">
        <v>2.88321884332237</v>
      </c>
      <c r="CT292" s="76">
        <v>7.2523308942093774</v>
      </c>
      <c r="CU292" s="76">
        <v>48.071046427076297</v>
      </c>
      <c r="CV292" s="76"/>
      <c r="CW292" s="1">
        <v>-4.6331189366229601</v>
      </c>
      <c r="CX292" s="1">
        <v>-4.3606526341498002</v>
      </c>
      <c r="CY292" s="1">
        <v>-4.1036272850527302</v>
      </c>
      <c r="CZ292" s="1">
        <v>-3.8698550140628298</v>
      </c>
      <c r="DA292" s="1">
        <v>-3.6533009412986299</v>
      </c>
      <c r="DB292" s="1">
        <v>-4.6331189366229601</v>
      </c>
      <c r="DC292" s="1">
        <v>-4.3606526341498002</v>
      </c>
      <c r="DD292" s="1">
        <v>-4.1036272850527302</v>
      </c>
      <c r="DE292" s="1">
        <v>-3.8698550140628298</v>
      </c>
      <c r="DF292" s="1">
        <v>-3.6533009412986299</v>
      </c>
      <c r="DG292" s="1">
        <v>1.1387614462551301</v>
      </c>
      <c r="DH292" s="1">
        <v>1.42095997525884</v>
      </c>
      <c r="DI292" s="1">
        <v>1.67965727204142</v>
      </c>
      <c r="DJ292" s="1">
        <v>1.9156422407031699</v>
      </c>
      <c r="DK292" s="1">
        <v>2.1296532253372198</v>
      </c>
      <c r="DL292" s="1">
        <v>7.2913557529873776</v>
      </c>
      <c r="DM292" s="1">
        <v>57.4385649080631</v>
      </c>
      <c r="DN292" s="1"/>
      <c r="DO292" s="1"/>
      <c r="DP292" s="1"/>
      <c r="DQ292" s="1"/>
      <c r="DR292" s="1"/>
      <c r="DS292" s="1"/>
    </row>
    <row r="293" spans="1:123">
      <c r="A293" s="46" t="s">
        <v>12</v>
      </c>
      <c r="B293" s="57">
        <v>289.36900000000003</v>
      </c>
      <c r="C293" s="57">
        <v>129.81200000000001</v>
      </c>
      <c r="D293" s="57">
        <v>1.23</v>
      </c>
      <c r="E293" s="7">
        <v>0</v>
      </c>
      <c r="F293" s="57"/>
      <c r="G293" s="76">
        <v>1.67</v>
      </c>
      <c r="H293" s="57">
        <v>0.01</v>
      </c>
      <c r="I293" s="57">
        <v>1.66</v>
      </c>
      <c r="K293" s="76">
        <v>1.8682790305677965</v>
      </c>
      <c r="L293" s="76">
        <v>2.1142508525870025</v>
      </c>
      <c r="M293" s="76">
        <v>2.389847799530449</v>
      </c>
      <c r="N293" s="76">
        <v>2.5603121813067977</v>
      </c>
      <c r="O293" s="76">
        <v>2.8374242755482846</v>
      </c>
      <c r="P293" s="76">
        <v>-4.40954998805934E-2</v>
      </c>
      <c r="Q293" s="76">
        <v>-4.4366324523037598E-2</v>
      </c>
      <c r="R293" s="76">
        <v>-4.4662786040580799E-2</v>
      </c>
      <c r="S293" s="76">
        <v>-4.38355078454623E-2</v>
      </c>
      <c r="T293" s="76">
        <v>-4.4215493538585303E-2</v>
      </c>
      <c r="U293" s="76">
        <v>1.9123745304483899</v>
      </c>
      <c r="V293" s="76">
        <v>2.15861717711004</v>
      </c>
      <c r="W293" s="76">
        <v>2.4345105855710298</v>
      </c>
      <c r="X293" s="76">
        <v>2.6041476891522599</v>
      </c>
      <c r="Y293" s="76">
        <v>2.88163976908687</v>
      </c>
      <c r="Z293" s="76">
        <v>7.1018163787322397</v>
      </c>
      <c r="AA293" s="76">
        <v>18.655699736165499</v>
      </c>
      <c r="AC293" s="57">
        <v>0.99387060585856624</v>
      </c>
      <c r="AD293" s="76">
        <v>1.2558482234042976</v>
      </c>
      <c r="AE293" s="76">
        <v>1.4966750310253409</v>
      </c>
      <c r="AF293" s="76">
        <v>1.7175124260024663</v>
      </c>
      <c r="AG293" s="76">
        <v>1.9188664242452536</v>
      </c>
      <c r="AH293" s="76">
        <v>-4.1019613245683699E-2</v>
      </c>
      <c r="AI293" s="76">
        <v>-4.0711340757362498E-2</v>
      </c>
      <c r="AJ293" s="76">
        <v>-4.07637518287991E-2</v>
      </c>
      <c r="AK293" s="76">
        <v>-4.0717781167773803E-2</v>
      </c>
      <c r="AL293" s="76">
        <v>-4.0719904646946303E-2</v>
      </c>
      <c r="AM293" s="76">
        <v>1.0348902191042499</v>
      </c>
      <c r="AN293" s="76">
        <v>1.2965595641616601</v>
      </c>
      <c r="AO293" s="76">
        <v>1.53743878285414</v>
      </c>
      <c r="AP293" s="76">
        <v>1.75823020717024</v>
      </c>
      <c r="AQ293" s="76">
        <v>1.9595863288922</v>
      </c>
      <c r="AR293" s="76">
        <v>6.8772954098520653</v>
      </c>
      <c r="AS293" s="76">
        <v>60.078150426913602</v>
      </c>
      <c r="AU293" s="57">
        <v>1.0300343604636306</v>
      </c>
      <c r="AV293" s="57">
        <v>1.2913479874705514</v>
      </c>
      <c r="AW293" s="57">
        <v>1.5319256456967905</v>
      </c>
      <c r="AX293" s="57">
        <v>1.7522954474828418</v>
      </c>
      <c r="AY293" s="57">
        <v>1.953464004034084</v>
      </c>
      <c r="AZ293" s="57">
        <v>-4.4860586277319502E-2</v>
      </c>
      <c r="BA293" s="57">
        <v>-4.5211632433448702E-2</v>
      </c>
      <c r="BB293" s="57">
        <v>-4.5513087480399401E-2</v>
      </c>
      <c r="BC293" s="57">
        <v>-4.5934726367678202E-2</v>
      </c>
      <c r="BD293" s="57">
        <v>-4.6122324758615899E-2</v>
      </c>
      <c r="BE293" s="57">
        <v>1.0748949467409501</v>
      </c>
      <c r="BF293" s="57">
        <v>1.336559619904</v>
      </c>
      <c r="BG293" s="57">
        <v>1.57743873317719</v>
      </c>
      <c r="BH293" s="57">
        <v>1.79823017385052</v>
      </c>
      <c r="BI293" s="57">
        <v>1.9995863287927</v>
      </c>
      <c r="BJ293" s="57">
        <v>6.8658850809307888</v>
      </c>
      <c r="BK293" s="57">
        <v>59.763208158671098</v>
      </c>
      <c r="BM293" s="57">
        <v>1.8349470497591778</v>
      </c>
      <c r="BN293" s="57">
        <v>2.1823422353805864</v>
      </c>
      <c r="BO293" s="57">
        <v>2.3596508239838641</v>
      </c>
      <c r="BP293" s="57">
        <v>2.5545641230484435</v>
      </c>
      <c r="BQ293" s="57">
        <v>2.7560537099261992</v>
      </c>
      <c r="BR293" s="57">
        <v>-4.4219741000242299E-2</v>
      </c>
      <c r="BS293" s="57">
        <v>-4.4402337996733397E-2</v>
      </c>
      <c r="BT293" s="57">
        <v>-4.4210879987506099E-2</v>
      </c>
      <c r="BU293" s="57">
        <v>-4.4056778258016703E-2</v>
      </c>
      <c r="BV293" s="57">
        <v>-4.3831367164850699E-2</v>
      </c>
      <c r="BW293" s="57">
        <v>1.8791667907594201</v>
      </c>
      <c r="BX293" s="57">
        <v>2.2267445733773199</v>
      </c>
      <c r="BY293" s="57">
        <v>2.4038617039713701</v>
      </c>
      <c r="BZ293" s="57">
        <v>2.5986209013064601</v>
      </c>
      <c r="CA293" s="57">
        <v>2.7998850770910502</v>
      </c>
      <c r="CB293" s="57">
        <v>6.5766187081838918</v>
      </c>
      <c r="CC293" s="57">
        <v>117.63623394504801</v>
      </c>
      <c r="CE293" s="57">
        <v>1.8423143751597908</v>
      </c>
      <c r="CF293" s="57">
        <v>2.1005519284219676</v>
      </c>
      <c r="CG293" s="57">
        <v>2.331937221802256</v>
      </c>
      <c r="CH293" s="57">
        <v>2.5446081842996926</v>
      </c>
      <c r="CI293" s="57">
        <v>2.7394078977150524</v>
      </c>
      <c r="CJ293" s="57">
        <v>-4.4096438422179099E-2</v>
      </c>
      <c r="CK293" s="57">
        <v>-4.4163010871072099E-2</v>
      </c>
      <c r="CL293" s="57">
        <v>-4.4280830022854101E-2</v>
      </c>
      <c r="CM293" s="57">
        <v>-4.41846519103474E-2</v>
      </c>
      <c r="CN293" s="57">
        <v>-4.4171241045587298E-2</v>
      </c>
      <c r="CO293" s="57">
        <v>1.8864108135819699</v>
      </c>
      <c r="CP293" s="57">
        <v>2.1447149392930398</v>
      </c>
      <c r="CQ293" s="57">
        <v>2.3762180518251101</v>
      </c>
      <c r="CR293" s="57">
        <v>2.5887928362100401</v>
      </c>
      <c r="CS293" s="57">
        <v>2.7835791387606399</v>
      </c>
      <c r="CT293" s="76">
        <v>6.6581655206197388</v>
      </c>
      <c r="CU293" s="76">
        <v>61.971635463716602</v>
      </c>
      <c r="CV293" s="76"/>
      <c r="CW293" s="1">
        <v>0.99422829039021199</v>
      </c>
      <c r="CX293" s="1">
        <v>1.2558220318473301</v>
      </c>
      <c r="CY293" s="1">
        <v>1.4966512010817301</v>
      </c>
      <c r="CZ293" s="1">
        <v>1.7173779925542001</v>
      </c>
      <c r="DA293" s="1">
        <v>1.91874381370736</v>
      </c>
      <c r="DB293" s="1">
        <v>0.99422829039021199</v>
      </c>
      <c r="DC293" s="1">
        <v>1.2558220318473301</v>
      </c>
      <c r="DD293" s="1">
        <v>1.4966512010817301</v>
      </c>
      <c r="DE293" s="1">
        <v>1.7173779925542001</v>
      </c>
      <c r="DF293" s="1">
        <v>1.91874381370736</v>
      </c>
      <c r="DG293" s="1">
        <v>1.03489460033678</v>
      </c>
      <c r="DH293" s="1">
        <v>1.2965596216686901</v>
      </c>
      <c r="DI293" s="1">
        <v>1.53743878249382</v>
      </c>
      <c r="DJ293" s="1">
        <v>1.7582298422092799</v>
      </c>
      <c r="DK293" s="1">
        <v>1.95958588079831</v>
      </c>
      <c r="DL293" s="1">
        <v>6.874165520268158</v>
      </c>
      <c r="DM293" s="1">
        <v>59.7880818629054</v>
      </c>
      <c r="DN293" s="1"/>
      <c r="DO293" s="1"/>
      <c r="DP293" s="1"/>
      <c r="DQ293" s="1"/>
      <c r="DR293" s="1"/>
      <c r="DS293" s="1"/>
    </row>
    <row r="294" spans="1:123">
      <c r="A294" s="46" t="s">
        <v>291</v>
      </c>
      <c r="B294" s="57">
        <v>296.43200000000002</v>
      </c>
      <c r="C294" s="57">
        <v>135.00200000000001</v>
      </c>
      <c r="D294" s="57">
        <v>-5.46</v>
      </c>
      <c r="E294" s="7">
        <v>0.43</v>
      </c>
      <c r="F294" s="57"/>
      <c r="G294" s="76">
        <v>-4.26</v>
      </c>
      <c r="H294" s="57">
        <v>-5.28</v>
      </c>
      <c r="I294" s="57">
        <v>1.02</v>
      </c>
      <c r="K294" s="76">
        <v>-4.8820136916092505</v>
      </c>
      <c r="L294" s="76">
        <v>-4.6820214366664494</v>
      </c>
      <c r="M294" s="76">
        <v>-4.43394556972647</v>
      </c>
      <c r="N294" s="76">
        <v>-4.1040472226471003</v>
      </c>
      <c r="O294" s="76">
        <v>-3.8778496772012701</v>
      </c>
      <c r="P294" s="76">
        <v>-6.8077380827234402</v>
      </c>
      <c r="Q294" s="76">
        <v>-6.8547131204136997</v>
      </c>
      <c r="R294" s="76">
        <v>-6.8877247489260904</v>
      </c>
      <c r="S294" s="76">
        <v>-6.7316951412361998</v>
      </c>
      <c r="T294" s="76">
        <v>-6.80578769938578</v>
      </c>
      <c r="U294" s="76">
        <v>1.9257243911141899</v>
      </c>
      <c r="V294" s="76">
        <v>2.1726916837472499</v>
      </c>
      <c r="W294" s="76">
        <v>2.45377917919962</v>
      </c>
      <c r="X294" s="76">
        <v>2.6276479185891</v>
      </c>
      <c r="Y294" s="76">
        <v>2.9279380221845099</v>
      </c>
      <c r="Z294" s="76">
        <v>7.7182149038332923</v>
      </c>
      <c r="AA294" s="76">
        <v>-57.951331574176699</v>
      </c>
      <c r="AC294" s="57">
        <v>-5.3352091568733497</v>
      </c>
      <c r="AD294" s="76">
        <v>-4.9306596917097805</v>
      </c>
      <c r="AE294" s="76">
        <v>-4.6791626400827599</v>
      </c>
      <c r="AF294" s="76">
        <v>-4.4379796977397099</v>
      </c>
      <c r="AG294" s="76">
        <v>-4.2221943780225599</v>
      </c>
      <c r="AH294" s="76">
        <v>-6.3968032468570799</v>
      </c>
      <c r="AI294" s="76">
        <v>-6.2592023549089504</v>
      </c>
      <c r="AJ294" s="76">
        <v>-6.2531655315500601</v>
      </c>
      <c r="AK294" s="76">
        <v>-6.2366803437500602</v>
      </c>
      <c r="AL294" s="76">
        <v>-6.2255047098009397</v>
      </c>
      <c r="AM294" s="76">
        <v>1.0615940899837299</v>
      </c>
      <c r="AN294" s="76">
        <v>1.3285426631991699</v>
      </c>
      <c r="AO294" s="76">
        <v>1.5740028914673001</v>
      </c>
      <c r="AP294" s="76">
        <v>1.7987006460103501</v>
      </c>
      <c r="AQ294" s="76">
        <v>2.0033103317783798</v>
      </c>
      <c r="AR294" s="76">
        <v>8.0702076211348519</v>
      </c>
      <c r="AS294" s="76">
        <v>165.68506121785001</v>
      </c>
      <c r="AU294" s="57">
        <v>-4.4991979410240797</v>
      </c>
      <c r="AV294" s="57">
        <v>-4.2221370311549098</v>
      </c>
      <c r="AW294" s="57">
        <v>-3.95471785474607</v>
      </c>
      <c r="AX294" s="57">
        <v>-3.7047380337542801</v>
      </c>
      <c r="AY294" s="57">
        <v>-3.4453178394668602</v>
      </c>
      <c r="AZ294" s="57">
        <v>-5.6007968645660897</v>
      </c>
      <c r="BA294" s="57">
        <v>-5.5906797500768697</v>
      </c>
      <c r="BB294" s="57">
        <v>-5.5687206953322299</v>
      </c>
      <c r="BC294" s="57">
        <v>-5.5434386456195703</v>
      </c>
      <c r="BD294" s="57">
        <v>-5.4886281711432003</v>
      </c>
      <c r="BE294" s="57">
        <v>1.1015989235420101</v>
      </c>
      <c r="BF294" s="57">
        <v>1.3685427189219601</v>
      </c>
      <c r="BG294" s="57">
        <v>1.6140028405861599</v>
      </c>
      <c r="BH294" s="57">
        <v>1.83870061186529</v>
      </c>
      <c r="BI294" s="57">
        <v>2.0433103316763401</v>
      </c>
      <c r="BJ294" s="57">
        <v>7.8186846171090725</v>
      </c>
      <c r="BK294" s="57">
        <v>22.530430017118899</v>
      </c>
      <c r="BM294" s="57">
        <v>-4.9509973116854002</v>
      </c>
      <c r="BN294" s="57">
        <v>-4.6405537137948194</v>
      </c>
      <c r="BO294" s="57">
        <v>-4.3661795735253897</v>
      </c>
      <c r="BP294" s="57">
        <v>-4.1211893384681098</v>
      </c>
      <c r="BQ294" s="57">
        <v>-3.9018168812624299</v>
      </c>
      <c r="BR294" s="57">
        <v>-6.8369356292675603</v>
      </c>
      <c r="BS294" s="57">
        <v>-6.8967951243869399</v>
      </c>
      <c r="BT294" s="57">
        <v>-6.7935024634798298</v>
      </c>
      <c r="BU294" s="57">
        <v>-6.7450688605687601</v>
      </c>
      <c r="BV294" s="57">
        <v>-6.72910443217578</v>
      </c>
      <c r="BW294" s="57">
        <v>1.88593831758216</v>
      </c>
      <c r="BX294" s="57">
        <v>2.25624141059212</v>
      </c>
      <c r="BY294" s="57">
        <v>2.4273228899544401</v>
      </c>
      <c r="BZ294" s="57">
        <v>2.6238795221006499</v>
      </c>
      <c r="CA294" s="57">
        <v>2.8272875509133502</v>
      </c>
      <c r="CB294" s="57">
        <v>7.7836805056125282</v>
      </c>
      <c r="CC294" s="57">
        <v>90.022901129926097</v>
      </c>
      <c r="CE294" s="57">
        <v>-4.9180236443373895</v>
      </c>
      <c r="CF294" s="57">
        <v>-4.6487327190506402</v>
      </c>
      <c r="CG294" s="57">
        <v>-4.4173368544826506</v>
      </c>
      <c r="CH294" s="57">
        <v>-4.1620323343197203</v>
      </c>
      <c r="CI294" s="57">
        <v>-3.9562634798710703</v>
      </c>
      <c r="CJ294" s="57">
        <v>-6.8141614611513797</v>
      </c>
      <c r="CK294" s="57">
        <v>-6.8077268436585197</v>
      </c>
      <c r="CL294" s="57">
        <v>-6.8114350423329801</v>
      </c>
      <c r="CM294" s="57">
        <v>-6.7747856642946704</v>
      </c>
      <c r="CN294" s="57">
        <v>-6.7654598009744404</v>
      </c>
      <c r="CO294" s="57">
        <v>1.89613781681399</v>
      </c>
      <c r="CP294" s="57">
        <v>2.1589941246078799</v>
      </c>
      <c r="CQ294" s="57">
        <v>2.39409818785033</v>
      </c>
      <c r="CR294" s="57">
        <v>2.6127533299749501</v>
      </c>
      <c r="CS294" s="57">
        <v>2.8091963211033701</v>
      </c>
      <c r="CT294" s="76">
        <v>7.174117982845849</v>
      </c>
      <c r="CU294" s="76">
        <v>43.801188984717697</v>
      </c>
      <c r="CV294" s="76"/>
      <c r="CW294" s="1">
        <v>-5.2209243280338198</v>
      </c>
      <c r="CX294" s="1">
        <v>-4.9552537291851397</v>
      </c>
      <c r="CY294" s="1">
        <v>-4.7032448655858596</v>
      </c>
      <c r="CZ294" s="1">
        <v>-4.4730640176112297</v>
      </c>
      <c r="DA294" s="1">
        <v>-4.2583600274570497</v>
      </c>
      <c r="DB294" s="1">
        <v>-5.2209243280338198</v>
      </c>
      <c r="DC294" s="1">
        <v>-4.9552537291851397</v>
      </c>
      <c r="DD294" s="1">
        <v>-4.7032448655858596</v>
      </c>
      <c r="DE294" s="1">
        <v>-4.4730640176112297</v>
      </c>
      <c r="DF294" s="1">
        <v>-4.2583600274570497</v>
      </c>
      <c r="DG294" s="1">
        <v>1.06159857284411</v>
      </c>
      <c r="DH294" s="1">
        <v>1.3285427207298199</v>
      </c>
      <c r="DI294" s="1">
        <v>1.5740028911016599</v>
      </c>
      <c r="DJ294" s="1">
        <v>1.7987002764900899</v>
      </c>
      <c r="DK294" s="1">
        <v>2.00330987812207</v>
      </c>
      <c r="DL294" s="1">
        <v>7.1637884515382524</v>
      </c>
      <c r="DM294" s="1">
        <v>52.625431448755499</v>
      </c>
      <c r="DN294" s="1"/>
      <c r="DO294" s="1"/>
      <c r="DP294" s="1"/>
      <c r="DQ294" s="1"/>
      <c r="DR294" s="1"/>
      <c r="DS294" s="1"/>
    </row>
    <row r="295" spans="1:123">
      <c r="A295" s="46" t="s">
        <v>292</v>
      </c>
      <c r="B295" s="57">
        <v>292.11799999999999</v>
      </c>
      <c r="C295" s="57">
        <v>128.726</v>
      </c>
      <c r="D295" s="57">
        <v>-4.91</v>
      </c>
      <c r="E295" s="7">
        <v>0.72</v>
      </c>
      <c r="F295" s="57"/>
      <c r="G295" s="76">
        <v>-3.84</v>
      </c>
      <c r="H295" s="57">
        <v>-5.14</v>
      </c>
      <c r="I295" s="57">
        <v>1.3</v>
      </c>
      <c r="K295" s="76">
        <v>-3.8557597778335797</v>
      </c>
      <c r="L295" s="76">
        <v>-3.67620845655102</v>
      </c>
      <c r="M295" s="76">
        <v>-3.4709172636362999</v>
      </c>
      <c r="N295" s="76">
        <v>-3.1001887821874097</v>
      </c>
      <c r="O295" s="76">
        <v>-2.9864967531696602</v>
      </c>
      <c r="P295" s="76">
        <v>-5.7733302260180999</v>
      </c>
      <c r="Q295" s="76">
        <v>-5.8403035918580999</v>
      </c>
      <c r="R295" s="76">
        <v>-5.9129274051870899</v>
      </c>
      <c r="S295" s="76">
        <v>-5.7134830281458298</v>
      </c>
      <c r="T295" s="76">
        <v>-5.8861563293874104</v>
      </c>
      <c r="U295" s="76">
        <v>1.9175704481845199</v>
      </c>
      <c r="V295" s="76">
        <v>2.1640951353070799</v>
      </c>
      <c r="W295" s="76">
        <v>2.44201014155079</v>
      </c>
      <c r="X295" s="76">
        <v>2.6132942459584201</v>
      </c>
      <c r="Y295" s="76">
        <v>2.8996595762177502</v>
      </c>
      <c r="Z295" s="76">
        <v>6.9003814361467155</v>
      </c>
      <c r="AA295" s="76">
        <v>-15.941102915072699</v>
      </c>
      <c r="AC295" s="57">
        <v>-4.2132834141867601</v>
      </c>
      <c r="AD295" s="76">
        <v>-3.7775014192189902</v>
      </c>
      <c r="AE295" s="76">
        <v>-3.5427575975363395</v>
      </c>
      <c r="AF295" s="76">
        <v>-3.31675821630364</v>
      </c>
      <c r="AG295" s="76">
        <v>-3.1138770378931597</v>
      </c>
      <c r="AH295" s="76">
        <v>-5.2585670838145404</v>
      </c>
      <c r="AI295" s="76">
        <v>-5.0865091695981404</v>
      </c>
      <c r="AJ295" s="76">
        <v>-5.0944275476816596</v>
      </c>
      <c r="AK295" s="76">
        <v>-5.0907399789561802</v>
      </c>
      <c r="AL295" s="76">
        <v>-5.0904812464305698</v>
      </c>
      <c r="AM295" s="76">
        <v>1.0452836696277801</v>
      </c>
      <c r="AN295" s="76">
        <v>1.30900775037915</v>
      </c>
      <c r="AO295" s="76">
        <v>1.5516699501453199</v>
      </c>
      <c r="AP295" s="76">
        <v>1.77398176265254</v>
      </c>
      <c r="AQ295" s="76">
        <v>1.97660420853741</v>
      </c>
      <c r="AR295" s="76">
        <v>7.8868537066900641</v>
      </c>
      <c r="AS295" s="76">
        <v>202.84918311469701</v>
      </c>
      <c r="AU295" s="57">
        <v>-4.2412851462786998</v>
      </c>
      <c r="AV295" s="57">
        <v>-4.0046026726088</v>
      </c>
      <c r="AW295" s="57">
        <v>-3.7684927023061503</v>
      </c>
      <c r="AX295" s="57">
        <v>-3.5439358839510904</v>
      </c>
      <c r="AY295" s="57">
        <v>-3.2749742028670599</v>
      </c>
      <c r="AZ295" s="57">
        <v>-5.3265735847690596</v>
      </c>
      <c r="BA295" s="57">
        <v>-5.3536104787226799</v>
      </c>
      <c r="BB295" s="57">
        <v>-5.36016260230583</v>
      </c>
      <c r="BC295" s="57">
        <v>-5.3579176129626704</v>
      </c>
      <c r="BD295" s="57">
        <v>-5.2915784113039797</v>
      </c>
      <c r="BE295" s="57">
        <v>1.0852884384903601</v>
      </c>
      <c r="BF295" s="57">
        <v>1.3490078061138799</v>
      </c>
      <c r="BG295" s="57">
        <v>1.5916698999996799</v>
      </c>
      <c r="BH295" s="57">
        <v>1.8139817290115801</v>
      </c>
      <c r="BI295" s="57">
        <v>2.0166042084369198</v>
      </c>
      <c r="BJ295" s="57">
        <v>7.1362440730731089</v>
      </c>
      <c r="BK295" s="57">
        <v>-22.288346944796999</v>
      </c>
      <c r="BM295" s="57">
        <v>-3.91265239377939</v>
      </c>
      <c r="BN295" s="57">
        <v>-3.7151898200088</v>
      </c>
      <c r="BO295" s="57">
        <v>-3.3650725872352099</v>
      </c>
      <c r="BP295" s="57">
        <v>-3.1153203912096106</v>
      </c>
      <c r="BQ295" s="57">
        <v>-2.8920539585496896</v>
      </c>
      <c r="BR295" s="57">
        <v>-5.7944547398603001</v>
      </c>
      <c r="BS295" s="57">
        <v>-5.95341489820043</v>
      </c>
      <c r="BT295" s="57">
        <v>-5.77806565185608</v>
      </c>
      <c r="BU295" s="57">
        <v>-5.7237722352547404</v>
      </c>
      <c r="BV295" s="57">
        <v>-5.7026043903819996</v>
      </c>
      <c r="BW295" s="57">
        <v>1.8818023460809099</v>
      </c>
      <c r="BX295" s="57">
        <v>2.23822507819163</v>
      </c>
      <c r="BY295" s="57">
        <v>2.4129930646208702</v>
      </c>
      <c r="BZ295" s="57">
        <v>2.6084518440451299</v>
      </c>
      <c r="CA295" s="57">
        <v>2.81055043183231</v>
      </c>
      <c r="CB295" s="57">
        <v>7.8666257887481414</v>
      </c>
      <c r="CC295" s="57">
        <v>19.7041737228896</v>
      </c>
      <c r="CE295" s="57">
        <v>-3.8802641517922298</v>
      </c>
      <c r="CF295" s="57">
        <v>-3.6272924492091803</v>
      </c>
      <c r="CG295" s="57">
        <v>-3.4119571821665202</v>
      </c>
      <c r="CH295" s="57">
        <v>-3.1652795067802999</v>
      </c>
      <c r="CI295" s="57">
        <v>-2.9745181972176598</v>
      </c>
      <c r="CJ295" s="57">
        <v>-5.7704608257571497</v>
      </c>
      <c r="CK295" s="57">
        <v>-5.7775650099705</v>
      </c>
      <c r="CL295" s="57">
        <v>-5.7951343864669704</v>
      </c>
      <c r="CM295" s="57">
        <v>-5.7633980399122899</v>
      </c>
      <c r="CN295" s="57">
        <v>-5.7680678349532597</v>
      </c>
      <c r="CO295" s="57">
        <v>1.8901966739649201</v>
      </c>
      <c r="CP295" s="57">
        <v>2.1502725607613198</v>
      </c>
      <c r="CQ295" s="57">
        <v>2.3831772043004502</v>
      </c>
      <c r="CR295" s="57">
        <v>2.59811853313199</v>
      </c>
      <c r="CS295" s="57">
        <v>2.7935496377355999</v>
      </c>
      <c r="CT295" s="76">
        <v>6.7675260647703572</v>
      </c>
      <c r="CU295" s="76">
        <v>39.486499874878497</v>
      </c>
      <c r="CV295" s="76"/>
      <c r="CW295" s="1">
        <v>-4.07667700650049</v>
      </c>
      <c r="CX295" s="1">
        <v>-3.8365417283682102</v>
      </c>
      <c r="CY295" s="1">
        <v>-3.6005035263844301</v>
      </c>
      <c r="CZ295" s="1">
        <v>-3.3851610822226599</v>
      </c>
      <c r="DA295" s="1">
        <v>-3.1862967217903502</v>
      </c>
      <c r="DB295" s="1">
        <v>-4.07667700650049</v>
      </c>
      <c r="DC295" s="1">
        <v>-3.8365417283682102</v>
      </c>
      <c r="DD295" s="1">
        <v>-3.6005035263844301</v>
      </c>
      <c r="DE295" s="1">
        <v>-3.3851610822226599</v>
      </c>
      <c r="DF295" s="1">
        <v>-3.1862967217903502</v>
      </c>
      <c r="DG295" s="1">
        <v>1.0452880904150199</v>
      </c>
      <c r="DH295" s="1">
        <v>1.30900780789537</v>
      </c>
      <c r="DI295" s="1">
        <v>1.5516699497829201</v>
      </c>
      <c r="DJ295" s="1">
        <v>1.7739813959170401</v>
      </c>
      <c r="DK295" s="1">
        <v>1.9766037582785601</v>
      </c>
      <c r="DL295" s="1">
        <v>6.6434343620539806</v>
      </c>
      <c r="DM295" s="1">
        <v>43.836103752011901</v>
      </c>
      <c r="DN295" s="1"/>
      <c r="DO295" s="1"/>
      <c r="DP295" s="1"/>
      <c r="DQ295" s="1"/>
      <c r="DR295" s="1"/>
      <c r="DS295" s="1"/>
    </row>
    <row r="296" spans="1:123">
      <c r="A296" s="46" t="s">
        <v>293</v>
      </c>
      <c r="B296" s="57">
        <v>282.327</v>
      </c>
      <c r="C296" s="57">
        <v>119.104</v>
      </c>
      <c r="D296" s="57">
        <v>0.37</v>
      </c>
      <c r="E296" s="7">
        <v>0.01</v>
      </c>
      <c r="F296" s="57"/>
      <c r="G296" s="76">
        <v>1.5599999999999998</v>
      </c>
      <c r="H296" s="57">
        <v>-0.53</v>
      </c>
      <c r="I296" s="57">
        <v>2.09</v>
      </c>
      <c r="K296" s="76">
        <v>1.1782501630744</v>
      </c>
      <c r="L296" s="76">
        <v>1.4177473957176951</v>
      </c>
      <c r="M296" s="76">
        <v>1.6813438280034587</v>
      </c>
      <c r="N296" s="76">
        <v>1.8658610961628401</v>
      </c>
      <c r="O296" s="76">
        <v>2.108236154053083</v>
      </c>
      <c r="P296" s="76">
        <v>-0.72081419905902</v>
      </c>
      <c r="Q296" s="76">
        <v>-0.72683712165296499</v>
      </c>
      <c r="R296" s="76">
        <v>-0.73395545410834095</v>
      </c>
      <c r="S296" s="76">
        <v>-0.71485623539432996</v>
      </c>
      <c r="T296" s="76">
        <v>-0.72724301779273703</v>
      </c>
      <c r="U296" s="76">
        <v>1.89906436213342</v>
      </c>
      <c r="V296" s="76">
        <v>2.1445845173706601</v>
      </c>
      <c r="W296" s="76">
        <v>2.4152992821117998</v>
      </c>
      <c r="X296" s="76">
        <v>2.5807173315571701</v>
      </c>
      <c r="Y296" s="76">
        <v>2.8354791718458201</v>
      </c>
      <c r="Z296" s="76">
        <v>6.8721222460334443</v>
      </c>
      <c r="AA296" s="76">
        <v>31.371093662799399</v>
      </c>
      <c r="AC296" s="57">
        <v>0.348398444961312</v>
      </c>
      <c r="AD296" s="76">
        <v>0.614893347098314</v>
      </c>
      <c r="AE296" s="76">
        <v>0.85020248828851708</v>
      </c>
      <c r="AF296" s="76">
        <v>1.0678473773524091</v>
      </c>
      <c r="AG296" s="76">
        <v>1.2659205588200377</v>
      </c>
      <c r="AH296" s="76">
        <v>-0.65986730030273799</v>
      </c>
      <c r="AI296" s="76">
        <v>-0.649778211481846</v>
      </c>
      <c r="AJ296" s="76">
        <v>-0.65078089985319298</v>
      </c>
      <c r="AK296" s="76">
        <v>-0.65003271933900098</v>
      </c>
      <c r="AL296" s="76">
        <v>-0.65007176917672205</v>
      </c>
      <c r="AM296" s="76">
        <v>1.00826574526405</v>
      </c>
      <c r="AN296" s="76">
        <v>1.26467155858016</v>
      </c>
      <c r="AO296" s="76">
        <v>1.5009833881417101</v>
      </c>
      <c r="AP296" s="76">
        <v>1.7178800966914101</v>
      </c>
      <c r="AQ296" s="76">
        <v>1.9159923279967599</v>
      </c>
      <c r="AR296" s="76">
        <v>6.8057102397775857</v>
      </c>
      <c r="AS296" s="76">
        <v>65.779629135860006</v>
      </c>
      <c r="AU296" s="57">
        <v>0.32907290551507307</v>
      </c>
      <c r="AV296" s="57">
        <v>0.57963676277169407</v>
      </c>
      <c r="AW296" s="57">
        <v>0.81213753416109902</v>
      </c>
      <c r="AX296" s="57">
        <v>1.0245767803923749</v>
      </c>
      <c r="AY296" s="57">
        <v>1.2252487666126719</v>
      </c>
      <c r="AZ296" s="57">
        <v>-0.719197461779017</v>
      </c>
      <c r="BA296" s="57">
        <v>-0.72503485157029601</v>
      </c>
      <c r="BB296" s="57">
        <v>-0.72884580550426104</v>
      </c>
      <c r="BC296" s="57">
        <v>-0.73330328380217502</v>
      </c>
      <c r="BD296" s="57">
        <v>-0.73074356128711804</v>
      </c>
      <c r="BE296" s="57">
        <v>1.0482703672940901</v>
      </c>
      <c r="BF296" s="57">
        <v>1.3046716143419901</v>
      </c>
      <c r="BG296" s="57">
        <v>1.5409833396653601</v>
      </c>
      <c r="BH296" s="57">
        <v>1.75788006419455</v>
      </c>
      <c r="BI296" s="57">
        <v>1.9559923278997899</v>
      </c>
      <c r="BJ296" s="57">
        <v>6.6574176752359646</v>
      </c>
      <c r="BK296" s="57">
        <v>51.006424212968597</v>
      </c>
      <c r="BM296" s="57">
        <v>1.1493381576999959</v>
      </c>
      <c r="BN296" s="57">
        <v>1.4651258721904958</v>
      </c>
      <c r="BO296" s="57">
        <v>1.657844642638282</v>
      </c>
      <c r="BP296" s="57">
        <v>1.8550183099403372</v>
      </c>
      <c r="BQ296" s="57">
        <v>2.0580404386778639</v>
      </c>
      <c r="BR296" s="57">
        <v>-0.72307723961672399</v>
      </c>
      <c r="BS296" s="57">
        <v>-0.73220956517285396</v>
      </c>
      <c r="BT296" s="57">
        <v>-0.72262563110614797</v>
      </c>
      <c r="BU296" s="57">
        <v>-0.71841907053466303</v>
      </c>
      <c r="BV296" s="57">
        <v>-0.71452363874496605</v>
      </c>
      <c r="BW296" s="57">
        <v>1.8724153973167199</v>
      </c>
      <c r="BX296" s="57">
        <v>2.1973354373633498</v>
      </c>
      <c r="BY296" s="57">
        <v>2.3804702737444301</v>
      </c>
      <c r="BZ296" s="57">
        <v>2.5734373804750001</v>
      </c>
      <c r="CA296" s="57">
        <v>2.77256407742283</v>
      </c>
      <c r="CB296" s="57">
        <v>6.55970161937001</v>
      </c>
      <c r="CC296" s="57">
        <v>94.764868922457296</v>
      </c>
      <c r="CE296" s="57">
        <v>1.1563057957420919</v>
      </c>
      <c r="CF296" s="57">
        <v>1.4088465446436027</v>
      </c>
      <c r="CG296" s="57">
        <v>1.634478301902438</v>
      </c>
      <c r="CH296" s="57">
        <v>1.8434530548147618</v>
      </c>
      <c r="CI296" s="57">
        <v>2.0366560033257692</v>
      </c>
      <c r="CJ296" s="57">
        <v>-0.72040693533103795</v>
      </c>
      <c r="CK296" s="57">
        <v>-0.72163166479142704</v>
      </c>
      <c r="CL296" s="57">
        <v>-0.72391277584798197</v>
      </c>
      <c r="CM296" s="57">
        <v>-0.72145052794880804</v>
      </c>
      <c r="CN296" s="57">
        <v>-0.72138211914470096</v>
      </c>
      <c r="CO296" s="57">
        <v>1.87671273107313</v>
      </c>
      <c r="CP296" s="57">
        <v>2.1304782094350299</v>
      </c>
      <c r="CQ296" s="57">
        <v>2.35839107775042</v>
      </c>
      <c r="CR296" s="57">
        <v>2.56490358276357</v>
      </c>
      <c r="CS296" s="57">
        <v>2.7580381224704702</v>
      </c>
      <c r="CT296" s="76">
        <v>6.5310434045265229</v>
      </c>
      <c r="CU296" s="76">
        <v>57.621471763522997</v>
      </c>
      <c r="CV296" s="76"/>
      <c r="CW296" s="1">
        <v>0.35806497608735299</v>
      </c>
      <c r="CX296" s="1">
        <v>0.61270958136589804</v>
      </c>
      <c r="CY296" s="1">
        <v>0.84809537328527895</v>
      </c>
      <c r="CZ296" s="1">
        <v>1.0638469697416799</v>
      </c>
      <c r="DA296" s="1">
        <v>1.2619708512761101</v>
      </c>
      <c r="DB296" s="1">
        <v>0.35806497608735299</v>
      </c>
      <c r="DC296" s="1">
        <v>0.61270958136589804</v>
      </c>
      <c r="DD296" s="1">
        <v>0.84809537328527895</v>
      </c>
      <c r="DE296" s="1">
        <v>1.0638469697416799</v>
      </c>
      <c r="DF296" s="1">
        <v>1.2619708512761101</v>
      </c>
      <c r="DG296" s="1">
        <v>1.0082700251709</v>
      </c>
      <c r="DH296" s="1">
        <v>1.26467161606365</v>
      </c>
      <c r="DI296" s="1">
        <v>1.50098338778669</v>
      </c>
      <c r="DJ296" s="1">
        <v>1.71787973627619</v>
      </c>
      <c r="DK296" s="1">
        <v>1.9159918854487501</v>
      </c>
      <c r="DL296" s="1">
        <v>6.7209227625021235</v>
      </c>
      <c r="DM296" s="1">
        <v>56.4368148094416</v>
      </c>
      <c r="DN296" s="1"/>
      <c r="DO296" s="1"/>
      <c r="DP296" s="1"/>
      <c r="DQ296" s="1"/>
      <c r="DR296" s="1"/>
      <c r="DS296" s="1"/>
    </row>
    <row r="297" spans="1:123">
      <c r="A297" s="46" t="s">
        <v>294</v>
      </c>
      <c r="B297" s="57">
        <v>296.57900000000001</v>
      </c>
      <c r="C297" s="57">
        <v>137.05600000000001</v>
      </c>
      <c r="D297" s="57">
        <v>-4.59</v>
      </c>
      <c r="E297" s="7">
        <v>0.3</v>
      </c>
      <c r="F297" s="57"/>
      <c r="G297" s="76">
        <v>-3.9400000000000004</v>
      </c>
      <c r="H297" s="57">
        <v>-5.08</v>
      </c>
      <c r="I297" s="57">
        <v>1.1399999999999999</v>
      </c>
      <c r="K297" s="76">
        <v>-2.9847864202371399</v>
      </c>
      <c r="L297" s="76">
        <v>-2.7780672735911898</v>
      </c>
      <c r="M297" s="76">
        <v>-2.5163388287851598</v>
      </c>
      <c r="N297" s="76">
        <v>-2.2431159662196003</v>
      </c>
      <c r="O297" s="76">
        <v>-1.9665862297199701</v>
      </c>
      <c r="P297" s="76">
        <v>-4.9107886578072097</v>
      </c>
      <c r="Q297" s="76">
        <v>-4.9510518856232597</v>
      </c>
      <c r="R297" s="76">
        <v>-4.97051903917031</v>
      </c>
      <c r="S297" s="76">
        <v>-4.8712529877008404</v>
      </c>
      <c r="T297" s="76">
        <v>-4.8954878429005602</v>
      </c>
      <c r="U297" s="76">
        <v>1.9260022375700701</v>
      </c>
      <c r="V297" s="76">
        <v>2.1729846120320699</v>
      </c>
      <c r="W297" s="76">
        <v>2.4541802103851502</v>
      </c>
      <c r="X297" s="76">
        <v>2.6281370214812401</v>
      </c>
      <c r="Y297" s="76">
        <v>2.9289016131805901</v>
      </c>
      <c r="Z297" s="76">
        <v>7.6749217797665459</v>
      </c>
      <c r="AA297" s="76">
        <v>-64.566760045746193</v>
      </c>
      <c r="AC297" s="57">
        <v>-3.5423148765580406</v>
      </c>
      <c r="AD297" s="76">
        <v>-3.22421430770759</v>
      </c>
      <c r="AE297" s="76">
        <v>-2.9770746811022097</v>
      </c>
      <c r="AF297" s="76">
        <v>-2.7433009306796103</v>
      </c>
      <c r="AG297" s="76">
        <v>-2.53305215738304</v>
      </c>
      <c r="AH297" s="76">
        <v>-4.6044647458167702</v>
      </c>
      <c r="AI297" s="76">
        <v>-4.5534226250988201</v>
      </c>
      <c r="AJ297" s="76">
        <v>-4.5518385698746497</v>
      </c>
      <c r="AK297" s="76">
        <v>-4.54284387521884</v>
      </c>
      <c r="AL297" s="76">
        <v>-4.5372725030966201</v>
      </c>
      <c r="AM297" s="76">
        <v>1.0621498692587299</v>
      </c>
      <c r="AN297" s="76">
        <v>1.3292083173912299</v>
      </c>
      <c r="AO297" s="76">
        <v>1.57476388877244</v>
      </c>
      <c r="AP297" s="76">
        <v>1.7995429445392299</v>
      </c>
      <c r="AQ297" s="76">
        <v>2.0042203457135801</v>
      </c>
      <c r="AR297" s="76">
        <v>7.4297260275525669</v>
      </c>
      <c r="AS297" s="76">
        <v>97.697219778276704</v>
      </c>
      <c r="AU297" s="57">
        <v>-2.8441643522497801</v>
      </c>
      <c r="AV297" s="57">
        <v>-2.5632770130237796</v>
      </c>
      <c r="AW297" s="57">
        <v>-2.3011655195377001</v>
      </c>
      <c r="AX297" s="57">
        <v>-2.0571087094833702</v>
      </c>
      <c r="AY297" s="57">
        <v>-1.8310819032920898</v>
      </c>
      <c r="AZ297" s="57">
        <v>-3.9463190572713001</v>
      </c>
      <c r="BA297" s="57">
        <v>-3.9324853861373898</v>
      </c>
      <c r="BB297" s="57">
        <v>-3.9159293574039298</v>
      </c>
      <c r="BC297" s="57">
        <v>-3.89665161986037</v>
      </c>
      <c r="BD297" s="57">
        <v>-3.8753022489035698</v>
      </c>
      <c r="BE297" s="57">
        <v>1.1021547050215199</v>
      </c>
      <c r="BF297" s="57">
        <v>1.36920837311361</v>
      </c>
      <c r="BG297" s="57">
        <v>1.6147638378662299</v>
      </c>
      <c r="BH297" s="57">
        <v>1.839542910377</v>
      </c>
      <c r="BI297" s="57">
        <v>2.04422034561148</v>
      </c>
      <c r="BJ297" s="57">
        <v>7.5360051933122323</v>
      </c>
      <c r="BK297" s="57">
        <v>54.347839172703097</v>
      </c>
      <c r="BM297" s="57">
        <v>-3.0519320205598297</v>
      </c>
      <c r="BN297" s="57">
        <v>-2.6950371631440797</v>
      </c>
      <c r="BO297" s="57">
        <v>-2.4813961350320204</v>
      </c>
      <c r="BP297" s="57">
        <v>-2.2602518023254503</v>
      </c>
      <c r="BQ297" s="57">
        <v>-2.0379734402563003</v>
      </c>
      <c r="BR297" s="57">
        <v>-4.9380112718023197</v>
      </c>
      <c r="BS297" s="57">
        <v>-4.9518924821420596</v>
      </c>
      <c r="BT297" s="57">
        <v>-4.9092073152794704</v>
      </c>
      <c r="BU297" s="57">
        <v>-4.8846570241651301</v>
      </c>
      <c r="BV297" s="57">
        <v>-4.8658313102482103</v>
      </c>
      <c r="BW297" s="57">
        <v>1.88607925124249</v>
      </c>
      <c r="BX297" s="57">
        <v>2.2568553189979799</v>
      </c>
      <c r="BY297" s="57">
        <v>2.42781118024745</v>
      </c>
      <c r="BZ297" s="57">
        <v>2.6244052218396798</v>
      </c>
      <c r="CA297" s="57">
        <v>2.8278578699919099</v>
      </c>
      <c r="CB297" s="57">
        <v>7.3175009306723933</v>
      </c>
      <c r="CC297" s="57">
        <v>112.144304936002</v>
      </c>
      <c r="CE297" s="57">
        <v>-3.0285136415511706</v>
      </c>
      <c r="CF297" s="57">
        <v>-2.7647532251660003</v>
      </c>
      <c r="CG297" s="57">
        <v>-2.5371583011286098</v>
      </c>
      <c r="CH297" s="57">
        <v>-2.2971570861969699</v>
      </c>
      <c r="CI297" s="57">
        <v>-2.0976850941245702</v>
      </c>
      <c r="CJ297" s="57">
        <v>-4.9248539034274703</v>
      </c>
      <c r="CK297" s="57">
        <v>-4.9240445379717102</v>
      </c>
      <c r="CL297" s="57">
        <v>-4.9316286226325801</v>
      </c>
      <c r="CM297" s="57">
        <v>-4.9104090984009199</v>
      </c>
      <c r="CN297" s="57">
        <v>-4.90741457759583</v>
      </c>
      <c r="CO297" s="57">
        <v>1.8963402618762999</v>
      </c>
      <c r="CP297" s="57">
        <v>2.1592913128057099</v>
      </c>
      <c r="CQ297" s="57">
        <v>2.3944703215039702</v>
      </c>
      <c r="CR297" s="57">
        <v>2.61325201220395</v>
      </c>
      <c r="CS297" s="57">
        <v>2.8097294834712598</v>
      </c>
      <c r="CT297" s="76">
        <v>6.931771684566967</v>
      </c>
      <c r="CU297" s="76">
        <v>49.385662113783603</v>
      </c>
      <c r="CV297" s="76"/>
      <c r="CW297" s="1">
        <v>-3.5032996544750699</v>
      </c>
      <c r="CX297" s="1">
        <v>-3.2387363558807301</v>
      </c>
      <c r="CY297" s="1">
        <v>-2.9918607961894699</v>
      </c>
      <c r="CZ297" s="1">
        <v>-2.76629173109297</v>
      </c>
      <c r="DA297" s="1">
        <v>-2.5569291899499702</v>
      </c>
      <c r="DB297" s="1">
        <v>-3.5032996544750699</v>
      </c>
      <c r="DC297" s="1">
        <v>-3.2387363558807301</v>
      </c>
      <c r="DD297" s="1">
        <v>-2.9918607961894699</v>
      </c>
      <c r="DE297" s="1">
        <v>-2.76629173109297</v>
      </c>
      <c r="DF297" s="1">
        <v>-2.5569291899499702</v>
      </c>
      <c r="DG297" s="1">
        <v>1.06215435423425</v>
      </c>
      <c r="DH297" s="1">
        <v>1.32920837492237</v>
      </c>
      <c r="DI297" s="1">
        <v>1.5747638884066799</v>
      </c>
      <c r="DJ297" s="1">
        <v>1.7995425749240801</v>
      </c>
      <c r="DK297" s="1">
        <v>2.00421989194149</v>
      </c>
      <c r="DL297" s="1">
        <v>7.0375859643077456</v>
      </c>
      <c r="DM297" s="1">
        <v>56.024209408154697</v>
      </c>
      <c r="DN297" s="1"/>
      <c r="DO297" s="1"/>
      <c r="DP297" s="1"/>
      <c r="DQ297" s="1"/>
      <c r="DR297" s="1"/>
      <c r="DS297" s="1"/>
    </row>
    <row r="298" spans="1:123">
      <c r="A298" s="46" t="s">
        <v>295</v>
      </c>
      <c r="B298" s="57">
        <v>266.214</v>
      </c>
      <c r="C298" s="57">
        <v>108.08</v>
      </c>
      <c r="D298" s="57">
        <v>1.2</v>
      </c>
      <c r="E298" s="7">
        <v>0</v>
      </c>
      <c r="F298" s="57"/>
      <c r="G298" s="76">
        <v>1.53</v>
      </c>
      <c r="H298" s="57">
        <v>0.01</v>
      </c>
      <c r="I298" s="57">
        <v>1.52</v>
      </c>
      <c r="K298" s="76">
        <v>1.8044668921571416</v>
      </c>
      <c r="L298" s="76">
        <v>2.047901287805681</v>
      </c>
      <c r="M298" s="76">
        <v>2.3062309118320372</v>
      </c>
      <c r="N298" s="76">
        <v>2.4635403486962213</v>
      </c>
      <c r="O298" s="76">
        <v>2.6653522068726025</v>
      </c>
      <c r="P298" s="76">
        <v>-6.4142096210448502E-2</v>
      </c>
      <c r="Q298" s="76">
        <v>-6.4574702671969006E-2</v>
      </c>
      <c r="R298" s="76">
        <v>-6.5110441759662796E-2</v>
      </c>
      <c r="S298" s="76">
        <v>-6.3565316866938407E-2</v>
      </c>
      <c r="T298" s="76">
        <v>-6.4505592728827305E-2</v>
      </c>
      <c r="U298" s="76">
        <v>1.86860898836759</v>
      </c>
      <c r="V298" s="76">
        <v>2.11247599047765</v>
      </c>
      <c r="W298" s="76">
        <v>2.3713413535917001</v>
      </c>
      <c r="X298" s="76">
        <v>2.5271056655631599</v>
      </c>
      <c r="Y298" s="76">
        <v>2.7298577996014299</v>
      </c>
      <c r="Z298" s="76">
        <v>6.3545284235960793</v>
      </c>
      <c r="AA298" s="76">
        <v>78.5309363719972</v>
      </c>
      <c r="AC298" s="57">
        <v>0.88826059081783282</v>
      </c>
      <c r="AD298" s="76">
        <v>1.133562004701512</v>
      </c>
      <c r="AE298" s="76">
        <v>1.3593756566274842</v>
      </c>
      <c r="AF298" s="76">
        <v>1.5674648616706621</v>
      </c>
      <c r="AG298" s="76">
        <v>1.7581873905098142</v>
      </c>
      <c r="AH298" s="76">
        <v>-5.9084940446345199E-2</v>
      </c>
      <c r="AI298" s="76">
        <v>-5.8145703561307903E-2</v>
      </c>
      <c r="AJ298" s="76">
        <v>-5.8193108537585699E-2</v>
      </c>
      <c r="AK298" s="76">
        <v>-5.8089002395707898E-2</v>
      </c>
      <c r="AL298" s="76">
        <v>-5.8056267162005799E-2</v>
      </c>
      <c r="AM298" s="76">
        <v>0.94734553126417798</v>
      </c>
      <c r="AN298" s="76">
        <v>1.19170770826282</v>
      </c>
      <c r="AO298" s="76">
        <v>1.4175687651650699</v>
      </c>
      <c r="AP298" s="76">
        <v>1.62555386406637</v>
      </c>
      <c r="AQ298" s="76">
        <v>1.8162436576718199</v>
      </c>
      <c r="AR298" s="76">
        <v>6.4675171628576695</v>
      </c>
      <c r="AS298" s="76">
        <v>53.975748525740102</v>
      </c>
      <c r="AU298" s="57">
        <v>0.92083251495017127</v>
      </c>
      <c r="AV298" s="57">
        <v>1.1646367506035005</v>
      </c>
      <c r="AW298" s="57">
        <v>1.3900451447234574</v>
      </c>
      <c r="AX298" s="57">
        <v>1.5974124659022271</v>
      </c>
      <c r="AY298" s="57">
        <v>1.7879298961130945</v>
      </c>
      <c r="AZ298" s="57">
        <v>-6.6517396702463705E-2</v>
      </c>
      <c r="BA298" s="57">
        <v>-6.7071013465739598E-2</v>
      </c>
      <c r="BB298" s="57">
        <v>-6.7523574712412507E-2</v>
      </c>
      <c r="BC298" s="57">
        <v>-6.8141367550133003E-2</v>
      </c>
      <c r="BD298" s="57">
        <v>-6.8313761467535497E-2</v>
      </c>
      <c r="BE298" s="57">
        <v>0.98734991165263497</v>
      </c>
      <c r="BF298" s="57">
        <v>1.23170776406924</v>
      </c>
      <c r="BG298" s="57">
        <v>1.45756871943587</v>
      </c>
      <c r="BH298" s="57">
        <v>1.6655538334523601</v>
      </c>
      <c r="BI298" s="57">
        <v>1.85624365758063</v>
      </c>
      <c r="BJ298" s="57">
        <v>6.4474792067411064</v>
      </c>
      <c r="BK298" s="57">
        <v>53.008008053805099</v>
      </c>
      <c r="BM298" s="57">
        <v>1.7926397967647436</v>
      </c>
      <c r="BN298" s="57">
        <v>2.0650675797637308</v>
      </c>
      <c r="BO298" s="57">
        <v>2.2627245534275384</v>
      </c>
      <c r="BP298" s="57">
        <v>2.4519575329973868</v>
      </c>
      <c r="BQ298" s="57">
        <v>2.6465022335435964</v>
      </c>
      <c r="BR298" s="57">
        <v>-6.4327545661026303E-2</v>
      </c>
      <c r="BS298" s="57">
        <v>-6.49759790717791E-2</v>
      </c>
      <c r="BT298" s="57">
        <v>-6.4223125138451603E-2</v>
      </c>
      <c r="BU298" s="57">
        <v>-6.38567189406333E-2</v>
      </c>
      <c r="BV298" s="57">
        <v>-6.3547889370003705E-2</v>
      </c>
      <c r="BW298" s="57">
        <v>1.85696734242577</v>
      </c>
      <c r="BX298" s="57">
        <v>2.13004355883551</v>
      </c>
      <c r="BY298" s="57">
        <v>2.3269476785659902</v>
      </c>
      <c r="BZ298" s="57">
        <v>2.51581425193802</v>
      </c>
      <c r="CA298" s="57">
        <v>2.7100501229136</v>
      </c>
      <c r="CB298" s="57">
        <v>6.2285687850962104</v>
      </c>
      <c r="CC298" s="57">
        <v>70.289947460905793</v>
      </c>
      <c r="CE298" s="57">
        <v>1.7904294026170011</v>
      </c>
      <c r="CF298" s="57">
        <v>2.0337437948205102</v>
      </c>
      <c r="CG298" s="57">
        <v>2.2532928171457449</v>
      </c>
      <c r="CH298" s="57">
        <v>2.4461672771624543</v>
      </c>
      <c r="CI298" s="57">
        <v>2.6355729277596005</v>
      </c>
      <c r="CJ298" s="57">
        <v>-6.4092870707638999E-2</v>
      </c>
      <c r="CK298" s="57">
        <v>-6.4158949093059595E-2</v>
      </c>
      <c r="CL298" s="57">
        <v>-6.4307855426385396E-2</v>
      </c>
      <c r="CM298" s="57">
        <v>-6.4074626989495606E-2</v>
      </c>
      <c r="CN298" s="57">
        <v>-6.4024070671729605E-2</v>
      </c>
      <c r="CO298" s="57">
        <v>1.85452227332464</v>
      </c>
      <c r="CP298" s="57">
        <v>2.0979027439135698</v>
      </c>
      <c r="CQ298" s="57">
        <v>2.3176006725721301</v>
      </c>
      <c r="CR298" s="57">
        <v>2.5102419041519499</v>
      </c>
      <c r="CS298" s="57">
        <v>2.6995969984313302</v>
      </c>
      <c r="CT298" s="76">
        <v>6.255164436423053</v>
      </c>
      <c r="CU298" s="76">
        <v>57.3153723955826</v>
      </c>
      <c r="CV298" s="76"/>
      <c r="CW298" s="1">
        <v>0.88915797638813698</v>
      </c>
      <c r="CX298" s="1">
        <v>1.1334141580381201</v>
      </c>
      <c r="CY298" s="1">
        <v>1.35923466973104</v>
      </c>
      <c r="CZ298" s="1">
        <v>1.56715851059017</v>
      </c>
      <c r="DA298" s="1">
        <v>1.7578901166324801</v>
      </c>
      <c r="DB298" s="1">
        <v>0.88915797638813698</v>
      </c>
      <c r="DC298" s="1">
        <v>1.1334141580381201</v>
      </c>
      <c r="DD298" s="1">
        <v>1.35923466973104</v>
      </c>
      <c r="DE298" s="1">
        <v>1.56715851059017</v>
      </c>
      <c r="DF298" s="1">
        <v>1.7578901166324801</v>
      </c>
      <c r="DG298" s="1">
        <v>0.94734957932485497</v>
      </c>
      <c r="DH298" s="1">
        <v>1.19170776569244</v>
      </c>
      <c r="DI298" s="1">
        <v>1.4175687648222</v>
      </c>
      <c r="DJ298" s="1">
        <v>1.62555351405239</v>
      </c>
      <c r="DK298" s="1">
        <v>1.8162432278134999</v>
      </c>
      <c r="DL298" s="1">
        <v>6.4600824203266685</v>
      </c>
      <c r="DM298" s="1">
        <v>53.147131820063002</v>
      </c>
      <c r="DN298" s="1"/>
      <c r="DO298" s="1"/>
      <c r="DP298" s="1"/>
      <c r="DQ298" s="1"/>
      <c r="DR298" s="1"/>
      <c r="DS298" s="1"/>
    </row>
    <row r="299" spans="1:123">
      <c r="A299" s="46" t="s">
        <v>296</v>
      </c>
      <c r="B299" s="57">
        <v>272.06200000000001</v>
      </c>
      <c r="C299" s="57">
        <v>112.94</v>
      </c>
      <c r="D299" s="57">
        <v>-5.49</v>
      </c>
      <c r="E299" s="7">
        <v>0.42</v>
      </c>
      <c r="F299" s="57"/>
      <c r="G299" s="76">
        <v>-4.1499999999999995</v>
      </c>
      <c r="H299" s="57">
        <v>-5.27</v>
      </c>
      <c r="I299" s="57">
        <v>1.1200000000000001</v>
      </c>
      <c r="K299" s="76">
        <v>-4.7882411591276597</v>
      </c>
      <c r="L299" s="76">
        <v>-4.5867319299587894</v>
      </c>
      <c r="M299" s="76">
        <v>-4.3493756749087202</v>
      </c>
      <c r="N299" s="76">
        <v>-4.0538773596216</v>
      </c>
      <c r="O299" s="76">
        <v>-3.8810173402232397</v>
      </c>
      <c r="P299" s="76">
        <v>-6.6679035221481699</v>
      </c>
      <c r="Q299" s="76">
        <v>-6.7108612851276996</v>
      </c>
      <c r="R299" s="76">
        <v>-6.73667097661595</v>
      </c>
      <c r="S299" s="76">
        <v>-6.6004406694926496</v>
      </c>
      <c r="T299" s="76">
        <v>-6.6492090183628196</v>
      </c>
      <c r="U299" s="76">
        <v>1.87966236302051</v>
      </c>
      <c r="V299" s="76">
        <v>2.1241293551689102</v>
      </c>
      <c r="W299" s="76">
        <v>2.3872953017072298</v>
      </c>
      <c r="X299" s="76">
        <v>2.5465633098710501</v>
      </c>
      <c r="Y299" s="76">
        <v>2.7681916781395799</v>
      </c>
      <c r="Z299" s="76">
        <v>6.995200253805943</v>
      </c>
      <c r="AA299" s="76">
        <v>-1.25877142354121</v>
      </c>
      <c r="AC299" s="57">
        <v>-5.3153610936303686</v>
      </c>
      <c r="AD299" s="76">
        <v>-4.9574657495966399</v>
      </c>
      <c r="AE299" s="76">
        <v>-4.7220839151320604</v>
      </c>
      <c r="AF299" s="76">
        <v>-4.4949883283097103</v>
      </c>
      <c r="AG299" s="76">
        <v>-4.2910931045186098</v>
      </c>
      <c r="AH299" s="76">
        <v>-6.2848168099296897</v>
      </c>
      <c r="AI299" s="76">
        <v>-6.17565472122791</v>
      </c>
      <c r="AJ299" s="76">
        <v>-6.1699269132250398</v>
      </c>
      <c r="AK299" s="76">
        <v>-6.1540507760284902</v>
      </c>
      <c r="AL299" s="76">
        <v>-6.1435392213265496</v>
      </c>
      <c r="AM299" s="76">
        <v>0.96945571629932104</v>
      </c>
      <c r="AN299" s="76">
        <v>1.2181889716312699</v>
      </c>
      <c r="AO299" s="76">
        <v>1.4478429980929799</v>
      </c>
      <c r="AP299" s="76">
        <v>1.6590624477187801</v>
      </c>
      <c r="AQ299" s="76">
        <v>1.85244611680794</v>
      </c>
      <c r="AR299" s="76">
        <v>7.4570986344468544</v>
      </c>
      <c r="AS299" s="76">
        <v>135.08915194841501</v>
      </c>
      <c r="AU299" s="57">
        <v>-4.4323358590843407</v>
      </c>
      <c r="AV299" s="57">
        <v>-4.1674208873523799</v>
      </c>
      <c r="AW299" s="57">
        <v>-3.9136789259054803</v>
      </c>
      <c r="AX299" s="57">
        <v>-3.6749370250911904</v>
      </c>
      <c r="AY299" s="57">
        <v>-3.4373779562001499</v>
      </c>
      <c r="AZ299" s="57">
        <v>-5.4417960434727304</v>
      </c>
      <c r="BA299" s="57">
        <v>-5.4256099147738901</v>
      </c>
      <c r="BB299" s="57">
        <v>-5.40152187727222</v>
      </c>
      <c r="BC299" s="57">
        <v>-5.3739994415126002</v>
      </c>
      <c r="BD299" s="57">
        <v>-5.3298240729147999</v>
      </c>
      <c r="BE299" s="57">
        <v>1.0094601843883899</v>
      </c>
      <c r="BF299" s="57">
        <v>1.25818902742151</v>
      </c>
      <c r="BG299" s="57">
        <v>1.4878429513667399</v>
      </c>
      <c r="BH299" s="57">
        <v>1.6990624164214101</v>
      </c>
      <c r="BI299" s="57">
        <v>1.89244611671465</v>
      </c>
      <c r="BJ299" s="57">
        <v>7.3918950171481743</v>
      </c>
      <c r="BK299" s="57">
        <v>29.705420815438899</v>
      </c>
      <c r="BM299" s="57">
        <v>-4.8347192729025394</v>
      </c>
      <c r="BN299" s="57">
        <v>-4.5767822013894799</v>
      </c>
      <c r="BO299" s="57">
        <v>-4.3101295011957399</v>
      </c>
      <c r="BP299" s="57">
        <v>-4.079114427315</v>
      </c>
      <c r="BQ299" s="57">
        <v>-3.8655431647811502</v>
      </c>
      <c r="BR299" s="57">
        <v>-6.6972932823054299</v>
      </c>
      <c r="BS299" s="57">
        <v>-6.7312484565342299</v>
      </c>
      <c r="BT299" s="57">
        <v>-6.6565024969964801</v>
      </c>
      <c r="BU299" s="57">
        <v>-6.6158422307756597</v>
      </c>
      <c r="BV299" s="57">
        <v>-6.5982818997452704</v>
      </c>
      <c r="BW299" s="57">
        <v>1.86257400940289</v>
      </c>
      <c r="BX299" s="57">
        <v>2.15446625514475</v>
      </c>
      <c r="BY299" s="57">
        <v>2.3463729958007402</v>
      </c>
      <c r="BZ299" s="57">
        <v>2.5367278034606602</v>
      </c>
      <c r="CA299" s="57">
        <v>2.7327387349641201</v>
      </c>
      <c r="CB299" s="57">
        <v>7.2492971105327895</v>
      </c>
      <c r="CC299" s="57">
        <v>52.743537320774998</v>
      </c>
      <c r="CE299" s="57">
        <v>-4.8144535955804697</v>
      </c>
      <c r="CF299" s="57">
        <v>-4.5616516609378301</v>
      </c>
      <c r="CG299" s="57">
        <v>-4.3429390023102599</v>
      </c>
      <c r="CH299" s="57">
        <v>-4.1129025731017697</v>
      </c>
      <c r="CI299" s="57">
        <v>-3.9130091110897296</v>
      </c>
      <c r="CJ299" s="57">
        <v>-6.6770296017241497</v>
      </c>
      <c r="CK299" s="57">
        <v>-6.6713772387351904</v>
      </c>
      <c r="CL299" s="57">
        <v>-6.6753440123417498</v>
      </c>
      <c r="CM299" s="57">
        <v>-6.6429832097380999</v>
      </c>
      <c r="CN299" s="57">
        <v>-6.6338165416802397</v>
      </c>
      <c r="CO299" s="57">
        <v>1.86257600614368</v>
      </c>
      <c r="CP299" s="57">
        <v>2.1097255777973598</v>
      </c>
      <c r="CQ299" s="57">
        <v>2.3324050100314899</v>
      </c>
      <c r="CR299" s="57">
        <v>2.5300806366363302</v>
      </c>
      <c r="CS299" s="57">
        <v>2.7208074305905101</v>
      </c>
      <c r="CT299" s="76">
        <v>6.7022246726459018</v>
      </c>
      <c r="CU299" s="76">
        <v>40.2133739458747</v>
      </c>
      <c r="CV299" s="76"/>
      <c r="CW299" s="1">
        <v>-5.2235598771305201</v>
      </c>
      <c r="CX299" s="1">
        <v>-4.9744267269498703</v>
      </c>
      <c r="CY299" s="1">
        <v>-4.7387776830673802</v>
      </c>
      <c r="CZ299" s="1">
        <v>-4.5227170608575404</v>
      </c>
      <c r="DA299" s="1">
        <v>-4.3192474326595001</v>
      </c>
      <c r="DB299" s="1">
        <v>-5.2235598771305201</v>
      </c>
      <c r="DC299" s="1">
        <v>-4.9744267269498703</v>
      </c>
      <c r="DD299" s="1">
        <v>-4.7387776830673802</v>
      </c>
      <c r="DE299" s="1">
        <v>-4.5227170608575404</v>
      </c>
      <c r="DF299" s="1">
        <v>-4.3192474326595001</v>
      </c>
      <c r="DG299" s="1">
        <v>0.96945984850549605</v>
      </c>
      <c r="DH299" s="1">
        <v>1.21818902908044</v>
      </c>
      <c r="DI299" s="1">
        <v>1.4478429977456999</v>
      </c>
      <c r="DJ299" s="1">
        <v>1.65906209392981</v>
      </c>
      <c r="DK299" s="1">
        <v>1.85244568234406</v>
      </c>
      <c r="DL299" s="1">
        <v>6.726814296684724</v>
      </c>
      <c r="DM299" s="1">
        <v>47.177530401601999</v>
      </c>
      <c r="DN299" s="1"/>
      <c r="DO299" s="1"/>
      <c r="DP299" s="1"/>
      <c r="DQ299" s="1"/>
      <c r="DR299" s="1"/>
      <c r="DS299" s="1"/>
    </row>
    <row r="300" spans="1:123">
      <c r="A300" s="46" t="s">
        <v>297</v>
      </c>
      <c r="B300" s="57">
        <v>268.791</v>
      </c>
      <c r="C300" s="57">
        <v>107.35599999999999</v>
      </c>
      <c r="D300" s="57">
        <v>-4.7</v>
      </c>
      <c r="E300" s="7">
        <v>0.69</v>
      </c>
      <c r="F300" s="57"/>
      <c r="G300" s="76">
        <v>-3.71</v>
      </c>
      <c r="H300" s="57">
        <v>-4.8499999999999996</v>
      </c>
      <c r="I300" s="57">
        <v>1.1399999999999999</v>
      </c>
      <c r="K300" s="76">
        <v>-3.7442754871904302</v>
      </c>
      <c r="L300" s="76">
        <v>-3.5606783492238505</v>
      </c>
      <c r="M300" s="76">
        <v>-3.36654142651475</v>
      </c>
      <c r="N300" s="76">
        <v>-3.0269991681646595</v>
      </c>
      <c r="O300" s="76">
        <v>-2.9720564834050198</v>
      </c>
      <c r="P300" s="76">
        <v>-5.6177552940396502</v>
      </c>
      <c r="Q300" s="76">
        <v>-5.6782895518782004</v>
      </c>
      <c r="R300" s="76">
        <v>-5.7449131023181002</v>
      </c>
      <c r="S300" s="76">
        <v>-5.5626791068778596</v>
      </c>
      <c r="T300" s="76">
        <v>-5.7188066231215</v>
      </c>
      <c r="U300" s="76">
        <v>1.87347980684922</v>
      </c>
      <c r="V300" s="76">
        <v>2.1176112026543499</v>
      </c>
      <c r="W300" s="76">
        <v>2.3783716758033502</v>
      </c>
      <c r="X300" s="76">
        <v>2.5356799387132001</v>
      </c>
      <c r="Y300" s="76">
        <v>2.7467501397164802</v>
      </c>
      <c r="Z300" s="76">
        <v>6.1840454481340679</v>
      </c>
      <c r="AA300" s="76">
        <v>45.922256105954602</v>
      </c>
      <c r="AC300" s="57">
        <v>-4.1808437856830993</v>
      </c>
      <c r="AD300" s="76">
        <v>-3.7790153606799697</v>
      </c>
      <c r="AE300" s="76">
        <v>-3.5589790819404703</v>
      </c>
      <c r="AF300" s="76">
        <v>-3.3459111095378296</v>
      </c>
      <c r="AG300" s="76">
        <v>-3.1538454616120002</v>
      </c>
      <c r="AH300" s="76">
        <v>-5.1379324679109502</v>
      </c>
      <c r="AI300" s="76">
        <v>-4.9823923944729698</v>
      </c>
      <c r="AJ300" s="76">
        <v>-4.9898885957812</v>
      </c>
      <c r="AK300" s="76">
        <v>-4.9862309825084798</v>
      </c>
      <c r="AL300" s="76">
        <v>-4.9860422207191402</v>
      </c>
      <c r="AM300" s="76">
        <v>0.95708868222785104</v>
      </c>
      <c r="AN300" s="76">
        <v>1.2033770337930001</v>
      </c>
      <c r="AO300" s="76">
        <v>1.43090951384073</v>
      </c>
      <c r="AP300" s="76">
        <v>1.6403198729706501</v>
      </c>
      <c r="AQ300" s="76">
        <v>1.83219675910714</v>
      </c>
      <c r="AR300" s="76">
        <v>7.3768476601878028</v>
      </c>
      <c r="AS300" s="76">
        <v>182.31389679893701</v>
      </c>
      <c r="AU300" s="57">
        <v>-4.2349937828788553</v>
      </c>
      <c r="AV300" s="57">
        <v>-4.0150543101248202</v>
      </c>
      <c r="AW300" s="57">
        <v>-3.7947652161650898</v>
      </c>
      <c r="AX300" s="57">
        <v>-3.58488185233796</v>
      </c>
      <c r="AY300" s="57">
        <v>-3.3329409400846002</v>
      </c>
      <c r="AZ300" s="57">
        <v>-5.2320868841416202</v>
      </c>
      <c r="BA300" s="57">
        <v>-5.2584313997171099</v>
      </c>
      <c r="BB300" s="57">
        <v>-5.2656746838372497</v>
      </c>
      <c r="BC300" s="57">
        <v>-5.2652016943934701</v>
      </c>
      <c r="BD300" s="57">
        <v>-5.2051376990996303</v>
      </c>
      <c r="BE300" s="57">
        <v>0.99709310126276496</v>
      </c>
      <c r="BF300" s="57">
        <v>1.24337708959229</v>
      </c>
      <c r="BG300" s="57">
        <v>1.4709094676721599</v>
      </c>
      <c r="BH300" s="57">
        <v>1.6803198420555101</v>
      </c>
      <c r="BI300" s="57">
        <v>1.8721967590150299</v>
      </c>
      <c r="BJ300" s="57">
        <v>6.6624440858451326</v>
      </c>
      <c r="BK300" s="57">
        <v>-22.558650032335098</v>
      </c>
      <c r="BM300" s="57">
        <v>-3.77739119166203</v>
      </c>
      <c r="BN300" s="57">
        <v>-3.6381687018731204</v>
      </c>
      <c r="BO300" s="57">
        <v>-3.2873974928376901</v>
      </c>
      <c r="BP300" s="57">
        <v>-3.0487576625940704</v>
      </c>
      <c r="BQ300" s="57">
        <v>-2.8332923711824001</v>
      </c>
      <c r="BR300" s="57">
        <v>-5.6368291874393801</v>
      </c>
      <c r="BS300" s="57">
        <v>-5.7789744509256202</v>
      </c>
      <c r="BT300" s="57">
        <v>-5.6229051991933403</v>
      </c>
      <c r="BU300" s="57">
        <v>-5.5737877528142104</v>
      </c>
      <c r="BV300" s="57">
        <v>-5.5533405367181201</v>
      </c>
      <c r="BW300" s="57">
        <v>1.8594379957773499</v>
      </c>
      <c r="BX300" s="57">
        <v>2.1408057490524999</v>
      </c>
      <c r="BY300" s="57">
        <v>2.3355077063556502</v>
      </c>
      <c r="BZ300" s="57">
        <v>2.5250300902201399</v>
      </c>
      <c r="CA300" s="57">
        <v>2.72004816553572</v>
      </c>
      <c r="CB300" s="57">
        <v>7.386799233820649</v>
      </c>
      <c r="CC300" s="57">
        <v>-18.515314804453499</v>
      </c>
      <c r="CE300" s="57">
        <v>-3.7565151054229595</v>
      </c>
      <c r="CF300" s="57">
        <v>-3.5183214399066798</v>
      </c>
      <c r="CG300" s="57">
        <v>-3.3136738093335003</v>
      </c>
      <c r="CH300" s="57">
        <v>-3.0902394899402394</v>
      </c>
      <c r="CI300" s="57">
        <v>-2.9041263733368301</v>
      </c>
      <c r="CJ300" s="57">
        <v>-5.6145863646358798</v>
      </c>
      <c r="CK300" s="57">
        <v>-5.6214340748801899</v>
      </c>
      <c r="CL300" s="57">
        <v>-5.6377982126909902</v>
      </c>
      <c r="CM300" s="57">
        <v>-5.6092235988822496</v>
      </c>
      <c r="CN300" s="57">
        <v>-5.6130700345031501</v>
      </c>
      <c r="CO300" s="57">
        <v>1.85807125921292</v>
      </c>
      <c r="CP300" s="57">
        <v>2.1031126349735101</v>
      </c>
      <c r="CQ300" s="57">
        <v>2.3241244033574899</v>
      </c>
      <c r="CR300" s="57">
        <v>2.5189841089420102</v>
      </c>
      <c r="CS300" s="57">
        <v>2.70894366116632</v>
      </c>
      <c r="CT300" s="76">
        <v>6.3490109969474799</v>
      </c>
      <c r="CU300" s="76">
        <v>36.291526455485702</v>
      </c>
      <c r="CV300" s="76"/>
      <c r="CW300" s="1">
        <v>-4.0561934390968704</v>
      </c>
      <c r="CX300" s="1">
        <v>-3.83141995983733</v>
      </c>
      <c r="CY300" s="1">
        <v>-3.6102023708313702</v>
      </c>
      <c r="CZ300" s="1">
        <v>-3.4075530884637701</v>
      </c>
      <c r="DA300" s="1">
        <v>-3.2189110642946202</v>
      </c>
      <c r="DB300" s="1">
        <v>-4.0561934390968704</v>
      </c>
      <c r="DC300" s="1">
        <v>-3.83141995983733</v>
      </c>
      <c r="DD300" s="1">
        <v>-3.6102023708313702</v>
      </c>
      <c r="DE300" s="1">
        <v>-3.4075530884637701</v>
      </c>
      <c r="DF300" s="1">
        <v>-3.2189110642946202</v>
      </c>
      <c r="DG300" s="1">
        <v>0.95709276736837601</v>
      </c>
      <c r="DH300" s="1">
        <v>1.20337709123123</v>
      </c>
      <c r="DI300" s="1">
        <v>1.43090951349591</v>
      </c>
      <c r="DJ300" s="1">
        <v>1.64031952129318</v>
      </c>
      <c r="DK300" s="1">
        <v>1.83219632721932</v>
      </c>
      <c r="DL300" s="1">
        <v>6.2459819868341819</v>
      </c>
      <c r="DM300" s="1">
        <v>38.570710447388898</v>
      </c>
      <c r="DN300" s="1"/>
      <c r="DO300" s="1"/>
      <c r="DP300" s="1"/>
      <c r="DQ300" s="1"/>
      <c r="DR300" s="1"/>
      <c r="DS300" s="1"/>
    </row>
    <row r="301" spans="1:123">
      <c r="A301" s="46" t="s">
        <v>14</v>
      </c>
      <c r="B301" s="57">
        <v>257.09399999999999</v>
      </c>
      <c r="C301" s="57">
        <v>97.21</v>
      </c>
      <c r="D301" s="57">
        <v>0.56000000000000005</v>
      </c>
      <c r="E301" s="7">
        <v>0.03</v>
      </c>
      <c r="F301" s="57"/>
      <c r="G301" s="76">
        <v>1.38</v>
      </c>
      <c r="H301" s="57">
        <v>-0.57999999999999996</v>
      </c>
      <c r="I301" s="57">
        <v>1.96</v>
      </c>
      <c r="K301" s="76">
        <v>1.0083896707402258</v>
      </c>
      <c r="L301" s="76">
        <v>1.2445864242348441</v>
      </c>
      <c r="M301" s="76">
        <v>1.4889116212199991</v>
      </c>
      <c r="N301" s="76">
        <v>1.6604528012026449</v>
      </c>
      <c r="O301" s="76">
        <v>1.8203510202848552</v>
      </c>
      <c r="P301" s="76">
        <v>-0.84298149669119404</v>
      </c>
      <c r="Q301" s="76">
        <v>-0.84971605632755598</v>
      </c>
      <c r="R301" s="76">
        <v>-0.857549430248991</v>
      </c>
      <c r="S301" s="76">
        <v>-0.83630852166422498</v>
      </c>
      <c r="T301" s="76">
        <v>-0.84972480731453504</v>
      </c>
      <c r="U301" s="76">
        <v>1.8513711674314199</v>
      </c>
      <c r="V301" s="76">
        <v>2.0943024805624</v>
      </c>
      <c r="W301" s="76">
        <v>2.3464610514689901</v>
      </c>
      <c r="X301" s="76">
        <v>2.4967613228668699</v>
      </c>
      <c r="Y301" s="76">
        <v>2.6700758275993901</v>
      </c>
      <c r="Z301" s="76">
        <v>6.0603425645776374</v>
      </c>
      <c r="AA301" s="76">
        <v>95.738816369939002</v>
      </c>
      <c r="AC301" s="57">
        <v>0.13841519051592999</v>
      </c>
      <c r="AD301" s="76">
        <v>0.38708373546476404</v>
      </c>
      <c r="AE301" s="76">
        <v>0.60592537319523787</v>
      </c>
      <c r="AF301" s="76">
        <v>0.80974909962893094</v>
      </c>
      <c r="AG301" s="76">
        <v>0.99622157992389593</v>
      </c>
      <c r="AH301" s="76">
        <v>-0.77444934083023997</v>
      </c>
      <c r="AI301" s="76">
        <v>-0.76332624333152599</v>
      </c>
      <c r="AJ301" s="76">
        <v>-0.76443049793726203</v>
      </c>
      <c r="AK301" s="76">
        <v>-0.76354787611494901</v>
      </c>
      <c r="AL301" s="76">
        <v>-0.76356407034002405</v>
      </c>
      <c r="AM301" s="76">
        <v>0.91286453134616996</v>
      </c>
      <c r="AN301" s="76">
        <v>1.15040997879629</v>
      </c>
      <c r="AO301" s="76">
        <v>1.3703558711324999</v>
      </c>
      <c r="AP301" s="76">
        <v>1.5732969757438799</v>
      </c>
      <c r="AQ301" s="76">
        <v>1.75978565026392</v>
      </c>
      <c r="AR301" s="76">
        <v>6.360765948457983</v>
      </c>
      <c r="AS301" s="76">
        <v>59.363487338337102</v>
      </c>
      <c r="AU301" s="57">
        <v>0.11350343038385202</v>
      </c>
      <c r="AV301" s="57">
        <v>0.34496989330975003</v>
      </c>
      <c r="AW301" s="57">
        <v>0.56053759588436691</v>
      </c>
      <c r="AX301" s="57">
        <v>0.75804538301011293</v>
      </c>
      <c r="AY301" s="57">
        <v>0.94459157102246616</v>
      </c>
      <c r="AZ301" s="57">
        <v>-0.83936534458100898</v>
      </c>
      <c r="BA301" s="57">
        <v>-0.84544014131820999</v>
      </c>
      <c r="BB301" s="57">
        <v>-0.84981823107382304</v>
      </c>
      <c r="BC301" s="57">
        <v>-0.85525156318544704</v>
      </c>
      <c r="BD301" s="57">
        <v>-0.85519407915354395</v>
      </c>
      <c r="BE301" s="57">
        <v>0.952868774964861</v>
      </c>
      <c r="BF301" s="57">
        <v>1.19041003462796</v>
      </c>
      <c r="BG301" s="57">
        <v>1.41035582695819</v>
      </c>
      <c r="BH301" s="57">
        <v>1.61329694619556</v>
      </c>
      <c r="BI301" s="57">
        <v>1.7997856501760101</v>
      </c>
      <c r="BJ301" s="57">
        <v>6.1755073227293238</v>
      </c>
      <c r="BK301" s="57">
        <v>45.918501985952197</v>
      </c>
      <c r="BM301" s="57">
        <v>1.0026366920056611</v>
      </c>
      <c r="BN301" s="57">
        <v>1.236641655861584</v>
      </c>
      <c r="BO301" s="57">
        <v>1.4516589737054388</v>
      </c>
      <c r="BP301" s="57">
        <v>1.64285519526122</v>
      </c>
      <c r="BQ301" s="57">
        <v>1.8387327408609822</v>
      </c>
      <c r="BR301" s="57">
        <v>-0.84558701108506895</v>
      </c>
      <c r="BS301" s="57">
        <v>-0.85531452432476596</v>
      </c>
      <c r="BT301" s="57">
        <v>-0.844994776478041</v>
      </c>
      <c r="BU301" s="57">
        <v>-0.84034421572494</v>
      </c>
      <c r="BV301" s="57">
        <v>-0.83593432085208796</v>
      </c>
      <c r="BW301" s="57">
        <v>1.84822370309073</v>
      </c>
      <c r="BX301" s="57">
        <v>2.09195618018635</v>
      </c>
      <c r="BY301" s="57">
        <v>2.2966537501834798</v>
      </c>
      <c r="BZ301" s="57">
        <v>2.4831994109861601</v>
      </c>
      <c r="CA301" s="57">
        <v>2.6746670617130701</v>
      </c>
      <c r="CB301" s="57">
        <v>6.1855192162707784</v>
      </c>
      <c r="CC301" s="57">
        <v>42.697055293091601</v>
      </c>
      <c r="CE301" s="57">
        <v>0.99935767492925709</v>
      </c>
      <c r="CF301" s="57">
        <v>1.2355088208725187</v>
      </c>
      <c r="CG301" s="57">
        <v>1.4480151880110559</v>
      </c>
      <c r="CH301" s="57">
        <v>1.6355648708895267</v>
      </c>
      <c r="CI301" s="57">
        <v>1.8228905361095951</v>
      </c>
      <c r="CJ301" s="57">
        <v>-0.84260474146829301</v>
      </c>
      <c r="CK301" s="57">
        <v>-0.84395612464499103</v>
      </c>
      <c r="CL301" s="57">
        <v>-0.84649800890626403</v>
      </c>
      <c r="CM301" s="57">
        <v>-0.84373838068761298</v>
      </c>
      <c r="CN301" s="57">
        <v>-0.84362863378347497</v>
      </c>
      <c r="CO301" s="57">
        <v>1.8419624163975501</v>
      </c>
      <c r="CP301" s="57">
        <v>2.0794649455175098</v>
      </c>
      <c r="CQ301" s="57">
        <v>2.29451319691732</v>
      </c>
      <c r="CR301" s="57">
        <v>2.4793032515771398</v>
      </c>
      <c r="CS301" s="57">
        <v>2.6665191698930699</v>
      </c>
      <c r="CT301" s="76">
        <v>6.0904689286030118</v>
      </c>
      <c r="CU301" s="76">
        <v>52.278693679427803</v>
      </c>
      <c r="CV301" s="76"/>
      <c r="CW301" s="1">
        <v>0.14911919509587099</v>
      </c>
      <c r="CX301" s="1">
        <v>0.384735677001114</v>
      </c>
      <c r="CY301" s="1">
        <v>0.60366212294784205</v>
      </c>
      <c r="CZ301" s="1">
        <v>0.80533355462426504</v>
      </c>
      <c r="DA301" s="1">
        <v>0.99187473935517301</v>
      </c>
      <c r="DB301" s="1">
        <v>0.14911919509587099</v>
      </c>
      <c r="DC301" s="1">
        <v>0.384735677001114</v>
      </c>
      <c r="DD301" s="1">
        <v>0.60366212294784205</v>
      </c>
      <c r="DE301" s="1">
        <v>0.80533355462426504</v>
      </c>
      <c r="DF301" s="1">
        <v>0.99187473935517301</v>
      </c>
      <c r="DG301" s="1">
        <v>0.91286844818131296</v>
      </c>
      <c r="DH301" s="1">
        <v>1.1504100361954199</v>
      </c>
      <c r="DI301" s="1">
        <v>1.3703558707965</v>
      </c>
      <c r="DJ301" s="1">
        <v>1.57329663161703</v>
      </c>
      <c r="DK301" s="1">
        <v>1.7597852275879999</v>
      </c>
      <c r="DL301" s="1">
        <v>6.2668576429154612</v>
      </c>
      <c r="DM301" s="1">
        <v>49.091361877357599</v>
      </c>
      <c r="DN301" s="1"/>
      <c r="DO301" s="1"/>
      <c r="DP301" s="1"/>
      <c r="DQ301" s="1"/>
      <c r="DR301" s="1"/>
      <c r="DS301" s="1"/>
    </row>
    <row r="302" spans="1:123">
      <c r="A302" s="46" t="s">
        <v>298</v>
      </c>
      <c r="B302" s="57">
        <v>213.36600000000001</v>
      </c>
      <c r="C302" s="57">
        <v>67.590999999999994</v>
      </c>
      <c r="D302" s="57">
        <v>0.75</v>
      </c>
      <c r="E302" s="7">
        <v>0</v>
      </c>
      <c r="F302" s="57"/>
      <c r="G302" s="76">
        <v>2.64</v>
      </c>
      <c r="H302" s="57">
        <v>-0.03</v>
      </c>
      <c r="I302" s="57">
        <v>2.67</v>
      </c>
      <c r="K302" s="76">
        <v>1.5690863437019851</v>
      </c>
      <c r="L302" s="76">
        <v>1.8061559305023891</v>
      </c>
      <c r="M302" s="76">
        <v>2.0245750528492197</v>
      </c>
      <c r="N302" s="76">
        <v>2.1529867209154339</v>
      </c>
      <c r="O302" s="76">
        <v>2.1827495972963669</v>
      </c>
      <c r="P302" s="76">
        <v>-0.19963400860920499</v>
      </c>
      <c r="Q302" s="76">
        <v>-0.20100935251903099</v>
      </c>
      <c r="R302" s="76">
        <v>-0.20259149738926999</v>
      </c>
      <c r="S302" s="76">
        <v>-0.19828146407606601</v>
      </c>
      <c r="T302" s="76">
        <v>-0.20068740665113299</v>
      </c>
      <c r="U302" s="76">
        <v>1.7687203523111901</v>
      </c>
      <c r="V302" s="76">
        <v>2.0071652830214202</v>
      </c>
      <c r="W302" s="76">
        <v>2.2271665502384899</v>
      </c>
      <c r="X302" s="76">
        <v>2.3512681849915</v>
      </c>
      <c r="Y302" s="76">
        <v>2.3834370039474999</v>
      </c>
      <c r="Z302" s="76">
        <v>4.6502123242608757</v>
      </c>
      <c r="AA302" s="76">
        <v>214.159032248339</v>
      </c>
      <c r="AC302" s="57">
        <v>0.56282624441682305</v>
      </c>
      <c r="AD302" s="76">
        <v>0.76965153594069191</v>
      </c>
      <c r="AE302" s="76">
        <v>0.96098361400445909</v>
      </c>
      <c r="AF302" s="76">
        <v>1.1399445760527671</v>
      </c>
      <c r="AG302" s="76">
        <v>1.306279020358998</v>
      </c>
      <c r="AH302" s="76">
        <v>-0.18471096626984801</v>
      </c>
      <c r="AI302" s="76">
        <v>-0.18274669788712899</v>
      </c>
      <c r="AJ302" s="76">
        <v>-0.18299885468764099</v>
      </c>
      <c r="AK302" s="76">
        <v>-0.182794371997473</v>
      </c>
      <c r="AL302" s="76">
        <v>-0.18280534175442201</v>
      </c>
      <c r="AM302" s="76">
        <v>0.74753721068667101</v>
      </c>
      <c r="AN302" s="76">
        <v>0.95239823382782096</v>
      </c>
      <c r="AO302" s="76">
        <v>1.1439824686921001</v>
      </c>
      <c r="AP302" s="76">
        <v>1.3227389480502401</v>
      </c>
      <c r="AQ302" s="76">
        <v>1.48908436211342</v>
      </c>
      <c r="AR302" s="76">
        <v>5.5268890950895244</v>
      </c>
      <c r="AS302" s="76">
        <v>39.719823540489003</v>
      </c>
      <c r="AU302" s="57">
        <v>0.58555115303792005</v>
      </c>
      <c r="AV302" s="57">
        <v>0.78877269628264202</v>
      </c>
      <c r="AW302" s="57">
        <v>0.97914295606051605</v>
      </c>
      <c r="AX302" s="57">
        <v>1.15633440396707</v>
      </c>
      <c r="AY302" s="57">
        <v>1.322772759423253</v>
      </c>
      <c r="AZ302" s="57">
        <v>-0.201989645492407</v>
      </c>
      <c r="BA302" s="57">
        <v>-0.20362559349788401</v>
      </c>
      <c r="BB302" s="57">
        <v>-0.20483947591256399</v>
      </c>
      <c r="BC302" s="57">
        <v>-0.20640451964456999</v>
      </c>
      <c r="BD302" s="57">
        <v>-0.20631160261796699</v>
      </c>
      <c r="BE302" s="57">
        <v>0.78754079853032699</v>
      </c>
      <c r="BF302" s="57">
        <v>0.99239828978052602</v>
      </c>
      <c r="BG302" s="57">
        <v>1.1839824319730801</v>
      </c>
      <c r="BH302" s="57">
        <v>1.3627389236116401</v>
      </c>
      <c r="BI302" s="57">
        <v>1.52908436204122</v>
      </c>
      <c r="BJ302" s="57">
        <v>5.4821479027459361</v>
      </c>
      <c r="BK302" s="57">
        <v>36.905007511208296</v>
      </c>
      <c r="BM302" s="57">
        <v>1.6060960353278919</v>
      </c>
      <c r="BN302" s="57">
        <v>1.7076146592647661</v>
      </c>
      <c r="BO302" s="57">
        <v>1.9512615094420851</v>
      </c>
      <c r="BP302" s="57">
        <v>2.1275555966054118</v>
      </c>
      <c r="BQ302" s="57">
        <v>2.3067771740524781</v>
      </c>
      <c r="BR302" s="57">
        <v>-0.20020421810903799</v>
      </c>
      <c r="BS302" s="57">
        <v>-0.201722563293254</v>
      </c>
      <c r="BT302" s="57">
        <v>-0.20014082623367499</v>
      </c>
      <c r="BU302" s="57">
        <v>-0.199264234869478</v>
      </c>
      <c r="BV302" s="57">
        <v>-0.198237420535922</v>
      </c>
      <c r="BW302" s="57">
        <v>1.8063002534369299</v>
      </c>
      <c r="BX302" s="57">
        <v>1.9093372225580201</v>
      </c>
      <c r="BY302" s="57">
        <v>2.1514023356757601</v>
      </c>
      <c r="BZ302" s="57">
        <v>2.3268198314748898</v>
      </c>
      <c r="CA302" s="57">
        <v>2.5050145945883999</v>
      </c>
      <c r="CB302" s="57">
        <v>5.4347670345224905</v>
      </c>
      <c r="CC302" s="57">
        <v>-38.252578198884102</v>
      </c>
      <c r="CE302" s="57">
        <v>1.582161204275047</v>
      </c>
      <c r="CF302" s="57">
        <v>1.791167397011733</v>
      </c>
      <c r="CG302" s="57">
        <v>1.9833573700770921</v>
      </c>
      <c r="CH302" s="57">
        <v>2.1310287691573819</v>
      </c>
      <c r="CI302" s="57">
        <v>2.3080321768323122</v>
      </c>
      <c r="CJ302" s="57">
        <v>-0.199580003382613</v>
      </c>
      <c r="CK302" s="57">
        <v>-0.199893157248867</v>
      </c>
      <c r="CL302" s="57">
        <v>-0.20045745672687801</v>
      </c>
      <c r="CM302" s="57">
        <v>-0.199931785074208</v>
      </c>
      <c r="CN302" s="57">
        <v>-0.199887509911538</v>
      </c>
      <c r="CO302" s="57">
        <v>1.78174120765766</v>
      </c>
      <c r="CP302" s="57">
        <v>1.9910605542605999</v>
      </c>
      <c r="CQ302" s="57">
        <v>2.1838148268039701</v>
      </c>
      <c r="CR302" s="57">
        <v>2.3309605542315901</v>
      </c>
      <c r="CS302" s="57">
        <v>2.50791968674385</v>
      </c>
      <c r="CT302" s="76">
        <v>5.3301400732711448</v>
      </c>
      <c r="CU302" s="76">
        <v>46.416695189395199</v>
      </c>
      <c r="CV302" s="76"/>
      <c r="CW302" s="1">
        <v>0.56486502020585805</v>
      </c>
      <c r="CX302" s="1">
        <v>0.76933567344329901</v>
      </c>
      <c r="CY302" s="1">
        <v>0.96068308645877898</v>
      </c>
      <c r="CZ302" s="1">
        <v>1.13914005397618</v>
      </c>
      <c r="DA302" s="1">
        <v>1.305511729612</v>
      </c>
      <c r="DB302" s="1">
        <v>0.56486502020585805</v>
      </c>
      <c r="DC302" s="1">
        <v>0.76933567344329901</v>
      </c>
      <c r="DD302" s="1">
        <v>0.96068308645877898</v>
      </c>
      <c r="DE302" s="1">
        <v>1.13914005397618</v>
      </c>
      <c r="DF302" s="1">
        <v>1.305511729612</v>
      </c>
      <c r="DG302" s="1">
        <v>0.74754049832990799</v>
      </c>
      <c r="DH302" s="1">
        <v>0.95239829108077001</v>
      </c>
      <c r="DI302" s="1">
        <v>1.14398246838905</v>
      </c>
      <c r="DJ302" s="1">
        <v>1.32273863215064</v>
      </c>
      <c r="DK302" s="1">
        <v>1.48908397387521</v>
      </c>
      <c r="DL302" s="1">
        <v>5.5090560720930126</v>
      </c>
      <c r="DM302" s="1">
        <v>37.895590352754098</v>
      </c>
      <c r="DN302" s="1"/>
      <c r="DO302" s="1"/>
      <c r="DP302" s="1"/>
      <c r="DQ302" s="1"/>
      <c r="DR302" s="1"/>
      <c r="DS302" s="1"/>
    </row>
    <row r="303" spans="1:123">
      <c r="A303" s="46" t="s">
        <v>299</v>
      </c>
      <c r="B303" s="57">
        <v>467.48099999999999</v>
      </c>
      <c r="C303" s="57">
        <v>237.048</v>
      </c>
      <c r="D303" s="57">
        <v>-3.64</v>
      </c>
      <c r="E303" s="7">
        <v>0.39</v>
      </c>
      <c r="F303" s="57"/>
      <c r="G303" s="76">
        <v>-2.4900000000000002</v>
      </c>
      <c r="H303" s="57">
        <v>-5.16</v>
      </c>
      <c r="I303" s="57">
        <v>2.67</v>
      </c>
      <c r="K303" s="76">
        <v>-4.7556006183927302</v>
      </c>
      <c r="L303" s="76">
        <v>-4.5372632963341903</v>
      </c>
      <c r="M303" s="76">
        <v>-4.1578791585816397</v>
      </c>
      <c r="N303" s="76">
        <v>-3.7408370480674105</v>
      </c>
      <c r="O303" s="76">
        <v>-2.9408070962165</v>
      </c>
      <c r="P303" s="76">
        <v>-7.0046267675452896</v>
      </c>
      <c r="Q303" s="76">
        <v>-7.0508059337538498</v>
      </c>
      <c r="R303" s="76">
        <v>-7.07829767964403</v>
      </c>
      <c r="S303" s="76">
        <v>-6.9376044265093304</v>
      </c>
      <c r="T303" s="76">
        <v>-6.9899782904379704</v>
      </c>
      <c r="U303" s="76">
        <v>2.2490261491525598</v>
      </c>
      <c r="V303" s="76">
        <v>2.5135426374196599</v>
      </c>
      <c r="W303" s="76">
        <v>2.9204185210623899</v>
      </c>
      <c r="X303" s="76">
        <v>3.1967673784419199</v>
      </c>
      <c r="Y303" s="76">
        <v>4.0491711942214703</v>
      </c>
      <c r="Z303" s="76">
        <v>13.286540390502902</v>
      </c>
      <c r="AA303" s="76">
        <v>-509.554839862824</v>
      </c>
      <c r="AC303" s="57">
        <v>-4.8943846386386198</v>
      </c>
      <c r="AD303" s="76">
        <v>-4.3888154519757299</v>
      </c>
      <c r="AE303" s="76">
        <v>-4.0274272574601806</v>
      </c>
      <c r="AF303" s="76">
        <v>-3.69298387569081</v>
      </c>
      <c r="AG303" s="76">
        <v>-3.39941774944214</v>
      </c>
      <c r="AH303" s="76">
        <v>-6.6026827368433203</v>
      </c>
      <c r="AI303" s="76">
        <v>-6.4919124274030198</v>
      </c>
      <c r="AJ303" s="76">
        <v>-6.4869255778066401</v>
      </c>
      <c r="AK303" s="76">
        <v>-6.4717819439242001</v>
      </c>
      <c r="AL303" s="76">
        <v>-6.4616190580969999</v>
      </c>
      <c r="AM303" s="76">
        <v>1.7082980982047</v>
      </c>
      <c r="AN303" s="76">
        <v>2.1030969754272899</v>
      </c>
      <c r="AO303" s="76">
        <v>2.45949832034646</v>
      </c>
      <c r="AP303" s="76">
        <v>2.7787980682333902</v>
      </c>
      <c r="AQ303" s="76">
        <v>3.0622013086548598</v>
      </c>
      <c r="AR303" s="76">
        <v>10.946950058915625</v>
      </c>
      <c r="AS303" s="76">
        <v>192.385588803476</v>
      </c>
      <c r="AU303" s="57">
        <v>-4.0318373460447994</v>
      </c>
      <c r="AV303" s="57">
        <v>-3.6194973314650802</v>
      </c>
      <c r="AW303" s="57">
        <v>-3.2387919750937901</v>
      </c>
      <c r="AX303" s="57">
        <v>-2.8906252130709498</v>
      </c>
      <c r="AY303" s="57">
        <v>-2.5664486230930499</v>
      </c>
      <c r="AZ303" s="57">
        <v>-5.7801428429757298</v>
      </c>
      <c r="BA303" s="57">
        <v>-5.7625943621417104</v>
      </c>
      <c r="BB303" s="57">
        <v>-5.7382902153965603</v>
      </c>
      <c r="BC303" s="57">
        <v>-5.7094232271717997</v>
      </c>
      <c r="BD303" s="57">
        <v>-5.6686499315844099</v>
      </c>
      <c r="BE303" s="57">
        <v>1.74830549693093</v>
      </c>
      <c r="BF303" s="57">
        <v>2.1430970306766302</v>
      </c>
      <c r="BG303" s="57">
        <v>2.4994982403027701</v>
      </c>
      <c r="BH303" s="57">
        <v>2.81879801410085</v>
      </c>
      <c r="BI303" s="57">
        <v>3.10220130849136</v>
      </c>
      <c r="BJ303" s="57">
        <v>10.888833731626216</v>
      </c>
      <c r="BK303" s="57">
        <v>88.874883166559002</v>
      </c>
      <c r="BM303" s="57">
        <v>-4.9855783816795896</v>
      </c>
      <c r="BN303" s="57">
        <v>-4.1024929720870498</v>
      </c>
      <c r="BO303" s="57">
        <v>-3.9987384671479704</v>
      </c>
      <c r="BP303" s="57">
        <v>-3.7174831757026698</v>
      </c>
      <c r="BQ303" s="57">
        <v>-3.4432325491680902</v>
      </c>
      <c r="BR303" s="57">
        <v>-7.0355069146805196</v>
      </c>
      <c r="BS303" s="57">
        <v>-7.0730773684861799</v>
      </c>
      <c r="BT303" s="57">
        <v>-6.9942352777054904</v>
      </c>
      <c r="BU303" s="57">
        <v>-6.9530661988969698</v>
      </c>
      <c r="BV303" s="57">
        <v>-6.9341426039509804</v>
      </c>
      <c r="BW303" s="57">
        <v>2.04992853300093</v>
      </c>
      <c r="BX303" s="57">
        <v>2.9705843963991301</v>
      </c>
      <c r="BY303" s="57">
        <v>2.9954968105575199</v>
      </c>
      <c r="BZ303" s="57">
        <v>3.2355830231942999</v>
      </c>
      <c r="CA303" s="57">
        <v>3.4909100547828902</v>
      </c>
      <c r="CB303" s="57">
        <v>10.254632095610653</v>
      </c>
      <c r="CC303" s="57">
        <v>446.833326451272</v>
      </c>
      <c r="CE303" s="57">
        <v>-4.88342747825034</v>
      </c>
      <c r="CF303" s="57">
        <v>-4.5053889288175704</v>
      </c>
      <c r="CG303" s="57">
        <v>-4.1883019254276297</v>
      </c>
      <c r="CH303" s="57">
        <v>-3.7897270290783904</v>
      </c>
      <c r="CI303" s="57">
        <v>-3.5450928466696703</v>
      </c>
      <c r="CJ303" s="57">
        <v>-7.0151300941347001</v>
      </c>
      <c r="CK303" s="57">
        <v>-7.0101908360841998</v>
      </c>
      <c r="CL303" s="57">
        <v>-7.0154143263569297</v>
      </c>
      <c r="CM303" s="57">
        <v>-6.9827463222407404</v>
      </c>
      <c r="CN303" s="57">
        <v>-6.9746761736546503</v>
      </c>
      <c r="CO303" s="57">
        <v>2.1317026158843602</v>
      </c>
      <c r="CP303" s="57">
        <v>2.5048019072666299</v>
      </c>
      <c r="CQ303" s="57">
        <v>2.8271124009293001</v>
      </c>
      <c r="CR303" s="57">
        <v>3.19301929316235</v>
      </c>
      <c r="CS303" s="57">
        <v>3.42958332698498</v>
      </c>
      <c r="CT303" s="76">
        <v>10.094238922156133</v>
      </c>
      <c r="CU303" s="76">
        <v>78.296902823956898</v>
      </c>
      <c r="CV303" s="76"/>
      <c r="CW303" s="1">
        <v>-4.8049476509859597</v>
      </c>
      <c r="CX303" s="1">
        <v>-4.4116085296461298</v>
      </c>
      <c r="CY303" s="1">
        <v>-4.0501073051831096</v>
      </c>
      <c r="CZ303" s="1">
        <v>-3.72659870219247</v>
      </c>
      <c r="DA303" s="1">
        <v>-3.43431743266739</v>
      </c>
      <c r="DB303" s="1">
        <v>-4.8049476509859597</v>
      </c>
      <c r="DC303" s="1">
        <v>-4.4116085296461298</v>
      </c>
      <c r="DD303" s="1">
        <v>-4.0501073051831096</v>
      </c>
      <c r="DE303" s="1">
        <v>-3.72659870219247</v>
      </c>
      <c r="DF303" s="1">
        <v>-3.43431743266739</v>
      </c>
      <c r="DG303" s="1">
        <v>1.7083050422489101</v>
      </c>
      <c r="DH303" s="1">
        <v>2.1030970335297599</v>
      </c>
      <c r="DI303" s="1">
        <v>2.45949831985192</v>
      </c>
      <c r="DJ303" s="1">
        <v>2.77879758829777</v>
      </c>
      <c r="DK303" s="1">
        <v>3.0622007202899999</v>
      </c>
      <c r="DL303" s="1">
        <v>10.190841051474575</v>
      </c>
      <c r="DM303" s="1">
        <v>102.122406591904</v>
      </c>
      <c r="DN303" s="1"/>
      <c r="DO303" s="1"/>
      <c r="DP303" s="1"/>
      <c r="DQ303" s="1"/>
      <c r="DR303" s="1"/>
      <c r="DS303" s="1"/>
    </row>
    <row r="304" spans="1:123">
      <c r="A304" s="46" t="s">
        <v>300</v>
      </c>
      <c r="B304" s="57">
        <v>460.53899999999999</v>
      </c>
      <c r="C304" s="57">
        <v>231.96</v>
      </c>
      <c r="D304" s="57">
        <v>-2.34</v>
      </c>
      <c r="E304" s="7">
        <v>0.68</v>
      </c>
      <c r="F304" s="57"/>
      <c r="G304" s="76">
        <v>-1.98</v>
      </c>
      <c r="H304" s="57">
        <v>-5.26</v>
      </c>
      <c r="I304" s="57">
        <v>3.28</v>
      </c>
      <c r="K304" s="76">
        <v>-3.3491447729382302</v>
      </c>
      <c r="L304" s="76">
        <v>-3.1485128333635704</v>
      </c>
      <c r="M304" s="76">
        <v>-2.8153247236185002</v>
      </c>
      <c r="N304" s="76">
        <v>-2.3546287334812797</v>
      </c>
      <c r="O304" s="76">
        <v>-1.6830599004430802</v>
      </c>
      <c r="P304" s="76">
        <v>-5.5850497649703001</v>
      </c>
      <c r="Q304" s="76">
        <v>-5.6482220819859101</v>
      </c>
      <c r="R304" s="76">
        <v>-5.7168047515519502</v>
      </c>
      <c r="S304" s="76">
        <v>-5.5282984773839798</v>
      </c>
      <c r="T304" s="76">
        <v>-5.6867260015024703</v>
      </c>
      <c r="U304" s="76">
        <v>2.2359049920320699</v>
      </c>
      <c r="V304" s="76">
        <v>2.4997092486223398</v>
      </c>
      <c r="W304" s="76">
        <v>2.9014800279334501</v>
      </c>
      <c r="X304" s="76">
        <v>3.1736697439027002</v>
      </c>
      <c r="Y304" s="76">
        <v>4.0036661010593901</v>
      </c>
      <c r="Z304" s="76">
        <v>12.382153512254732</v>
      </c>
      <c r="AA304" s="76">
        <v>-454.36869585699998</v>
      </c>
      <c r="AC304" s="57">
        <v>-3.4049386048495696</v>
      </c>
      <c r="AD304" s="76">
        <v>-2.8595503885417304</v>
      </c>
      <c r="AE304" s="76">
        <v>-2.51531547345812</v>
      </c>
      <c r="AF304" s="76">
        <v>-2.1959512090263202</v>
      </c>
      <c r="AG304" s="76">
        <v>-1.9155290434132701</v>
      </c>
      <c r="AH304" s="76">
        <v>-5.0869903103535297</v>
      </c>
      <c r="AI304" s="76">
        <v>-4.9312121843685102</v>
      </c>
      <c r="AJ304" s="76">
        <v>-4.9388760843337298</v>
      </c>
      <c r="AK304" s="76">
        <v>-4.9349721589774003</v>
      </c>
      <c r="AL304" s="76">
        <v>-4.9347554082714602</v>
      </c>
      <c r="AM304" s="76">
        <v>1.6820517055039601</v>
      </c>
      <c r="AN304" s="76">
        <v>2.0716617958267798</v>
      </c>
      <c r="AO304" s="76">
        <v>2.4235606108756098</v>
      </c>
      <c r="AP304" s="76">
        <v>2.73902094995108</v>
      </c>
      <c r="AQ304" s="76">
        <v>3.0192263648581901</v>
      </c>
      <c r="AR304" s="76">
        <v>10.809301575632055</v>
      </c>
      <c r="AS304" s="76">
        <v>236.89251530388799</v>
      </c>
      <c r="AU304" s="57">
        <v>-3.4690886714894704</v>
      </c>
      <c r="AV304" s="57">
        <v>-3.1067165872888296</v>
      </c>
      <c r="AW304" s="57">
        <v>-2.7642759655939901</v>
      </c>
      <c r="AX304" s="57">
        <v>-2.4522439462711905</v>
      </c>
      <c r="AY304" s="57">
        <v>-2.1206572199343001</v>
      </c>
      <c r="AZ304" s="57">
        <v>-5.1911476716126703</v>
      </c>
      <c r="BA304" s="57">
        <v>-5.2183784383841596</v>
      </c>
      <c r="BB304" s="57">
        <v>-5.22783649760947</v>
      </c>
      <c r="BC304" s="57">
        <v>-5.2312648429009103</v>
      </c>
      <c r="BD304" s="57">
        <v>-5.1798835846314901</v>
      </c>
      <c r="BE304" s="57">
        <v>1.7220590001231999</v>
      </c>
      <c r="BF304" s="57">
        <v>2.11166185109533</v>
      </c>
      <c r="BG304" s="57">
        <v>2.4635605320154799</v>
      </c>
      <c r="BH304" s="57">
        <v>2.7790208966297199</v>
      </c>
      <c r="BI304" s="57">
        <v>3.05922636469719</v>
      </c>
      <c r="BJ304" s="57">
        <v>9.9794889886791687</v>
      </c>
      <c r="BK304" s="57">
        <v>39.3431954039172</v>
      </c>
      <c r="BM304" s="57">
        <v>-3.5622416218112902</v>
      </c>
      <c r="BN304" s="57">
        <v>-2.8074853746557702</v>
      </c>
      <c r="BO304" s="57">
        <v>-2.6183994988355197</v>
      </c>
      <c r="BP304" s="57">
        <v>-2.3297845506668606</v>
      </c>
      <c r="BQ304" s="57">
        <v>-2.0546440848158105</v>
      </c>
      <c r="BR304" s="57">
        <v>-5.6055146346078502</v>
      </c>
      <c r="BS304" s="57">
        <v>-5.7490782598068204</v>
      </c>
      <c r="BT304" s="57">
        <v>-5.5908370494334596</v>
      </c>
      <c r="BU304" s="57">
        <v>-5.5405416718997804</v>
      </c>
      <c r="BV304" s="57">
        <v>-5.5186211120927604</v>
      </c>
      <c r="BW304" s="57">
        <v>2.0432730127965599</v>
      </c>
      <c r="BX304" s="57">
        <v>2.9415928851510502</v>
      </c>
      <c r="BY304" s="57">
        <v>2.9724375505979399</v>
      </c>
      <c r="BZ304" s="57">
        <v>3.2107571212329198</v>
      </c>
      <c r="CA304" s="57">
        <v>3.4639770272769499</v>
      </c>
      <c r="CB304" s="57">
        <v>10.338606928601312</v>
      </c>
      <c r="CC304" s="57">
        <v>368.81235139301799</v>
      </c>
      <c r="CE304" s="57">
        <v>-3.46034468058216</v>
      </c>
      <c r="CF304" s="57">
        <v>-3.0989376722097703</v>
      </c>
      <c r="CG304" s="57">
        <v>-2.79738409157549</v>
      </c>
      <c r="CH304" s="57">
        <v>-2.40796452075389</v>
      </c>
      <c r="CI304" s="57">
        <v>-2.1769320915137702</v>
      </c>
      <c r="CJ304" s="57">
        <v>-5.5824869316871499</v>
      </c>
      <c r="CK304" s="57">
        <v>-5.5897050184604504</v>
      </c>
      <c r="CL304" s="57">
        <v>-5.6069226705754298</v>
      </c>
      <c r="CM304" s="57">
        <v>-5.5774338000813399</v>
      </c>
      <c r="CN304" s="57">
        <v>-5.5813370976969301</v>
      </c>
      <c r="CO304" s="57">
        <v>2.1221422511049899</v>
      </c>
      <c r="CP304" s="57">
        <v>2.4907673462506801</v>
      </c>
      <c r="CQ304" s="57">
        <v>2.8095385789999399</v>
      </c>
      <c r="CR304" s="57">
        <v>3.1694692793274499</v>
      </c>
      <c r="CS304" s="57">
        <v>3.4044050061831599</v>
      </c>
      <c r="CT304" s="76">
        <v>9.6943442068991992</v>
      </c>
      <c r="CU304" s="76">
        <v>72.975857232923303</v>
      </c>
      <c r="CV304" s="76"/>
      <c r="CW304" s="1">
        <v>-3.2797015127245701</v>
      </c>
      <c r="CX304" s="1">
        <v>-2.9118297273162899</v>
      </c>
      <c r="CY304" s="1">
        <v>-2.5664394895420699</v>
      </c>
      <c r="CZ304" s="1">
        <v>-2.2579921495359501</v>
      </c>
      <c r="DA304" s="1">
        <v>-1.98093502976654</v>
      </c>
      <c r="DB304" s="1">
        <v>-3.2797015127245701</v>
      </c>
      <c r="DC304" s="1">
        <v>-2.9118297273162899</v>
      </c>
      <c r="DD304" s="1">
        <v>-2.5664394895420699</v>
      </c>
      <c r="DE304" s="1">
        <v>-2.2579921495359501</v>
      </c>
      <c r="DF304" s="1">
        <v>-1.98093502976654</v>
      </c>
      <c r="DG304" s="1">
        <v>1.68205854966135</v>
      </c>
      <c r="DH304" s="1">
        <v>2.0716618539060399</v>
      </c>
      <c r="DI304" s="1">
        <v>2.4235606103863101</v>
      </c>
      <c r="DJ304" s="1">
        <v>2.7390204744966402</v>
      </c>
      <c r="DK304" s="1">
        <v>3.01922578196046</v>
      </c>
      <c r="DL304" s="1">
        <v>9.6713942571908689</v>
      </c>
      <c r="DM304" s="1">
        <v>92.908400789453594</v>
      </c>
      <c r="DN304" s="1"/>
      <c r="DO304" s="1"/>
      <c r="DP304" s="1"/>
      <c r="DQ304" s="1"/>
      <c r="DR304" s="1"/>
      <c r="DS304" s="1"/>
    </row>
    <row r="305" spans="1:123">
      <c r="A305" s="46" t="s">
        <v>301</v>
      </c>
      <c r="B305" s="57">
        <v>340.53100000000001</v>
      </c>
      <c r="C305" s="57">
        <v>161.221</v>
      </c>
      <c r="D305" s="57">
        <v>-1.21</v>
      </c>
      <c r="E305" s="7">
        <v>0.51</v>
      </c>
      <c r="F305" s="57"/>
      <c r="G305" s="76">
        <v>0.10000000000000009</v>
      </c>
      <c r="H305" s="57">
        <v>-2.56</v>
      </c>
      <c r="I305" s="57">
        <v>2.66</v>
      </c>
      <c r="K305" s="76">
        <v>-0.6141958595342798</v>
      </c>
      <c r="L305" s="76">
        <v>-0.38620384092489024</v>
      </c>
      <c r="M305" s="76">
        <v>-0.10116849615680001</v>
      </c>
      <c r="N305" s="76">
        <v>0.17472374310475036</v>
      </c>
      <c r="O305" s="76">
        <v>0.55985748511935984</v>
      </c>
      <c r="P305" s="76">
        <v>-2.6232722973002098</v>
      </c>
      <c r="Q305" s="76">
        <v>-2.6467720174081402</v>
      </c>
      <c r="R305" s="76">
        <v>-2.6752543029122999</v>
      </c>
      <c r="S305" s="76">
        <v>-2.5996517158970298</v>
      </c>
      <c r="T305" s="76">
        <v>-2.6571512808500199</v>
      </c>
      <c r="U305" s="76">
        <v>2.00907643776593</v>
      </c>
      <c r="V305" s="76">
        <v>2.2605681764832499</v>
      </c>
      <c r="W305" s="76">
        <v>2.5740858067554999</v>
      </c>
      <c r="X305" s="76">
        <v>2.7743754590017802</v>
      </c>
      <c r="Y305" s="76">
        <v>3.2170087659693798</v>
      </c>
      <c r="Z305" s="76">
        <v>8.6935764175831522</v>
      </c>
      <c r="AA305" s="76">
        <v>-129.48458063324901</v>
      </c>
      <c r="AC305" s="57">
        <v>-1.1724119600529999</v>
      </c>
      <c r="AD305" s="76">
        <v>-0.82231961382326979</v>
      </c>
      <c r="AE305" s="76">
        <v>-0.55190485886997998</v>
      </c>
      <c r="AF305" s="76">
        <v>-0.30047153761729994</v>
      </c>
      <c r="AG305" s="76">
        <v>-7.5658419855570092E-2</v>
      </c>
      <c r="AH305" s="76">
        <v>-2.4007360517235998</v>
      </c>
      <c r="AI305" s="76">
        <v>-2.3505540063803898</v>
      </c>
      <c r="AJ305" s="76">
        <v>-2.3542017650239599</v>
      </c>
      <c r="AK305" s="76">
        <v>-2.3518560123703698</v>
      </c>
      <c r="AL305" s="76">
        <v>-2.35196674162089</v>
      </c>
      <c r="AM305" s="76">
        <v>1.2283240916706</v>
      </c>
      <c r="AN305" s="76">
        <v>1.52823439255712</v>
      </c>
      <c r="AO305" s="76">
        <v>1.80229690615398</v>
      </c>
      <c r="AP305" s="76">
        <v>2.0513844747530698</v>
      </c>
      <c r="AQ305" s="76">
        <v>2.2763083217653199</v>
      </c>
      <c r="AR305" s="76">
        <v>8.0698731918554589</v>
      </c>
      <c r="AS305" s="76">
        <v>114.941752296377</v>
      </c>
      <c r="AU305" s="57">
        <v>-1.3053255912195998</v>
      </c>
      <c r="AV305" s="57">
        <v>-1.02464316941617</v>
      </c>
      <c r="AW305" s="57">
        <v>-0.75949503985740008</v>
      </c>
      <c r="AX305" s="57">
        <v>-0.51765749250587012</v>
      </c>
      <c r="AY305" s="57">
        <v>-0.26537290519580026</v>
      </c>
      <c r="AZ305" s="57">
        <v>-2.5736551777872898</v>
      </c>
      <c r="BA305" s="57">
        <v>-2.59287761757402</v>
      </c>
      <c r="BB305" s="57">
        <v>-2.6017918876117001</v>
      </c>
      <c r="BC305" s="57">
        <v>-2.6090419279608099</v>
      </c>
      <c r="BD305" s="57">
        <v>-2.5816812268432301</v>
      </c>
      <c r="BE305" s="57">
        <v>1.26832958656769</v>
      </c>
      <c r="BF305" s="57">
        <v>1.5682344481578501</v>
      </c>
      <c r="BG305" s="57">
        <v>1.8422968477543</v>
      </c>
      <c r="BH305" s="57">
        <v>2.0913844354549398</v>
      </c>
      <c r="BI305" s="57">
        <v>2.3163083216474298</v>
      </c>
      <c r="BJ305" s="57">
        <v>7.702420392055215</v>
      </c>
      <c r="BK305" s="57">
        <v>34.216883310913197</v>
      </c>
      <c r="BM305" s="57">
        <v>-0.7027651478197201</v>
      </c>
      <c r="BN305" s="57">
        <v>-0.23810251032923002</v>
      </c>
      <c r="BO305" s="57">
        <v>-5.4518157474430229E-2</v>
      </c>
      <c r="BP305" s="57">
        <v>0.17161934480821994</v>
      </c>
      <c r="BQ305" s="57">
        <v>0.40074148082666028</v>
      </c>
      <c r="BR305" s="57">
        <v>-2.6309826047698501</v>
      </c>
      <c r="BS305" s="57">
        <v>-2.6785122664311398</v>
      </c>
      <c r="BT305" s="57">
        <v>-2.62832481362847</v>
      </c>
      <c r="BU305" s="57">
        <v>-2.6099665228117201</v>
      </c>
      <c r="BV305" s="57">
        <v>-2.5976379139334398</v>
      </c>
      <c r="BW305" s="57">
        <v>1.92821745695013</v>
      </c>
      <c r="BX305" s="57">
        <v>2.4404097561019098</v>
      </c>
      <c r="BY305" s="57">
        <v>2.5738066561540398</v>
      </c>
      <c r="BZ305" s="57">
        <v>2.7815858676199401</v>
      </c>
      <c r="CA305" s="57">
        <v>2.9983793947601001</v>
      </c>
      <c r="CB305" s="57">
        <v>7.7628578263863668</v>
      </c>
      <c r="CC305" s="57">
        <v>183.88815339809901</v>
      </c>
      <c r="CE305" s="57">
        <v>-0.66398561451737015</v>
      </c>
      <c r="CF305" s="57">
        <v>-0.37676851435315983</v>
      </c>
      <c r="CG305" s="57">
        <v>-0.12715625300457001</v>
      </c>
      <c r="CH305" s="57">
        <v>0.13991616285060005</v>
      </c>
      <c r="CI305" s="57">
        <v>0.34632631809421976</v>
      </c>
      <c r="CJ305" s="57">
        <v>-2.6208555728475602</v>
      </c>
      <c r="CK305" s="57">
        <v>-2.62491707662199</v>
      </c>
      <c r="CL305" s="57">
        <v>-2.6328920054274398</v>
      </c>
      <c r="CM305" s="57">
        <v>-2.6224384434288099</v>
      </c>
      <c r="CN305" s="57">
        <v>-2.62281508642018</v>
      </c>
      <c r="CO305" s="57">
        <v>1.9568699583301901</v>
      </c>
      <c r="CP305" s="57">
        <v>2.2481485622688302</v>
      </c>
      <c r="CQ305" s="57">
        <v>2.5057357524228698</v>
      </c>
      <c r="CR305" s="57">
        <v>2.76235460627941</v>
      </c>
      <c r="CS305" s="57">
        <v>2.9691414045143998</v>
      </c>
      <c r="CT305" s="76">
        <v>7.5495304250907109</v>
      </c>
      <c r="CU305" s="76">
        <v>61.181284771306601</v>
      </c>
      <c r="CV305" s="76"/>
      <c r="CW305" s="1">
        <v>-1.1279989414371201</v>
      </c>
      <c r="CX305" s="1">
        <v>-0.83577762631961805</v>
      </c>
      <c r="CY305" s="1">
        <v>-0.56498621430463802</v>
      </c>
      <c r="CZ305" s="1">
        <v>-0.31977775383159102</v>
      </c>
      <c r="DA305" s="1">
        <v>-9.5353833816993E-2</v>
      </c>
      <c r="DB305" s="1">
        <v>-1.1279989414371201</v>
      </c>
      <c r="DC305" s="1">
        <v>-0.83577762631961805</v>
      </c>
      <c r="DD305" s="1">
        <v>-0.56498621430463802</v>
      </c>
      <c r="DE305" s="1">
        <v>-0.31977775383159102</v>
      </c>
      <c r="DF305" s="1">
        <v>-9.5353833816993E-2</v>
      </c>
      <c r="DG305" s="1">
        <v>1.22832920906111</v>
      </c>
      <c r="DH305" s="1">
        <v>1.5282344502351899</v>
      </c>
      <c r="DI305" s="1">
        <v>1.8022969057551099</v>
      </c>
      <c r="DJ305" s="1">
        <v>2.05138407676607</v>
      </c>
      <c r="DK305" s="1">
        <v>2.27630783337912</v>
      </c>
      <c r="DL305" s="1">
        <v>7.6791918024196111</v>
      </c>
      <c r="DM305" s="1">
        <v>68.553170475045107</v>
      </c>
      <c r="DN305" s="1"/>
      <c r="DO305" s="1"/>
      <c r="DP305" s="1"/>
      <c r="DQ305" s="1"/>
      <c r="DR305" s="1"/>
      <c r="DS305" s="1"/>
    </row>
    <row r="306" spans="1:123">
      <c r="A306" s="46" t="s">
        <v>302</v>
      </c>
      <c r="B306" s="57">
        <v>418.94400000000002</v>
      </c>
      <c r="C306" s="57">
        <v>194.37700000000001</v>
      </c>
      <c r="D306" s="57">
        <v>-0.83</v>
      </c>
      <c r="E306" s="7">
        <v>0.28000000000000003</v>
      </c>
      <c r="F306" s="57"/>
      <c r="G306" s="76">
        <v>0.5900000000000003</v>
      </c>
      <c r="H306" s="57">
        <v>-2.65</v>
      </c>
      <c r="I306" s="57">
        <v>3.24</v>
      </c>
      <c r="K306" s="76">
        <v>-0.2967320172755703</v>
      </c>
      <c r="L306" s="76">
        <v>-7.0954908453209953E-2</v>
      </c>
      <c r="M306" s="76">
        <v>0.26226155319734001</v>
      </c>
      <c r="N306" s="76">
        <v>0.61195295324164034</v>
      </c>
      <c r="O306" s="76">
        <v>1.2213482003472498</v>
      </c>
      <c r="P306" s="76">
        <v>-2.4540178029655602</v>
      </c>
      <c r="Q306" s="76">
        <v>-2.4877774087285598</v>
      </c>
      <c r="R306" s="76">
        <v>-2.5257430178507598</v>
      </c>
      <c r="S306" s="76">
        <v>-2.4233206355676198</v>
      </c>
      <c r="T306" s="76">
        <v>-2.50966097906467</v>
      </c>
      <c r="U306" s="76">
        <v>2.1572857856899899</v>
      </c>
      <c r="V306" s="76">
        <v>2.4168225002753498</v>
      </c>
      <c r="W306" s="76">
        <v>2.7880045710480998</v>
      </c>
      <c r="X306" s="76">
        <v>3.0352735888092601</v>
      </c>
      <c r="Y306" s="76">
        <v>3.7310091794119198</v>
      </c>
      <c r="Z306" s="76">
        <v>11.146124093196448</v>
      </c>
      <c r="AA306" s="76">
        <v>-332.45578456511203</v>
      </c>
      <c r="AC306" s="57">
        <v>-0.66806331295288013</v>
      </c>
      <c r="AD306" s="76">
        <v>-0.23449904716076975</v>
      </c>
      <c r="AE306" s="76">
        <v>8.6556414376850022E-2</v>
      </c>
      <c r="AF306" s="76">
        <v>0.38106448559067996</v>
      </c>
      <c r="AG306" s="76">
        <v>0.64216295925223976</v>
      </c>
      <c r="AH306" s="76">
        <v>-2.1928521685018501</v>
      </c>
      <c r="AI306" s="76">
        <v>-2.1178078761936598</v>
      </c>
      <c r="AJ306" s="76">
        <v>-2.1216730202613698</v>
      </c>
      <c r="AK306" s="76">
        <v>-2.1196203602185002</v>
      </c>
      <c r="AL306" s="76">
        <v>-2.1195666053722402</v>
      </c>
      <c r="AM306" s="76">
        <v>1.5247888555489699</v>
      </c>
      <c r="AN306" s="76">
        <v>1.8833088290328901</v>
      </c>
      <c r="AO306" s="76">
        <v>2.2082294346382199</v>
      </c>
      <c r="AP306" s="76">
        <v>2.5006848458091802</v>
      </c>
      <c r="AQ306" s="76">
        <v>2.7617295646244799</v>
      </c>
      <c r="AR306" s="76">
        <v>9.6131593332752008</v>
      </c>
      <c r="AS306" s="76">
        <v>158.446374655374</v>
      </c>
      <c r="AU306" s="57">
        <v>-0.72212889072752984</v>
      </c>
      <c r="AV306" s="57">
        <v>-0.38049822161637015</v>
      </c>
      <c r="AW306" s="57">
        <v>-6.0988808662659988E-2</v>
      </c>
      <c r="AX306" s="57">
        <v>0.23005642274253013</v>
      </c>
      <c r="AY306" s="57">
        <v>0.52708300910841999</v>
      </c>
      <c r="AZ306" s="57">
        <v>-2.2869244171086298</v>
      </c>
      <c r="BA306" s="57">
        <v>-2.3038071060329401</v>
      </c>
      <c r="BB306" s="57">
        <v>-2.3092181715323798</v>
      </c>
      <c r="BC306" s="57">
        <v>-2.3106283746057699</v>
      </c>
      <c r="BD306" s="57">
        <v>-2.2746465553699999</v>
      </c>
      <c r="BE306" s="57">
        <v>1.5647955263811</v>
      </c>
      <c r="BF306" s="57">
        <v>1.92330888441657</v>
      </c>
      <c r="BG306" s="57">
        <v>2.2482293628697199</v>
      </c>
      <c r="BH306" s="57">
        <v>2.5406847973483</v>
      </c>
      <c r="BI306" s="57">
        <v>2.8017295644784199</v>
      </c>
      <c r="BJ306" s="57">
        <v>9.2551964507541218</v>
      </c>
      <c r="BK306" s="57">
        <v>50.206031788334798</v>
      </c>
      <c r="BM306" s="57">
        <v>-0.46123249626784002</v>
      </c>
      <c r="BN306" s="57">
        <v>0.22426801266332985</v>
      </c>
      <c r="BO306" s="57">
        <v>0.37689311487010002</v>
      </c>
      <c r="BP306" s="57">
        <v>0.63154944505020971</v>
      </c>
      <c r="BQ306" s="57">
        <v>0.88411191389395993</v>
      </c>
      <c r="BR306" s="57">
        <v>-2.4646270355840301</v>
      </c>
      <c r="BS306" s="57">
        <v>-2.5436138511158202</v>
      </c>
      <c r="BT306" s="57">
        <v>-2.4573782130227402</v>
      </c>
      <c r="BU306" s="57">
        <v>-2.4304561071703801</v>
      </c>
      <c r="BV306" s="57">
        <v>-2.4184880924799002</v>
      </c>
      <c r="BW306" s="57">
        <v>2.00339453931619</v>
      </c>
      <c r="BX306" s="57">
        <v>2.76788186377915</v>
      </c>
      <c r="BY306" s="57">
        <v>2.8342713278928402</v>
      </c>
      <c r="BZ306" s="57">
        <v>3.0620055522205898</v>
      </c>
      <c r="CA306" s="57">
        <v>3.3026000063738601</v>
      </c>
      <c r="CB306" s="57">
        <v>9.1695144963736865</v>
      </c>
      <c r="CC306" s="57">
        <v>327.92014429115699</v>
      </c>
      <c r="CE306" s="57">
        <v>-0.38720914142741014</v>
      </c>
      <c r="CF306" s="57">
        <v>-4.9414182114699834E-2</v>
      </c>
      <c r="CG306" s="57">
        <v>0.23882362376202959</v>
      </c>
      <c r="CH306" s="57">
        <v>0.57863541377572014</v>
      </c>
      <c r="CI306" s="57">
        <v>0.80189740026027012</v>
      </c>
      <c r="CJ306" s="57">
        <v>-2.45206770296197</v>
      </c>
      <c r="CK306" s="57">
        <v>-2.4560893985096599</v>
      </c>
      <c r="CL306" s="57">
        <v>-2.4654163203846302</v>
      </c>
      <c r="CM306" s="57">
        <v>-2.4497271491208799</v>
      </c>
      <c r="CN306" s="57">
        <v>-2.4516444175403498</v>
      </c>
      <c r="CO306" s="57">
        <v>2.0648585615345598</v>
      </c>
      <c r="CP306" s="57">
        <v>2.4066752163949601</v>
      </c>
      <c r="CQ306" s="57">
        <v>2.7042399441466598</v>
      </c>
      <c r="CR306" s="57">
        <v>3.0283625628966</v>
      </c>
      <c r="CS306" s="57">
        <v>3.2535418178006199</v>
      </c>
      <c r="CT306" s="76">
        <v>8.9443611574412909</v>
      </c>
      <c r="CU306" s="76">
        <v>75.112778677271507</v>
      </c>
      <c r="CV306" s="76"/>
      <c r="CW306" s="1">
        <v>-0.60660310338859103</v>
      </c>
      <c r="CX306" s="1">
        <v>-0.25856009325240398</v>
      </c>
      <c r="CY306" s="1">
        <v>6.3031554836575895E-2</v>
      </c>
      <c r="CZ306" s="1">
        <v>0.35181953171956298</v>
      </c>
      <c r="DA306" s="1">
        <v>0.61145902566199895</v>
      </c>
      <c r="DB306" s="1">
        <v>-0.60660310338859103</v>
      </c>
      <c r="DC306" s="1">
        <v>-0.25856009325240398</v>
      </c>
      <c r="DD306" s="1">
        <v>6.3031554836575895E-2</v>
      </c>
      <c r="DE306" s="1">
        <v>0.35181953171956298</v>
      </c>
      <c r="DF306" s="1">
        <v>0.61145902566199895</v>
      </c>
      <c r="DG306" s="1">
        <v>1.52479510120569</v>
      </c>
      <c r="DH306" s="1">
        <v>1.8833088869731001</v>
      </c>
      <c r="DI306" s="1">
        <v>2.2082294341802702</v>
      </c>
      <c r="DJ306" s="1">
        <v>2.5006843972051001</v>
      </c>
      <c r="DK306" s="1">
        <v>2.76172901448462</v>
      </c>
      <c r="DL306" s="1">
        <v>9.0616105002643863</v>
      </c>
      <c r="DM306" s="1">
        <v>89.132764422826298</v>
      </c>
      <c r="DN306" s="1"/>
      <c r="DO306" s="1"/>
      <c r="DP306" s="1"/>
      <c r="DQ306" s="1"/>
      <c r="DR306" s="1"/>
      <c r="DS306" s="1"/>
    </row>
    <row r="307" spans="1:123">
      <c r="A307" s="46" t="s">
        <v>303</v>
      </c>
      <c r="B307" s="57">
        <v>419.93400000000003</v>
      </c>
      <c r="C307" s="57">
        <v>196.71</v>
      </c>
      <c r="D307" s="57">
        <v>-3.24</v>
      </c>
      <c r="E307" s="7">
        <v>0.35</v>
      </c>
      <c r="F307" s="57"/>
      <c r="G307" s="76">
        <v>-1.63</v>
      </c>
      <c r="H307" s="57">
        <v>-4.71</v>
      </c>
      <c r="I307" s="57">
        <v>3.08</v>
      </c>
      <c r="K307" s="76">
        <v>-2.0985385823426403</v>
      </c>
      <c r="L307" s="76">
        <v>-1.9005417999589298</v>
      </c>
      <c r="M307" s="76">
        <v>-1.5803877880101402</v>
      </c>
      <c r="N307" s="76">
        <v>-1.1683789085962606</v>
      </c>
      <c r="O307" s="76">
        <v>-0.58301892280574963</v>
      </c>
      <c r="P307" s="76">
        <v>-4.2576955788579403</v>
      </c>
      <c r="Q307" s="76">
        <v>-4.3193370825606099</v>
      </c>
      <c r="R307" s="76">
        <v>-4.3710931813281402</v>
      </c>
      <c r="S307" s="76">
        <v>-4.2069464556587404</v>
      </c>
      <c r="T307" s="76">
        <v>-4.3205175925994697</v>
      </c>
      <c r="U307" s="76">
        <v>2.1591569965152999</v>
      </c>
      <c r="V307" s="76">
        <v>2.4187952826016801</v>
      </c>
      <c r="W307" s="76">
        <v>2.7907053933179999</v>
      </c>
      <c r="X307" s="76">
        <v>3.0385675470624798</v>
      </c>
      <c r="Y307" s="76">
        <v>3.73749866979372</v>
      </c>
      <c r="Z307" s="76">
        <v>11.284462750869494</v>
      </c>
      <c r="AA307" s="76">
        <v>-368.27246112386302</v>
      </c>
      <c r="AC307" s="57">
        <v>-2.3165112681178899</v>
      </c>
      <c r="AD307" s="76">
        <v>-1.8469189878612498</v>
      </c>
      <c r="AE307" s="76">
        <v>-1.5245497237407597</v>
      </c>
      <c r="AF307" s="76">
        <v>-1.2262330438726798</v>
      </c>
      <c r="AG307" s="76">
        <v>-0.96224929605654008</v>
      </c>
      <c r="AH307" s="76">
        <v>-3.8450431269474299</v>
      </c>
      <c r="AI307" s="76">
        <v>-3.7347107941059599</v>
      </c>
      <c r="AJ307" s="76">
        <v>-3.7379042422706799</v>
      </c>
      <c r="AK307" s="76">
        <v>-3.7325905124273899</v>
      </c>
      <c r="AL307" s="76">
        <v>-3.7301075259588501</v>
      </c>
      <c r="AM307" s="76">
        <v>1.52853185882954</v>
      </c>
      <c r="AN307" s="76">
        <v>1.8877918062447101</v>
      </c>
      <c r="AO307" s="76">
        <v>2.2133545185299202</v>
      </c>
      <c r="AP307" s="76">
        <v>2.5063574685547101</v>
      </c>
      <c r="AQ307" s="76">
        <v>2.76785822990231</v>
      </c>
      <c r="AR307" s="76">
        <v>9.885674232464714</v>
      </c>
      <c r="AS307" s="76">
        <v>185.770854532188</v>
      </c>
      <c r="AU307" s="57">
        <v>-2.0054856028338897</v>
      </c>
      <c r="AV307" s="57">
        <v>-1.6555848694717799</v>
      </c>
      <c r="AW307" s="57">
        <v>-1.3267054036029102</v>
      </c>
      <c r="AX307" s="57">
        <v>-1.0247833402742001</v>
      </c>
      <c r="AY307" s="57">
        <v>-0.71453108049563996</v>
      </c>
      <c r="AZ307" s="57">
        <v>-3.5740241473422798</v>
      </c>
      <c r="BA307" s="57">
        <v>-3.5833767310974398</v>
      </c>
      <c r="BB307" s="57">
        <v>-3.5800598501955401</v>
      </c>
      <c r="BC307" s="57">
        <v>-3.5711407602523502</v>
      </c>
      <c r="BD307" s="57">
        <v>-3.5223893102515298</v>
      </c>
      <c r="BE307" s="57">
        <v>1.5685385445083899</v>
      </c>
      <c r="BF307" s="57">
        <v>1.92779186162566</v>
      </c>
      <c r="BG307" s="57">
        <v>2.2533544465926298</v>
      </c>
      <c r="BH307" s="57">
        <v>2.54635741997815</v>
      </c>
      <c r="BI307" s="57">
        <v>2.8078582297558898</v>
      </c>
      <c r="BJ307" s="57">
        <v>9.5652415085058511</v>
      </c>
      <c r="BK307" s="57">
        <v>45.356781540061</v>
      </c>
      <c r="BM307" s="57">
        <v>-2.2802687613859702</v>
      </c>
      <c r="BN307" s="57">
        <v>-1.61832727359119</v>
      </c>
      <c r="BO307" s="57">
        <v>-1.4214123401917997</v>
      </c>
      <c r="BP307" s="57">
        <v>-1.1502808952438301</v>
      </c>
      <c r="BQ307" s="57">
        <v>-0.88980154655592969</v>
      </c>
      <c r="BR307" s="57">
        <v>-4.2846124457615602</v>
      </c>
      <c r="BS307" s="57">
        <v>-4.39034362255265</v>
      </c>
      <c r="BT307" s="57">
        <v>-4.2589721537314196</v>
      </c>
      <c r="BU307" s="57">
        <v>-4.2158268742782701</v>
      </c>
      <c r="BV307" s="57">
        <v>-4.1962424773364297</v>
      </c>
      <c r="BW307" s="57">
        <v>2.00434368437559</v>
      </c>
      <c r="BX307" s="57">
        <v>2.77201634896146</v>
      </c>
      <c r="BY307" s="57">
        <v>2.8375598135396198</v>
      </c>
      <c r="BZ307" s="57">
        <v>3.0655459790344399</v>
      </c>
      <c r="CA307" s="57">
        <v>3.3064409307805001</v>
      </c>
      <c r="CB307" s="57">
        <v>9.6224550960245914</v>
      </c>
      <c r="CC307" s="57">
        <v>312.53620620554898</v>
      </c>
      <c r="CE307" s="57">
        <v>-2.1991566002857303</v>
      </c>
      <c r="CF307" s="57">
        <v>-1.8601422176695896</v>
      </c>
      <c r="CG307" s="57">
        <v>-1.5759722416611202</v>
      </c>
      <c r="CH307" s="57">
        <v>-1.2217782338330201</v>
      </c>
      <c r="CI307" s="57">
        <v>-0.99913641478881976</v>
      </c>
      <c r="CJ307" s="57">
        <v>-4.2653785673419904</v>
      </c>
      <c r="CK307" s="57">
        <v>-4.2688189056009698</v>
      </c>
      <c r="CL307" s="57">
        <v>-4.2827183920466201</v>
      </c>
      <c r="CM307" s="57">
        <v>-4.25349926888412</v>
      </c>
      <c r="CN307" s="57">
        <v>-4.2562689179241797</v>
      </c>
      <c r="CO307" s="57">
        <v>2.06622196705626</v>
      </c>
      <c r="CP307" s="57">
        <v>2.4086766879313801</v>
      </c>
      <c r="CQ307" s="57">
        <v>2.7067461503854999</v>
      </c>
      <c r="CR307" s="57">
        <v>3.0317210350510999</v>
      </c>
      <c r="CS307" s="57">
        <v>3.25713250313536</v>
      </c>
      <c r="CT307" s="76">
        <v>9.0413497963297438</v>
      </c>
      <c r="CU307" s="76">
        <v>68.776497308073601</v>
      </c>
      <c r="CV307" s="76"/>
      <c r="CW307" s="1">
        <v>-2.2311159595163401</v>
      </c>
      <c r="CX307" s="1">
        <v>-1.8853371167095001</v>
      </c>
      <c r="CY307" s="1">
        <v>-1.5624998438755999</v>
      </c>
      <c r="CZ307" s="1">
        <v>-1.2724429068843801</v>
      </c>
      <c r="DA307" s="1">
        <v>-1.0112560864423701</v>
      </c>
      <c r="DB307" s="1">
        <v>-2.2311159595163401</v>
      </c>
      <c r="DC307" s="1">
        <v>-1.8853371167095001</v>
      </c>
      <c r="DD307" s="1">
        <v>-1.5624998438755999</v>
      </c>
      <c r="DE307" s="1">
        <v>-1.2724429068843801</v>
      </c>
      <c r="DF307" s="1">
        <v>-1.0112560864423701</v>
      </c>
      <c r="DG307" s="1">
        <v>1.52853811873114</v>
      </c>
      <c r="DH307" s="1">
        <v>1.8877918641882301</v>
      </c>
      <c r="DI307" s="1">
        <v>2.2133545180712102</v>
      </c>
      <c r="DJ307" s="1">
        <v>2.5063570193115701</v>
      </c>
      <c r="DK307" s="1">
        <v>2.76785767898278</v>
      </c>
      <c r="DL307" s="1">
        <v>9.0804412864986208</v>
      </c>
      <c r="DM307" s="1">
        <v>85.861966950974207</v>
      </c>
      <c r="DN307" s="1"/>
      <c r="DO307" s="1"/>
      <c r="DP307" s="1"/>
      <c r="DQ307" s="1"/>
      <c r="DR307" s="1"/>
      <c r="DS307" s="1"/>
    </row>
    <row r="308" spans="1:123">
      <c r="A308" s="46" t="s">
        <v>304</v>
      </c>
      <c r="B308" s="57">
        <v>353.83300000000003</v>
      </c>
      <c r="C308" s="57">
        <v>150.52600000000001</v>
      </c>
      <c r="D308" s="57">
        <v>-1.1599999999999999</v>
      </c>
      <c r="E308" s="7">
        <v>0.28999999999999998</v>
      </c>
      <c r="F308" s="57"/>
      <c r="G308" s="76">
        <v>0.20999999999999996</v>
      </c>
      <c r="H308" s="57">
        <v>-2.67</v>
      </c>
      <c r="I308" s="57">
        <v>2.88</v>
      </c>
      <c r="K308" s="76">
        <v>-0.44115881006986024</v>
      </c>
      <c r="L308" s="76">
        <v>-0.22227588608627968</v>
      </c>
      <c r="M308" s="76">
        <v>6.288902174112021E-2</v>
      </c>
      <c r="N308" s="76">
        <v>0.37398904297471036</v>
      </c>
      <c r="O308" s="76">
        <v>0.77299030444111017</v>
      </c>
      <c r="P308" s="76">
        <v>-2.4753775169249201</v>
      </c>
      <c r="Q308" s="76">
        <v>-2.5093510832814299</v>
      </c>
      <c r="R308" s="76">
        <v>-2.5474860151499499</v>
      </c>
      <c r="S308" s="76">
        <v>-2.4446452369202798</v>
      </c>
      <c r="T308" s="76">
        <v>-2.5312136141128199</v>
      </c>
      <c r="U308" s="76">
        <v>2.0342187068550599</v>
      </c>
      <c r="V308" s="76">
        <v>2.2870751971951502</v>
      </c>
      <c r="W308" s="76">
        <v>2.6103750368910701</v>
      </c>
      <c r="X308" s="76">
        <v>2.8186342798949902</v>
      </c>
      <c r="Y308" s="76">
        <v>3.30420391855393</v>
      </c>
      <c r="Z308" s="76">
        <v>9.0444471921402361</v>
      </c>
      <c r="AA308" s="76">
        <v>-164.12009051408199</v>
      </c>
      <c r="AC308" s="57">
        <v>-0.93389447950122983</v>
      </c>
      <c r="AD308" s="76">
        <v>-0.54893294015531024</v>
      </c>
      <c r="AE308" s="76">
        <v>-0.27016539249625016</v>
      </c>
      <c r="AF308" s="76">
        <v>-1.1677104918540238E-2</v>
      </c>
      <c r="AG308" s="76">
        <v>0.21939839024700003</v>
      </c>
      <c r="AH308" s="76">
        <v>-2.2125109243417098</v>
      </c>
      <c r="AI308" s="76">
        <v>-2.1374022447040701</v>
      </c>
      <c r="AJ308" s="76">
        <v>-2.1413247894859002</v>
      </c>
      <c r="AK308" s="76">
        <v>-2.1392810016525101</v>
      </c>
      <c r="AL308" s="76">
        <v>-2.1392569067968199</v>
      </c>
      <c r="AM308" s="76">
        <v>1.27861644484048</v>
      </c>
      <c r="AN308" s="76">
        <v>1.5884693045487599</v>
      </c>
      <c r="AO308" s="76">
        <v>1.8711593969896501</v>
      </c>
      <c r="AP308" s="76">
        <v>2.1276038967339699</v>
      </c>
      <c r="AQ308" s="76">
        <v>2.3586552970438199</v>
      </c>
      <c r="AR308" s="76">
        <v>8.4479963743171407</v>
      </c>
      <c r="AS308" s="76">
        <v>139.974701426227</v>
      </c>
      <c r="AU308" s="57">
        <v>-0.98785320350916006</v>
      </c>
      <c r="AV308" s="57">
        <v>-0.69501143610225991</v>
      </c>
      <c r="AW308" s="57">
        <v>-0.41778810305650982</v>
      </c>
      <c r="AX308" s="57">
        <v>-0.16278161958582027</v>
      </c>
      <c r="AY308" s="57">
        <v>0.10441526188514993</v>
      </c>
      <c r="AZ308" s="57">
        <v>-2.3064753427326301</v>
      </c>
      <c r="BA308" s="57">
        <v>-2.32348079621493</v>
      </c>
      <c r="BB308" s="57">
        <v>-2.3289474393785898</v>
      </c>
      <c r="BC308" s="57">
        <v>-2.3303854754672901</v>
      </c>
      <c r="BD308" s="57">
        <v>-2.2942400350360002</v>
      </c>
      <c r="BE308" s="57">
        <v>1.31862213922347</v>
      </c>
      <c r="BF308" s="57">
        <v>1.6284693601126701</v>
      </c>
      <c r="BG308" s="57">
        <v>1.91115933632208</v>
      </c>
      <c r="BH308" s="57">
        <v>2.1676038558814699</v>
      </c>
      <c r="BI308" s="57">
        <v>2.3986552969211501</v>
      </c>
      <c r="BJ308" s="57">
        <v>8.0899824040557125</v>
      </c>
      <c r="BK308" s="57">
        <v>31.420543500617399</v>
      </c>
      <c r="BM308" s="57">
        <v>-0.54509021363131027</v>
      </c>
      <c r="BN308" s="57">
        <v>-6.9395257612260064E-2</v>
      </c>
      <c r="BO308" s="57">
        <v>0.1391382623572599</v>
      </c>
      <c r="BP308" s="57">
        <v>0.37722755761011006</v>
      </c>
      <c r="BQ308" s="57">
        <v>0.61015712625939011</v>
      </c>
      <c r="BR308" s="57">
        <v>-2.4860607287431402</v>
      </c>
      <c r="BS308" s="57">
        <v>-2.5653574600728399</v>
      </c>
      <c r="BT308" s="57">
        <v>-2.4788536827599601</v>
      </c>
      <c r="BU308" s="57">
        <v>-2.45192877210869</v>
      </c>
      <c r="BV308" s="57">
        <v>-2.43983032552807</v>
      </c>
      <c r="BW308" s="57">
        <v>1.9409705151118299</v>
      </c>
      <c r="BX308" s="57">
        <v>2.4959622024605799</v>
      </c>
      <c r="BY308" s="57">
        <v>2.61799194511722</v>
      </c>
      <c r="BZ308" s="57">
        <v>2.8291563297188</v>
      </c>
      <c r="CA308" s="57">
        <v>3.0499874517874601</v>
      </c>
      <c r="CB308" s="57">
        <v>8.1789988424706692</v>
      </c>
      <c r="CC308" s="57">
        <v>195.43464668992999</v>
      </c>
      <c r="CE308" s="57">
        <v>-0.49825086057145995</v>
      </c>
      <c r="CF308" s="57">
        <v>-0.20248368480147017</v>
      </c>
      <c r="CG308" s="57">
        <v>5.24530476497298E-2</v>
      </c>
      <c r="CH308" s="57">
        <v>0.33624242317858988</v>
      </c>
      <c r="CI308" s="57">
        <v>0.54421151871194029</v>
      </c>
      <c r="CJ308" s="57">
        <v>-2.4734400312749099</v>
      </c>
      <c r="CK308" s="57">
        <v>-2.4775247464414001</v>
      </c>
      <c r="CL308" s="57">
        <v>-2.48695700314599</v>
      </c>
      <c r="CM308" s="57">
        <v>-2.4712378362313201</v>
      </c>
      <c r="CN308" s="57">
        <v>-2.4731756396638498</v>
      </c>
      <c r="CO308" s="57">
        <v>1.9751891707034499</v>
      </c>
      <c r="CP308" s="57">
        <v>2.2750410616399299</v>
      </c>
      <c r="CQ308" s="57">
        <v>2.5394100507957198</v>
      </c>
      <c r="CR308" s="57">
        <v>2.80748025940991</v>
      </c>
      <c r="CS308" s="57">
        <v>3.0173871583757901</v>
      </c>
      <c r="CT308" s="76">
        <v>7.8066335526716504</v>
      </c>
      <c r="CU308" s="76">
        <v>62.215646183893398</v>
      </c>
      <c r="CV308" s="76"/>
      <c r="CW308" s="1">
        <v>-0.87234706697577802</v>
      </c>
      <c r="CX308" s="1">
        <v>-0.57304687882861405</v>
      </c>
      <c r="CY308" s="1">
        <v>-0.29374203346634398</v>
      </c>
      <c r="CZ308" s="1">
        <v>-4.1026883905263697E-2</v>
      </c>
      <c r="DA308" s="1">
        <v>0.18859105186394101</v>
      </c>
      <c r="DB308" s="1">
        <v>-0.87234706697577802</v>
      </c>
      <c r="DC308" s="1">
        <v>-0.57304687882861405</v>
      </c>
      <c r="DD308" s="1">
        <v>-0.29374203346634398</v>
      </c>
      <c r="DE308" s="1">
        <v>-4.1026883905263697E-2</v>
      </c>
      <c r="DF308" s="1">
        <v>0.18859105186394101</v>
      </c>
      <c r="DG308" s="1">
        <v>1.2786217536303399</v>
      </c>
      <c r="DH308" s="1">
        <v>1.5884693622713</v>
      </c>
      <c r="DI308" s="1">
        <v>1.87115939658076</v>
      </c>
      <c r="DJ308" s="1">
        <v>2.1276034901602801</v>
      </c>
      <c r="DK308" s="1">
        <v>2.3586547981817101</v>
      </c>
      <c r="DL308" s="1">
        <v>7.8951753912571112</v>
      </c>
      <c r="DM308" s="1">
        <v>70.563240132805703</v>
      </c>
      <c r="DN308" s="1"/>
      <c r="DO308" s="1"/>
      <c r="DP308" s="1"/>
      <c r="DQ308" s="1"/>
      <c r="DR308" s="1"/>
      <c r="DS308" s="1"/>
    </row>
    <row r="309" spans="1:123">
      <c r="A309" s="46" t="s">
        <v>305</v>
      </c>
      <c r="B309" s="57">
        <v>365.27199999999999</v>
      </c>
      <c r="C309" s="57">
        <v>162.40600000000001</v>
      </c>
      <c r="D309" s="57">
        <v>-1.28</v>
      </c>
      <c r="E309" s="7">
        <v>0.47</v>
      </c>
      <c r="F309" s="57"/>
      <c r="G309" s="76">
        <v>0.49000000000000021</v>
      </c>
      <c r="H309" s="57">
        <v>-2.15</v>
      </c>
      <c r="I309" s="57">
        <v>2.64</v>
      </c>
      <c r="K309" s="76">
        <v>-0.24874810697132999</v>
      </c>
      <c r="L309" s="76">
        <v>-1.3079928810170394E-2</v>
      </c>
      <c r="M309" s="76">
        <v>0.29680525956680981</v>
      </c>
      <c r="N309" s="76">
        <v>0.57032909885714034</v>
      </c>
      <c r="O309" s="76">
        <v>1.0515696828522803</v>
      </c>
      <c r="P309" s="76">
        <v>-2.3045878043624399</v>
      </c>
      <c r="Q309" s="76">
        <v>-2.3229497290667802</v>
      </c>
      <c r="R309" s="76">
        <v>-2.3447765510064702</v>
      </c>
      <c r="S309" s="76">
        <v>-2.2863653714000098</v>
      </c>
      <c r="T309" s="76">
        <v>-2.3276173472949999</v>
      </c>
      <c r="U309" s="76">
        <v>2.0558396973911099</v>
      </c>
      <c r="V309" s="76">
        <v>2.3098698002566098</v>
      </c>
      <c r="W309" s="76">
        <v>2.64158181057328</v>
      </c>
      <c r="X309" s="76">
        <v>2.8566944702571502</v>
      </c>
      <c r="Y309" s="76">
        <v>3.3791870301472802</v>
      </c>
      <c r="Z309" s="76">
        <v>9.5251375859001932</v>
      </c>
      <c r="AA309" s="76">
        <v>-192.66873832267899</v>
      </c>
      <c r="AC309" s="57">
        <v>-0.80189567392594996</v>
      </c>
      <c r="AD309" s="76">
        <v>-0.44743601771744013</v>
      </c>
      <c r="AE309" s="76">
        <v>-0.1603456888278898</v>
      </c>
      <c r="AF309" s="76">
        <v>0.10449414772616006</v>
      </c>
      <c r="AG309" s="76">
        <v>0.34070291492034022</v>
      </c>
      <c r="AH309" s="76">
        <v>-2.12376082030833</v>
      </c>
      <c r="AI309" s="76">
        <v>-2.08770408623195</v>
      </c>
      <c r="AJ309" s="76">
        <v>-2.0907231006024798</v>
      </c>
      <c r="AK309" s="76">
        <v>-2.0886543263675699</v>
      </c>
      <c r="AL309" s="76">
        <v>-2.0887663236518699</v>
      </c>
      <c r="AM309" s="76">
        <v>1.3218651463823801</v>
      </c>
      <c r="AN309" s="76">
        <v>1.6402680685145099</v>
      </c>
      <c r="AO309" s="76">
        <v>1.93037741177459</v>
      </c>
      <c r="AP309" s="76">
        <v>2.1931484740937299</v>
      </c>
      <c r="AQ309" s="76">
        <v>2.4294692385722101</v>
      </c>
      <c r="AR309" s="76">
        <v>8.4336435831629633</v>
      </c>
      <c r="AS309" s="76">
        <v>110.271256702076</v>
      </c>
      <c r="AU309" s="57">
        <v>-0.91551880850288003</v>
      </c>
      <c r="AV309" s="57">
        <v>-0.61304980812935006</v>
      </c>
      <c r="AW309" s="57">
        <v>-0.33203453348946987</v>
      </c>
      <c r="AX309" s="57">
        <v>-7.8773186385679761E-2</v>
      </c>
      <c r="AY309" s="57">
        <v>0.17074292808464042</v>
      </c>
      <c r="AZ309" s="57">
        <v>-2.27738982081532</v>
      </c>
      <c r="BA309" s="57">
        <v>-2.2933179321761101</v>
      </c>
      <c r="BB309" s="57">
        <v>-2.3024118826462199</v>
      </c>
      <c r="BC309" s="57">
        <v>-2.3119216182902398</v>
      </c>
      <c r="BD309" s="57">
        <v>-2.2987263103607898</v>
      </c>
      <c r="BE309" s="57">
        <v>1.36187101231244</v>
      </c>
      <c r="BF309" s="57">
        <v>1.6802681240467601</v>
      </c>
      <c r="BG309" s="57">
        <v>1.97037734915675</v>
      </c>
      <c r="BH309" s="57">
        <v>2.23314843190456</v>
      </c>
      <c r="BI309" s="57">
        <v>2.4694692384454302</v>
      </c>
      <c r="BJ309" s="57">
        <v>8.0554215965269442</v>
      </c>
      <c r="BK309" s="57">
        <v>56.946341711933002</v>
      </c>
      <c r="BM309" s="57">
        <v>-0.35912280348617998</v>
      </c>
      <c r="BN309" s="57">
        <v>0.20029478206010998</v>
      </c>
      <c r="BO309" s="57">
        <v>0.34669942584723001</v>
      </c>
      <c r="BP309" s="57">
        <v>0.57432735294029991</v>
      </c>
      <c r="BQ309" s="57">
        <v>0.8093360328268</v>
      </c>
      <c r="BR309" s="57">
        <v>-2.3110602583297499</v>
      </c>
      <c r="BS309" s="57">
        <v>-2.34343951737061</v>
      </c>
      <c r="BT309" s="57">
        <v>-2.3092894761523901</v>
      </c>
      <c r="BU309" s="57">
        <v>-2.2957369993276502</v>
      </c>
      <c r="BV309" s="57">
        <v>-2.28503155460462</v>
      </c>
      <c r="BW309" s="57">
        <v>1.95193745484357</v>
      </c>
      <c r="BX309" s="57">
        <v>2.5437342994307199</v>
      </c>
      <c r="BY309" s="57">
        <v>2.6559889019996201</v>
      </c>
      <c r="BZ309" s="57">
        <v>2.8700643522679501</v>
      </c>
      <c r="CA309" s="57">
        <v>3.09436758743142</v>
      </c>
      <c r="CB309" s="57">
        <v>8.0322080131067946</v>
      </c>
      <c r="CC309" s="57">
        <v>243.81850816667799</v>
      </c>
      <c r="CE309" s="57">
        <v>-0.31212917831235987</v>
      </c>
      <c r="CF309" s="57">
        <v>-8.3427600366299259E-3</v>
      </c>
      <c r="CG309" s="57">
        <v>0.25528340832442975</v>
      </c>
      <c r="CH309" s="57">
        <v>0.54102377192355977</v>
      </c>
      <c r="CI309" s="57">
        <v>0.75354781355258016</v>
      </c>
      <c r="CJ309" s="57">
        <v>-2.3030718800891599</v>
      </c>
      <c r="CK309" s="57">
        <v>-2.3065099155200399</v>
      </c>
      <c r="CL309" s="57">
        <v>-2.31308471637649</v>
      </c>
      <c r="CM309" s="57">
        <v>-2.3052621066533701</v>
      </c>
      <c r="CN309" s="57">
        <v>-2.3053280817364898</v>
      </c>
      <c r="CO309" s="57">
        <v>1.9909427017768</v>
      </c>
      <c r="CP309" s="57">
        <v>2.29816715548341</v>
      </c>
      <c r="CQ309" s="57">
        <v>2.5683681247009198</v>
      </c>
      <c r="CR309" s="57">
        <v>2.8462858785769298</v>
      </c>
      <c r="CS309" s="57">
        <v>3.05887589528907</v>
      </c>
      <c r="CT309" s="76">
        <v>7.9755923435424281</v>
      </c>
      <c r="CU309" s="76">
        <v>68.038900426453395</v>
      </c>
      <c r="CV309" s="76"/>
      <c r="CW309" s="1">
        <v>-0.76897939672051496</v>
      </c>
      <c r="CX309" s="1">
        <v>-0.45643716728878098</v>
      </c>
      <c r="CY309" s="1">
        <v>-0.16906733006570299</v>
      </c>
      <c r="CZ309" s="1">
        <v>9.0390557568119395E-2</v>
      </c>
      <c r="DA309" s="1">
        <v>0.326496056924721</v>
      </c>
      <c r="DB309" s="1">
        <v>-0.76897939672051496</v>
      </c>
      <c r="DC309" s="1">
        <v>-0.45643716728878098</v>
      </c>
      <c r="DD309" s="1">
        <v>-0.16906733006570299</v>
      </c>
      <c r="DE309" s="1">
        <v>9.0390557568119395E-2</v>
      </c>
      <c r="DF309" s="1">
        <v>0.326496056924721</v>
      </c>
      <c r="DG309" s="1">
        <v>1.3218706197653201</v>
      </c>
      <c r="DH309" s="1">
        <v>1.6402681262752901</v>
      </c>
      <c r="DI309" s="1">
        <v>1.93037741135707</v>
      </c>
      <c r="DJ309" s="1">
        <v>2.1931480601359499</v>
      </c>
      <c r="DK309" s="1">
        <v>2.42946873070139</v>
      </c>
      <c r="DL309" s="1">
        <v>8.143938597773932</v>
      </c>
      <c r="DM309" s="1">
        <v>76.898988003524906</v>
      </c>
      <c r="DN309" s="1"/>
      <c r="DO309" s="1"/>
      <c r="DP309" s="1"/>
      <c r="DQ309" s="1"/>
      <c r="DR309" s="1"/>
      <c r="DS309" s="1"/>
    </row>
    <row r="310" spans="1:123">
      <c r="A310" s="46" t="s">
        <v>306</v>
      </c>
      <c r="B310" s="57">
        <v>354.875</v>
      </c>
      <c r="C310" s="57">
        <v>152.91900000000001</v>
      </c>
      <c r="D310" s="57">
        <v>-3.65</v>
      </c>
      <c r="E310" s="7">
        <v>0.34</v>
      </c>
      <c r="F310" s="57"/>
      <c r="G310" s="76">
        <v>-2.2599999999999998</v>
      </c>
      <c r="H310" s="57">
        <v>-4.76</v>
      </c>
      <c r="I310" s="57">
        <v>2.5</v>
      </c>
      <c r="K310" s="76">
        <v>-2.2043995267935195</v>
      </c>
      <c r="L310" s="76">
        <v>-2.0126145995970703</v>
      </c>
      <c r="M310" s="76">
        <v>-1.7395730299225405</v>
      </c>
      <c r="N310" s="76">
        <v>-1.3680634209508598</v>
      </c>
      <c r="O310" s="76">
        <v>-0.99116786529826006</v>
      </c>
      <c r="P310" s="76">
        <v>-4.2405877302950197</v>
      </c>
      <c r="Q310" s="76">
        <v>-4.3017662000084202</v>
      </c>
      <c r="R310" s="76">
        <v>-4.3527907504552603</v>
      </c>
      <c r="S310" s="76">
        <v>-4.1901646750881198</v>
      </c>
      <c r="T310" s="76">
        <v>-4.30220213635506</v>
      </c>
      <c r="U310" s="76">
        <v>2.0361882035015002</v>
      </c>
      <c r="V310" s="76">
        <v>2.2891516004113499</v>
      </c>
      <c r="W310" s="76">
        <v>2.6132177205327198</v>
      </c>
      <c r="X310" s="76">
        <v>2.8221012541372601</v>
      </c>
      <c r="Y310" s="76">
        <v>3.3110342710567999</v>
      </c>
      <c r="Z310" s="76">
        <v>9.1896593759803036</v>
      </c>
      <c r="AA310" s="76">
        <v>-199.76652059545299</v>
      </c>
      <c r="AC310" s="57">
        <v>-2.5495811437768499</v>
      </c>
      <c r="AD310" s="76">
        <v>-2.1295437990174002</v>
      </c>
      <c r="AE310" s="76">
        <v>-1.8492357785482101</v>
      </c>
      <c r="AF310" s="76">
        <v>-1.5868791803703699</v>
      </c>
      <c r="AG310" s="76">
        <v>-1.35280150535139</v>
      </c>
      <c r="AH310" s="76">
        <v>-3.8321371940904201</v>
      </c>
      <c r="AI310" s="76">
        <v>-3.7227315502881102</v>
      </c>
      <c r="AJ310" s="76">
        <v>-3.7257894557551801</v>
      </c>
      <c r="AK310" s="76">
        <v>-3.72045365579207</v>
      </c>
      <c r="AL310" s="76">
        <v>-3.7179073773644</v>
      </c>
      <c r="AM310" s="76">
        <v>1.28255605031357</v>
      </c>
      <c r="AN310" s="76">
        <v>1.59318775127071</v>
      </c>
      <c r="AO310" s="76">
        <v>1.87655367720697</v>
      </c>
      <c r="AP310" s="76">
        <v>2.1335744754217001</v>
      </c>
      <c r="AQ310" s="76">
        <v>2.36510587201301</v>
      </c>
      <c r="AR310" s="76">
        <v>8.7182536891802886</v>
      </c>
      <c r="AS310" s="76">
        <v>166.45448358832499</v>
      </c>
      <c r="AU310" s="57">
        <v>-2.2278636115488601</v>
      </c>
      <c r="AV310" s="57">
        <v>-1.92604625550469</v>
      </c>
      <c r="AW310" s="57">
        <v>-1.6388901525440198</v>
      </c>
      <c r="AX310" s="57">
        <v>-1.3724113864757999</v>
      </c>
      <c r="AY310" s="57">
        <v>-1.0920111860066903</v>
      </c>
      <c r="AZ310" s="57">
        <v>-3.5504253718719601</v>
      </c>
      <c r="BA310" s="57">
        <v>-3.55923406233642</v>
      </c>
      <c r="BB310" s="57">
        <v>-3.5554437689057599</v>
      </c>
      <c r="BC310" s="57">
        <v>-3.5459858209232298</v>
      </c>
      <c r="BD310" s="57">
        <v>-3.4971170578966602</v>
      </c>
      <c r="BE310" s="57">
        <v>1.3225617603230999</v>
      </c>
      <c r="BF310" s="57">
        <v>1.63318780683173</v>
      </c>
      <c r="BG310" s="57">
        <v>1.91655361636174</v>
      </c>
      <c r="BH310" s="57">
        <v>2.1735744344474299</v>
      </c>
      <c r="BI310" s="57">
        <v>2.4051058718899698</v>
      </c>
      <c r="BJ310" s="57">
        <v>8.4143384081967412</v>
      </c>
      <c r="BK310" s="57">
        <v>27.1740451378699</v>
      </c>
      <c r="BM310" s="57">
        <v>-2.3254724980749701</v>
      </c>
      <c r="BN310" s="57">
        <v>-1.8715366325167597</v>
      </c>
      <c r="BO310" s="57">
        <v>-1.6202156872220002</v>
      </c>
      <c r="BP310" s="57">
        <v>-1.36596376340573</v>
      </c>
      <c r="BQ310" s="57">
        <v>-1.12546849280475</v>
      </c>
      <c r="BR310" s="57">
        <v>-4.26744201233012</v>
      </c>
      <c r="BS310" s="57">
        <v>-4.3718504850379096</v>
      </c>
      <c r="BT310" s="57">
        <v>-4.2416688465250303</v>
      </c>
      <c r="BU310" s="57">
        <v>-4.1988464817508202</v>
      </c>
      <c r="BV310" s="57">
        <v>-4.1794986145232302</v>
      </c>
      <c r="BW310" s="57">
        <v>1.9419695142551501</v>
      </c>
      <c r="BX310" s="57">
        <v>2.5003138525211499</v>
      </c>
      <c r="BY310" s="57">
        <v>2.6214531593030301</v>
      </c>
      <c r="BZ310" s="57">
        <v>2.8328827183450902</v>
      </c>
      <c r="CA310" s="57">
        <v>3.0540301217184802</v>
      </c>
      <c r="CB310" s="57">
        <v>8.6240934629744519</v>
      </c>
      <c r="CC310" s="57">
        <v>181.393417408429</v>
      </c>
      <c r="CE310" s="57">
        <v>-2.2717728848477901</v>
      </c>
      <c r="CF310" s="57">
        <v>-1.9745436675748897</v>
      </c>
      <c r="CG310" s="57">
        <v>-1.7233371248534599</v>
      </c>
      <c r="CH310" s="57">
        <v>-1.4253054775944602</v>
      </c>
      <c r="CI310" s="57">
        <v>-1.21785950507542</v>
      </c>
      <c r="CJ310" s="57">
        <v>-4.2483970742922503</v>
      </c>
      <c r="CK310" s="57">
        <v>-4.2516913285491098</v>
      </c>
      <c r="CL310" s="57">
        <v>-4.2653850210036</v>
      </c>
      <c r="CM310" s="57">
        <v>-4.2363206137568801</v>
      </c>
      <c r="CN310" s="57">
        <v>-4.2390259504398999</v>
      </c>
      <c r="CO310" s="57">
        <v>1.9766241894444601</v>
      </c>
      <c r="CP310" s="57">
        <v>2.2771476609742201</v>
      </c>
      <c r="CQ310" s="57">
        <v>2.54204789615014</v>
      </c>
      <c r="CR310" s="57">
        <v>2.8110151361624198</v>
      </c>
      <c r="CS310" s="57">
        <v>3.02116644536448</v>
      </c>
      <c r="CT310" s="76">
        <v>7.9073515781392922</v>
      </c>
      <c r="CU310" s="76">
        <v>56.2073038081422</v>
      </c>
      <c r="CV310" s="76"/>
      <c r="CW310" s="1">
        <v>-2.4650730135585799</v>
      </c>
      <c r="CX310" s="1">
        <v>-2.1676831087571999</v>
      </c>
      <c r="CY310" s="1">
        <v>-1.8869211433167501</v>
      </c>
      <c r="CZ310" s="1">
        <v>-1.6327121918582499</v>
      </c>
      <c r="DA310" s="1">
        <v>-1.4014260645862799</v>
      </c>
      <c r="DB310" s="1">
        <v>-2.4650730135585799</v>
      </c>
      <c r="DC310" s="1">
        <v>-2.1676831087571999</v>
      </c>
      <c r="DD310" s="1">
        <v>-1.8869211433167501</v>
      </c>
      <c r="DE310" s="1">
        <v>-1.6327121918582499</v>
      </c>
      <c r="DF310" s="1">
        <v>-1.4014260645862799</v>
      </c>
      <c r="DG310" s="1">
        <v>1.28256137409652</v>
      </c>
      <c r="DH310" s="1">
        <v>1.59318780899673</v>
      </c>
      <c r="DI310" s="1">
        <v>1.8765536767972899</v>
      </c>
      <c r="DJ310" s="1">
        <v>2.1335740681753701</v>
      </c>
      <c r="DK310" s="1">
        <v>2.3651053723302802</v>
      </c>
      <c r="DL310" s="1">
        <v>7.9206999786834995</v>
      </c>
      <c r="DM310" s="1">
        <v>67.485339635424495</v>
      </c>
      <c r="DN310" s="1"/>
      <c r="DO310" s="1"/>
      <c r="DP310" s="1"/>
      <c r="DQ310" s="1"/>
      <c r="DR310" s="1"/>
      <c r="DS310" s="1"/>
    </row>
    <row r="311" spans="1:123">
      <c r="A311" s="46" t="s">
        <v>307</v>
      </c>
      <c r="B311" s="57">
        <v>214.911</v>
      </c>
      <c r="C311" s="57">
        <v>67.415999999999997</v>
      </c>
      <c r="D311" s="57">
        <v>-1.96</v>
      </c>
      <c r="E311" s="7">
        <v>0.36</v>
      </c>
      <c r="F311" s="57"/>
      <c r="G311" s="76">
        <v>0.86999999999999988</v>
      </c>
      <c r="H311" s="57">
        <v>-1.1000000000000001</v>
      </c>
      <c r="I311" s="57">
        <v>1.97</v>
      </c>
      <c r="K311" s="76">
        <v>0.1530443962952599</v>
      </c>
      <c r="L311" s="76">
        <v>0.38504573101218997</v>
      </c>
      <c r="M311" s="76">
        <v>0.60151456265998027</v>
      </c>
      <c r="N311" s="76">
        <v>0.74282514326530991</v>
      </c>
      <c r="O311" s="76">
        <v>0.78198501289653022</v>
      </c>
      <c r="P311" s="76">
        <v>-1.6185961789705701</v>
      </c>
      <c r="Q311" s="76">
        <v>-1.6251982880639499</v>
      </c>
      <c r="R311" s="76">
        <v>-1.6298669071815399</v>
      </c>
      <c r="S311" s="76">
        <v>-1.61358361293954</v>
      </c>
      <c r="T311" s="76">
        <v>-1.61157952907105</v>
      </c>
      <c r="U311" s="76">
        <v>1.77164057526583</v>
      </c>
      <c r="V311" s="76">
        <v>2.0102440190761399</v>
      </c>
      <c r="W311" s="76">
        <v>2.2313814698415202</v>
      </c>
      <c r="X311" s="76">
        <v>2.3564087562048499</v>
      </c>
      <c r="Y311" s="76">
        <v>2.3935645419675802</v>
      </c>
      <c r="Z311" s="76">
        <v>4.7774445358322843</v>
      </c>
      <c r="AA311" s="76">
        <v>195.50237147598199</v>
      </c>
      <c r="AC311" s="57">
        <v>-0.78467816866955797</v>
      </c>
      <c r="AD311" s="76">
        <v>-0.58025398758232194</v>
      </c>
      <c r="AE311" s="76">
        <v>-0.38894814617473994</v>
      </c>
      <c r="AF311" s="76">
        <v>-0.20773640300620988</v>
      </c>
      <c r="AG311" s="76">
        <v>-4.0625370413879924E-2</v>
      </c>
      <c r="AH311" s="76">
        <v>-1.53805673296076</v>
      </c>
      <c r="AI311" s="76">
        <v>-1.53964838281648</v>
      </c>
      <c r="AJ311" s="76">
        <v>-1.54092885184933</v>
      </c>
      <c r="AK311" s="76">
        <v>-1.5393280804926599</v>
      </c>
      <c r="AL311" s="76">
        <v>-1.5392741647033099</v>
      </c>
      <c r="AM311" s="76">
        <v>0.75337856429120198</v>
      </c>
      <c r="AN311" s="76">
        <v>0.95939439523415804</v>
      </c>
      <c r="AO311" s="76">
        <v>1.1519807056745901</v>
      </c>
      <c r="AP311" s="76">
        <v>1.33159167748645</v>
      </c>
      <c r="AQ311" s="76">
        <v>1.49864879428943</v>
      </c>
      <c r="AR311" s="76">
        <v>5.5377975647613242</v>
      </c>
      <c r="AS311" s="76">
        <v>36.026631078983002</v>
      </c>
      <c r="AU311" s="57">
        <v>-0.79422679924488404</v>
      </c>
      <c r="AV311" s="57">
        <v>-0.58762025333871393</v>
      </c>
      <c r="AW311" s="57">
        <v>-0.4034458131757801</v>
      </c>
      <c r="AX311" s="57">
        <v>-0.23999794460796009</v>
      </c>
      <c r="AY311" s="57">
        <v>-0.12921952603162001</v>
      </c>
      <c r="AZ311" s="57">
        <v>-1.58760897454962</v>
      </c>
      <c r="BA311" s="57">
        <v>-1.5870147045212999</v>
      </c>
      <c r="BB311" s="57">
        <v>-1.59542648186794</v>
      </c>
      <c r="BC311" s="57">
        <v>-1.6115895974752801</v>
      </c>
      <c r="BD311" s="57">
        <v>-1.6678683202483</v>
      </c>
      <c r="BE311" s="57">
        <v>0.79338217530473598</v>
      </c>
      <c r="BF311" s="57">
        <v>0.99939445118258596</v>
      </c>
      <c r="BG311" s="57">
        <v>1.1919806686921599</v>
      </c>
      <c r="BH311" s="57">
        <v>1.37159165286732</v>
      </c>
      <c r="BI311" s="57">
        <v>1.53864879421668</v>
      </c>
      <c r="BJ311" s="57">
        <v>4.9821919848024043</v>
      </c>
      <c r="BK311" s="57">
        <v>90.155713003599004</v>
      </c>
      <c r="BM311" s="57">
        <v>0.18464725302697005</v>
      </c>
      <c r="BN311" s="57">
        <v>0.30085466343002998</v>
      </c>
      <c r="BO311" s="57">
        <v>0.53404966315928015</v>
      </c>
      <c r="BP311" s="57">
        <v>0.71145403945398011</v>
      </c>
      <c r="BQ311" s="57">
        <v>0.89736829807141016</v>
      </c>
      <c r="BR311" s="57">
        <v>-1.62313424194205</v>
      </c>
      <c r="BS311" s="57">
        <v>-1.61493486176099</v>
      </c>
      <c r="BT311" s="57">
        <v>-1.6224847031470599</v>
      </c>
      <c r="BU311" s="57">
        <v>-1.6208910035637401</v>
      </c>
      <c r="BV311" s="57">
        <v>-1.61364046642432</v>
      </c>
      <c r="BW311" s="57">
        <v>1.8077814949690201</v>
      </c>
      <c r="BX311" s="57">
        <v>1.91578952519102</v>
      </c>
      <c r="BY311" s="57">
        <v>2.1565343663063401</v>
      </c>
      <c r="BZ311" s="57">
        <v>2.3323450430177202</v>
      </c>
      <c r="CA311" s="57">
        <v>2.5110087644957302</v>
      </c>
      <c r="CB311" s="57">
        <v>5.4782945564168459</v>
      </c>
      <c r="CC311" s="57">
        <v>-36.191639484170302</v>
      </c>
      <c r="CE311" s="57">
        <v>0.16340869121909019</v>
      </c>
      <c r="CF311" s="57">
        <v>0.37190724820875998</v>
      </c>
      <c r="CG311" s="57">
        <v>0.56219085068502017</v>
      </c>
      <c r="CH311" s="57">
        <v>0.71230324761494979</v>
      </c>
      <c r="CI311" s="57">
        <v>0.89029328024446008</v>
      </c>
      <c r="CJ311" s="57">
        <v>-1.6204602553587899</v>
      </c>
      <c r="CK311" s="57">
        <v>-1.6222768146616999</v>
      </c>
      <c r="CL311" s="57">
        <v>-1.6255351767644199</v>
      </c>
      <c r="CM311" s="57">
        <v>-1.6238985586153301</v>
      </c>
      <c r="CN311" s="57">
        <v>-1.62323005179452</v>
      </c>
      <c r="CO311" s="57">
        <v>1.7838689465778801</v>
      </c>
      <c r="CP311" s="57">
        <v>1.9941840628704599</v>
      </c>
      <c r="CQ311" s="57">
        <v>2.1877260274494401</v>
      </c>
      <c r="CR311" s="57">
        <v>2.3362018062302798</v>
      </c>
      <c r="CS311" s="57">
        <v>2.51352333203898</v>
      </c>
      <c r="CT311" s="76">
        <v>5.3383684412566437</v>
      </c>
      <c r="CU311" s="76">
        <v>43.2968639514175</v>
      </c>
      <c r="CV311" s="76"/>
      <c r="CW311" s="1">
        <v>-0.78259688732470201</v>
      </c>
      <c r="CX311" s="1">
        <v>-0.57755773290199197</v>
      </c>
      <c r="CY311" s="1">
        <v>-0.38628297550933699</v>
      </c>
      <c r="CZ311" s="1">
        <v>-0.20845632699366301</v>
      </c>
      <c r="DA311" s="1">
        <v>-4.0697759470056397E-2</v>
      </c>
      <c r="DB311" s="1">
        <v>-0.78259688732470201</v>
      </c>
      <c r="DC311" s="1">
        <v>-0.57755773290199197</v>
      </c>
      <c r="DD311" s="1">
        <v>-0.38628297550933699</v>
      </c>
      <c r="DE311" s="1">
        <v>-0.20845632699366301</v>
      </c>
      <c r="DF311" s="1">
        <v>-4.0697759470056397E-2</v>
      </c>
      <c r="DG311" s="1">
        <v>0.75338187416507996</v>
      </c>
      <c r="DH311" s="1">
        <v>0.95939445249227095</v>
      </c>
      <c r="DI311" s="1">
        <v>1.1519807053703801</v>
      </c>
      <c r="DJ311" s="1">
        <v>1.33159136058953</v>
      </c>
      <c r="DK311" s="1">
        <v>1.4986484048344599</v>
      </c>
      <c r="DL311" s="1">
        <v>5.5145101075339982</v>
      </c>
      <c r="DM311" s="1">
        <v>37.451868571522901</v>
      </c>
      <c r="DN311" s="1"/>
      <c r="DO311" s="1"/>
      <c r="DP311" s="1"/>
      <c r="DQ311" s="1"/>
      <c r="DR311" s="1"/>
      <c r="DS311" s="1"/>
    </row>
    <row r="312" spans="1:123">
      <c r="A312" s="46" t="s">
        <v>308</v>
      </c>
      <c r="B312" s="57">
        <v>202.64699999999999</v>
      </c>
      <c r="C312" s="57">
        <v>60.29</v>
      </c>
      <c r="D312" s="57">
        <v>-1.31</v>
      </c>
      <c r="E312" s="7">
        <v>0.41</v>
      </c>
      <c r="F312" s="57"/>
      <c r="G312" s="76">
        <v>0.22999999999999998</v>
      </c>
      <c r="H312" s="57">
        <v>-1.6</v>
      </c>
      <c r="I312" s="57">
        <v>1.83</v>
      </c>
      <c r="K312" s="76">
        <v>-0.42789170188384995</v>
      </c>
      <c r="L312" s="76">
        <v>-0.19981758562391994</v>
      </c>
      <c r="M312" s="76">
        <v>5.3282669259098192E-3</v>
      </c>
      <c r="N312" s="76">
        <v>0.14650341695923963</v>
      </c>
      <c r="O312" s="76">
        <v>0.14464639938402968</v>
      </c>
      <c r="P312" s="76">
        <v>-2.1763519442592099</v>
      </c>
      <c r="Q312" s="76">
        <v>-2.1856230163666699</v>
      </c>
      <c r="R312" s="76">
        <v>-2.19259574400848</v>
      </c>
      <c r="S312" s="76">
        <v>-2.1691001836724402</v>
      </c>
      <c r="T312" s="76">
        <v>-2.1685271223387002</v>
      </c>
      <c r="U312" s="76">
        <v>1.7484602423753599</v>
      </c>
      <c r="V312" s="76">
        <v>1.98580543074275</v>
      </c>
      <c r="W312" s="76">
        <v>2.1979240109343898</v>
      </c>
      <c r="X312" s="76">
        <v>2.3156036006316798</v>
      </c>
      <c r="Y312" s="76">
        <v>2.3131735217227298</v>
      </c>
      <c r="Z312" s="76">
        <v>4.402074503945367</v>
      </c>
      <c r="AA312" s="76">
        <v>222.10400326357299</v>
      </c>
      <c r="AC312" s="57">
        <v>-1.3582225635938809</v>
      </c>
      <c r="AD312" s="76">
        <v>-1.161571179526401</v>
      </c>
      <c r="AE312" s="76">
        <v>-0.97871560016260006</v>
      </c>
      <c r="AF312" s="76">
        <v>-0.80375156531159986</v>
      </c>
      <c r="AG312" s="76">
        <v>-0.6422794139396697</v>
      </c>
      <c r="AH312" s="76">
        <v>-2.0652332569427099</v>
      </c>
      <c r="AI312" s="76">
        <v>-2.06543099645162</v>
      </c>
      <c r="AJ312" s="76">
        <v>-2.0672073878091801</v>
      </c>
      <c r="AK312" s="76">
        <v>-2.0650714798170098</v>
      </c>
      <c r="AL312" s="76">
        <v>-2.0650070456358498</v>
      </c>
      <c r="AM312" s="76">
        <v>0.70701069334882904</v>
      </c>
      <c r="AN312" s="76">
        <v>0.903859816925219</v>
      </c>
      <c r="AO312" s="76">
        <v>1.0884917876465801</v>
      </c>
      <c r="AP312" s="76">
        <v>1.2613199145054099</v>
      </c>
      <c r="AQ312" s="76">
        <v>1.4227276316961801</v>
      </c>
      <c r="AR312" s="76">
        <v>5.3269866562732338</v>
      </c>
      <c r="AS312" s="76">
        <v>33.282192147243798</v>
      </c>
      <c r="AU312" s="57">
        <v>-1.3862419869505811</v>
      </c>
      <c r="AV312" s="57">
        <v>-1.188904556482107</v>
      </c>
      <c r="AW312" s="57">
        <v>-1.0151422999677302</v>
      </c>
      <c r="AX312" s="57">
        <v>-0.86297102733169995</v>
      </c>
      <c r="AY312" s="57">
        <v>-0.77358767785715998</v>
      </c>
      <c r="AZ312" s="57">
        <v>-2.1332561073936001</v>
      </c>
      <c r="BA312" s="57">
        <v>-2.1327644293897001</v>
      </c>
      <c r="BB312" s="57">
        <v>-2.1436340527227902</v>
      </c>
      <c r="BC312" s="57">
        <v>-2.1642909186510599</v>
      </c>
      <c r="BD312" s="57">
        <v>-2.2363153094849899</v>
      </c>
      <c r="BE312" s="57">
        <v>0.74701412044301896</v>
      </c>
      <c r="BF312" s="57">
        <v>0.94385987290759299</v>
      </c>
      <c r="BG312" s="57">
        <v>1.12849175275506</v>
      </c>
      <c r="BH312" s="57">
        <v>1.30131989131936</v>
      </c>
      <c r="BI312" s="57">
        <v>1.4627276316278299</v>
      </c>
      <c r="BJ312" s="57">
        <v>4.6035115219355012</v>
      </c>
      <c r="BK312" s="57">
        <v>100.786768683074</v>
      </c>
      <c r="BM312" s="57">
        <v>-0.38640772901823017</v>
      </c>
      <c r="BN312" s="57">
        <v>-0.30897626143839974</v>
      </c>
      <c r="BO312" s="57">
        <v>-6.5717363103170001E-2</v>
      </c>
      <c r="BP312" s="57">
        <v>0.10965313708394975</v>
      </c>
      <c r="BQ312" s="57">
        <v>0.29432063501984995</v>
      </c>
      <c r="BR312" s="57">
        <v>-2.1824313300393401</v>
      </c>
      <c r="BS312" s="57">
        <v>-2.1735482853406798</v>
      </c>
      <c r="BT312" s="57">
        <v>-2.1815143678214501</v>
      </c>
      <c r="BU312" s="57">
        <v>-2.1788335277064101</v>
      </c>
      <c r="BV312" s="57">
        <v>-2.1691072234930502</v>
      </c>
      <c r="BW312" s="57">
        <v>1.7960236010211099</v>
      </c>
      <c r="BX312" s="57">
        <v>1.8645720239022801</v>
      </c>
      <c r="BY312" s="57">
        <v>2.1157970047182801</v>
      </c>
      <c r="BZ312" s="57">
        <v>2.2884866647903599</v>
      </c>
      <c r="CA312" s="57">
        <v>2.4634278585129001</v>
      </c>
      <c r="CB312" s="57">
        <v>5.3166988254933951</v>
      </c>
      <c r="CC312" s="57">
        <v>-63.2454554807873</v>
      </c>
      <c r="CE312" s="57">
        <v>-0.41167899060622015</v>
      </c>
      <c r="CF312" s="57">
        <v>-0.21173948976390999</v>
      </c>
      <c r="CG312" s="57">
        <v>-2.8895277890680138E-2</v>
      </c>
      <c r="CH312" s="57">
        <v>0.11147216230124979</v>
      </c>
      <c r="CI312" s="57">
        <v>0.28676424545154999</v>
      </c>
      <c r="CJ312" s="57">
        <v>-2.1786582348426702</v>
      </c>
      <c r="CK312" s="57">
        <v>-2.1811295658438801</v>
      </c>
      <c r="CL312" s="57">
        <v>-2.18557472623589</v>
      </c>
      <c r="CM312" s="57">
        <v>-2.1831252979665901</v>
      </c>
      <c r="CN312" s="57">
        <v>-2.1822781118951999</v>
      </c>
      <c r="CO312" s="57">
        <v>1.76697924423645</v>
      </c>
      <c r="CP312" s="57">
        <v>1.9693900760799701</v>
      </c>
      <c r="CQ312" s="57">
        <v>2.1566794483452099</v>
      </c>
      <c r="CR312" s="57">
        <v>2.2945974602678398</v>
      </c>
      <c r="CS312" s="57">
        <v>2.4690423573467499</v>
      </c>
      <c r="CT312" s="76">
        <v>5.1184047596907778</v>
      </c>
      <c r="CU312" s="76">
        <v>39.325613514203098</v>
      </c>
      <c r="CV312" s="76"/>
      <c r="CW312" s="1">
        <v>-1.35392779337143</v>
      </c>
      <c r="CX312" s="1">
        <v>-1.15860899219115</v>
      </c>
      <c r="CY312" s="1">
        <v>-0.97577671980188496</v>
      </c>
      <c r="CZ312" s="1">
        <v>-0.80537655417435805</v>
      </c>
      <c r="DA312" s="1">
        <v>-0.64308854329757303</v>
      </c>
      <c r="DB312" s="1">
        <v>-1.35392779337143</v>
      </c>
      <c r="DC312" s="1">
        <v>-1.15860899219115</v>
      </c>
      <c r="DD312" s="1">
        <v>-0.97577671980188496</v>
      </c>
      <c r="DE312" s="1">
        <v>-0.80537655417435805</v>
      </c>
      <c r="DF312" s="1">
        <v>-0.64308854329757303</v>
      </c>
      <c r="DG312" s="1">
        <v>0.70701382675889501</v>
      </c>
      <c r="DH312" s="1">
        <v>0.90385987414233304</v>
      </c>
      <c r="DI312" s="1">
        <v>1.08849178735161</v>
      </c>
      <c r="DJ312" s="1">
        <v>1.2613196055251401</v>
      </c>
      <c r="DK312" s="1">
        <v>1.4227272518996401</v>
      </c>
      <c r="DL312" s="1">
        <v>5.2828735507606375</v>
      </c>
      <c r="DM312" s="1">
        <v>33.408655327654699</v>
      </c>
      <c r="DN312" s="1"/>
      <c r="DO312" s="1"/>
      <c r="DP312" s="1"/>
      <c r="DQ312" s="1"/>
      <c r="DR312" s="1"/>
      <c r="DS312" s="1"/>
    </row>
    <row r="313" spans="1:123">
      <c r="A313" s="46" t="s">
        <v>309</v>
      </c>
      <c r="B313" s="57">
        <v>467.80399999999997</v>
      </c>
      <c r="C313" s="57">
        <v>230.56800000000001</v>
      </c>
      <c r="D313" s="57">
        <v>-5.23</v>
      </c>
      <c r="E313" s="7">
        <v>0.41</v>
      </c>
      <c r="F313" s="57"/>
      <c r="G313" s="76">
        <v>-4.4400000000000004</v>
      </c>
      <c r="H313" s="57">
        <v>-7.19</v>
      </c>
      <c r="I313" s="57">
        <v>2.75</v>
      </c>
      <c r="K313" s="76">
        <v>-4.66743776111805</v>
      </c>
      <c r="L313" s="76">
        <v>-4.4715412978139497</v>
      </c>
      <c r="M313" s="76">
        <v>-4.1424226335936893</v>
      </c>
      <c r="N313" s="76">
        <v>-3.6547778132726201</v>
      </c>
      <c r="O313" s="76">
        <v>-2.9579602908830296</v>
      </c>
      <c r="P313" s="76">
        <v>-6.9170744164287603</v>
      </c>
      <c r="Q313" s="76">
        <v>-6.9857275803764498</v>
      </c>
      <c r="R313" s="76">
        <v>-7.0637223320229197</v>
      </c>
      <c r="S313" s="76">
        <v>-6.8526198871850301</v>
      </c>
      <c r="T313" s="76">
        <v>-7.0092487632795697</v>
      </c>
      <c r="U313" s="76">
        <v>2.2496366553107099</v>
      </c>
      <c r="V313" s="76">
        <v>2.5141862825625001</v>
      </c>
      <c r="W313" s="76">
        <v>2.9212996984292299</v>
      </c>
      <c r="X313" s="76">
        <v>3.19784207391241</v>
      </c>
      <c r="Y313" s="76">
        <v>4.0512884723965401</v>
      </c>
      <c r="Z313" s="76">
        <v>12.716324318120524</v>
      </c>
      <c r="AA313" s="76">
        <v>-493.07760047046099</v>
      </c>
      <c r="AC313" s="57">
        <v>-4.5975036750768199</v>
      </c>
      <c r="AD313" s="76">
        <v>-4.0661774629972189</v>
      </c>
      <c r="AE313" s="76">
        <v>-3.7191985272480004</v>
      </c>
      <c r="AF313" s="76">
        <v>-3.3934094420302605</v>
      </c>
      <c r="AG313" s="76">
        <v>-3.1099773422204198</v>
      </c>
      <c r="AH313" s="76">
        <v>-6.3070229753619502</v>
      </c>
      <c r="AI313" s="76">
        <v>-6.1707370663431096</v>
      </c>
      <c r="AJ313" s="76">
        <v>-6.1803689709247802</v>
      </c>
      <c r="AK313" s="76">
        <v>-6.1740582750584103</v>
      </c>
      <c r="AL313" s="76">
        <v>-6.1741782053043099</v>
      </c>
      <c r="AM313" s="76">
        <v>1.7095193002851301</v>
      </c>
      <c r="AN313" s="76">
        <v>2.1045596033458902</v>
      </c>
      <c r="AO313" s="76">
        <v>2.4611704436767798</v>
      </c>
      <c r="AP313" s="76">
        <v>2.7806488330281498</v>
      </c>
      <c r="AQ313" s="76">
        <v>3.0642008630838902</v>
      </c>
      <c r="AR313" s="76">
        <v>10.828485754760489</v>
      </c>
      <c r="AS313" s="76">
        <v>220.68976058459799</v>
      </c>
      <c r="AU313" s="57">
        <v>-4.9206089165135998</v>
      </c>
      <c r="AV313" s="57">
        <v>-4.5676120082679699</v>
      </c>
      <c r="AW313" s="57">
        <v>-4.2348821739512896</v>
      </c>
      <c r="AX313" s="57">
        <v>-3.9391782991034305</v>
      </c>
      <c r="AY313" s="57">
        <v>-3.62616827172682</v>
      </c>
      <c r="AZ313" s="57">
        <v>-6.6701356203688897</v>
      </c>
      <c r="BA313" s="57">
        <v>-6.7121716668623099</v>
      </c>
      <c r="BB313" s="57">
        <v>-6.7360525375293099</v>
      </c>
      <c r="BC313" s="57">
        <v>-6.7598270779612903</v>
      </c>
      <c r="BD313" s="57">
        <v>-6.7303691346471002</v>
      </c>
      <c r="BE313" s="57">
        <v>1.74952670385529</v>
      </c>
      <c r="BF313" s="57">
        <v>2.1445596585943401</v>
      </c>
      <c r="BG313" s="57">
        <v>2.5011703635780198</v>
      </c>
      <c r="BH313" s="57">
        <v>2.8206487788578598</v>
      </c>
      <c r="BI313" s="57">
        <v>3.1042008629202802</v>
      </c>
      <c r="BJ313" s="57">
        <v>9.5780837075033247</v>
      </c>
      <c r="BK313" s="57">
        <v>49.973242555484703</v>
      </c>
      <c r="BM313" s="57">
        <v>-4.8909045623564102</v>
      </c>
      <c r="BN313" s="57">
        <v>-4.1001730868784794</v>
      </c>
      <c r="BO313" s="57">
        <v>-3.9338421734685398</v>
      </c>
      <c r="BP313" s="57">
        <v>-3.6426550597204397</v>
      </c>
      <c r="BQ313" s="57">
        <v>-3.3533621645309295</v>
      </c>
      <c r="BR313" s="57">
        <v>-6.9411427659171201</v>
      </c>
      <c r="BS313" s="57">
        <v>-7.07210641127143</v>
      </c>
      <c r="BT313" s="57">
        <v>-6.9304118939896098</v>
      </c>
      <c r="BU313" s="57">
        <v>-6.8793931918651099</v>
      </c>
      <c r="BV313" s="57">
        <v>-6.8455253693979996</v>
      </c>
      <c r="BW313" s="57">
        <v>2.0502382035607098</v>
      </c>
      <c r="BX313" s="57">
        <v>2.9719333243929502</v>
      </c>
      <c r="BY313" s="57">
        <v>2.99656972052107</v>
      </c>
      <c r="BZ313" s="57">
        <v>3.2367381321446702</v>
      </c>
      <c r="CA313" s="57">
        <v>3.4921632048670701</v>
      </c>
      <c r="CB313" s="57">
        <v>10.4553731493986</v>
      </c>
      <c r="CC313" s="57">
        <v>377.00768888001602</v>
      </c>
      <c r="CE313" s="57">
        <v>-4.7813679474882207</v>
      </c>
      <c r="CF313" s="57">
        <v>-4.4188809481840607</v>
      </c>
      <c r="CG313" s="57">
        <v>-4.11865095143337</v>
      </c>
      <c r="CH313" s="57">
        <v>-3.7224085068853299</v>
      </c>
      <c r="CI313" s="57">
        <v>-3.4874919994111999</v>
      </c>
      <c r="CJ313" s="57">
        <v>-6.9135153916387502</v>
      </c>
      <c r="CK313" s="57">
        <v>-6.9243358608105501</v>
      </c>
      <c r="CL313" s="57">
        <v>-6.9465810337921097</v>
      </c>
      <c r="CM313" s="57">
        <v>-6.9165235439930397</v>
      </c>
      <c r="CN313" s="57">
        <v>-6.9182468328235798</v>
      </c>
      <c r="CO313" s="57">
        <v>2.1321474441505299</v>
      </c>
      <c r="CP313" s="57">
        <v>2.5054549126264898</v>
      </c>
      <c r="CQ313" s="57">
        <v>2.8279300823587401</v>
      </c>
      <c r="CR313" s="57">
        <v>3.1941150371077098</v>
      </c>
      <c r="CS313" s="57">
        <v>3.4307548334123799</v>
      </c>
      <c r="CT313" s="76">
        <v>9.774208089045592</v>
      </c>
      <c r="CU313" s="76">
        <v>67.123451746631503</v>
      </c>
      <c r="CV313" s="76"/>
      <c r="CW313" s="1">
        <v>-4.4786112391828903</v>
      </c>
      <c r="CX313" s="1">
        <v>-4.1045427487395596</v>
      </c>
      <c r="CY313" s="1">
        <v>-3.75656597443411</v>
      </c>
      <c r="CZ313" s="1">
        <v>-3.44725636412922</v>
      </c>
      <c r="DA313" s="1">
        <v>-3.16517917973193</v>
      </c>
      <c r="DB313" s="1">
        <v>-4.4786112391828903</v>
      </c>
      <c r="DC313" s="1">
        <v>-4.1045427487395596</v>
      </c>
      <c r="DD313" s="1">
        <v>-3.75656597443411</v>
      </c>
      <c r="DE313" s="1">
        <v>-3.44725636412922</v>
      </c>
      <c r="DF313" s="1">
        <v>-3.16517917973193</v>
      </c>
      <c r="DG313" s="1">
        <v>1.7095262489769101</v>
      </c>
      <c r="DH313" s="1">
        <v>2.1045596614494402</v>
      </c>
      <c r="DI313" s="1">
        <v>2.4611704431820001</v>
      </c>
      <c r="DJ313" s="1">
        <v>2.78064835288402</v>
      </c>
      <c r="DK313" s="1">
        <v>3.0642002744646502</v>
      </c>
      <c r="DL313" s="1">
        <v>9.7687399137846374</v>
      </c>
      <c r="DM313" s="1">
        <v>94.686860243844507</v>
      </c>
      <c r="DN313" s="1"/>
      <c r="DO313" s="1"/>
      <c r="DP313" s="1"/>
      <c r="DQ313" s="1"/>
      <c r="DR313" s="1"/>
      <c r="DS313" s="1"/>
    </row>
    <row r="314" spans="1:123">
      <c r="A314" s="46" t="s">
        <v>310</v>
      </c>
      <c r="B314" s="57">
        <v>331.47</v>
      </c>
      <c r="C314" s="57">
        <v>139.46</v>
      </c>
      <c r="D314" s="57">
        <v>-1.64</v>
      </c>
      <c r="E314" s="7">
        <v>0.57999999999999996</v>
      </c>
      <c r="F314" s="57"/>
      <c r="G314" s="76">
        <v>-6.999999999999984E-2</v>
      </c>
      <c r="H314" s="57">
        <v>-2.5099999999999998</v>
      </c>
      <c r="I314" s="57">
        <v>2.44</v>
      </c>
      <c r="K314" s="76">
        <v>-0.83206060475862986</v>
      </c>
      <c r="L314" s="76">
        <v>-0.59986097490554968</v>
      </c>
      <c r="M314" s="76">
        <v>-0.31427943607323972</v>
      </c>
      <c r="N314" s="76">
        <v>-6.1635318820710161E-2</v>
      </c>
      <c r="O314" s="76">
        <v>0.31603898636923011</v>
      </c>
      <c r="P314" s="76">
        <v>-2.8240107381931399</v>
      </c>
      <c r="Q314" s="76">
        <v>-2.8423732113293698</v>
      </c>
      <c r="R314" s="76">
        <v>-2.8636458988008999</v>
      </c>
      <c r="S314" s="76">
        <v>-2.8058627417291699</v>
      </c>
      <c r="T314" s="76">
        <v>-2.8415745550047</v>
      </c>
      <c r="U314" s="76">
        <v>1.99195013343451</v>
      </c>
      <c r="V314" s="76">
        <v>2.2425122364238201</v>
      </c>
      <c r="W314" s="76">
        <v>2.5493664627276602</v>
      </c>
      <c r="X314" s="76">
        <v>2.7442274229084598</v>
      </c>
      <c r="Y314" s="76">
        <v>3.1576135413739301</v>
      </c>
      <c r="Z314" s="76">
        <v>8.467403083156233</v>
      </c>
      <c r="AA314" s="76">
        <v>-109.33142025510899</v>
      </c>
      <c r="AC314" s="57">
        <v>-1.43639052816421</v>
      </c>
      <c r="AD314" s="76">
        <v>-1.11218927202497</v>
      </c>
      <c r="AE314" s="76">
        <v>-0.84729302017827002</v>
      </c>
      <c r="AF314" s="76">
        <v>-0.60070096139973028</v>
      </c>
      <c r="AG314" s="76">
        <v>-0.38007770963946008</v>
      </c>
      <c r="AH314" s="76">
        <v>-2.63045668778908</v>
      </c>
      <c r="AI314" s="76">
        <v>-2.59939310244435</v>
      </c>
      <c r="AJ314" s="76">
        <v>-2.6026824665922099</v>
      </c>
      <c r="AK314" s="76">
        <v>-2.6001666132262602</v>
      </c>
      <c r="AL314" s="76">
        <v>-2.60029326768516</v>
      </c>
      <c r="AM314" s="76">
        <v>1.1940661596248701</v>
      </c>
      <c r="AN314" s="76">
        <v>1.48720383041938</v>
      </c>
      <c r="AO314" s="76">
        <v>1.7553894464139399</v>
      </c>
      <c r="AP314" s="76">
        <v>1.9994656518265299</v>
      </c>
      <c r="AQ314" s="76">
        <v>2.2202155580456999</v>
      </c>
      <c r="AR314" s="76">
        <v>7.801565701564309</v>
      </c>
      <c r="AS314" s="76">
        <v>96.081001776894794</v>
      </c>
      <c r="AU314" s="57">
        <v>-1.5906505864547102</v>
      </c>
      <c r="AV314" s="57">
        <v>-1.31586033112989</v>
      </c>
      <c r="AW314" s="57">
        <v>-1.0605493479699799</v>
      </c>
      <c r="AX314" s="57">
        <v>-0.83233070724468039</v>
      </c>
      <c r="AY314" s="57">
        <v>-0.6085315501998303</v>
      </c>
      <c r="AZ314" s="57">
        <v>-2.8247221050917002</v>
      </c>
      <c r="BA314" s="57">
        <v>-2.84306421717507</v>
      </c>
      <c r="BB314" s="57">
        <v>-2.8559387375290699</v>
      </c>
      <c r="BC314" s="57">
        <v>-2.8717963208318702</v>
      </c>
      <c r="BD314" s="57">
        <v>-2.8687471081309002</v>
      </c>
      <c r="BE314" s="57">
        <v>1.2340715186369899</v>
      </c>
      <c r="BF314" s="57">
        <v>1.52720388604518</v>
      </c>
      <c r="BG314" s="57">
        <v>1.79538938955909</v>
      </c>
      <c r="BH314" s="57">
        <v>2.0394656135871898</v>
      </c>
      <c r="BI314" s="57">
        <v>2.2602155579310699</v>
      </c>
      <c r="BJ314" s="57">
        <v>7.2838791084746015</v>
      </c>
      <c r="BK314" s="57">
        <v>54.981115834460297</v>
      </c>
      <c r="BM314" s="57">
        <v>-0.91165558394841995</v>
      </c>
      <c r="BN314" s="57">
        <v>-0.45364452931304999</v>
      </c>
      <c r="BO314" s="57">
        <v>-0.28620626366459989</v>
      </c>
      <c r="BP314" s="57">
        <v>-6.8272626142100279E-2</v>
      </c>
      <c r="BQ314" s="57">
        <v>0.15826914380939971</v>
      </c>
      <c r="BR314" s="57">
        <v>-2.8311859667741199</v>
      </c>
      <c r="BS314" s="57">
        <v>-2.8562133053776702</v>
      </c>
      <c r="BT314" s="57">
        <v>-2.8299149718938699</v>
      </c>
      <c r="BU314" s="57">
        <v>-2.8174546479435301</v>
      </c>
      <c r="BV314" s="57">
        <v>-2.8049560933259201</v>
      </c>
      <c r="BW314" s="57">
        <v>1.9195303828257</v>
      </c>
      <c r="BX314" s="57">
        <v>2.4025687760646202</v>
      </c>
      <c r="BY314" s="57">
        <v>2.54370870822927</v>
      </c>
      <c r="BZ314" s="57">
        <v>2.7491820218014298</v>
      </c>
      <c r="CA314" s="57">
        <v>2.9632252371353198</v>
      </c>
      <c r="CB314" s="57">
        <v>7.4914329104212358</v>
      </c>
      <c r="CC314" s="57">
        <v>177.13392454063299</v>
      </c>
      <c r="CE314" s="57">
        <v>-0.87860895387713001</v>
      </c>
      <c r="CF314" s="57">
        <v>-0.59703646845803027</v>
      </c>
      <c r="CG314" s="57">
        <v>-0.35119941159881041</v>
      </c>
      <c r="CH314" s="57">
        <v>-9.5026937934080014E-2</v>
      </c>
      <c r="CI314" s="57">
        <v>0.10995991338060973</v>
      </c>
      <c r="CJ314" s="57">
        <v>-2.8230003087406099</v>
      </c>
      <c r="CK314" s="57">
        <v>-2.8268665119476202</v>
      </c>
      <c r="CL314" s="57">
        <v>-2.8339970481326202</v>
      </c>
      <c r="CM314" s="57">
        <v>-2.8266430430095002</v>
      </c>
      <c r="CN314" s="57">
        <v>-2.8263176529336702</v>
      </c>
      <c r="CO314" s="57">
        <v>1.9443913548634799</v>
      </c>
      <c r="CP314" s="57">
        <v>2.2298300434895899</v>
      </c>
      <c r="CQ314" s="57">
        <v>2.4827976365338098</v>
      </c>
      <c r="CR314" s="57">
        <v>2.7316161050754202</v>
      </c>
      <c r="CS314" s="57">
        <v>2.9362775663142799</v>
      </c>
      <c r="CT314" s="76">
        <v>7.3763083513117014</v>
      </c>
      <c r="CU314" s="76">
        <v>60.6635092298785</v>
      </c>
      <c r="CV314" s="76"/>
      <c r="CW314" s="1">
        <v>-1.4061593749874499</v>
      </c>
      <c r="CX314" s="1">
        <v>-1.1185993230504101</v>
      </c>
      <c r="CY314" s="1">
        <v>-0.853457509394414</v>
      </c>
      <c r="CZ314" s="1">
        <v>-0.61316406207897001</v>
      </c>
      <c r="DA314" s="1">
        <v>-0.39229386771715102</v>
      </c>
      <c r="DB314" s="1">
        <v>-1.4061593749874499</v>
      </c>
      <c r="DC314" s="1">
        <v>-1.1185993230504101</v>
      </c>
      <c r="DD314" s="1">
        <v>-0.853457509394414</v>
      </c>
      <c r="DE314" s="1">
        <v>-0.61316406207897001</v>
      </c>
      <c r="DF314" s="1">
        <v>-0.39229386771715102</v>
      </c>
      <c r="DG314" s="1">
        <v>1.1940711466387799</v>
      </c>
      <c r="DH314" s="1">
        <v>1.4872038880671601</v>
      </c>
      <c r="DI314" s="1">
        <v>1.7553894460218999</v>
      </c>
      <c r="DJ314" s="1">
        <v>1.99946525968857</v>
      </c>
      <c r="DK314" s="1">
        <v>2.2202150767954301</v>
      </c>
      <c r="DL314" s="1">
        <v>7.5360191754170716</v>
      </c>
      <c r="DM314" s="1">
        <v>67.3119418614924</v>
      </c>
      <c r="DN314" s="1"/>
      <c r="DO314" s="1"/>
      <c r="DP314" s="1"/>
      <c r="DQ314" s="1"/>
      <c r="DR314" s="1"/>
      <c r="DS314" s="1"/>
    </row>
    <row r="315" spans="1:123">
      <c r="A315" s="46" t="s">
        <v>25</v>
      </c>
      <c r="B315" s="57">
        <v>286.48399999999998</v>
      </c>
      <c r="C315" s="57">
        <v>106.32299999999999</v>
      </c>
      <c r="D315" s="57">
        <v>-1.59</v>
      </c>
      <c r="E315" s="7">
        <v>0.34</v>
      </c>
      <c r="F315" s="57"/>
      <c r="G315" s="76">
        <v>-0.70000000000000018</v>
      </c>
      <c r="H315" s="57">
        <v>-3.02</v>
      </c>
      <c r="I315" s="57">
        <v>2.3199999999999998</v>
      </c>
      <c r="K315" s="76">
        <v>-0.87166911541483993</v>
      </c>
      <c r="L315" s="76">
        <v>-0.66323478085526011</v>
      </c>
      <c r="M315" s="76">
        <v>-0.43117784632538969</v>
      </c>
      <c r="N315" s="76">
        <v>-0.15025655800481008</v>
      </c>
      <c r="O315" s="76">
        <v>2.4594058761919779E-2</v>
      </c>
      <c r="P315" s="76">
        <v>-2.77859067290261</v>
      </c>
      <c r="Q315" s="76">
        <v>-2.8161029912870701</v>
      </c>
      <c r="R315" s="76">
        <v>-2.8578178538674699</v>
      </c>
      <c r="S315" s="76">
        <v>-2.7448051869949301</v>
      </c>
      <c r="T315" s="76">
        <v>-2.8381344176466801</v>
      </c>
      <c r="U315" s="76">
        <v>1.90692155748777</v>
      </c>
      <c r="V315" s="76">
        <v>2.15286821043181</v>
      </c>
      <c r="W315" s="76">
        <v>2.4266400075420802</v>
      </c>
      <c r="X315" s="76">
        <v>2.5945486289901201</v>
      </c>
      <c r="Y315" s="76">
        <v>2.8627284764085998</v>
      </c>
      <c r="Z315" s="76">
        <v>6.8690617042803632</v>
      </c>
      <c r="AA315" s="76">
        <v>7.0480813371887097</v>
      </c>
      <c r="AC315" s="57">
        <v>-1.4621895913870699</v>
      </c>
      <c r="AD315" s="76">
        <v>-1.1217336474087098</v>
      </c>
      <c r="AE315" s="76">
        <v>-0.88707795369756015</v>
      </c>
      <c r="AF315" s="76">
        <v>-0.66550750425945004</v>
      </c>
      <c r="AG315" s="76">
        <v>-0.46543972239468023</v>
      </c>
      <c r="AH315" s="76">
        <v>-2.48617216961813</v>
      </c>
      <c r="AI315" s="76">
        <v>-2.4052291820187399</v>
      </c>
      <c r="AJ315" s="76">
        <v>-2.4095815173319601</v>
      </c>
      <c r="AK315" s="76">
        <v>-2.4072068865601302</v>
      </c>
      <c r="AL315" s="76">
        <v>-2.4071662539873402</v>
      </c>
      <c r="AM315" s="76">
        <v>1.0239825782310601</v>
      </c>
      <c r="AN315" s="76">
        <v>1.2834955346100301</v>
      </c>
      <c r="AO315" s="76">
        <v>1.5225035636344</v>
      </c>
      <c r="AP315" s="76">
        <v>1.7416993823006801</v>
      </c>
      <c r="AQ315" s="76">
        <v>1.94172653159266</v>
      </c>
      <c r="AR315" s="76">
        <v>7.2762941900787501</v>
      </c>
      <c r="AS315" s="76">
        <v>125.46529231198799</v>
      </c>
      <c r="AU315" s="57">
        <v>-1.5315119294585102</v>
      </c>
      <c r="AV315" s="57">
        <v>-1.29080993327091</v>
      </c>
      <c r="AW315" s="57">
        <v>-1.0589965461698601</v>
      </c>
      <c r="AX315" s="57">
        <v>-0.84374020577362985</v>
      </c>
      <c r="AY315" s="57">
        <v>-0.61012924305310001</v>
      </c>
      <c r="AZ315" s="57">
        <v>-2.5954991920608301</v>
      </c>
      <c r="BA315" s="57">
        <v>-2.61430552363126</v>
      </c>
      <c r="BB315" s="57">
        <v>-2.6215000606191801</v>
      </c>
      <c r="BC315" s="57">
        <v>-2.6254395550916998</v>
      </c>
      <c r="BD315" s="57">
        <v>-2.5918557745472901</v>
      </c>
      <c r="BE315" s="57">
        <v>1.0639872626023199</v>
      </c>
      <c r="BF315" s="57">
        <v>1.32349559036035</v>
      </c>
      <c r="BG315" s="57">
        <v>1.56250351444932</v>
      </c>
      <c r="BH315" s="57">
        <v>1.7816993493180699</v>
      </c>
      <c r="BI315" s="57">
        <v>1.9817265314941901</v>
      </c>
      <c r="BJ315" s="57">
        <v>6.8211900359659898</v>
      </c>
      <c r="BK315" s="57">
        <v>13.2278489294254</v>
      </c>
      <c r="BM315" s="57">
        <v>-0.91439138938860021</v>
      </c>
      <c r="BN315" s="57">
        <v>-0.66069821175140975</v>
      </c>
      <c r="BO315" s="57">
        <v>-0.38844985064939985</v>
      </c>
      <c r="BP315" s="57">
        <v>-0.16509543864937992</v>
      </c>
      <c r="BQ315" s="57">
        <v>4.9134008185040212E-2</v>
      </c>
      <c r="BR315" s="57">
        <v>-2.7907922372224001</v>
      </c>
      <c r="BS315" s="57">
        <v>-2.8753943106327999</v>
      </c>
      <c r="BT315" s="57">
        <v>-2.7827284424076599</v>
      </c>
      <c r="BU315" s="57">
        <v>-2.7533990355538598</v>
      </c>
      <c r="BV315" s="57">
        <v>-2.7395580720240398</v>
      </c>
      <c r="BW315" s="57">
        <v>1.8764008478337999</v>
      </c>
      <c r="BX315" s="57">
        <v>2.2146960988813902</v>
      </c>
      <c r="BY315" s="57">
        <v>2.3942785917582601</v>
      </c>
      <c r="BZ315" s="57">
        <v>2.5883035969044799</v>
      </c>
      <c r="CA315" s="57">
        <v>2.78869208020908</v>
      </c>
      <c r="CB315" s="57">
        <v>7.2091874195098988</v>
      </c>
      <c r="CC315" s="57">
        <v>54.202023335489798</v>
      </c>
      <c r="CE315" s="57">
        <v>-0.89433137457920986</v>
      </c>
      <c r="CF315" s="57">
        <v>-0.64248146227552994</v>
      </c>
      <c r="CG315" s="57">
        <v>-0.4230886289898903</v>
      </c>
      <c r="CH315" s="57">
        <v>-0.19568755279111993</v>
      </c>
      <c r="CI315" s="57">
        <v>-3.6234419530298823E-3</v>
      </c>
      <c r="CJ315" s="57">
        <v>-2.77676903166615</v>
      </c>
      <c r="CK315" s="57">
        <v>-2.7813638304750801</v>
      </c>
      <c r="CL315" s="57">
        <v>-2.7920032414220102</v>
      </c>
      <c r="CM315" s="57">
        <v>-2.77469332620749</v>
      </c>
      <c r="CN315" s="57">
        <v>-2.7767388158745399</v>
      </c>
      <c r="CO315" s="57">
        <v>1.8824376570869401</v>
      </c>
      <c r="CP315" s="57">
        <v>2.1388823681995501</v>
      </c>
      <c r="CQ315" s="57">
        <v>2.3689146124321199</v>
      </c>
      <c r="CR315" s="57">
        <v>2.5790057734163701</v>
      </c>
      <c r="CS315" s="57">
        <v>2.77311537392151</v>
      </c>
      <c r="CT315" s="76">
        <v>6.6310335030618681</v>
      </c>
      <c r="CU315" s="76">
        <v>47.434325534369698</v>
      </c>
      <c r="CV315" s="76"/>
      <c r="CW315" s="1">
        <v>-1.3955181252489199</v>
      </c>
      <c r="CX315" s="1">
        <v>-1.1474853542200101</v>
      </c>
      <c r="CY315" s="1">
        <v>-0.91225328268741102</v>
      </c>
      <c r="CZ315" s="1">
        <v>-0.69725090662393696</v>
      </c>
      <c r="DA315" s="1">
        <v>-0.49869384605022599</v>
      </c>
      <c r="DB315" s="1">
        <v>-1.3955181252489199</v>
      </c>
      <c r="DC315" s="1">
        <v>-1.1474853542200101</v>
      </c>
      <c r="DD315" s="1">
        <v>-0.91225328268741102</v>
      </c>
      <c r="DE315" s="1">
        <v>-0.69725090662393696</v>
      </c>
      <c r="DF315" s="1">
        <v>-0.49869384605022599</v>
      </c>
      <c r="DG315" s="1">
        <v>1.02398691795201</v>
      </c>
      <c r="DH315" s="1">
        <v>1.28349559210741</v>
      </c>
      <c r="DI315" s="1">
        <v>1.52250356327626</v>
      </c>
      <c r="DJ315" s="1">
        <v>1.7416990192020401</v>
      </c>
      <c r="DK315" s="1">
        <v>1.9417260857708301</v>
      </c>
      <c r="DL315" s="1">
        <v>6.6771242643810922</v>
      </c>
      <c r="DM315" s="1">
        <v>50.667059790149501</v>
      </c>
      <c r="DN315" s="1"/>
      <c r="DO315" s="1"/>
      <c r="DP315" s="1"/>
      <c r="DQ315" s="1"/>
      <c r="DR315" s="1"/>
      <c r="DS315" s="1"/>
    </row>
    <row r="316" spans="1:123">
      <c r="A316" s="46" t="s">
        <v>311</v>
      </c>
      <c r="B316" s="57">
        <v>412.80200000000002</v>
      </c>
      <c r="C316" s="57">
        <v>179.48500000000001</v>
      </c>
      <c r="D316" s="57">
        <v>-6</v>
      </c>
      <c r="E316" s="7">
        <v>0.78</v>
      </c>
      <c r="F316" s="57"/>
      <c r="G316" s="76">
        <v>-6.4499999999999993</v>
      </c>
      <c r="H316" s="57">
        <v>-8.27</v>
      </c>
      <c r="I316" s="57">
        <v>1.82</v>
      </c>
      <c r="K316" s="76">
        <v>-9.6527429212068903</v>
      </c>
      <c r="L316" s="76">
        <v>-9.5227989525736501</v>
      </c>
      <c r="M316" s="76">
        <v>-9.2931361432503898</v>
      </c>
      <c r="N316" s="76">
        <v>-8.6693625520443085</v>
      </c>
      <c r="O316" s="76">
        <v>-8.2962175203720001</v>
      </c>
      <c r="P316" s="76">
        <v>-11.798419639332201</v>
      </c>
      <c r="Q316" s="76">
        <v>-11.9273822315881</v>
      </c>
      <c r="R316" s="76">
        <v>-12.0643847038119</v>
      </c>
      <c r="S316" s="76">
        <v>-11.6842002907614</v>
      </c>
      <c r="T316" s="76">
        <v>-11.986965639253601</v>
      </c>
      <c r="U316" s="76">
        <v>2.1456767181253098</v>
      </c>
      <c r="V316" s="76">
        <v>2.4045832790144499</v>
      </c>
      <c r="W316" s="76">
        <v>2.77124856056151</v>
      </c>
      <c r="X316" s="76">
        <v>3.0148377387170902</v>
      </c>
      <c r="Y316" s="76">
        <v>3.6907481188815998</v>
      </c>
      <c r="Z316" s="76">
        <v>10.699811408683798</v>
      </c>
      <c r="AA316" s="76">
        <v>-376.46278263543502</v>
      </c>
      <c r="AC316" s="57">
        <v>-9.2638494202299704</v>
      </c>
      <c r="AD316" s="76">
        <v>-8.6165055131317789</v>
      </c>
      <c r="AE316" s="76">
        <v>-8.3114059183596396</v>
      </c>
      <c r="AF316" s="76">
        <v>-8.013294755597089</v>
      </c>
      <c r="AG316" s="76">
        <v>-7.7545632779167306</v>
      </c>
      <c r="AH316" s="76">
        <v>-10.7654165321938</v>
      </c>
      <c r="AI316" s="76">
        <v>-10.472001770412099</v>
      </c>
      <c r="AJ316" s="76">
        <v>-10.487839125459701</v>
      </c>
      <c r="AK316" s="76">
        <v>-10.4787864206961</v>
      </c>
      <c r="AL316" s="76">
        <v>-10.478270355534701</v>
      </c>
      <c r="AM316" s="76">
        <v>1.5015671119638301</v>
      </c>
      <c r="AN316" s="76">
        <v>1.85549625728032</v>
      </c>
      <c r="AO316" s="76">
        <v>2.1764332071000601</v>
      </c>
      <c r="AP316" s="76">
        <v>2.4654916650990102</v>
      </c>
      <c r="AQ316" s="76">
        <v>2.7237070776179699</v>
      </c>
      <c r="AR316" s="76">
        <v>10.729077028341074</v>
      </c>
      <c r="AS316" s="76">
        <v>335.27057740127498</v>
      </c>
      <c r="AU316" s="57">
        <v>-9.4409896154824686</v>
      </c>
      <c r="AV316" s="57">
        <v>-9.1322476259460998</v>
      </c>
      <c r="AW316" s="57">
        <v>-8.8341570797514795</v>
      </c>
      <c r="AX316" s="57">
        <v>-8.5629107072967603</v>
      </c>
      <c r="AY316" s="57">
        <v>-8.27453703340578</v>
      </c>
      <c r="AZ316" s="57">
        <v>-10.982563306168799</v>
      </c>
      <c r="BA316" s="57">
        <v>-11.027743938627101</v>
      </c>
      <c r="BB316" s="57">
        <v>-11.0505902161302</v>
      </c>
      <c r="BC316" s="57">
        <v>-11.068402324652601</v>
      </c>
      <c r="BD316" s="57">
        <v>-11.0382441108799</v>
      </c>
      <c r="BE316" s="57">
        <v>1.54157369068633</v>
      </c>
      <c r="BF316" s="57">
        <v>1.8954963126810001</v>
      </c>
      <c r="BG316" s="57">
        <v>2.2164331363787202</v>
      </c>
      <c r="BH316" s="57">
        <v>2.5054916173558399</v>
      </c>
      <c r="BI316" s="57">
        <v>2.7637070774741201</v>
      </c>
      <c r="BJ316" s="57">
        <v>8.6431788544784869</v>
      </c>
      <c r="BK316" s="57">
        <v>28.899543205996299</v>
      </c>
      <c r="BM316" s="57">
        <v>-9.8453562282669012</v>
      </c>
      <c r="BN316" s="57">
        <v>-9.3697862185745109</v>
      </c>
      <c r="BO316" s="57">
        <v>-8.9993653295925284</v>
      </c>
      <c r="BP316" s="57">
        <v>-8.6747548308916116</v>
      </c>
      <c r="BQ316" s="57">
        <v>-8.3866704442016804</v>
      </c>
      <c r="BR316" s="57">
        <v>-11.842862233285301</v>
      </c>
      <c r="BS316" s="57">
        <v>-12.1120175692327</v>
      </c>
      <c r="BT316" s="57">
        <v>-11.813234759664599</v>
      </c>
      <c r="BU316" s="57">
        <v>-11.714795432111501</v>
      </c>
      <c r="BV316" s="57">
        <v>-11.6654412003679</v>
      </c>
      <c r="BW316" s="57">
        <v>1.9975060050183999</v>
      </c>
      <c r="BX316" s="57">
        <v>2.7422313506581899</v>
      </c>
      <c r="BY316" s="57">
        <v>2.8138694300720699</v>
      </c>
      <c r="BZ316" s="57">
        <v>3.0400406012198902</v>
      </c>
      <c r="CA316" s="57">
        <v>3.27877075616622</v>
      </c>
      <c r="CB316" s="57">
        <v>10.730811295002018</v>
      </c>
      <c r="CC316" s="57">
        <v>179.35410454993701</v>
      </c>
      <c r="CE316" s="57">
        <v>-9.7394689400935004</v>
      </c>
      <c r="CF316" s="57">
        <v>-9.4172032635943896</v>
      </c>
      <c r="CG316" s="57">
        <v>-9.1591691134475006</v>
      </c>
      <c r="CH316" s="57">
        <v>-8.7816424516853804</v>
      </c>
      <c r="CI316" s="57">
        <v>-8.5648090984506293</v>
      </c>
      <c r="CJ316" s="57">
        <v>-11.7958688786844</v>
      </c>
      <c r="CK316" s="57">
        <v>-11.8114612697099</v>
      </c>
      <c r="CL316" s="57">
        <v>-11.847860452827501</v>
      </c>
      <c r="CM316" s="57">
        <v>-11.7891689176396</v>
      </c>
      <c r="CN316" s="57">
        <v>-11.7960741593563</v>
      </c>
      <c r="CO316" s="57">
        <v>2.0563999385909</v>
      </c>
      <c r="CP316" s="57">
        <v>2.3942580061155101</v>
      </c>
      <c r="CQ316" s="57">
        <v>2.68869133938</v>
      </c>
      <c r="CR316" s="57">
        <v>3.00752646595422</v>
      </c>
      <c r="CS316" s="57">
        <v>3.2312650609056699</v>
      </c>
      <c r="CT316" s="76">
        <v>8.8876471461954605</v>
      </c>
      <c r="CU316" s="76">
        <v>38.3226071353225</v>
      </c>
      <c r="CV316" s="76"/>
      <c r="CW316" s="1">
        <v>-9.0245292248142803</v>
      </c>
      <c r="CX316" s="1">
        <v>-8.7126066487341092</v>
      </c>
      <c r="CY316" s="1">
        <v>-8.4052487910223999</v>
      </c>
      <c r="CZ316" s="1">
        <v>-8.1312011756947609</v>
      </c>
      <c r="DA316" s="1">
        <v>-7.8781934756122496</v>
      </c>
      <c r="DB316" s="1">
        <v>-9.0245292248142803</v>
      </c>
      <c r="DC316" s="1">
        <v>-8.7126066487341092</v>
      </c>
      <c r="DD316" s="1">
        <v>-8.4052487910223999</v>
      </c>
      <c r="DE316" s="1">
        <v>-8.1312011756947609</v>
      </c>
      <c r="DF316" s="1">
        <v>-7.8781934756122496</v>
      </c>
      <c r="DG316" s="1">
        <v>1.5015732692447701</v>
      </c>
      <c r="DH316" s="1">
        <v>1.8554963151999899</v>
      </c>
      <c r="DI316" s="1">
        <v>2.1764332066467298</v>
      </c>
      <c r="DJ316" s="1">
        <v>2.4654912204597101</v>
      </c>
      <c r="DK316" s="1">
        <v>2.7237065323152101</v>
      </c>
      <c r="DL316" s="1">
        <v>8.5525283035635855</v>
      </c>
      <c r="DM316" s="1">
        <v>64.185374642579006</v>
      </c>
      <c r="DN316" s="1"/>
      <c r="DO316" s="1"/>
      <c r="DP316" s="1"/>
      <c r="DQ316" s="1"/>
      <c r="DR316" s="1"/>
      <c r="DS316" s="1"/>
    </row>
    <row r="317" spans="1:123">
      <c r="A317" s="46" t="s">
        <v>312</v>
      </c>
      <c r="B317" s="57">
        <v>446.50900000000001</v>
      </c>
      <c r="C317" s="57">
        <v>202.12299999999999</v>
      </c>
      <c r="D317" s="57">
        <v>-5.71</v>
      </c>
      <c r="E317" s="7">
        <v>0.03</v>
      </c>
      <c r="F317" s="57"/>
      <c r="G317" s="76">
        <v>-8.4500000000000011</v>
      </c>
      <c r="H317" s="57">
        <v>-10.3</v>
      </c>
      <c r="I317" s="57">
        <v>1.85</v>
      </c>
      <c r="K317" s="76">
        <v>-8.6719667168661392</v>
      </c>
      <c r="L317" s="76">
        <v>-8.5408764118753098</v>
      </c>
      <c r="M317" s="76">
        <v>-8.2881235997282499</v>
      </c>
      <c r="N317" s="76">
        <v>-7.6395975495340114</v>
      </c>
      <c r="O317" s="76">
        <v>-7.1724782883012708</v>
      </c>
      <c r="P317" s="76">
        <v>-10.881353438313299</v>
      </c>
      <c r="Q317" s="76">
        <v>-11.0126279473276</v>
      </c>
      <c r="R317" s="76">
        <v>-11.1513283383216</v>
      </c>
      <c r="S317" s="76">
        <v>-10.766586248696701</v>
      </c>
      <c r="T317" s="76">
        <v>-11.084177167081201</v>
      </c>
      <c r="U317" s="76">
        <v>2.2093867214471601</v>
      </c>
      <c r="V317" s="76">
        <v>2.4717515354522899</v>
      </c>
      <c r="W317" s="76">
        <v>2.8632047385933501</v>
      </c>
      <c r="X317" s="76">
        <v>3.1269886991626898</v>
      </c>
      <c r="Y317" s="76">
        <v>3.9116988787799301</v>
      </c>
      <c r="Z317" s="76">
        <v>11.709559640031584</v>
      </c>
      <c r="AA317" s="76">
        <v>-455.86272952697698</v>
      </c>
      <c r="AC317" s="57">
        <v>-8.2430394113713099</v>
      </c>
      <c r="AD317" s="76">
        <v>-7.5549018810757698</v>
      </c>
      <c r="AE317" s="76">
        <v>-7.2272761022519099</v>
      </c>
      <c r="AF317" s="76">
        <v>-6.9114965965828699</v>
      </c>
      <c r="AG317" s="76">
        <v>-6.6372623916519196</v>
      </c>
      <c r="AH317" s="76">
        <v>-9.8720463330101804</v>
      </c>
      <c r="AI317" s="76">
        <v>-9.5630321917692793</v>
      </c>
      <c r="AJ317" s="76">
        <v>-9.5782054737331102</v>
      </c>
      <c r="AK317" s="76">
        <v>-9.5701267413623903</v>
      </c>
      <c r="AL317" s="76">
        <v>-9.5696350455525696</v>
      </c>
      <c r="AM317" s="76">
        <v>1.6290069216388701</v>
      </c>
      <c r="AN317" s="76">
        <v>2.00813031069351</v>
      </c>
      <c r="AO317" s="76">
        <v>2.3509293714811998</v>
      </c>
      <c r="AP317" s="76">
        <v>2.65863014477952</v>
      </c>
      <c r="AQ317" s="76">
        <v>2.9323726539006501</v>
      </c>
      <c r="AR317" s="76">
        <v>11.419435312445056</v>
      </c>
      <c r="AS317" s="76">
        <v>358.94164180709799</v>
      </c>
      <c r="AU317" s="57">
        <v>-8.3771487045344788</v>
      </c>
      <c r="AV317" s="57">
        <v>-8.0477669131242013</v>
      </c>
      <c r="AW317" s="57">
        <v>-7.7251930710154308</v>
      </c>
      <c r="AX317" s="57">
        <v>-7.4292057123567989</v>
      </c>
      <c r="AY317" s="57">
        <v>-7.0825631290651092</v>
      </c>
      <c r="AZ317" s="57">
        <v>-10.046162710389099</v>
      </c>
      <c r="BA317" s="57">
        <v>-10.095897279125101</v>
      </c>
      <c r="BB317" s="57">
        <v>-10.116122366028501</v>
      </c>
      <c r="BC317" s="57">
        <v>-10.127835805454399</v>
      </c>
      <c r="BD317" s="57">
        <v>-10.0549357828098</v>
      </c>
      <c r="BE317" s="57">
        <v>1.6690140058546199</v>
      </c>
      <c r="BF317" s="57">
        <v>2.0481303660008998</v>
      </c>
      <c r="BG317" s="57">
        <v>2.3909292950130698</v>
      </c>
      <c r="BH317" s="57">
        <v>2.6986300930975999</v>
      </c>
      <c r="BI317" s="57">
        <v>2.97237265374469</v>
      </c>
      <c r="BJ317" s="57">
        <v>9.5596229789376466</v>
      </c>
      <c r="BK317" s="57">
        <v>-3.04917275120415</v>
      </c>
      <c r="BM317" s="57">
        <v>-8.8956153286089297</v>
      </c>
      <c r="BN317" s="57">
        <v>-8.3312536366192003</v>
      </c>
      <c r="BO317" s="57">
        <v>-7.96727791565836</v>
      </c>
      <c r="BP317" s="57">
        <v>-7.6305448024398697</v>
      </c>
      <c r="BQ317" s="57">
        <v>-7.3364490284351493</v>
      </c>
      <c r="BR317" s="57">
        <v>-10.925437326068799</v>
      </c>
      <c r="BS317" s="57">
        <v>-11.214253767115901</v>
      </c>
      <c r="BT317" s="57">
        <v>-10.8931119777468</v>
      </c>
      <c r="BU317" s="57">
        <v>-10.7911279961997</v>
      </c>
      <c r="BV317" s="57">
        <v>-10.745993561343299</v>
      </c>
      <c r="BW317" s="57">
        <v>2.0298219974598699</v>
      </c>
      <c r="BX317" s="57">
        <v>2.8830001304967001</v>
      </c>
      <c r="BY317" s="57">
        <v>2.9258340620884402</v>
      </c>
      <c r="BZ317" s="57">
        <v>3.1605831937598299</v>
      </c>
      <c r="CA317" s="57">
        <v>3.40954453290815</v>
      </c>
      <c r="CB317" s="57">
        <v>11.334592906796246</v>
      </c>
      <c r="CC317" s="57">
        <v>242.383946645289</v>
      </c>
      <c r="CE317" s="57">
        <v>-8.7760063755866611</v>
      </c>
      <c r="CF317" s="57">
        <v>-8.4309387866621304</v>
      </c>
      <c r="CG317" s="57">
        <v>-8.1546931908322602</v>
      </c>
      <c r="CH317" s="57">
        <v>-7.7460980019196501</v>
      </c>
      <c r="CI317" s="57">
        <v>-7.5227554032895796</v>
      </c>
      <c r="CJ317" s="57">
        <v>-10.878826829247901</v>
      </c>
      <c r="CK317" s="57">
        <v>-10.8933418443715</v>
      </c>
      <c r="CL317" s="57">
        <v>-10.9287145238413</v>
      </c>
      <c r="CM317" s="57">
        <v>-10.867971963744401</v>
      </c>
      <c r="CN317" s="57">
        <v>-10.876274232456099</v>
      </c>
      <c r="CO317" s="57">
        <v>2.10282045366124</v>
      </c>
      <c r="CP317" s="57">
        <v>2.4624030577093698</v>
      </c>
      <c r="CQ317" s="57">
        <v>2.7740213330090402</v>
      </c>
      <c r="CR317" s="57">
        <v>3.12187396182475</v>
      </c>
      <c r="CS317" s="57">
        <v>3.3535188291665201</v>
      </c>
      <c r="CT317" s="76">
        <v>9.5013284606447908</v>
      </c>
      <c r="CU317" s="76">
        <v>46.6005514341864</v>
      </c>
      <c r="CV317" s="76"/>
      <c r="CW317" s="1">
        <v>-7.9950843672889</v>
      </c>
      <c r="CX317" s="1">
        <v>-7.6592214653006998</v>
      </c>
      <c r="CY317" s="1">
        <v>-7.3293292071873504</v>
      </c>
      <c r="CZ317" s="1">
        <v>-7.0355178608472304</v>
      </c>
      <c r="DA317" s="1">
        <v>-6.7679487360398003</v>
      </c>
      <c r="DB317" s="1">
        <v>-7.9950843672889</v>
      </c>
      <c r="DC317" s="1">
        <v>-7.6592214653006998</v>
      </c>
      <c r="DD317" s="1">
        <v>-7.3293292071873504</v>
      </c>
      <c r="DE317" s="1">
        <v>-7.0355178608472304</v>
      </c>
      <c r="DF317" s="1">
        <v>-6.7679487360398003</v>
      </c>
      <c r="DG317" s="1">
        <v>1.6290135639218899</v>
      </c>
      <c r="DH317" s="1">
        <v>2.0081303687258698</v>
      </c>
      <c r="DI317" s="1">
        <v>2.3509293710024699</v>
      </c>
      <c r="DJ317" s="1">
        <v>2.65862967838172</v>
      </c>
      <c r="DK317" s="1">
        <v>2.9323720820521499</v>
      </c>
      <c r="DL317" s="1">
        <v>9.1584047961954269</v>
      </c>
      <c r="DM317" s="1">
        <v>73.319885853450899</v>
      </c>
      <c r="DN317" s="1"/>
      <c r="DO317" s="1"/>
      <c r="DP317" s="1"/>
      <c r="DQ317" s="1"/>
      <c r="DR317" s="1"/>
      <c r="DS317" s="1"/>
    </row>
    <row r="318" spans="1:123">
      <c r="A318" s="46" t="s">
        <v>313</v>
      </c>
      <c r="B318" s="57">
        <v>298.61200000000002</v>
      </c>
      <c r="C318" s="57">
        <v>118.306</v>
      </c>
      <c r="D318" s="57">
        <v>-1.46</v>
      </c>
      <c r="E318" s="7">
        <v>0.44</v>
      </c>
      <c r="F318" s="57"/>
      <c r="G318" s="76">
        <v>0.20999999999999996</v>
      </c>
      <c r="H318" s="57">
        <v>-2.1800000000000002</v>
      </c>
      <c r="I318" s="57">
        <v>2.39</v>
      </c>
      <c r="K318" s="76">
        <v>-0.47990735061677015</v>
      </c>
      <c r="L318" s="76">
        <v>-0.25194631493533004</v>
      </c>
      <c r="M318" s="76">
        <v>7.76897055148007E-3</v>
      </c>
      <c r="N318" s="76">
        <v>0.24438471124987027</v>
      </c>
      <c r="O318" s="76">
        <v>0.50794805501629003</v>
      </c>
      <c r="P318" s="76">
        <v>-2.4097521857705302</v>
      </c>
      <c r="Q318" s="76">
        <v>-2.4289821052193399</v>
      </c>
      <c r="R318" s="76">
        <v>-2.4519574738485299</v>
      </c>
      <c r="S318" s="76">
        <v>-2.3905165699574198</v>
      </c>
      <c r="T318" s="76">
        <v>-2.4342799560897599</v>
      </c>
      <c r="U318" s="76">
        <v>1.92984483515376</v>
      </c>
      <c r="V318" s="76">
        <v>2.1770357902840098</v>
      </c>
      <c r="W318" s="76">
        <v>2.45972644440001</v>
      </c>
      <c r="X318" s="76">
        <v>2.6349012812072901</v>
      </c>
      <c r="Y318" s="76">
        <v>2.9422280111060499</v>
      </c>
      <c r="Z318" s="76">
        <v>7.3705859665476838</v>
      </c>
      <c r="AA318" s="76">
        <v>-20.489678345702298</v>
      </c>
      <c r="AC318" s="57">
        <v>-1.1501713223149201</v>
      </c>
      <c r="AD318" s="76">
        <v>-0.84317576681606998</v>
      </c>
      <c r="AE318" s="76">
        <v>-0.59944994206088986</v>
      </c>
      <c r="AF318" s="76">
        <v>-0.37137043312604012</v>
      </c>
      <c r="AG318" s="76">
        <v>-0.16585458191003033</v>
      </c>
      <c r="AH318" s="76">
        <v>-2.2200075811387001</v>
      </c>
      <c r="AI318" s="76">
        <v>-2.18159003640088</v>
      </c>
      <c r="AJ318" s="76">
        <v>-2.1847383717947499</v>
      </c>
      <c r="AK318" s="76">
        <v>-2.1825623090205002</v>
      </c>
      <c r="AL318" s="76">
        <v>-2.1826603584416202</v>
      </c>
      <c r="AM318" s="76">
        <v>1.06983625882378</v>
      </c>
      <c r="AN318" s="76">
        <v>1.33841426958481</v>
      </c>
      <c r="AO318" s="76">
        <v>1.5852884297338601</v>
      </c>
      <c r="AP318" s="76">
        <v>1.8111918758944601</v>
      </c>
      <c r="AQ318" s="76">
        <v>2.0168057765315899</v>
      </c>
      <c r="AR318" s="76">
        <v>7.254760614294459</v>
      </c>
      <c r="AS318" s="76">
        <v>93.208238243570804</v>
      </c>
      <c r="AU318" s="57">
        <v>-1.27256495933047</v>
      </c>
      <c r="AV318" s="57">
        <v>-1.0208041720445902</v>
      </c>
      <c r="AW318" s="57">
        <v>-0.78331438711849</v>
      </c>
      <c r="AX318" s="57">
        <v>-0.56694550890931983</v>
      </c>
      <c r="AY318" s="57">
        <v>-0.34594645793631962</v>
      </c>
      <c r="AZ318" s="57">
        <v>-2.3824060844053099</v>
      </c>
      <c r="BA318" s="57">
        <v>-2.3992184973461601</v>
      </c>
      <c r="BB318" s="57">
        <v>-2.4086027655995399</v>
      </c>
      <c r="BC318" s="57">
        <v>-2.4181373504039798</v>
      </c>
      <c r="BD318" s="57">
        <v>-2.4027522343650798</v>
      </c>
      <c r="BE318" s="57">
        <v>1.1098411250748399</v>
      </c>
      <c r="BF318" s="57">
        <v>1.3784143253015699</v>
      </c>
      <c r="BG318" s="57">
        <v>1.6252883784810499</v>
      </c>
      <c r="BH318" s="57">
        <v>1.85119184149466</v>
      </c>
      <c r="BI318" s="57">
        <v>2.0568057764287602</v>
      </c>
      <c r="BJ318" s="57">
        <v>6.8684322682396504</v>
      </c>
      <c r="BK318" s="57">
        <v>35.256166213073001</v>
      </c>
      <c r="BM318" s="57">
        <v>-0.52844712875085009</v>
      </c>
      <c r="BN318" s="57">
        <v>-0.18566213674548004</v>
      </c>
      <c r="BO318" s="57">
        <v>1.9984302754009864E-2</v>
      </c>
      <c r="BP318" s="57">
        <v>0.2314372148575301</v>
      </c>
      <c r="BQ318" s="57">
        <v>0.44663724592358012</v>
      </c>
      <c r="BR318" s="57">
        <v>-2.4164754829284401</v>
      </c>
      <c r="BS318" s="57">
        <v>-2.451007767234</v>
      </c>
      <c r="BT318" s="57">
        <v>-2.41457989902871</v>
      </c>
      <c r="BU318" s="57">
        <v>-2.4002383986110001</v>
      </c>
      <c r="BV318" s="57">
        <v>-2.38910809812762</v>
      </c>
      <c r="BW318" s="57">
        <v>1.88802835417759</v>
      </c>
      <c r="BX318" s="57">
        <v>2.26534563048852</v>
      </c>
      <c r="BY318" s="57">
        <v>2.4345642017827198</v>
      </c>
      <c r="BZ318" s="57">
        <v>2.6316756134685302</v>
      </c>
      <c r="CA318" s="57">
        <v>2.8357453440512002</v>
      </c>
      <c r="CB318" s="57">
        <v>7.0341116791676983</v>
      </c>
      <c r="CC318" s="57">
        <v>106.86459609328</v>
      </c>
      <c r="CE318" s="57">
        <v>-0.50893276992987979</v>
      </c>
      <c r="CF318" s="57">
        <v>-0.24824201502874033</v>
      </c>
      <c r="CG318" s="57">
        <v>-1.8877133820209835E-2</v>
      </c>
      <c r="CH318" s="57">
        <v>0.20992043953710038</v>
      </c>
      <c r="CI318" s="57">
        <v>0.40681381373051018</v>
      </c>
      <c r="CJ318" s="57">
        <v>-2.4080728332461798</v>
      </c>
      <c r="CK318" s="57">
        <v>-2.4116434203935802</v>
      </c>
      <c r="CL318" s="57">
        <v>-2.4184940384389</v>
      </c>
      <c r="CM318" s="57">
        <v>-2.4102283139699798</v>
      </c>
      <c r="CN318" s="57">
        <v>-2.4102892690190698</v>
      </c>
      <c r="CO318" s="57">
        <v>1.8991400633163</v>
      </c>
      <c r="CP318" s="57">
        <v>2.1634014053648398</v>
      </c>
      <c r="CQ318" s="57">
        <v>2.3996169046186901</v>
      </c>
      <c r="CR318" s="57">
        <v>2.6201487535070802</v>
      </c>
      <c r="CS318" s="57">
        <v>2.81710308274958</v>
      </c>
      <c r="CT318" s="76">
        <v>6.8127956294208598</v>
      </c>
      <c r="CU318" s="76">
        <v>54.506448323990803</v>
      </c>
      <c r="CV318" s="76"/>
      <c r="CW318" s="1">
        <v>-1.1152224204146199</v>
      </c>
      <c r="CX318" s="1">
        <v>-0.85280807886296806</v>
      </c>
      <c r="CY318" s="1">
        <v>-0.60878304890468204</v>
      </c>
      <c r="CZ318" s="1">
        <v>-0.386326481645414</v>
      </c>
      <c r="DA318" s="1">
        <v>-0.18093801386693101</v>
      </c>
      <c r="DB318" s="1">
        <v>-1.1152224204146199</v>
      </c>
      <c r="DC318" s="1">
        <v>-0.85280807886296806</v>
      </c>
      <c r="DD318" s="1">
        <v>-0.60878304890468204</v>
      </c>
      <c r="DE318" s="1">
        <v>-0.386326481645414</v>
      </c>
      <c r="DF318" s="1">
        <v>-0.18093801386693101</v>
      </c>
      <c r="DG318" s="1">
        <v>1.0698407730516599</v>
      </c>
      <c r="DH318" s="1">
        <v>1.33841432712274</v>
      </c>
      <c r="DI318" s="1">
        <v>1.5852884293665801</v>
      </c>
      <c r="DJ318" s="1">
        <v>1.81119150496696</v>
      </c>
      <c r="DK318" s="1">
        <v>2.0168053211584298</v>
      </c>
      <c r="DL318" s="1">
        <v>6.9474664519832112</v>
      </c>
      <c r="DM318" s="1">
        <v>57.687320412707201</v>
      </c>
      <c r="DN318" s="1"/>
      <c r="DO318" s="1"/>
      <c r="DP318" s="1"/>
      <c r="DQ318" s="1"/>
      <c r="DR318" s="1"/>
      <c r="DS318" s="1"/>
    </row>
    <row r="319" spans="1:123">
      <c r="A319" s="46" t="s">
        <v>314</v>
      </c>
      <c r="B319" s="57">
        <v>288.20299999999997</v>
      </c>
      <c r="C319" s="57">
        <v>108.828</v>
      </c>
      <c r="D319" s="57">
        <v>-4.07</v>
      </c>
      <c r="E319" s="7">
        <v>0.35</v>
      </c>
      <c r="F319" s="57"/>
      <c r="G319" s="76">
        <v>-2.7199999999999998</v>
      </c>
      <c r="H319" s="57">
        <v>-4.93</v>
      </c>
      <c r="I319" s="57">
        <v>2.21</v>
      </c>
      <c r="K319" s="76">
        <v>-2.4955064914075002</v>
      </c>
      <c r="L319" s="76">
        <v>-2.3126069010420198</v>
      </c>
      <c r="M319" s="76">
        <v>-2.0896233219332601</v>
      </c>
      <c r="N319" s="76">
        <v>-1.7532627419492299</v>
      </c>
      <c r="O319" s="76">
        <v>-1.5936542851447704</v>
      </c>
      <c r="P319" s="76">
        <v>-4.4056771513283</v>
      </c>
      <c r="Q319" s="76">
        <v>-4.4689005789677196</v>
      </c>
      <c r="R319" s="76">
        <v>-4.52095293905308</v>
      </c>
      <c r="S319" s="76">
        <v>-4.35353088026993</v>
      </c>
      <c r="T319" s="76">
        <v>-4.4676508766708602</v>
      </c>
      <c r="U319" s="76">
        <v>1.9101706599207999</v>
      </c>
      <c r="V319" s="76">
        <v>2.1562936779256998</v>
      </c>
      <c r="W319" s="76">
        <v>2.43132961711982</v>
      </c>
      <c r="X319" s="76">
        <v>2.6002681383207</v>
      </c>
      <c r="Y319" s="76">
        <v>2.8739965915260899</v>
      </c>
      <c r="Z319" s="76">
        <v>7.0475278159029466</v>
      </c>
      <c r="AA319" s="76">
        <v>-29.637253319992201</v>
      </c>
      <c r="AC319" s="57">
        <v>-2.95361376783706</v>
      </c>
      <c r="AD319" s="76">
        <v>-2.5803387301943097</v>
      </c>
      <c r="AE319" s="76">
        <v>-2.34324600808411</v>
      </c>
      <c r="AF319" s="76">
        <v>-2.1174480761552701</v>
      </c>
      <c r="AG319" s="76">
        <v>-1.9138753656745497</v>
      </c>
      <c r="AH319" s="76">
        <v>-3.9840955608552999</v>
      </c>
      <c r="AI319" s="76">
        <v>-3.8716183434175999</v>
      </c>
      <c r="AJ319" s="76">
        <v>-3.87464858102136</v>
      </c>
      <c r="AK319" s="76">
        <v>-3.8689971943141099</v>
      </c>
      <c r="AL319" s="76">
        <v>-3.8662434887950798</v>
      </c>
      <c r="AM319" s="76">
        <v>1.0304817930182399</v>
      </c>
      <c r="AN319" s="76">
        <v>1.29127961322329</v>
      </c>
      <c r="AO319" s="76">
        <v>1.53140257293725</v>
      </c>
      <c r="AP319" s="76">
        <v>1.7515491181588401</v>
      </c>
      <c r="AQ319" s="76">
        <v>1.9523681231205301</v>
      </c>
      <c r="AR319" s="76">
        <v>7.5477310192280544</v>
      </c>
      <c r="AS319" s="76">
        <v>149.80905429380201</v>
      </c>
      <c r="AU319" s="57">
        <v>-2.6098809307647297</v>
      </c>
      <c r="AV319" s="57">
        <v>-2.3580577780861502</v>
      </c>
      <c r="AW319" s="57">
        <v>-2.11386814073327</v>
      </c>
      <c r="AX319" s="57">
        <v>-1.8839683195026602</v>
      </c>
      <c r="AY319" s="57">
        <v>-1.63209436677901</v>
      </c>
      <c r="AZ319" s="57">
        <v>-3.6803674339335299</v>
      </c>
      <c r="BA319" s="57">
        <v>-3.6893374470550002</v>
      </c>
      <c r="BB319" s="57">
        <v>-3.68527066419237</v>
      </c>
      <c r="BC319" s="57">
        <v>-3.6755174044780201</v>
      </c>
      <c r="BD319" s="57">
        <v>-3.62446248980046</v>
      </c>
      <c r="BE319" s="57">
        <v>1.0704865031688</v>
      </c>
      <c r="BF319" s="57">
        <v>1.33127966896885</v>
      </c>
      <c r="BG319" s="57">
        <v>1.5714025234591</v>
      </c>
      <c r="BH319" s="57">
        <v>1.7915490849753599</v>
      </c>
      <c r="BI319" s="57">
        <v>1.9923681230214501</v>
      </c>
      <c r="BJ319" s="57">
        <v>7.2392138234540715</v>
      </c>
      <c r="BK319" s="57">
        <v>6.2021746206115704</v>
      </c>
      <c r="BM319" s="57">
        <v>-2.5557540808341801</v>
      </c>
      <c r="BN319" s="57">
        <v>-2.3177450202526098</v>
      </c>
      <c r="BO319" s="57">
        <v>-2.0066695002681603</v>
      </c>
      <c r="BP319" s="57">
        <v>-1.76815937181411</v>
      </c>
      <c r="BQ319" s="57">
        <v>-1.5472023193661002</v>
      </c>
      <c r="BR319" s="57">
        <v>-4.4338029896347502</v>
      </c>
      <c r="BS319" s="57">
        <v>-4.5396200888596496</v>
      </c>
      <c r="BT319" s="57">
        <v>-4.4066580989222004</v>
      </c>
      <c r="BU319" s="57">
        <v>-4.3626104370953698</v>
      </c>
      <c r="BV319" s="57">
        <v>-4.3425636410448902</v>
      </c>
      <c r="BW319" s="57">
        <v>1.8780489088005701</v>
      </c>
      <c r="BX319" s="57">
        <v>2.2218750686070399</v>
      </c>
      <c r="BY319" s="57">
        <v>2.3999885986540401</v>
      </c>
      <c r="BZ319" s="57">
        <v>2.5944510652812598</v>
      </c>
      <c r="CA319" s="57">
        <v>2.79536132167879</v>
      </c>
      <c r="CB319" s="57">
        <v>7.6401954259340945</v>
      </c>
      <c r="CC319" s="57">
        <v>44.843675234608298</v>
      </c>
      <c r="CE319" s="57">
        <v>-2.5293926279326095</v>
      </c>
      <c r="CF319" s="57">
        <v>-2.2751123768415602</v>
      </c>
      <c r="CG319" s="57">
        <v>-2.0582376847240096</v>
      </c>
      <c r="CH319" s="57">
        <v>-1.81649894040538</v>
      </c>
      <c r="CI319" s="57">
        <v>-1.6247363114624398</v>
      </c>
      <c r="CJ319" s="57">
        <v>-4.4141976527890296</v>
      </c>
      <c r="CK319" s="57">
        <v>-4.41747002743615</v>
      </c>
      <c r="CL319" s="57">
        <v>-4.4315039825344797</v>
      </c>
      <c r="CM319" s="57">
        <v>-4.4013362427445601</v>
      </c>
      <c r="CN319" s="57">
        <v>-4.40408642082883</v>
      </c>
      <c r="CO319" s="57">
        <v>1.8848050248564201</v>
      </c>
      <c r="CP319" s="57">
        <v>2.1423576505945898</v>
      </c>
      <c r="CQ319" s="57">
        <v>2.3732662978104702</v>
      </c>
      <c r="CR319" s="57">
        <v>2.5848373023391802</v>
      </c>
      <c r="CS319" s="57">
        <v>2.7793501093663902</v>
      </c>
      <c r="CT319" s="76">
        <v>6.7503211127841043</v>
      </c>
      <c r="CU319" s="76">
        <v>42.535126249866103</v>
      </c>
      <c r="CV319" s="76"/>
      <c r="CW319" s="1">
        <v>-2.8668946033045302</v>
      </c>
      <c r="CX319" s="1">
        <v>-2.61956587816913</v>
      </c>
      <c r="CY319" s="1">
        <v>-2.3820219759975401</v>
      </c>
      <c r="CZ319" s="1">
        <v>-2.1646628659829799</v>
      </c>
      <c r="DA319" s="1">
        <v>-1.96398075376472</v>
      </c>
      <c r="DB319" s="1">
        <v>-2.8668946033045302</v>
      </c>
      <c r="DC319" s="1">
        <v>-2.61956587816913</v>
      </c>
      <c r="DD319" s="1">
        <v>-2.3820219759975401</v>
      </c>
      <c r="DE319" s="1">
        <v>-2.1646628659829799</v>
      </c>
      <c r="DF319" s="1">
        <v>-1.96398075376472</v>
      </c>
      <c r="DG319" s="1">
        <v>1.0304861574734701</v>
      </c>
      <c r="DH319" s="1">
        <v>1.29127967072642</v>
      </c>
      <c r="DI319" s="1">
        <v>1.53140257257781</v>
      </c>
      <c r="DJ319" s="1">
        <v>1.7515487539505501</v>
      </c>
      <c r="DK319" s="1">
        <v>1.95236767594491</v>
      </c>
      <c r="DL319" s="1">
        <v>6.7277957958143624</v>
      </c>
      <c r="DM319" s="1">
        <v>48.222927009374303</v>
      </c>
      <c r="DN319" s="1"/>
      <c r="DO319" s="1"/>
      <c r="DP319" s="1"/>
      <c r="DQ319" s="1"/>
      <c r="DR319" s="1"/>
      <c r="DS319" s="1"/>
    </row>
    <row r="320" spans="1:123">
      <c r="A320" s="46" t="s">
        <v>315</v>
      </c>
      <c r="B320" s="57">
        <v>231.81100000000001</v>
      </c>
      <c r="C320" s="57">
        <v>79.266999999999996</v>
      </c>
      <c r="D320" s="57">
        <v>-2.4900000000000002</v>
      </c>
      <c r="E320" s="7">
        <v>0.59</v>
      </c>
      <c r="F320" s="57"/>
      <c r="G320" s="76">
        <v>-0.73999999999999977</v>
      </c>
      <c r="H320" s="57">
        <v>-2.2999999999999998</v>
      </c>
      <c r="I320" s="57">
        <v>1.56</v>
      </c>
      <c r="K320" s="76">
        <v>-1.6940474517335202</v>
      </c>
      <c r="L320" s="76">
        <v>-1.4673911974870899</v>
      </c>
      <c r="M320" s="76">
        <v>-1.2417081210938696</v>
      </c>
      <c r="N320" s="76">
        <v>-1.07554576944742</v>
      </c>
      <c r="O320" s="76">
        <v>-0.97314186494013999</v>
      </c>
      <c r="P320" s="76">
        <v>-3.4976309188657102</v>
      </c>
      <c r="Q320" s="76">
        <v>-3.5113120057702099</v>
      </c>
      <c r="R320" s="76">
        <v>-3.5191945367548998</v>
      </c>
      <c r="S320" s="76">
        <v>-3.4881847220960598</v>
      </c>
      <c r="T320" s="76">
        <v>-3.4774865962536099</v>
      </c>
      <c r="U320" s="76">
        <v>1.80358346713219</v>
      </c>
      <c r="V320" s="76">
        <v>2.0439208082831199</v>
      </c>
      <c r="W320" s="76">
        <v>2.2774864156610302</v>
      </c>
      <c r="X320" s="76">
        <v>2.4126389526486398</v>
      </c>
      <c r="Y320" s="76">
        <v>2.5043447313134699</v>
      </c>
      <c r="Z320" s="76">
        <v>5.439421684458515</v>
      </c>
      <c r="AA320" s="76">
        <v>130.64432386764099</v>
      </c>
      <c r="AC320" s="57">
        <v>-2.514221746040207</v>
      </c>
      <c r="AD320" s="76">
        <v>-2.3037608380390697</v>
      </c>
      <c r="AE320" s="76">
        <v>-2.1027432294859598</v>
      </c>
      <c r="AF320" s="76">
        <v>-1.9102684199606301</v>
      </c>
      <c r="AG320" s="76">
        <v>-1.7352103131090502</v>
      </c>
      <c r="AH320" s="76">
        <v>-3.33149602289877</v>
      </c>
      <c r="AI320" s="76">
        <v>-3.3396828240609899</v>
      </c>
      <c r="AJ320" s="76">
        <v>-3.3422127409884599</v>
      </c>
      <c r="AK320" s="76">
        <v>-3.3386957786587201</v>
      </c>
      <c r="AL320" s="76">
        <v>-3.3384797570907501</v>
      </c>
      <c r="AM320" s="76">
        <v>0.81727427685856302</v>
      </c>
      <c r="AN320" s="76">
        <v>1.03592198602192</v>
      </c>
      <c r="AO320" s="76">
        <v>1.2394695115025001</v>
      </c>
      <c r="AP320" s="76">
        <v>1.42842735869809</v>
      </c>
      <c r="AQ320" s="76">
        <v>1.6032694439816999</v>
      </c>
      <c r="AR320" s="76">
        <v>5.8090986762560695</v>
      </c>
      <c r="AS320" s="76">
        <v>33.701849116430701</v>
      </c>
      <c r="AU320" s="57">
        <v>-2.4948279407085199</v>
      </c>
      <c r="AV320" s="57">
        <v>-2.26164920766647</v>
      </c>
      <c r="AW320" s="57">
        <v>-2.0698083431669998</v>
      </c>
      <c r="AX320" s="57">
        <v>-1.9070595594659099</v>
      </c>
      <c r="AY320" s="57">
        <v>-1.8847608748176801</v>
      </c>
      <c r="AZ320" s="57">
        <v>-3.3521060820245898</v>
      </c>
      <c r="BA320" s="57">
        <v>-3.3375712495900398</v>
      </c>
      <c r="BB320" s="57">
        <v>-3.3492778148057498</v>
      </c>
      <c r="BC320" s="57">
        <v>-3.37548689157006</v>
      </c>
      <c r="BD320" s="57">
        <v>-3.5280303187205502</v>
      </c>
      <c r="BE320" s="57">
        <v>0.85727814131607005</v>
      </c>
      <c r="BF320" s="57">
        <v>1.07592204192357</v>
      </c>
      <c r="BG320" s="57">
        <v>1.27946947163875</v>
      </c>
      <c r="BH320" s="57">
        <v>1.4684273321041501</v>
      </c>
      <c r="BI320" s="57">
        <v>1.6432694439028701</v>
      </c>
      <c r="BJ320" s="57">
        <v>4.656274429713422</v>
      </c>
      <c r="BK320" s="57">
        <v>191.18674407834499</v>
      </c>
      <c r="BM320" s="57">
        <v>-1.6839590685921499</v>
      </c>
      <c r="BN320" s="57">
        <v>-1.4976985897029502</v>
      </c>
      <c r="BO320" s="57">
        <v>-1.2933375396225104</v>
      </c>
      <c r="BP320" s="57">
        <v>-1.1111380765815402</v>
      </c>
      <c r="BQ320" s="57">
        <v>-0.91167942268122992</v>
      </c>
      <c r="BR320" s="57">
        <v>-3.50794314083773</v>
      </c>
      <c r="BS320" s="57">
        <v>-3.4840667003293602</v>
      </c>
      <c r="BT320" s="57">
        <v>-3.5060086811113602</v>
      </c>
      <c r="BU320" s="57">
        <v>-3.50392070864382</v>
      </c>
      <c r="BV320" s="57">
        <v>-3.48825548260338</v>
      </c>
      <c r="BW320" s="57">
        <v>1.82398407224558</v>
      </c>
      <c r="BX320" s="57">
        <v>1.9863681106264099</v>
      </c>
      <c r="BY320" s="57">
        <v>2.2126711414888498</v>
      </c>
      <c r="BZ320" s="57">
        <v>2.3927826320622798</v>
      </c>
      <c r="CA320" s="57">
        <v>2.5765760599221501</v>
      </c>
      <c r="CB320" s="57">
        <v>5.7550813891293862</v>
      </c>
      <c r="CC320" s="57">
        <v>-1.8083447135077699</v>
      </c>
      <c r="CE320" s="57">
        <v>-1.6956068385382401</v>
      </c>
      <c r="CF320" s="57">
        <v>-1.4781249296449501</v>
      </c>
      <c r="CG320" s="57">
        <v>-1.28276235025701</v>
      </c>
      <c r="CH320" s="57">
        <v>-1.1167068016710502</v>
      </c>
      <c r="CI320" s="57">
        <v>-0.93391341631364</v>
      </c>
      <c r="CJ320" s="57">
        <v>-3.5027500813954902</v>
      </c>
      <c r="CK320" s="57">
        <v>-3.5064755268239001</v>
      </c>
      <c r="CL320" s="57">
        <v>-3.51327109026855</v>
      </c>
      <c r="CM320" s="57">
        <v>-3.5102401022559802</v>
      </c>
      <c r="CN320" s="57">
        <v>-3.5087322858851402</v>
      </c>
      <c r="CO320" s="57">
        <v>1.80714324285725</v>
      </c>
      <c r="CP320" s="57">
        <v>2.0283505971789499</v>
      </c>
      <c r="CQ320" s="57">
        <v>2.23050874001154</v>
      </c>
      <c r="CR320" s="57">
        <v>2.39353330058493</v>
      </c>
      <c r="CS320" s="57">
        <v>2.5748188695715002</v>
      </c>
      <c r="CT320" s="76">
        <v>5.6086855647669047</v>
      </c>
      <c r="CU320" s="76">
        <v>42.191131721046602</v>
      </c>
      <c r="CV320" s="76"/>
      <c r="CW320" s="1">
        <v>-2.5138413432525502</v>
      </c>
      <c r="CX320" s="1">
        <v>-2.2967309223683698</v>
      </c>
      <c r="CY320" s="1">
        <v>-2.09583483400155</v>
      </c>
      <c r="CZ320" s="1">
        <v>-1.91054743982158</v>
      </c>
      <c r="DA320" s="1">
        <v>-1.7340239002312501</v>
      </c>
      <c r="DB320" s="1">
        <v>-2.5138413432525502</v>
      </c>
      <c r="DC320" s="1">
        <v>-2.2967309223683698</v>
      </c>
      <c r="DD320" s="1">
        <v>-2.09583483400155</v>
      </c>
      <c r="DE320" s="1">
        <v>-1.91054743982158</v>
      </c>
      <c r="DF320" s="1">
        <v>-1.7340239002312501</v>
      </c>
      <c r="DG320" s="1">
        <v>0.81727782990256503</v>
      </c>
      <c r="DH320" s="1">
        <v>1.0359220433365299</v>
      </c>
      <c r="DI320" s="1">
        <v>1.23946951118555</v>
      </c>
      <c r="DJ320" s="1">
        <v>1.4284270308919</v>
      </c>
      <c r="DK320" s="1">
        <v>1.6032690412172399</v>
      </c>
      <c r="DL320" s="1">
        <v>5.7906933745707176</v>
      </c>
      <c r="DM320" s="1">
        <v>41.204333052557303</v>
      </c>
      <c r="DN320" s="1"/>
      <c r="DO320" s="1"/>
      <c r="DP320" s="1"/>
      <c r="DQ320" s="1"/>
      <c r="DR320" s="1"/>
      <c r="DS320" s="1"/>
    </row>
    <row r="321" spans="1:123">
      <c r="A321" s="46" t="s">
        <v>316</v>
      </c>
      <c r="B321" s="57">
        <v>332.97899999999998</v>
      </c>
      <c r="C321" s="57">
        <v>154.208</v>
      </c>
      <c r="D321" s="57">
        <v>-0.53</v>
      </c>
      <c r="E321" s="7">
        <v>0.36</v>
      </c>
      <c r="F321" s="57"/>
      <c r="G321" s="76">
        <v>-0.10999999999999988</v>
      </c>
      <c r="H321" s="57">
        <v>-3.01</v>
      </c>
      <c r="I321" s="57">
        <v>2.9</v>
      </c>
      <c r="K321" s="76">
        <v>-0.16098757692502974</v>
      </c>
      <c r="L321" s="76">
        <v>6.0215975401680222E-2</v>
      </c>
      <c r="M321" s="76">
        <v>0.33444492099592038</v>
      </c>
      <c r="N321" s="76">
        <v>0.62055716964488017</v>
      </c>
      <c r="O321" s="76">
        <v>0.96426505722382005</v>
      </c>
      <c r="P321" s="76">
        <v>-2.1557898892841698</v>
      </c>
      <c r="Q321" s="76">
        <v>-2.18530325953772</v>
      </c>
      <c r="R321" s="76">
        <v>-2.2190382496158598</v>
      </c>
      <c r="S321" s="76">
        <v>-2.1286910441768199</v>
      </c>
      <c r="T321" s="76">
        <v>-2.2032400407017598</v>
      </c>
      <c r="U321" s="76">
        <v>1.9948023123591401</v>
      </c>
      <c r="V321" s="76">
        <v>2.2455192349394002</v>
      </c>
      <c r="W321" s="76">
        <v>2.5534831706117802</v>
      </c>
      <c r="X321" s="76">
        <v>2.7492482138217</v>
      </c>
      <c r="Y321" s="76">
        <v>3.1675050979255799</v>
      </c>
      <c r="Z321" s="76">
        <v>8.3971209506442737</v>
      </c>
      <c r="AA321" s="76">
        <v>-109.23387636876799</v>
      </c>
      <c r="AC321" s="57">
        <v>-0.72128084838989004</v>
      </c>
      <c r="AD321" s="76">
        <v>-0.36401216949900017</v>
      </c>
      <c r="AE321" s="76">
        <v>-9.8395186540289892E-2</v>
      </c>
      <c r="AF321" s="76">
        <v>0.14843848114932978</v>
      </c>
      <c r="AG321" s="76">
        <v>0.36986485576754013</v>
      </c>
      <c r="AH321" s="76">
        <v>-1.9210522524090901</v>
      </c>
      <c r="AI321" s="76">
        <v>-1.8580491439715601</v>
      </c>
      <c r="AJ321" s="76">
        <v>-1.8615965032497599</v>
      </c>
      <c r="AK321" s="76">
        <v>-1.85967362292266</v>
      </c>
      <c r="AL321" s="76">
        <v>-1.8596922738986099</v>
      </c>
      <c r="AM321" s="76">
        <v>1.1997714040192</v>
      </c>
      <c r="AN321" s="76">
        <v>1.4940369744725599</v>
      </c>
      <c r="AO321" s="76">
        <v>1.76320131670947</v>
      </c>
      <c r="AP321" s="76">
        <v>2.0081121040719898</v>
      </c>
      <c r="AQ321" s="76">
        <v>2.2295571296661501</v>
      </c>
      <c r="AR321" s="76">
        <v>8.0067370330848675</v>
      </c>
      <c r="AS321" s="76">
        <v>123.918131964347</v>
      </c>
      <c r="AU321" s="57">
        <v>-0.78533568051279001</v>
      </c>
      <c r="AV321" s="57">
        <v>-0.50743055339924004</v>
      </c>
      <c r="AW321" s="57">
        <v>-0.24422133263527024</v>
      </c>
      <c r="AX321" s="57">
        <v>-2.1417295781103185E-3</v>
      </c>
      <c r="AY321" s="57">
        <v>0.25070904039733</v>
      </c>
      <c r="AZ321" s="57">
        <v>-2.02511246617411</v>
      </c>
      <c r="BA321" s="57">
        <v>-2.0414675834934299</v>
      </c>
      <c r="BB321" s="57">
        <v>-2.0474225922326101</v>
      </c>
      <c r="BC321" s="57">
        <v>-2.0502537952344402</v>
      </c>
      <c r="BD321" s="57">
        <v>-2.01884808915365</v>
      </c>
      <c r="BE321" s="57">
        <v>1.23977678566132</v>
      </c>
      <c r="BF321" s="57">
        <v>1.5340370300941899</v>
      </c>
      <c r="BG321" s="57">
        <v>1.8032012595973399</v>
      </c>
      <c r="BH321" s="57">
        <v>2.0481120656563299</v>
      </c>
      <c r="BI321" s="57">
        <v>2.26955712955098</v>
      </c>
      <c r="BJ321" s="57">
        <v>7.6747909684656399</v>
      </c>
      <c r="BK321" s="57">
        <v>30.442407837174301</v>
      </c>
      <c r="BM321" s="57">
        <v>-0.24419204401594019</v>
      </c>
      <c r="BN321" s="57">
        <v>0.1763776510483801</v>
      </c>
      <c r="BO321" s="57">
        <v>0.38928962853305027</v>
      </c>
      <c r="BP321" s="57">
        <v>0.61838885166404989</v>
      </c>
      <c r="BQ321" s="57">
        <v>0.84426876335411016</v>
      </c>
      <c r="BR321" s="57">
        <v>-2.1651691540079301</v>
      </c>
      <c r="BS321" s="57">
        <v>-2.2324930827335199</v>
      </c>
      <c r="BT321" s="57">
        <v>-2.1594315290305599</v>
      </c>
      <c r="BU321" s="57">
        <v>-2.1361896388869801</v>
      </c>
      <c r="BV321" s="57">
        <v>-2.12481097371011</v>
      </c>
      <c r="BW321" s="57">
        <v>1.9209771099919899</v>
      </c>
      <c r="BX321" s="57">
        <v>2.4088707337819</v>
      </c>
      <c r="BY321" s="57">
        <v>2.5487211575636102</v>
      </c>
      <c r="BZ321" s="57">
        <v>2.75457849055103</v>
      </c>
      <c r="CA321" s="57">
        <v>2.9690797370642201</v>
      </c>
      <c r="CB321" s="57">
        <v>7.7739753255498618</v>
      </c>
      <c r="CC321" s="57">
        <v>159.89534255758701</v>
      </c>
      <c r="CE321" s="57">
        <v>-0.20742892506979005</v>
      </c>
      <c r="CF321" s="57">
        <v>7.5148372364550298E-2</v>
      </c>
      <c r="CG321" s="57">
        <v>0.32034372333572003</v>
      </c>
      <c r="CH321" s="57">
        <v>0.58399979029295013</v>
      </c>
      <c r="CI321" s="57">
        <v>0.78754079249846987</v>
      </c>
      <c r="CJ321" s="57">
        <v>-2.1538984404708801</v>
      </c>
      <c r="CK321" s="57">
        <v>-2.1577323989517598</v>
      </c>
      <c r="CL321" s="57">
        <v>-2.16627397907124</v>
      </c>
      <c r="CM321" s="57">
        <v>-2.152735440521</v>
      </c>
      <c r="CN321" s="57">
        <v>-2.15420984873513</v>
      </c>
      <c r="CO321" s="57">
        <v>1.94646951540109</v>
      </c>
      <c r="CP321" s="57">
        <v>2.2328807713163101</v>
      </c>
      <c r="CQ321" s="57">
        <v>2.48661770240696</v>
      </c>
      <c r="CR321" s="57">
        <v>2.7367352308139501</v>
      </c>
      <c r="CS321" s="57">
        <v>2.9417506412335999</v>
      </c>
      <c r="CT321" s="76">
        <v>7.4351151721907565</v>
      </c>
      <c r="CU321" s="76">
        <v>59.251368817218001</v>
      </c>
      <c r="CV321" s="76"/>
      <c r="CW321" s="1">
        <v>-0.66890078873507397</v>
      </c>
      <c r="CX321" s="1">
        <v>-0.38363773706077797</v>
      </c>
      <c r="CY321" s="1">
        <v>-0.117552372804704</v>
      </c>
      <c r="CZ321" s="1">
        <v>0.12390297772478299</v>
      </c>
      <c r="DA321" s="1">
        <v>0.34423652350688599</v>
      </c>
      <c r="DB321" s="1">
        <v>-0.66890078873507397</v>
      </c>
      <c r="DC321" s="1">
        <v>-0.38363773706077797</v>
      </c>
      <c r="DD321" s="1">
        <v>-0.117552372804704</v>
      </c>
      <c r="DE321" s="1">
        <v>0.12390297772478299</v>
      </c>
      <c r="DF321" s="1">
        <v>0.34423652350688599</v>
      </c>
      <c r="DG321" s="1">
        <v>1.19977641274576</v>
      </c>
      <c r="DH321" s="1">
        <v>1.49403703212538</v>
      </c>
      <c r="DI321" s="1">
        <v>1.7632013163162801</v>
      </c>
      <c r="DJ321" s="1">
        <v>2.00811171095995</v>
      </c>
      <c r="DK321" s="1">
        <v>2.2295566472274801</v>
      </c>
      <c r="DL321" s="1">
        <v>7.5382615309999741</v>
      </c>
      <c r="DM321" s="1">
        <v>65.693553959056104</v>
      </c>
      <c r="DN321" s="1"/>
      <c r="DO321" s="1"/>
      <c r="DP321" s="1"/>
      <c r="DQ321" s="1"/>
      <c r="DR321" s="1"/>
      <c r="DS321" s="1"/>
    </row>
    <row r="322" spans="1:123">
      <c r="A322" s="46" t="s">
        <v>317</v>
      </c>
      <c r="B322" s="57">
        <v>332.48399999999998</v>
      </c>
      <c r="C322" s="57">
        <v>152.51300000000001</v>
      </c>
      <c r="D322" s="57">
        <v>-3.22</v>
      </c>
      <c r="E322" s="7">
        <v>0.37</v>
      </c>
      <c r="F322" s="57"/>
      <c r="G322" s="76">
        <v>-1.9699999999999998</v>
      </c>
      <c r="H322" s="57">
        <v>-4.5999999999999996</v>
      </c>
      <c r="I322" s="57">
        <v>2.63</v>
      </c>
      <c r="K322" s="76">
        <v>-1.81827757714355</v>
      </c>
      <c r="L322" s="76">
        <v>-1.62060667701726</v>
      </c>
      <c r="M322" s="76">
        <v>-1.3604265405768396</v>
      </c>
      <c r="N322" s="76">
        <v>-1.0157325670276198</v>
      </c>
      <c r="O322" s="76">
        <v>-0.70536376810208967</v>
      </c>
      <c r="P322" s="76">
        <v>-3.8121442840900399</v>
      </c>
      <c r="Q322" s="76">
        <v>-3.8651395207935</v>
      </c>
      <c r="R322" s="76">
        <v>-3.9125593000536698</v>
      </c>
      <c r="S322" s="76">
        <v>-3.7633338017227098</v>
      </c>
      <c r="T322" s="76">
        <v>-3.8696241208367699</v>
      </c>
      <c r="U322" s="76">
        <v>1.9938667069464899</v>
      </c>
      <c r="V322" s="76">
        <v>2.24453284377624</v>
      </c>
      <c r="W322" s="76">
        <v>2.5521327594768302</v>
      </c>
      <c r="X322" s="76">
        <v>2.74760123469509</v>
      </c>
      <c r="Y322" s="76">
        <v>3.1642603527346802</v>
      </c>
      <c r="Z322" s="76">
        <v>8.4606920929368883</v>
      </c>
      <c r="AA322" s="76">
        <v>-132.355653146251</v>
      </c>
      <c r="AC322" s="57">
        <v>-2.2458776087437196</v>
      </c>
      <c r="AD322" s="76">
        <v>-1.8485187377857102</v>
      </c>
      <c r="AE322" s="76">
        <v>-1.5819080440149298</v>
      </c>
      <c r="AF322" s="76">
        <v>-1.3317894056447299</v>
      </c>
      <c r="AG322" s="76">
        <v>-1.1078162614582601</v>
      </c>
      <c r="AH322" s="76">
        <v>-3.4437775111226299</v>
      </c>
      <c r="AI322" s="76">
        <v>-3.3403142236523502</v>
      </c>
      <c r="AJ322" s="76">
        <v>-3.3425468187785499</v>
      </c>
      <c r="AK322" s="76">
        <v>-3.3370651983439501</v>
      </c>
      <c r="AL322" s="76">
        <v>-3.3343090584855002</v>
      </c>
      <c r="AM322" s="76">
        <v>1.1978999023789101</v>
      </c>
      <c r="AN322" s="76">
        <v>1.49179548586664</v>
      </c>
      <c r="AO322" s="76">
        <v>1.7606387747636201</v>
      </c>
      <c r="AP322" s="76">
        <v>2.0052757926992202</v>
      </c>
      <c r="AQ322" s="76">
        <v>2.2264927970272401</v>
      </c>
      <c r="AR322" s="76">
        <v>8.2931680127470244</v>
      </c>
      <c r="AS322" s="76">
        <v>155.098903381593</v>
      </c>
      <c r="AU322" s="57">
        <v>-2.0273907114211003</v>
      </c>
      <c r="AV322" s="57">
        <v>-1.7455190601717301</v>
      </c>
      <c r="AW322" s="57">
        <v>-1.4757205573697099</v>
      </c>
      <c r="AX322" s="57">
        <v>-1.2260020953277397</v>
      </c>
      <c r="AY322" s="57">
        <v>-0.96011763845542974</v>
      </c>
      <c r="AZ322" s="57">
        <v>-3.26529598801877</v>
      </c>
      <c r="BA322" s="57">
        <v>-3.2773146016613701</v>
      </c>
      <c r="BB322" s="57">
        <v>-3.2763592751055999</v>
      </c>
      <c r="BC322" s="57">
        <v>-3.2712778496691399</v>
      </c>
      <c r="BD322" s="57">
        <v>-3.2266104353676699</v>
      </c>
      <c r="BE322" s="57">
        <v>1.2379052765976699</v>
      </c>
      <c r="BF322" s="57">
        <v>1.53179554148964</v>
      </c>
      <c r="BG322" s="57">
        <v>1.80063871773589</v>
      </c>
      <c r="BH322" s="57">
        <v>2.0452757543414002</v>
      </c>
      <c r="BI322" s="57">
        <v>2.2664927969122401</v>
      </c>
      <c r="BJ322" s="57">
        <v>7.9048625057299384</v>
      </c>
      <c r="BK322" s="57">
        <v>22.299109771491899</v>
      </c>
      <c r="BM322" s="57">
        <v>-1.9141382285519899</v>
      </c>
      <c r="BN322" s="57">
        <v>-1.5267455053208203</v>
      </c>
      <c r="BO322" s="57">
        <v>-1.2648488352997798</v>
      </c>
      <c r="BP322" s="57">
        <v>-1.0189275912399003</v>
      </c>
      <c r="BQ322" s="57">
        <v>-0.78789533294919023</v>
      </c>
      <c r="BR322" s="57">
        <v>-3.8346407660142798</v>
      </c>
      <c r="BS322" s="57">
        <v>-3.9335489965115702</v>
      </c>
      <c r="BT322" s="57">
        <v>-3.8119257500399999</v>
      </c>
      <c r="BU322" s="57">
        <v>-3.7717358683840101</v>
      </c>
      <c r="BV322" s="57">
        <v>-3.7550546078100902</v>
      </c>
      <c r="BW322" s="57">
        <v>1.9205025374622899</v>
      </c>
      <c r="BX322" s="57">
        <v>2.4068034911907499</v>
      </c>
      <c r="BY322" s="57">
        <v>2.5470769147402201</v>
      </c>
      <c r="BZ322" s="57">
        <v>2.7528082771441098</v>
      </c>
      <c r="CA322" s="57">
        <v>2.9671592748608999</v>
      </c>
      <c r="CB322" s="57">
        <v>8.1989665987238638</v>
      </c>
      <c r="CC322" s="57">
        <v>140.43123170131599</v>
      </c>
      <c r="CE322" s="57">
        <v>-1.8708144586943301</v>
      </c>
      <c r="CF322" s="57">
        <v>-1.5871887507452302</v>
      </c>
      <c r="CG322" s="57">
        <v>-1.3452306317546499</v>
      </c>
      <c r="CH322" s="57">
        <v>-1.0687340543539299</v>
      </c>
      <c r="CI322" s="57">
        <v>-0.8652088895718002</v>
      </c>
      <c r="CJ322" s="57">
        <v>-3.81660227133457</v>
      </c>
      <c r="CK322" s="57">
        <v>-3.8190687862933301</v>
      </c>
      <c r="CL322" s="57">
        <v>-3.8305952310421798</v>
      </c>
      <c r="CM322" s="57">
        <v>-3.80379004909063</v>
      </c>
      <c r="CN322" s="57">
        <v>-3.80516418813803</v>
      </c>
      <c r="CO322" s="57">
        <v>1.9457878126402399</v>
      </c>
      <c r="CP322" s="57">
        <v>2.2318800355480999</v>
      </c>
      <c r="CQ322" s="57">
        <v>2.48536459928753</v>
      </c>
      <c r="CR322" s="57">
        <v>2.7350559947367001</v>
      </c>
      <c r="CS322" s="57">
        <v>2.9399552985662298</v>
      </c>
      <c r="CT322" s="76">
        <v>7.5282612706405221</v>
      </c>
      <c r="CU322" s="76">
        <v>53.271134414882397</v>
      </c>
      <c r="CV322" s="76"/>
      <c r="CW322" s="1">
        <v>-2.1642261420139901</v>
      </c>
      <c r="CX322" s="1">
        <v>-1.8814929522670001</v>
      </c>
      <c r="CY322" s="1">
        <v>-1.61441925081104</v>
      </c>
      <c r="CZ322" s="1">
        <v>-1.3718543107699199</v>
      </c>
      <c r="DA322" s="1">
        <v>-1.15018350578591</v>
      </c>
      <c r="DB322" s="1">
        <v>-2.1642261420139901</v>
      </c>
      <c r="DC322" s="1">
        <v>-1.8814929522670001</v>
      </c>
      <c r="DD322" s="1">
        <v>-1.61441925081104</v>
      </c>
      <c r="DE322" s="1">
        <v>-1.3718543107699199</v>
      </c>
      <c r="DF322" s="1">
        <v>-1.15018350578591</v>
      </c>
      <c r="DG322" s="1">
        <v>1.1979049039830301</v>
      </c>
      <c r="DH322" s="1">
        <v>1.4917955435178101</v>
      </c>
      <c r="DI322" s="1">
        <v>1.7606387743708101</v>
      </c>
      <c r="DJ322" s="1">
        <v>2.0052753999067101</v>
      </c>
      <c r="DK322" s="1">
        <v>2.2264923149784002</v>
      </c>
      <c r="DL322" s="1">
        <v>7.550548802180491</v>
      </c>
      <c r="DM322" s="1">
        <v>62.333736626692001</v>
      </c>
      <c r="DN322" s="1"/>
      <c r="DO322" s="1"/>
      <c r="DP322" s="1"/>
      <c r="DQ322" s="1"/>
      <c r="DR322" s="1"/>
      <c r="DS322" s="1"/>
    </row>
    <row r="323" spans="1:123">
      <c r="A323" s="46" t="s">
        <v>318</v>
      </c>
      <c r="B323" s="57">
        <v>247.11699999999999</v>
      </c>
      <c r="C323" s="57">
        <v>88.831000000000003</v>
      </c>
      <c r="D323" s="57">
        <v>-2.93</v>
      </c>
      <c r="E323" s="7">
        <v>0.06</v>
      </c>
      <c r="F323" s="57"/>
      <c r="G323" s="76">
        <v>-2.6900000000000004</v>
      </c>
      <c r="H323" s="57">
        <v>-4.33</v>
      </c>
      <c r="I323" s="57">
        <v>1.64</v>
      </c>
      <c r="K323" s="76">
        <v>-2.7081111359845602</v>
      </c>
      <c r="L323" s="76">
        <v>-2.51547628048435</v>
      </c>
      <c r="M323" s="76">
        <v>-2.3259110026363801</v>
      </c>
      <c r="N323" s="76">
        <v>-2.0314051937510404</v>
      </c>
      <c r="O323" s="76">
        <v>-2.0114437996628798</v>
      </c>
      <c r="P323" s="76">
        <v>-4.5406246565431703</v>
      </c>
      <c r="Q323" s="76">
        <v>-4.5898974991581101</v>
      </c>
      <c r="R323" s="76">
        <v>-4.6451537674520402</v>
      </c>
      <c r="S323" s="76">
        <v>-4.4949707373327303</v>
      </c>
      <c r="T323" s="76">
        <v>-4.6161199853034596</v>
      </c>
      <c r="U323" s="76">
        <v>1.8325135205586101</v>
      </c>
      <c r="V323" s="76">
        <v>2.0744212186737601</v>
      </c>
      <c r="W323" s="76">
        <v>2.3192427648156602</v>
      </c>
      <c r="X323" s="76">
        <v>2.4635655435816899</v>
      </c>
      <c r="Y323" s="76">
        <v>2.6046761856405798</v>
      </c>
      <c r="Z323" s="76">
        <v>5.5754940850514734</v>
      </c>
      <c r="AA323" s="76">
        <v>100.708259179026</v>
      </c>
      <c r="AC323" s="57">
        <v>-3.2554422924818791</v>
      </c>
      <c r="AD323" s="76">
        <v>-2.9131007444733701</v>
      </c>
      <c r="AE323" s="76">
        <v>-2.7059852099398602</v>
      </c>
      <c r="AF323" s="76">
        <v>-2.5049012958808099</v>
      </c>
      <c r="AG323" s="76">
        <v>-2.3229438331600103</v>
      </c>
      <c r="AH323" s="76">
        <v>-4.1305856685449402</v>
      </c>
      <c r="AI323" s="76">
        <v>-4.0183322751460198</v>
      </c>
      <c r="AJ323" s="76">
        <v>-4.0246916245194004</v>
      </c>
      <c r="AK323" s="76">
        <v>-4.0210308401780299</v>
      </c>
      <c r="AL323" s="76">
        <v>-4.0209661566795702</v>
      </c>
      <c r="AM323" s="76">
        <v>0.87514337606306103</v>
      </c>
      <c r="AN323" s="76">
        <v>1.1052315306726499</v>
      </c>
      <c r="AO323" s="76">
        <v>1.31870641457954</v>
      </c>
      <c r="AP323" s="76">
        <v>1.51612954429722</v>
      </c>
      <c r="AQ323" s="76">
        <v>1.69802232351956</v>
      </c>
      <c r="AR323" s="76">
        <v>6.7475342874804332</v>
      </c>
      <c r="AS323" s="76">
        <v>139.656865516838</v>
      </c>
      <c r="AU323" s="57">
        <v>-3.3680427802427833</v>
      </c>
      <c r="AV323" s="57">
        <v>-3.1620180944855596</v>
      </c>
      <c r="AW323" s="57">
        <v>-2.9593875565346099</v>
      </c>
      <c r="AX323" s="57">
        <v>-2.7699669340441204</v>
      </c>
      <c r="AY323" s="57">
        <v>-2.5565524171791796</v>
      </c>
      <c r="AZ323" s="57">
        <v>-4.28319025030261</v>
      </c>
      <c r="BA323" s="57">
        <v>-4.3072496810174998</v>
      </c>
      <c r="BB323" s="57">
        <v>-4.31809392864084</v>
      </c>
      <c r="BC323" s="57">
        <v>-4.3260964499588601</v>
      </c>
      <c r="BD323" s="57">
        <v>-4.2945747406144097</v>
      </c>
      <c r="BE323" s="57">
        <v>0.915147470059827</v>
      </c>
      <c r="BF323" s="57">
        <v>1.14523158653194</v>
      </c>
      <c r="BG323" s="57">
        <v>1.35870637210623</v>
      </c>
      <c r="BH323" s="57">
        <v>1.5561295159147399</v>
      </c>
      <c r="BI323" s="57">
        <v>1.7380223234352301</v>
      </c>
      <c r="BJ323" s="57">
        <v>6.0048926787392194</v>
      </c>
      <c r="BK323" s="57">
        <v>-0.51251388866524505</v>
      </c>
      <c r="BM323" s="57">
        <v>-2.7181690062509398</v>
      </c>
      <c r="BN323" s="57">
        <v>-2.61353413944062</v>
      </c>
      <c r="BO323" s="57">
        <v>-2.2835606820743206</v>
      </c>
      <c r="BP323" s="57">
        <v>-2.0609528220806799</v>
      </c>
      <c r="BQ323" s="57">
        <v>-1.8525365668044698</v>
      </c>
      <c r="BR323" s="57">
        <v>-4.5568274363542001</v>
      </c>
      <c r="BS323" s="57">
        <v>-4.6638238967341401</v>
      </c>
      <c r="BT323" s="57">
        <v>-4.5470738046840804</v>
      </c>
      <c r="BU323" s="57">
        <v>-4.5084725983983498</v>
      </c>
      <c r="BV323" s="57">
        <v>-4.4884956458862098</v>
      </c>
      <c r="BW323" s="57">
        <v>1.83865843010326</v>
      </c>
      <c r="BX323" s="57">
        <v>2.0502897572935201</v>
      </c>
      <c r="BY323" s="57">
        <v>2.2635131226097598</v>
      </c>
      <c r="BZ323" s="57">
        <v>2.4475197763176699</v>
      </c>
      <c r="CA323" s="57">
        <v>2.63595907908174</v>
      </c>
      <c r="CB323" s="57">
        <v>6.8142384443093702</v>
      </c>
      <c r="CC323" s="57">
        <v>-43.994747088793403</v>
      </c>
      <c r="CE323" s="57">
        <v>-2.7097048294731101</v>
      </c>
      <c r="CF323" s="57">
        <v>-2.4851512757298</v>
      </c>
      <c r="CG323" s="57">
        <v>-2.2896252575146501</v>
      </c>
      <c r="CH323" s="57">
        <v>-2.0908557375647399</v>
      </c>
      <c r="CI323" s="57">
        <v>-1.9082425321957301</v>
      </c>
      <c r="CJ323" s="57">
        <v>-4.53792714800207</v>
      </c>
      <c r="CK323" s="57">
        <v>-4.5444458358747699</v>
      </c>
      <c r="CL323" s="57">
        <v>-4.5588814648916101</v>
      </c>
      <c r="CM323" s="57">
        <v>-4.5363130530959497</v>
      </c>
      <c r="CN323" s="57">
        <v>-4.5385755732153203</v>
      </c>
      <c r="CO323" s="57">
        <v>1.8282223185289601</v>
      </c>
      <c r="CP323" s="57">
        <v>2.0592945601449699</v>
      </c>
      <c r="CQ323" s="57">
        <v>2.26925620737696</v>
      </c>
      <c r="CR323" s="57">
        <v>2.4454573155312098</v>
      </c>
      <c r="CS323" s="57">
        <v>2.6303330410195902</v>
      </c>
      <c r="CT323" s="76">
        <v>5.9451718502780784</v>
      </c>
      <c r="CU323" s="76">
        <v>34.370302208266899</v>
      </c>
      <c r="CV323" s="76"/>
      <c r="CW323" s="1">
        <v>-3.1622414358122501</v>
      </c>
      <c r="CX323" s="1">
        <v>-2.9483333892893602</v>
      </c>
      <c r="CY323" s="1">
        <v>-2.7403882122606502</v>
      </c>
      <c r="CZ323" s="1">
        <v>-2.54919004011402</v>
      </c>
      <c r="DA323" s="1">
        <v>-2.3691616802230802</v>
      </c>
      <c r="DB323" s="1">
        <v>-3.1622414358122501</v>
      </c>
      <c r="DC323" s="1">
        <v>-2.9483333892893602</v>
      </c>
      <c r="DD323" s="1">
        <v>-2.7403882122606502</v>
      </c>
      <c r="DE323" s="1">
        <v>-2.54919004011402</v>
      </c>
      <c r="DF323" s="1">
        <v>-2.3691616802230802</v>
      </c>
      <c r="DG323" s="1">
        <v>0.87514714934149695</v>
      </c>
      <c r="DH323" s="1">
        <v>1.10523158803843</v>
      </c>
      <c r="DI323" s="1">
        <v>1.3187064142510601</v>
      </c>
      <c r="DJ323" s="1">
        <v>1.5161292066107199</v>
      </c>
      <c r="DK323" s="1">
        <v>1.69802190870096</v>
      </c>
      <c r="DL323" s="1">
        <v>5.9093650785618443</v>
      </c>
      <c r="DM323" s="1">
        <v>35.910721085017101</v>
      </c>
      <c r="DN323" s="1"/>
      <c r="DO323" s="1"/>
      <c r="DP323" s="1"/>
      <c r="DQ323" s="1"/>
      <c r="DR323" s="1"/>
      <c r="DS323" s="1"/>
    </row>
    <row r="324" spans="1:123">
      <c r="A324" s="46" t="s">
        <v>319</v>
      </c>
      <c r="B324" s="57">
        <v>254.52</v>
      </c>
      <c r="C324" s="57">
        <v>93.424999999999997</v>
      </c>
      <c r="D324" s="57">
        <v>-1.83</v>
      </c>
      <c r="E324" s="7">
        <v>0.31</v>
      </c>
      <c r="F324" s="57"/>
      <c r="G324" s="76">
        <v>1.4800000000000002</v>
      </c>
      <c r="H324" s="57">
        <v>-0.72</v>
      </c>
      <c r="I324" s="57">
        <v>2.2000000000000002</v>
      </c>
      <c r="K324" s="76">
        <v>0.90116051182086998</v>
      </c>
      <c r="L324" s="76">
        <v>1.1386612032723891</v>
      </c>
      <c r="M324" s="76">
        <v>1.3832115573849313</v>
      </c>
      <c r="N324" s="76">
        <v>1.547899465048898</v>
      </c>
      <c r="O324" s="76">
        <v>1.7050054559178369</v>
      </c>
      <c r="P324" s="76">
        <v>-0.94534550746475998</v>
      </c>
      <c r="Q324" s="76">
        <v>-0.95051204324157101</v>
      </c>
      <c r="R324" s="76">
        <v>-0.95622735618231902</v>
      </c>
      <c r="S324" s="76">
        <v>-0.94029756635961204</v>
      </c>
      <c r="T324" s="76">
        <v>-0.94819769668887299</v>
      </c>
      <c r="U324" s="76">
        <v>1.84650601928563</v>
      </c>
      <c r="V324" s="76">
        <v>2.0891732465139601</v>
      </c>
      <c r="W324" s="76">
        <v>2.3394389135672502</v>
      </c>
      <c r="X324" s="76">
        <v>2.48819703140851</v>
      </c>
      <c r="Y324" s="76">
        <v>2.6532031526067099</v>
      </c>
      <c r="Z324" s="76">
        <v>5.9909748107571463</v>
      </c>
      <c r="AA324" s="76">
        <v>102.262849059061</v>
      </c>
      <c r="AC324" s="57">
        <v>1.6004752870040995E-2</v>
      </c>
      <c r="AD324" s="76">
        <v>0.25834467011049</v>
      </c>
      <c r="AE324" s="76">
        <v>0.47563879727090608</v>
      </c>
      <c r="AF324" s="76">
        <v>0.67802464392468298</v>
      </c>
      <c r="AG324" s="76">
        <v>0.86330389367774407</v>
      </c>
      <c r="AH324" s="76">
        <v>-0.88712796994663901</v>
      </c>
      <c r="AI324" s="76">
        <v>-0.88040956793504999</v>
      </c>
      <c r="AJ324" s="76">
        <v>-0.88139185574319401</v>
      </c>
      <c r="AK324" s="76">
        <v>-0.88052351268080697</v>
      </c>
      <c r="AL324" s="76">
        <v>-0.88054722686381603</v>
      </c>
      <c r="AM324" s="76">
        <v>0.90313272281668</v>
      </c>
      <c r="AN324" s="76">
        <v>1.13875423804554</v>
      </c>
      <c r="AO324" s="76">
        <v>1.3570306530141001</v>
      </c>
      <c r="AP324" s="76">
        <v>1.55854815660549</v>
      </c>
      <c r="AQ324" s="76">
        <v>1.7438511205415601</v>
      </c>
      <c r="AR324" s="76">
        <v>6.2900917827893537</v>
      </c>
      <c r="AS324" s="76">
        <v>54.922905382659998</v>
      </c>
      <c r="AU324" s="57">
        <v>-1.2730311997869004E-2</v>
      </c>
      <c r="AV324" s="57">
        <v>0.21676442520604511</v>
      </c>
      <c r="AW324" s="57">
        <v>0.42982308014878501</v>
      </c>
      <c r="AX324" s="57">
        <v>0.62410984153407101</v>
      </c>
      <c r="AY324" s="57">
        <v>0.80602863744702191</v>
      </c>
      <c r="AZ324" s="57">
        <v>-0.95586723983177302</v>
      </c>
      <c r="BA324" s="57">
        <v>-0.96198986867828495</v>
      </c>
      <c r="BB324" s="57">
        <v>-0.96720752912984498</v>
      </c>
      <c r="BC324" s="57">
        <v>-0.97443828582387904</v>
      </c>
      <c r="BD324" s="57">
        <v>-0.97782248300755803</v>
      </c>
      <c r="BE324" s="57">
        <v>0.94313692783390402</v>
      </c>
      <c r="BF324" s="57">
        <v>1.1787542938843301</v>
      </c>
      <c r="BG324" s="57">
        <v>1.39703060927863</v>
      </c>
      <c r="BH324" s="57">
        <v>1.59854812735795</v>
      </c>
      <c r="BI324" s="57">
        <v>1.7838511204545799</v>
      </c>
      <c r="BJ324" s="57">
        <v>6.0844628441001971</v>
      </c>
      <c r="BK324" s="57">
        <v>48.475609697979699</v>
      </c>
      <c r="BM324" s="57">
        <v>0.89810674047028194</v>
      </c>
      <c r="BN324" s="57">
        <v>1.1292548502209918</v>
      </c>
      <c r="BO324" s="57">
        <v>1.3407134149954592</v>
      </c>
      <c r="BP324" s="57">
        <v>1.5297005517834512</v>
      </c>
      <c r="BQ324" s="57">
        <v>1.7245074035997532</v>
      </c>
      <c r="BR324" s="57">
        <v>-0.94764918546601795</v>
      </c>
      <c r="BS324" s="57">
        <v>-0.95195166849135804</v>
      </c>
      <c r="BT324" s="57">
        <v>-0.94739027250637098</v>
      </c>
      <c r="BU324" s="57">
        <v>-0.94429374948668898</v>
      </c>
      <c r="BV324" s="57">
        <v>-0.94017325465605694</v>
      </c>
      <c r="BW324" s="57">
        <v>1.8457559259362999</v>
      </c>
      <c r="BX324" s="57">
        <v>2.0812065187123499</v>
      </c>
      <c r="BY324" s="57">
        <v>2.2881036875018301</v>
      </c>
      <c r="BZ324" s="57">
        <v>2.4739943012701402</v>
      </c>
      <c r="CA324" s="57">
        <v>2.66468065825581</v>
      </c>
      <c r="CB324" s="57">
        <v>6.1109430508264371</v>
      </c>
      <c r="CC324" s="57">
        <v>40.614679196903303</v>
      </c>
      <c r="CE324" s="57">
        <v>0.89312140195615197</v>
      </c>
      <c r="CF324" s="57">
        <v>1.1277522807180362</v>
      </c>
      <c r="CG324" s="57">
        <v>1.3393072797474268</v>
      </c>
      <c r="CH324" s="57">
        <v>1.5237967897505578</v>
      </c>
      <c r="CI324" s="57">
        <v>1.7106416850053798</v>
      </c>
      <c r="CJ324" s="57">
        <v>-0.94529616008500805</v>
      </c>
      <c r="CK324" s="57">
        <v>-0.94650883880479397</v>
      </c>
      <c r="CL324" s="57">
        <v>-0.948689780948893</v>
      </c>
      <c r="CM324" s="57">
        <v>-0.94677443422487195</v>
      </c>
      <c r="CN324" s="57">
        <v>-0.94654170301734997</v>
      </c>
      <c r="CO324" s="57">
        <v>1.83841756204116</v>
      </c>
      <c r="CP324" s="57">
        <v>2.0742611195228302</v>
      </c>
      <c r="CQ324" s="57">
        <v>2.2879970606963198</v>
      </c>
      <c r="CR324" s="57">
        <v>2.4705712239754298</v>
      </c>
      <c r="CS324" s="57">
        <v>2.6571833880227298</v>
      </c>
      <c r="CT324" s="76">
        <v>6.042674924460683</v>
      </c>
      <c r="CU324" s="76">
        <v>52.303096405660703</v>
      </c>
      <c r="CV324" s="76"/>
      <c r="CW324" s="1">
        <v>2.33199201414542E-2</v>
      </c>
      <c r="CX324" s="1">
        <v>0.25752092223374701</v>
      </c>
      <c r="CY324" s="1">
        <v>0.47486749818461998</v>
      </c>
      <c r="CZ324" s="1">
        <v>0.67519372472444195</v>
      </c>
      <c r="DA324" s="1">
        <v>0.86066582059691799</v>
      </c>
      <c r="DB324" s="1">
        <v>2.33199201414542E-2</v>
      </c>
      <c r="DC324" s="1">
        <v>0.25752092223374701</v>
      </c>
      <c r="DD324" s="1">
        <v>0.47486749818461998</v>
      </c>
      <c r="DE324" s="1">
        <v>0.67519372472444195</v>
      </c>
      <c r="DF324" s="1">
        <v>0.86066582059691799</v>
      </c>
      <c r="DG324" s="1">
        <v>0.90313660261514195</v>
      </c>
      <c r="DH324" s="1">
        <v>1.1387542954360601</v>
      </c>
      <c r="DI324" s="1">
        <v>1.35703065268003</v>
      </c>
      <c r="DJ324" s="1">
        <v>1.55854781414021</v>
      </c>
      <c r="DK324" s="1">
        <v>1.7438506998927701</v>
      </c>
      <c r="DL324" s="1">
        <v>6.225974010153343</v>
      </c>
      <c r="DM324" s="1">
        <v>48.6997279096311</v>
      </c>
      <c r="DN324" s="1"/>
      <c r="DO324" s="1"/>
      <c r="DP324" s="1"/>
      <c r="DQ324" s="1"/>
      <c r="DR324" s="1"/>
      <c r="DS324" s="1"/>
    </row>
    <row r="325" spans="1:123">
      <c r="A325" s="46" t="s">
        <v>24</v>
      </c>
      <c r="B325" s="57">
        <v>205.55099999999999</v>
      </c>
      <c r="C325" s="57">
        <v>60.487000000000002</v>
      </c>
      <c r="D325" s="57">
        <v>-1.91</v>
      </c>
      <c r="E325" s="7">
        <v>0.37</v>
      </c>
      <c r="F325" s="57"/>
      <c r="G325" s="76">
        <v>-0.85000000000000009</v>
      </c>
      <c r="H325" s="57">
        <v>-2.7</v>
      </c>
      <c r="I325" s="57">
        <v>1.85</v>
      </c>
      <c r="K325" s="76">
        <v>-1.58816126953282</v>
      </c>
      <c r="L325" s="76">
        <v>-1.38877286226917</v>
      </c>
      <c r="M325" s="76">
        <v>-1.21753441382215</v>
      </c>
      <c r="N325" s="76">
        <v>-0.98149193285135983</v>
      </c>
      <c r="O325" s="76">
        <v>-1.0712314573411197</v>
      </c>
      <c r="P325" s="76">
        <v>-3.34211039699575</v>
      </c>
      <c r="Q325" s="76">
        <v>-3.3803651211691399</v>
      </c>
      <c r="R325" s="76">
        <v>-3.4233808367482501</v>
      </c>
      <c r="S325" s="76">
        <v>-3.3067578110258098</v>
      </c>
      <c r="T325" s="76">
        <v>-3.4034408175171298</v>
      </c>
      <c r="U325" s="76">
        <v>1.75394912746293</v>
      </c>
      <c r="V325" s="76">
        <v>1.9915922588999699</v>
      </c>
      <c r="W325" s="76">
        <v>2.2058464229261001</v>
      </c>
      <c r="X325" s="76">
        <v>2.32526587817445</v>
      </c>
      <c r="Y325" s="76">
        <v>2.3322093601760101</v>
      </c>
      <c r="Z325" s="76">
        <v>4.253341071904293</v>
      </c>
      <c r="AA325" s="76">
        <v>216.68640811924101</v>
      </c>
      <c r="AC325" s="57">
        <v>-2.3124370128504603</v>
      </c>
      <c r="AD325" s="76">
        <v>-2.023455326815514</v>
      </c>
      <c r="AE325" s="76">
        <v>-1.8417564187555</v>
      </c>
      <c r="AF325" s="76">
        <v>-1.6647068289803499</v>
      </c>
      <c r="AG325" s="76">
        <v>-1.5019078222015398</v>
      </c>
      <c r="AH325" s="76">
        <v>-3.0304271824889701</v>
      </c>
      <c r="AI325" s="76">
        <v>-2.9404652102287598</v>
      </c>
      <c r="AJ325" s="76">
        <v>-2.9452817858177101</v>
      </c>
      <c r="AK325" s="76">
        <v>-2.9426664368726598</v>
      </c>
      <c r="AL325" s="76">
        <v>-2.9426128720460198</v>
      </c>
      <c r="AM325" s="76">
        <v>0.71799016963851003</v>
      </c>
      <c r="AN325" s="76">
        <v>0.91700988341324596</v>
      </c>
      <c r="AO325" s="76">
        <v>1.10352536706221</v>
      </c>
      <c r="AP325" s="76">
        <v>1.2779596078923099</v>
      </c>
      <c r="AQ325" s="76">
        <v>1.44070504984448</v>
      </c>
      <c r="AR325" s="76">
        <v>5.8789099036241268</v>
      </c>
      <c r="AS325" s="76">
        <v>109.844250422938</v>
      </c>
      <c r="AU325" s="57">
        <v>-2.380161050722887</v>
      </c>
      <c r="AV325" s="57">
        <v>-2.200208680443299</v>
      </c>
      <c r="AW325" s="57">
        <v>-2.02089865691313</v>
      </c>
      <c r="AX325" s="57">
        <v>-1.8501789597576701</v>
      </c>
      <c r="AY325" s="57">
        <v>-1.6535438360536301</v>
      </c>
      <c r="AZ325" s="57">
        <v>-3.1381546910059601</v>
      </c>
      <c r="BA325" s="57">
        <v>-3.1572186198308798</v>
      </c>
      <c r="BB325" s="57">
        <v>-3.16442398858872</v>
      </c>
      <c r="BC325" s="57">
        <v>-3.1681385441245902</v>
      </c>
      <c r="BD325" s="57">
        <v>-3.1342488858287201</v>
      </c>
      <c r="BE325" s="57">
        <v>0.75799364028307303</v>
      </c>
      <c r="BF325" s="57">
        <v>0.95700993938758105</v>
      </c>
      <c r="BG325" s="57">
        <v>1.14352533167559</v>
      </c>
      <c r="BH325" s="57">
        <v>1.3179595843669201</v>
      </c>
      <c r="BI325" s="57">
        <v>1.48070504977509</v>
      </c>
      <c r="BJ325" s="57">
        <v>5.3757048496495434</v>
      </c>
      <c r="BK325" s="57">
        <v>-10.3865388925921</v>
      </c>
      <c r="BM325" s="57">
        <v>-1.5555593480802601</v>
      </c>
      <c r="BN325" s="57">
        <v>-1.5641722094555301</v>
      </c>
      <c r="BO325" s="57">
        <v>-1.2210613530479799</v>
      </c>
      <c r="BP325" s="57">
        <v>-1.01714495690491</v>
      </c>
      <c r="BQ325" s="57">
        <v>-0.82678681298011014</v>
      </c>
      <c r="BR325" s="57">
        <v>-3.3543671079422701</v>
      </c>
      <c r="BS325" s="57">
        <v>-3.4408720565592601</v>
      </c>
      <c r="BT325" s="57">
        <v>-3.3465045823301698</v>
      </c>
      <c r="BU325" s="57">
        <v>-3.3160168736825701</v>
      </c>
      <c r="BV325" s="57">
        <v>-3.3014813830858101</v>
      </c>
      <c r="BW325" s="57">
        <v>1.79880775986201</v>
      </c>
      <c r="BX325" s="57">
        <v>1.8766998471037299</v>
      </c>
      <c r="BY325" s="57">
        <v>2.1254432292821899</v>
      </c>
      <c r="BZ325" s="57">
        <v>2.2988719167776601</v>
      </c>
      <c r="CA325" s="57">
        <v>2.4746945701056999</v>
      </c>
      <c r="CB325" s="57">
        <v>5.9949790309705531</v>
      </c>
      <c r="CC325" s="57">
        <v>-112.150700276002</v>
      </c>
      <c r="CE325" s="57">
        <v>-1.5688468234919599</v>
      </c>
      <c r="CF325" s="57">
        <v>-1.3693876880942397</v>
      </c>
      <c r="CG325" s="57">
        <v>-1.1915424126056098</v>
      </c>
      <c r="CH325" s="57">
        <v>-1.0333898307667702</v>
      </c>
      <c r="CI325" s="57">
        <v>-0.86024836216135991</v>
      </c>
      <c r="CJ325" s="57">
        <v>-3.3398253905920399</v>
      </c>
      <c r="CK325" s="57">
        <v>-3.3446487473476898</v>
      </c>
      <c r="CL325" s="57">
        <v>-3.3555733992514298</v>
      </c>
      <c r="CM325" s="57">
        <v>-3.33783880935448</v>
      </c>
      <c r="CN325" s="57">
        <v>-3.3398233964900301</v>
      </c>
      <c r="CO325" s="57">
        <v>1.7709785671000799</v>
      </c>
      <c r="CP325" s="57">
        <v>1.9752610592534501</v>
      </c>
      <c r="CQ325" s="57">
        <v>2.1640309866458201</v>
      </c>
      <c r="CR325" s="57">
        <v>2.3044489785877098</v>
      </c>
      <c r="CS325" s="57">
        <v>2.4795750343286702</v>
      </c>
      <c r="CT325" s="76">
        <v>5.2186236453459074</v>
      </c>
      <c r="CU325" s="76">
        <v>30.969725494036101</v>
      </c>
      <c r="CV325" s="76"/>
      <c r="CW325" s="1">
        <v>-2.2385071969496999</v>
      </c>
      <c r="CX325" s="1">
        <v>-2.05220167990145</v>
      </c>
      <c r="CY325" s="1">
        <v>-1.86983626881957</v>
      </c>
      <c r="CZ325" s="1">
        <v>-1.70000688868628</v>
      </c>
      <c r="DA325" s="1">
        <v>-1.5388876036269401</v>
      </c>
      <c r="DB325" s="1">
        <v>-2.2385071969496999</v>
      </c>
      <c r="DC325" s="1">
        <v>-2.05220167990145</v>
      </c>
      <c r="DD325" s="1">
        <v>-1.86983626881957</v>
      </c>
      <c r="DE325" s="1">
        <v>-1.70000688868628</v>
      </c>
      <c r="DF325" s="1">
        <v>-1.5388876036269401</v>
      </c>
      <c r="DG325" s="1">
        <v>0.71799334483355004</v>
      </c>
      <c r="DH325" s="1">
        <v>0.91700994064006802</v>
      </c>
      <c r="DI325" s="1">
        <v>1.10352536676505</v>
      </c>
      <c r="DJ325" s="1">
        <v>1.27795929703745</v>
      </c>
      <c r="DK325" s="1">
        <v>1.4407046677609201</v>
      </c>
      <c r="DL325" s="1">
        <v>5.2141843228708291</v>
      </c>
      <c r="DM325" s="1">
        <v>26.7276362193161</v>
      </c>
      <c r="DN325" s="1"/>
      <c r="DO325" s="1"/>
      <c r="DP325" s="1"/>
      <c r="DQ325" s="1"/>
      <c r="DR325" s="1"/>
      <c r="DS325" s="1"/>
    </row>
    <row r="326" spans="1:123">
      <c r="A326" s="46" t="s">
        <v>320</v>
      </c>
      <c r="B326" s="57">
        <v>284.99799999999999</v>
      </c>
      <c r="C326" s="57">
        <v>107.529</v>
      </c>
      <c r="D326" s="57">
        <v>-5.0999999999999996</v>
      </c>
      <c r="E326" s="7">
        <v>0.11</v>
      </c>
      <c r="F326" s="57"/>
      <c r="G326" s="76">
        <v>-7.8500000000000005</v>
      </c>
      <c r="H326" s="57">
        <v>-8.1300000000000008</v>
      </c>
      <c r="I326" s="57">
        <v>0.28000000000000003</v>
      </c>
      <c r="K326" s="76">
        <v>-9.2791933401540394</v>
      </c>
      <c r="L326" s="76">
        <v>-9.1483739726742996</v>
      </c>
      <c r="M326" s="76">
        <v>-8.9946139485327699</v>
      </c>
      <c r="N326" s="76">
        <v>-8.4932068378700709</v>
      </c>
      <c r="O326" s="76">
        <v>-8.4875616495023891</v>
      </c>
      <c r="P326" s="76">
        <v>-11.1833061912919</v>
      </c>
      <c r="Q326" s="76">
        <v>-11.2982810169072</v>
      </c>
      <c r="R326" s="76">
        <v>-11.417199994566699</v>
      </c>
      <c r="S326" s="76">
        <v>-11.0828112022498</v>
      </c>
      <c r="T326" s="76">
        <v>-11.340549335297499</v>
      </c>
      <c r="U326" s="76">
        <v>1.90411285113786</v>
      </c>
      <c r="V326" s="76">
        <v>2.1499070442328998</v>
      </c>
      <c r="W326" s="76">
        <v>2.4225860460339299</v>
      </c>
      <c r="X326" s="76">
        <v>2.58960436437973</v>
      </c>
      <c r="Y326" s="76">
        <v>2.8529876857951102</v>
      </c>
      <c r="Z326" s="76">
        <v>6.6789603273717359</v>
      </c>
      <c r="AA326" s="76">
        <v>-44.3133816041559</v>
      </c>
      <c r="AC326" s="57">
        <v>-9.2336984176359884</v>
      </c>
      <c r="AD326" s="76">
        <v>-8.7168157606454795</v>
      </c>
      <c r="AE326" s="76">
        <v>-8.4929882131775507</v>
      </c>
      <c r="AF326" s="76">
        <v>-8.266029864272971</v>
      </c>
      <c r="AG326" s="76">
        <v>-8.06612643736735</v>
      </c>
      <c r="AH326" s="76">
        <v>-10.252062710134799</v>
      </c>
      <c r="AI326" s="76">
        <v>-9.9935823011779501</v>
      </c>
      <c r="AJ326" s="76">
        <v>-10.007798974122</v>
      </c>
      <c r="AK326" s="76">
        <v>-9.9992145825333907</v>
      </c>
      <c r="AL326" s="76">
        <v>-9.9986537804722797</v>
      </c>
      <c r="AM326" s="76">
        <v>1.0183642924988101</v>
      </c>
      <c r="AN326" s="76">
        <v>1.27676654053247</v>
      </c>
      <c r="AO326" s="76">
        <v>1.5148107609444501</v>
      </c>
      <c r="AP326" s="76">
        <v>1.7331847182604201</v>
      </c>
      <c r="AQ326" s="76">
        <v>1.9325273431049299</v>
      </c>
      <c r="AR326" s="76">
        <v>8.2506959138670162</v>
      </c>
      <c r="AS326" s="76">
        <v>269.82310834644198</v>
      </c>
      <c r="AU326" s="57">
        <v>-9.3180451838844007</v>
      </c>
      <c r="AV326" s="57">
        <v>-9.0906109871741911</v>
      </c>
      <c r="AW326" s="57">
        <v>-8.8733564839575791</v>
      </c>
      <c r="AX326" s="57">
        <v>-8.6754402787436504</v>
      </c>
      <c r="AY326" s="57">
        <v>-8.4936778389653114</v>
      </c>
      <c r="AZ326" s="57">
        <v>-10.3764141384694</v>
      </c>
      <c r="BA326" s="57">
        <v>-10.4073775834611</v>
      </c>
      <c r="BB326" s="57">
        <v>-10.4281671959703</v>
      </c>
      <c r="BC326" s="57">
        <v>-10.448624964195099</v>
      </c>
      <c r="BD326" s="57">
        <v>-10.466205181972301</v>
      </c>
      <c r="BE326" s="57">
        <v>1.0583689545849999</v>
      </c>
      <c r="BF326" s="57">
        <v>1.31676659628691</v>
      </c>
      <c r="BG326" s="57">
        <v>1.5548107120127199</v>
      </c>
      <c r="BH326" s="57">
        <v>1.7731846854514499</v>
      </c>
      <c r="BI326" s="57">
        <v>1.9725273430069901</v>
      </c>
      <c r="BJ326" s="57">
        <v>6.1414817162140931</v>
      </c>
      <c r="BK326" s="57">
        <v>47.039084237507197</v>
      </c>
      <c r="BM326" s="57">
        <v>-9.3496403944950703</v>
      </c>
      <c r="BN326" s="57">
        <v>-9.2416075132083311</v>
      </c>
      <c r="BO326" s="57">
        <v>-8.8082052711158898</v>
      </c>
      <c r="BP326" s="57">
        <v>-8.5288783210076993</v>
      </c>
      <c r="BQ326" s="57">
        <v>-8.2831751859497906</v>
      </c>
      <c r="BR326" s="57">
        <v>-11.2246165660074</v>
      </c>
      <c r="BS326" s="57">
        <v>-11.450097708068601</v>
      </c>
      <c r="BT326" s="57">
        <v>-11.1975478127013</v>
      </c>
      <c r="BU326" s="57">
        <v>-11.1118677015027</v>
      </c>
      <c r="BV326" s="57">
        <v>-11.0661019998273</v>
      </c>
      <c r="BW326" s="57">
        <v>1.8749761715123301</v>
      </c>
      <c r="BX326" s="57">
        <v>2.20849019486027</v>
      </c>
      <c r="BY326" s="57">
        <v>2.3893425415854099</v>
      </c>
      <c r="BZ326" s="57">
        <v>2.5829893804949999</v>
      </c>
      <c r="CA326" s="57">
        <v>2.7829268138775101</v>
      </c>
      <c r="CB326" s="57">
        <v>8.4902793360338649</v>
      </c>
      <c r="CC326" s="57">
        <v>-53.6422989279028</v>
      </c>
      <c r="CE326" s="57">
        <v>-9.3027280048965899</v>
      </c>
      <c r="CF326" s="57">
        <v>-9.0613039544434901</v>
      </c>
      <c r="CG326" s="57">
        <v>-8.8648444500412094</v>
      </c>
      <c r="CH326" s="57">
        <v>-8.6043417537214992</v>
      </c>
      <c r="CI326" s="57">
        <v>-8.4164489908426905</v>
      </c>
      <c r="CJ326" s="57">
        <v>-11.1831191765237</v>
      </c>
      <c r="CK326" s="57">
        <v>-11.19718209365</v>
      </c>
      <c r="CL326" s="57">
        <v>-11.229997221593599</v>
      </c>
      <c r="CM326" s="57">
        <v>-11.17830642651</v>
      </c>
      <c r="CN326" s="57">
        <v>-11.1841747098072</v>
      </c>
      <c r="CO326" s="57">
        <v>1.88039117162711</v>
      </c>
      <c r="CP326" s="57">
        <v>2.1358781392065098</v>
      </c>
      <c r="CQ326" s="57">
        <v>2.3651527715523901</v>
      </c>
      <c r="CR326" s="57">
        <v>2.5739646727885002</v>
      </c>
      <c r="CS326" s="57">
        <v>2.7677257189645101</v>
      </c>
      <c r="CT326" s="76">
        <v>6.6405153965066308</v>
      </c>
      <c r="CU326" s="76">
        <v>18.1451452195186</v>
      </c>
      <c r="CV326" s="76"/>
      <c r="CW326" s="1">
        <v>-9.0228198662545793</v>
      </c>
      <c r="CX326" s="1">
        <v>-8.80195054783084</v>
      </c>
      <c r="CY326" s="1">
        <v>-8.5762286828891305</v>
      </c>
      <c r="CZ326" s="1">
        <v>-8.3715335691348702</v>
      </c>
      <c r="DA326" s="1">
        <v>-8.1765742216541106</v>
      </c>
      <c r="DB326" s="1">
        <v>-9.0228198662545793</v>
      </c>
      <c r="DC326" s="1">
        <v>-8.80195054783084</v>
      </c>
      <c r="DD326" s="1">
        <v>-8.5762286828891305</v>
      </c>
      <c r="DE326" s="1">
        <v>-8.3715335691348702</v>
      </c>
      <c r="DF326" s="1">
        <v>-8.1765742216541106</v>
      </c>
      <c r="DG326" s="1">
        <v>1.0183686108380501</v>
      </c>
      <c r="DH326" s="1">
        <v>1.2767665980248899</v>
      </c>
      <c r="DI326" s="1">
        <v>1.5148107605874199</v>
      </c>
      <c r="DJ326" s="1">
        <v>1.7331843561210201</v>
      </c>
      <c r="DK326" s="1">
        <v>1.9325268984533901</v>
      </c>
      <c r="DL326" s="1">
        <v>6.3203836300219161</v>
      </c>
      <c r="DM326" s="1">
        <v>30.897707903404299</v>
      </c>
      <c r="DN326" s="1"/>
      <c r="DO326" s="1"/>
      <c r="DP326" s="1"/>
      <c r="DQ326" s="1"/>
      <c r="DR326" s="1"/>
      <c r="DS326" s="1"/>
    </row>
    <row r="327" spans="1:123">
      <c r="A327" s="46" t="s">
        <v>321</v>
      </c>
      <c r="B327" s="57">
        <v>222.00399999999999</v>
      </c>
      <c r="C327" s="57">
        <v>72.076999999999998</v>
      </c>
      <c r="D327" s="57">
        <v>-1.61</v>
      </c>
      <c r="E327" s="7">
        <v>0.42</v>
      </c>
      <c r="F327" s="57"/>
      <c r="G327" s="76">
        <v>0.26</v>
      </c>
      <c r="H327" s="57">
        <v>-1.7</v>
      </c>
      <c r="I327" s="57">
        <v>1.96</v>
      </c>
      <c r="K327" s="76">
        <v>-0.40414882829260002</v>
      </c>
      <c r="L327" s="76">
        <v>-0.17949902070439006</v>
      </c>
      <c r="M327" s="76">
        <v>2.965244243743026E-2</v>
      </c>
      <c r="N327" s="76">
        <v>0.20545952690418989</v>
      </c>
      <c r="O327" s="76">
        <v>0.23497881036475965</v>
      </c>
      <c r="P327" s="76">
        <v>-2.1891959675825801</v>
      </c>
      <c r="Q327" s="76">
        <v>-2.20387732770036</v>
      </c>
      <c r="R327" s="76">
        <v>-2.2210794641317699</v>
      </c>
      <c r="S327" s="76">
        <v>-2.1745492756542601</v>
      </c>
      <c r="T327" s="76">
        <v>-2.2050806359241402</v>
      </c>
      <c r="U327" s="76">
        <v>1.78504713928998</v>
      </c>
      <c r="V327" s="76">
        <v>2.02437830699597</v>
      </c>
      <c r="W327" s="76">
        <v>2.2507319065692002</v>
      </c>
      <c r="X327" s="76">
        <v>2.38000880255845</v>
      </c>
      <c r="Y327" s="76">
        <v>2.4400594462888998</v>
      </c>
      <c r="Z327" s="76">
        <v>4.9222157422185573</v>
      </c>
      <c r="AA327" s="76">
        <v>179.417071591156</v>
      </c>
      <c r="AC327" s="57">
        <v>-1.2576217574738289</v>
      </c>
      <c r="AD327" s="76">
        <v>-1.0192799777386741</v>
      </c>
      <c r="AE327" s="76">
        <v>-0.82463520288526992</v>
      </c>
      <c r="AF327" s="76">
        <v>-0.63919749304646012</v>
      </c>
      <c r="AG327" s="76">
        <v>-0.46894529009927988</v>
      </c>
      <c r="AH327" s="76">
        <v>-2.03781761698635</v>
      </c>
      <c r="AI327" s="76">
        <v>-2.0107933198046402</v>
      </c>
      <c r="AJ327" s="76">
        <v>-2.01333532274551</v>
      </c>
      <c r="AK327" s="76">
        <v>-2.0114315070319702</v>
      </c>
      <c r="AL327" s="76">
        <v>-2.0115038044045299</v>
      </c>
      <c r="AM327" s="76">
        <v>0.78019585951252102</v>
      </c>
      <c r="AN327" s="76">
        <v>0.99151334206596597</v>
      </c>
      <c r="AO327" s="76">
        <v>1.18870011986024</v>
      </c>
      <c r="AP327" s="76">
        <v>1.37223401398551</v>
      </c>
      <c r="AQ327" s="76">
        <v>1.54255851430525</v>
      </c>
      <c r="AR327" s="76">
        <v>5.821353098239916</v>
      </c>
      <c r="AS327" s="76">
        <v>61.9975561431446</v>
      </c>
      <c r="AU327" s="57">
        <v>-1.3610584734499001</v>
      </c>
      <c r="AV327" s="57">
        <v>-1.1636726141320699</v>
      </c>
      <c r="AW327" s="57">
        <v>-0.97562822943108007</v>
      </c>
      <c r="AX327" s="57">
        <v>-0.80283916839773029</v>
      </c>
      <c r="AY327" s="57">
        <v>-0.6267132623449001</v>
      </c>
      <c r="AZ327" s="57">
        <v>-2.1812580503474401</v>
      </c>
      <c r="BA327" s="57">
        <v>-2.1951860121268298</v>
      </c>
      <c r="BB327" s="57">
        <v>-2.2043283110995802</v>
      </c>
      <c r="BC327" s="57">
        <v>-2.2150731569352802</v>
      </c>
      <c r="BD327" s="57">
        <v>-2.2092717765748402</v>
      </c>
      <c r="BE327" s="57">
        <v>0.82019957689753997</v>
      </c>
      <c r="BF327" s="57">
        <v>1.0315133979947599</v>
      </c>
      <c r="BG327" s="57">
        <v>1.2287000816685001</v>
      </c>
      <c r="BH327" s="57">
        <v>1.4122339885375499</v>
      </c>
      <c r="BI327" s="57">
        <v>1.5825585142299401</v>
      </c>
      <c r="BJ327" s="57">
        <v>5.4472889208359714</v>
      </c>
      <c r="BK327" s="57">
        <v>24.643871704692302</v>
      </c>
      <c r="BM327" s="57">
        <v>-0.38012275787076977</v>
      </c>
      <c r="BN327" s="57">
        <v>-0.27185238593197991</v>
      </c>
      <c r="BO327" s="57">
        <v>-1.3364887816419646E-2</v>
      </c>
      <c r="BP327" s="57">
        <v>0.17464125436017985</v>
      </c>
      <c r="BQ327" s="57">
        <v>0.36484665525530025</v>
      </c>
      <c r="BR327" s="57">
        <v>-2.1947045416340298</v>
      </c>
      <c r="BS327" s="57">
        <v>-2.2172640357675699</v>
      </c>
      <c r="BT327" s="57">
        <v>-2.1934600911860498</v>
      </c>
      <c r="BU327" s="57">
        <v>-2.1830696951127502</v>
      </c>
      <c r="BV327" s="57">
        <v>-2.1736809747114099</v>
      </c>
      <c r="BW327" s="57">
        <v>1.8145817837632601</v>
      </c>
      <c r="BX327" s="57">
        <v>1.94541164983559</v>
      </c>
      <c r="BY327" s="57">
        <v>2.1800952033696301</v>
      </c>
      <c r="BZ327" s="57">
        <v>2.35771094947293</v>
      </c>
      <c r="CA327" s="57">
        <v>2.5385276299667101</v>
      </c>
      <c r="CB327" s="57">
        <v>5.7782938610582297</v>
      </c>
      <c r="CC327" s="57">
        <v>-40.572476368014001</v>
      </c>
      <c r="CE327" s="57">
        <v>-0.39456234540839019</v>
      </c>
      <c r="CF327" s="57">
        <v>-0.18260152793114992</v>
      </c>
      <c r="CG327" s="57">
        <v>9.0610228793801539E-3</v>
      </c>
      <c r="CH327" s="57">
        <v>0.16972782461222025</v>
      </c>
      <c r="CI327" s="57">
        <v>0.34886543655587987</v>
      </c>
      <c r="CJ327" s="57">
        <v>-2.1881996105371302</v>
      </c>
      <c r="CK327" s="57">
        <v>-2.1911254267690801</v>
      </c>
      <c r="CL327" s="57">
        <v>-2.19662108623888</v>
      </c>
      <c r="CM327" s="57">
        <v>-2.1905362472664298</v>
      </c>
      <c r="CN327" s="57">
        <v>-2.1903838864723402</v>
      </c>
      <c r="CO327" s="57">
        <v>1.79363726512874</v>
      </c>
      <c r="CP327" s="57">
        <v>2.0085238988379301</v>
      </c>
      <c r="CQ327" s="57">
        <v>2.2056821091182601</v>
      </c>
      <c r="CR327" s="57">
        <v>2.3602640718786501</v>
      </c>
      <c r="CS327" s="57">
        <v>2.53924932302822</v>
      </c>
      <c r="CT327" s="76">
        <v>5.4729032046553945</v>
      </c>
      <c r="CU327" s="76">
        <v>41.3224122271155</v>
      </c>
      <c r="CV327" s="76"/>
      <c r="CW327" s="1">
        <v>-1.23213466420966</v>
      </c>
      <c r="CX327" s="1">
        <v>-1.0254205033353001</v>
      </c>
      <c r="CY327" s="1">
        <v>-0.83056334193866199</v>
      </c>
      <c r="CZ327" s="1">
        <v>-0.64989855244905803</v>
      </c>
      <c r="DA327" s="1">
        <v>-0.47957426780925699</v>
      </c>
      <c r="DB327" s="1">
        <v>-1.23213466420966</v>
      </c>
      <c r="DC327" s="1">
        <v>-1.0254205033353001</v>
      </c>
      <c r="DD327" s="1">
        <v>-0.83056334193866199</v>
      </c>
      <c r="DE327" s="1">
        <v>-0.64989855244905803</v>
      </c>
      <c r="DF327" s="1">
        <v>-0.47957426780925699</v>
      </c>
      <c r="DG327" s="1">
        <v>0.78019927144590695</v>
      </c>
      <c r="DH327" s="1">
        <v>0.99151339934779203</v>
      </c>
      <c r="DI327" s="1">
        <v>1.1887001195506799</v>
      </c>
      <c r="DJ327" s="1">
        <v>1.3722336925099301</v>
      </c>
      <c r="DK327" s="1">
        <v>1.5425581192642299</v>
      </c>
      <c r="DL327" s="1">
        <v>5.5972710369853083</v>
      </c>
      <c r="DM327" s="1">
        <v>36.998235426190597</v>
      </c>
      <c r="DN327" s="1"/>
      <c r="DO327" s="1"/>
      <c r="DP327" s="1"/>
      <c r="DQ327" s="1"/>
      <c r="DR327" s="1"/>
      <c r="DS327" s="1"/>
    </row>
    <row r="328" spans="1:123">
      <c r="A328" s="46" t="s">
        <v>322</v>
      </c>
      <c r="B328" s="57">
        <v>244.46899999999999</v>
      </c>
      <c r="C328" s="57">
        <v>87.1</v>
      </c>
      <c r="D328" s="57">
        <v>-10.08</v>
      </c>
      <c r="E328" s="7">
        <v>1.04</v>
      </c>
      <c r="F328" s="57"/>
      <c r="G328" s="76">
        <v>-10.35</v>
      </c>
      <c r="H328" s="57">
        <v>-11.2</v>
      </c>
      <c r="I328" s="57">
        <v>0.85</v>
      </c>
      <c r="K328" s="76">
        <v>-11.36562722273451</v>
      </c>
      <c r="L328" s="76">
        <v>-11.270111019027301</v>
      </c>
      <c r="M328" s="76">
        <v>-11.1744558423153</v>
      </c>
      <c r="N328" s="76">
        <v>-10.614064304167419</v>
      </c>
      <c r="O328" s="76">
        <v>-10.816033821539941</v>
      </c>
      <c r="P328" s="76">
        <v>-13.1931357268634</v>
      </c>
      <c r="Q328" s="76">
        <v>-13.339255543155501</v>
      </c>
      <c r="R328" s="76">
        <v>-13.4864745895848</v>
      </c>
      <c r="S328" s="76">
        <v>-13.0688193412294</v>
      </c>
      <c r="T328" s="76">
        <v>-13.403352259169401</v>
      </c>
      <c r="U328" s="76">
        <v>1.8275085041288901</v>
      </c>
      <c r="V328" s="76">
        <v>2.0691445241282</v>
      </c>
      <c r="W328" s="76">
        <v>2.3120187472695002</v>
      </c>
      <c r="X328" s="76">
        <v>2.4547550370619802</v>
      </c>
      <c r="Y328" s="76">
        <v>2.58731843762946</v>
      </c>
      <c r="Z328" s="76">
        <v>5.2208702258961042</v>
      </c>
      <c r="AA328" s="76">
        <v>51.079387808692999</v>
      </c>
      <c r="AC328" s="57">
        <v>-11.205629353598024</v>
      </c>
      <c r="AD328" s="76">
        <v>-10.63009903397684</v>
      </c>
      <c r="AE328" s="76">
        <v>-10.43514280787454</v>
      </c>
      <c r="AF328" s="76">
        <v>-10.22995578101839</v>
      </c>
      <c r="AG328" s="76">
        <v>-10.048221723770389</v>
      </c>
      <c r="AH328" s="76">
        <v>-12.070761141088401</v>
      </c>
      <c r="AI328" s="76">
        <v>-11.7233397326728</v>
      </c>
      <c r="AJ328" s="76">
        <v>-11.7401409172569</v>
      </c>
      <c r="AK328" s="76">
        <v>-11.7309124919518</v>
      </c>
      <c r="AL328" s="76">
        <v>-11.729851415314499</v>
      </c>
      <c r="AM328" s="76">
        <v>0.865131787490376</v>
      </c>
      <c r="AN328" s="76">
        <v>1.09324069869596</v>
      </c>
      <c r="AO328" s="76">
        <v>1.3049981093823599</v>
      </c>
      <c r="AP328" s="76">
        <v>1.5009567109334101</v>
      </c>
      <c r="AQ328" s="76">
        <v>1.68162969154411</v>
      </c>
      <c r="AR328" s="76">
        <v>8.0272354410972504</v>
      </c>
      <c r="AS328" s="76">
        <v>332.66814215654398</v>
      </c>
      <c r="AU328" s="57">
        <v>-11.184673015980481</v>
      </c>
      <c r="AV328" s="57">
        <v>-10.993133958490219</v>
      </c>
      <c r="AW328" s="57">
        <v>-10.80192519026618</v>
      </c>
      <c r="AX328" s="57">
        <v>-10.623093173254251</v>
      </c>
      <c r="AY328" s="57">
        <v>-10.43826207433437</v>
      </c>
      <c r="AZ328" s="57">
        <v>-12.089808857756401</v>
      </c>
      <c r="BA328" s="57">
        <v>-12.126374713052799</v>
      </c>
      <c r="BB328" s="57">
        <v>-12.1469232576267</v>
      </c>
      <c r="BC328" s="57">
        <v>-12.1640498561146</v>
      </c>
      <c r="BD328" s="57">
        <v>-12.1598917657951</v>
      </c>
      <c r="BE328" s="57">
        <v>0.90513584177591999</v>
      </c>
      <c r="BF328" s="57">
        <v>1.13324075456258</v>
      </c>
      <c r="BG328" s="57">
        <v>1.34499806736052</v>
      </c>
      <c r="BH328" s="57">
        <v>1.54095668286035</v>
      </c>
      <c r="BI328" s="57">
        <v>1.7216296914607301</v>
      </c>
      <c r="BJ328" s="57">
        <v>5.5492353533257726</v>
      </c>
      <c r="BK328" s="57">
        <v>11.0050877653811</v>
      </c>
      <c r="BM328" s="57">
        <v>-11.408735564023319</v>
      </c>
      <c r="BN328" s="57">
        <v>-11.50636355004664</v>
      </c>
      <c r="BO328" s="57">
        <v>-10.951393421058619</v>
      </c>
      <c r="BP328" s="57">
        <v>-10.65744926520011</v>
      </c>
      <c r="BQ328" s="57">
        <v>-10.419137924943211</v>
      </c>
      <c r="BR328" s="57">
        <v>-13.244855270775799</v>
      </c>
      <c r="BS328" s="57">
        <v>-13.545594603539399</v>
      </c>
      <c r="BT328" s="57">
        <v>-13.206110674988899</v>
      </c>
      <c r="BU328" s="57">
        <v>-13.0954992938379</v>
      </c>
      <c r="BV328" s="57">
        <v>-13.044823501167601</v>
      </c>
      <c r="BW328" s="57">
        <v>1.8361197067524799</v>
      </c>
      <c r="BX328" s="57">
        <v>2.03923105349276</v>
      </c>
      <c r="BY328" s="57">
        <v>2.2547172539302802</v>
      </c>
      <c r="BZ328" s="57">
        <v>2.43805002863779</v>
      </c>
      <c r="CA328" s="57">
        <v>2.6256855762243898</v>
      </c>
      <c r="CB328" s="57">
        <v>8.46181338017219</v>
      </c>
      <c r="CC328" s="57">
        <v>-178.815084424513</v>
      </c>
      <c r="CE328" s="57">
        <v>-11.369979962696439</v>
      </c>
      <c r="CF328" s="57">
        <v>-11.15617978002763</v>
      </c>
      <c r="CG328" s="57">
        <v>-10.986584687098391</v>
      </c>
      <c r="CH328" s="57">
        <v>-10.745825454297261</v>
      </c>
      <c r="CI328" s="57">
        <v>-10.57100391750234</v>
      </c>
      <c r="CJ328" s="57">
        <v>-13.194555515749199</v>
      </c>
      <c r="CK328" s="57">
        <v>-13.210120909234799</v>
      </c>
      <c r="CL328" s="57">
        <v>-13.249137425666801</v>
      </c>
      <c r="CM328" s="57">
        <v>-13.1822997049142</v>
      </c>
      <c r="CN328" s="57">
        <v>-13.191732781990201</v>
      </c>
      <c r="CO328" s="57">
        <v>1.8245755530527601</v>
      </c>
      <c r="CP328" s="57">
        <v>2.0539411292071699</v>
      </c>
      <c r="CQ328" s="57">
        <v>2.2625527385684099</v>
      </c>
      <c r="CR328" s="57">
        <v>2.4364742506169401</v>
      </c>
      <c r="CS328" s="57">
        <v>2.6207288644878601</v>
      </c>
      <c r="CT328" s="76">
        <v>5.9842253414279494</v>
      </c>
      <c r="CU328" s="76">
        <v>2.7719065350144101</v>
      </c>
      <c r="CV328" s="76"/>
      <c r="CW328" s="1">
        <v>-10.929761651918</v>
      </c>
      <c r="CX328" s="1">
        <v>-10.750578277906699</v>
      </c>
      <c r="CY328" s="1">
        <v>-10.553066396844599</v>
      </c>
      <c r="CZ328" s="1">
        <v>-10.372302410231301</v>
      </c>
      <c r="DA328" s="1">
        <v>-10.198545089334999</v>
      </c>
      <c r="DB328" s="1">
        <v>-10.929761651918</v>
      </c>
      <c r="DC328" s="1">
        <v>-10.750578277906699</v>
      </c>
      <c r="DD328" s="1">
        <v>-10.553066396844599</v>
      </c>
      <c r="DE328" s="1">
        <v>-10.372302410231301</v>
      </c>
      <c r="DF328" s="1">
        <v>-10.198545089334999</v>
      </c>
      <c r="DG328" s="1">
        <v>0.86513552266736304</v>
      </c>
      <c r="DH328" s="1">
        <v>1.0932407560528901</v>
      </c>
      <c r="DI328" s="1">
        <v>1.30499810905587</v>
      </c>
      <c r="DJ328" s="1">
        <v>1.50095637495624</v>
      </c>
      <c r="DK328" s="1">
        <v>1.6816292788109199</v>
      </c>
      <c r="DL328" s="1">
        <v>5.4831055664132506</v>
      </c>
      <c r="DM328" s="1">
        <v>11.5924394189176</v>
      </c>
      <c r="DN328" s="1"/>
      <c r="DO328" s="1"/>
      <c r="DP328" s="1"/>
      <c r="DQ328" s="1"/>
      <c r="DR328" s="1"/>
      <c r="DS328" s="1"/>
    </row>
    <row r="329" spans="1:123">
      <c r="A329" s="46" t="s">
        <v>323</v>
      </c>
      <c r="B329" s="57">
        <v>233.39599999999999</v>
      </c>
      <c r="C329" s="57">
        <v>79.572000000000003</v>
      </c>
      <c r="D329" s="57">
        <v>-8.7100000000000009</v>
      </c>
      <c r="E329" s="7">
        <v>1.01</v>
      </c>
      <c r="F329" s="57"/>
      <c r="G329" s="76">
        <v>-8.32</v>
      </c>
      <c r="H329" s="57">
        <v>-9.68</v>
      </c>
      <c r="I329" s="57">
        <v>1.36</v>
      </c>
      <c r="K329" s="76">
        <v>-8.4496708993742793</v>
      </c>
      <c r="L329" s="76">
        <v>-8.3263913717681408</v>
      </c>
      <c r="M329" s="76">
        <v>-8.2139456045638291</v>
      </c>
      <c r="N329" s="76">
        <v>-7.7363711354173592</v>
      </c>
      <c r="O329" s="76">
        <v>-7.9266032704243603</v>
      </c>
      <c r="P329" s="76">
        <v>-10.2562501939389</v>
      </c>
      <c r="Q329" s="76">
        <v>-10.373470624482801</v>
      </c>
      <c r="R329" s="76">
        <v>-10.49575606396</v>
      </c>
      <c r="S329" s="76">
        <v>-10.154283748501699</v>
      </c>
      <c r="T329" s="76">
        <v>-10.4413377413895</v>
      </c>
      <c r="U329" s="76">
        <v>1.80657929456462</v>
      </c>
      <c r="V329" s="76">
        <v>2.04707925271466</v>
      </c>
      <c r="W329" s="76">
        <v>2.2818104593961701</v>
      </c>
      <c r="X329" s="76">
        <v>2.41791261308434</v>
      </c>
      <c r="Y329" s="76">
        <v>2.51473447096514</v>
      </c>
      <c r="Z329" s="76">
        <v>4.8552427050107116</v>
      </c>
      <c r="AA329" s="76">
        <v>107.670024206083</v>
      </c>
      <c r="AC329" s="57">
        <v>-8.5387600471042457</v>
      </c>
      <c r="AD329" s="76">
        <v>-8.0248529432110001</v>
      </c>
      <c r="AE329" s="76">
        <v>-7.8338409806185192</v>
      </c>
      <c r="AF329" s="76">
        <v>-7.6372691215876802</v>
      </c>
      <c r="AG329" s="76">
        <v>-7.4610049070335602</v>
      </c>
      <c r="AH329" s="76">
        <v>-9.3620269100231202</v>
      </c>
      <c r="AI329" s="76">
        <v>-9.0679522210316499</v>
      </c>
      <c r="AJ329" s="76">
        <v>-9.0815158032001495</v>
      </c>
      <c r="AK329" s="76">
        <v>-9.0747784066005899</v>
      </c>
      <c r="AL329" s="76">
        <v>-9.07408640603078</v>
      </c>
      <c r="AM329" s="76">
        <v>0.82326686291887397</v>
      </c>
      <c r="AN329" s="76">
        <v>1.04309927782065</v>
      </c>
      <c r="AO329" s="76">
        <v>1.2476748225816301</v>
      </c>
      <c r="AP329" s="76">
        <v>1.4375092850129101</v>
      </c>
      <c r="AQ329" s="76">
        <v>1.61308149899722</v>
      </c>
      <c r="AR329" s="76">
        <v>7.5238554628080969</v>
      </c>
      <c r="AS329" s="76">
        <v>286.576547348632</v>
      </c>
      <c r="AU329" s="57">
        <v>-8.5919067629004235</v>
      </c>
      <c r="AV329" s="57">
        <v>-8.4160864926280894</v>
      </c>
      <c r="AW329" s="57">
        <v>-8.2273594205127392</v>
      </c>
      <c r="AX329" s="57">
        <v>-8.0441343582449214</v>
      </c>
      <c r="AY329" s="57">
        <v>-7.7897331457009793</v>
      </c>
      <c r="AZ329" s="57">
        <v>-9.4551775140465502</v>
      </c>
      <c r="BA329" s="57">
        <v>-9.4991858263460003</v>
      </c>
      <c r="BB329" s="57">
        <v>-9.5150342029603792</v>
      </c>
      <c r="BC329" s="57">
        <v>-9.5216436164786806</v>
      </c>
      <c r="BD329" s="57">
        <v>-9.4428146446187995</v>
      </c>
      <c r="BE329" s="57">
        <v>0.86327075114612695</v>
      </c>
      <c r="BF329" s="57">
        <v>1.08309933371791</v>
      </c>
      <c r="BG329" s="57">
        <v>1.28767478244764</v>
      </c>
      <c r="BH329" s="57">
        <v>1.4775092582337599</v>
      </c>
      <c r="BI329" s="57">
        <v>1.65308149891782</v>
      </c>
      <c r="BJ329" s="57">
        <v>5.9015905319832216</v>
      </c>
      <c r="BK329" s="57">
        <v>-64.171413052165306</v>
      </c>
      <c r="BM329" s="57">
        <v>-8.4697726626644094</v>
      </c>
      <c r="BN329" s="57">
        <v>-8.5645602754751291</v>
      </c>
      <c r="BO329" s="57">
        <v>-8.0469764026514188</v>
      </c>
      <c r="BP329" s="57">
        <v>-7.7742192572591495</v>
      </c>
      <c r="BQ329" s="57">
        <v>-7.5521077942035006</v>
      </c>
      <c r="BR329" s="57">
        <v>-10.295276325737399</v>
      </c>
      <c r="BS329" s="57">
        <v>-10.557547738640899</v>
      </c>
      <c r="BT329" s="57">
        <v>-10.264912442877799</v>
      </c>
      <c r="BU329" s="57">
        <v>-10.172670148412299</v>
      </c>
      <c r="BV329" s="57">
        <v>-10.134833212897901</v>
      </c>
      <c r="BW329" s="57">
        <v>1.8255036630729899</v>
      </c>
      <c r="BX329" s="57">
        <v>1.99298746316577</v>
      </c>
      <c r="BY329" s="57">
        <v>2.2179360402263799</v>
      </c>
      <c r="BZ329" s="57">
        <v>2.3984508911531499</v>
      </c>
      <c r="CA329" s="57">
        <v>2.5827254186944</v>
      </c>
      <c r="CB329" s="57">
        <v>7.8567242616686466</v>
      </c>
      <c r="CC329" s="57">
        <v>-169.24867254859601</v>
      </c>
      <c r="CE329" s="57">
        <v>-8.4450439519124494</v>
      </c>
      <c r="CF329" s="57">
        <v>-8.2349869792539589</v>
      </c>
      <c r="CG329" s="57">
        <v>-8.06269643015405</v>
      </c>
      <c r="CH329" s="57">
        <v>-7.8435286429629514</v>
      </c>
      <c r="CI329" s="57">
        <v>-7.6699915134938301</v>
      </c>
      <c r="CJ329" s="57">
        <v>-10.2543700207817</v>
      </c>
      <c r="CK329" s="57">
        <v>-10.266541952579599</v>
      </c>
      <c r="CL329" s="57">
        <v>-10.2972176316692</v>
      </c>
      <c r="CM329" s="57">
        <v>-10.242438891391201</v>
      </c>
      <c r="CN329" s="57">
        <v>-10.2505591065558</v>
      </c>
      <c r="CO329" s="57">
        <v>1.8093260688692501</v>
      </c>
      <c r="CP329" s="57">
        <v>2.0315549733256399</v>
      </c>
      <c r="CQ329" s="57">
        <v>2.2345212015151499</v>
      </c>
      <c r="CR329" s="57">
        <v>2.3989102484282498</v>
      </c>
      <c r="CS329" s="57">
        <v>2.58056759306197</v>
      </c>
      <c r="CT329" s="76">
        <v>5.783747389704561</v>
      </c>
      <c r="CU329" s="76">
        <v>11.086948613203001</v>
      </c>
      <c r="CV329" s="76"/>
      <c r="CW329" s="1">
        <v>-8.3061500019872891</v>
      </c>
      <c r="CX329" s="1">
        <v>-8.1269781859481807</v>
      </c>
      <c r="CY329" s="1">
        <v>-7.9337620189622804</v>
      </c>
      <c r="CZ329" s="1">
        <v>-7.7558690970440001</v>
      </c>
      <c r="DA329" s="1">
        <v>-7.58656890399019</v>
      </c>
      <c r="DB329" s="1">
        <v>-8.3061500019872891</v>
      </c>
      <c r="DC329" s="1">
        <v>-8.1269781859481807</v>
      </c>
      <c r="DD329" s="1">
        <v>-7.9337620189622804</v>
      </c>
      <c r="DE329" s="1">
        <v>-7.7558690970440001</v>
      </c>
      <c r="DF329" s="1">
        <v>-7.58656890399019</v>
      </c>
      <c r="DG329" s="1">
        <v>0.82327043876906902</v>
      </c>
      <c r="DH329" s="1">
        <v>1.04309933514056</v>
      </c>
      <c r="DI329" s="1">
        <v>1.2476748222634799</v>
      </c>
      <c r="DJ329" s="1">
        <v>1.4375089561835701</v>
      </c>
      <c r="DK329" s="1">
        <v>1.6130810949845</v>
      </c>
      <c r="DL329" s="1">
        <v>5.3917935847890197</v>
      </c>
      <c r="DM329" s="1">
        <v>14.783632716857801</v>
      </c>
      <c r="DN329" s="1"/>
      <c r="DO329" s="1"/>
      <c r="DP329" s="1"/>
      <c r="DQ329" s="1"/>
      <c r="DR329" s="1"/>
      <c r="DS329" s="1"/>
    </row>
    <row r="330" spans="1:123">
      <c r="A330" s="46" t="s">
        <v>31</v>
      </c>
      <c r="B330" s="57">
        <v>208.333</v>
      </c>
      <c r="C330" s="57">
        <v>62.716000000000001</v>
      </c>
      <c r="D330" s="57">
        <v>-4.29</v>
      </c>
      <c r="E330" s="7">
        <v>0.37</v>
      </c>
      <c r="F330" s="57"/>
      <c r="G330" s="76">
        <v>-3.1099999999999994</v>
      </c>
      <c r="H330" s="57">
        <v>-4.72</v>
      </c>
      <c r="I330" s="57">
        <v>1.61</v>
      </c>
      <c r="K330" s="76">
        <v>-4.1884719430144601</v>
      </c>
      <c r="L330" s="76">
        <v>-4.0188543259745204</v>
      </c>
      <c r="M330" s="76">
        <v>-3.8588210523151498</v>
      </c>
      <c r="N330" s="76">
        <v>-3.5405334462411102</v>
      </c>
      <c r="O330" s="76">
        <v>-3.6560488899932602</v>
      </c>
      <c r="P330" s="76">
        <v>-5.9476793619076904</v>
      </c>
      <c r="Q330" s="76">
        <v>-6.0159903024824102</v>
      </c>
      <c r="R330" s="76">
        <v>-6.07225705863</v>
      </c>
      <c r="S330" s="76">
        <v>-5.8750556798301501</v>
      </c>
      <c r="T330" s="76">
        <v>-6.00649437364621</v>
      </c>
      <c r="U330" s="76">
        <v>1.7592074188932301</v>
      </c>
      <c r="V330" s="76">
        <v>1.99713597650789</v>
      </c>
      <c r="W330" s="76">
        <v>2.2134360063148502</v>
      </c>
      <c r="X330" s="76">
        <v>2.3345222335890399</v>
      </c>
      <c r="Y330" s="76">
        <v>2.3504454836529498</v>
      </c>
      <c r="Z330" s="76">
        <v>4.5657307644762506</v>
      </c>
      <c r="AA330" s="76">
        <v>172.82765191809801</v>
      </c>
      <c r="AC330" s="57">
        <v>-4.7263377039499392</v>
      </c>
      <c r="AD330" s="76">
        <v>-4.3630789609267291</v>
      </c>
      <c r="AE330" s="76">
        <v>-4.1750513243667005</v>
      </c>
      <c r="AF330" s="76">
        <v>-3.9885601535295194</v>
      </c>
      <c r="AG330" s="76">
        <v>-3.8181080973483299</v>
      </c>
      <c r="AH330" s="76">
        <v>-5.4548460908880001</v>
      </c>
      <c r="AI330" s="76">
        <v>-5.2926864631311901</v>
      </c>
      <c r="AJ330" s="76">
        <v>-5.2929786948498201</v>
      </c>
      <c r="AK330" s="76">
        <v>-5.2824604043289796</v>
      </c>
      <c r="AL330" s="76">
        <v>-5.2760353156806197</v>
      </c>
      <c r="AM330" s="76">
        <v>0.72850838693806097</v>
      </c>
      <c r="AN330" s="76">
        <v>0.92960750220446098</v>
      </c>
      <c r="AO330" s="76">
        <v>1.1179273704831201</v>
      </c>
      <c r="AP330" s="76">
        <v>1.2939002507994599</v>
      </c>
      <c r="AQ330" s="76">
        <v>1.45792721833229</v>
      </c>
      <c r="AR330" s="76">
        <v>6.4975892572065996</v>
      </c>
      <c r="AS330" s="76">
        <v>165.57151025731301</v>
      </c>
      <c r="AU330" s="57">
        <v>-4.1223255431477392</v>
      </c>
      <c r="AV330" s="57">
        <v>-3.9220411180803634</v>
      </c>
      <c r="AW330" s="57">
        <v>-3.7204226364610102</v>
      </c>
      <c r="AX330" s="57">
        <v>-3.5242459533265902</v>
      </c>
      <c r="AY330" s="57">
        <v>-3.2975325925452301</v>
      </c>
      <c r="AZ330" s="57">
        <v>-4.89083744245114</v>
      </c>
      <c r="BA330" s="57">
        <v>-4.8916486762514602</v>
      </c>
      <c r="BB330" s="57">
        <v>-4.8783499710831899</v>
      </c>
      <c r="BC330" s="57">
        <v>-4.8581461802755701</v>
      </c>
      <c r="BD330" s="57">
        <v>-4.79545981080713</v>
      </c>
      <c r="BE330" s="57">
        <v>0.76851189930340102</v>
      </c>
      <c r="BF330" s="57">
        <v>0.96960755817109701</v>
      </c>
      <c r="BG330" s="57">
        <v>1.1579273346221799</v>
      </c>
      <c r="BH330" s="57">
        <v>1.3339002269489799</v>
      </c>
      <c r="BI330" s="57">
        <v>1.4979272182618999</v>
      </c>
      <c r="BJ330" s="57">
        <v>6.105003829234394</v>
      </c>
      <c r="BK330" s="57">
        <v>-20.000736333526</v>
      </c>
      <c r="BM330" s="57">
        <v>-4.1780549266413498</v>
      </c>
      <c r="BN330" s="57">
        <v>-4.2114477665057297</v>
      </c>
      <c r="BO330" s="57">
        <v>-3.8066742823430499</v>
      </c>
      <c r="BP330" s="57">
        <v>-3.5758710166918095</v>
      </c>
      <c r="BQ330" s="57">
        <v>-3.3795074975046</v>
      </c>
      <c r="BR330" s="57">
        <v>-5.9795298799934997</v>
      </c>
      <c r="BS330" s="57">
        <v>-6.0997659345965101</v>
      </c>
      <c r="BT330" s="57">
        <v>-5.9413584884629698</v>
      </c>
      <c r="BU330" s="57">
        <v>-5.8846918904352696</v>
      </c>
      <c r="BV330" s="57">
        <v>-5.8649954531651201</v>
      </c>
      <c r="BW330" s="57">
        <v>1.8014749533521499</v>
      </c>
      <c r="BX330" s="57">
        <v>1.8883181680907799</v>
      </c>
      <c r="BY330" s="57">
        <v>2.1346842061199198</v>
      </c>
      <c r="BZ330" s="57">
        <v>2.3088208737434601</v>
      </c>
      <c r="CA330" s="57">
        <v>2.4854879556605201</v>
      </c>
      <c r="CB330" s="57">
        <v>6.6770025759721729</v>
      </c>
      <c r="CC330" s="57">
        <v>-124.16375985448499</v>
      </c>
      <c r="CE330" s="57">
        <v>-4.1799685180566293</v>
      </c>
      <c r="CF330" s="57">
        <v>-3.9735758278681401</v>
      </c>
      <c r="CG330" s="57">
        <v>-3.7953187942045004</v>
      </c>
      <c r="CH330" s="57">
        <v>-3.6133547789118996</v>
      </c>
      <c r="CI330" s="57">
        <v>-3.4364824268976699</v>
      </c>
      <c r="CJ330" s="57">
        <v>-5.9547783923903896</v>
      </c>
      <c r="CK330" s="57">
        <v>-5.9544612243077601</v>
      </c>
      <c r="CL330" s="57">
        <v>-5.9663924735336202</v>
      </c>
      <c r="CM330" s="57">
        <v>-5.9272414034933796</v>
      </c>
      <c r="CN330" s="57">
        <v>-5.9261476497124601</v>
      </c>
      <c r="CO330" s="57">
        <v>1.7748098743337599</v>
      </c>
      <c r="CP330" s="57">
        <v>1.98088539643962</v>
      </c>
      <c r="CQ330" s="57">
        <v>2.1710736793291199</v>
      </c>
      <c r="CR330" s="57">
        <v>2.31388662458148</v>
      </c>
      <c r="CS330" s="57">
        <v>2.4896652228147902</v>
      </c>
      <c r="CT330" s="76">
        <v>5.5001299007234721</v>
      </c>
      <c r="CU330" s="76">
        <v>23.666406325677301</v>
      </c>
      <c r="CV330" s="76"/>
      <c r="CW330" s="1">
        <v>-4.5980694078822104</v>
      </c>
      <c r="CX330" s="1">
        <v>-4.4099237662223896</v>
      </c>
      <c r="CY330" s="1">
        <v>-4.2210643688270801</v>
      </c>
      <c r="CZ330" s="1">
        <v>-4.0450220485006803</v>
      </c>
      <c r="DA330" s="1">
        <v>-3.8777768753157602</v>
      </c>
      <c r="DB330" s="1">
        <v>-4.5980694078822104</v>
      </c>
      <c r="DC330" s="1">
        <v>-4.4099237662223896</v>
      </c>
      <c r="DD330" s="1">
        <v>-4.2210643688270801</v>
      </c>
      <c r="DE330" s="1">
        <v>-4.0450220485006803</v>
      </c>
      <c r="DF330" s="1">
        <v>-3.8777768753157602</v>
      </c>
      <c r="DG330" s="1">
        <v>0.72851160216264299</v>
      </c>
      <c r="DH330" s="1">
        <v>0.92960755944058404</v>
      </c>
      <c r="DI330" s="1">
        <v>1.1179273701838599</v>
      </c>
      <c r="DJ330" s="1">
        <v>1.2938999381487599</v>
      </c>
      <c r="DK330" s="1">
        <v>1.45792683405778</v>
      </c>
      <c r="DL330" s="1">
        <v>5.3759382125117074</v>
      </c>
      <c r="DM330" s="1">
        <v>23.174415904663299</v>
      </c>
      <c r="DN330" s="1"/>
      <c r="DO330" s="1"/>
      <c r="DP330" s="1"/>
      <c r="DQ330" s="1"/>
      <c r="DR330" s="1"/>
      <c r="DS330" s="1"/>
    </row>
    <row r="331" spans="1:123">
      <c r="A331" s="46" t="s">
        <v>324</v>
      </c>
      <c r="B331" s="57">
        <v>228.529</v>
      </c>
      <c r="C331" s="57">
        <v>74.135000000000005</v>
      </c>
      <c r="D331" s="57">
        <v>-0.78</v>
      </c>
      <c r="E331" s="7">
        <v>0</v>
      </c>
      <c r="F331" s="57"/>
      <c r="G331" s="76">
        <v>1.1999999999999997</v>
      </c>
      <c r="H331" s="57">
        <v>-0.87</v>
      </c>
      <c r="I331" s="57">
        <v>2.0699999999999998</v>
      </c>
      <c r="K331" s="76">
        <v>0.35181184096022</v>
      </c>
      <c r="L331" s="76">
        <v>0.58601445814093012</v>
      </c>
      <c r="M331" s="76">
        <v>0.81332716106294023</v>
      </c>
      <c r="N331" s="76">
        <v>0.96042145601890017</v>
      </c>
      <c r="O331" s="76">
        <v>1.04430446196902</v>
      </c>
      <c r="P331" s="76">
        <v>-1.4455682787692801</v>
      </c>
      <c r="Q331" s="76">
        <v>-1.451366277824</v>
      </c>
      <c r="R331" s="76">
        <v>-1.45520561955787</v>
      </c>
      <c r="S331" s="76">
        <v>-1.4412975259357399</v>
      </c>
      <c r="T331" s="76">
        <v>-1.4385266254726601</v>
      </c>
      <c r="U331" s="76">
        <v>1.7973801197295001</v>
      </c>
      <c r="V331" s="76">
        <v>2.0373807359649301</v>
      </c>
      <c r="W331" s="76">
        <v>2.2685327806208102</v>
      </c>
      <c r="X331" s="76">
        <v>2.4017189819546401</v>
      </c>
      <c r="Y331" s="76">
        <v>2.4828310874416801</v>
      </c>
      <c r="Z331" s="76">
        <v>5.2122091013079253</v>
      </c>
      <c r="AA331" s="76">
        <v>161.65639529928399</v>
      </c>
      <c r="AC331" s="57">
        <v>-0.56982630015249691</v>
      </c>
      <c r="AD331" s="76">
        <v>-0.35580150468636007</v>
      </c>
      <c r="AE331" s="76">
        <v>-0.15549586205054</v>
      </c>
      <c r="AF331" s="76">
        <v>3.3090087834449999E-2</v>
      </c>
      <c r="AG331" s="76">
        <v>0.20648195945955994</v>
      </c>
      <c r="AH331" s="76">
        <v>-1.3746919540142499</v>
      </c>
      <c r="AI331" s="76">
        <v>-1.3768617420121001</v>
      </c>
      <c r="AJ331" s="76">
        <v>-1.3779749439242099</v>
      </c>
      <c r="AK331" s="76">
        <v>-1.3765316669739001</v>
      </c>
      <c r="AL331" s="76">
        <v>-1.37647003054048</v>
      </c>
      <c r="AM331" s="76">
        <v>0.80486565386175302</v>
      </c>
      <c r="AN331" s="76">
        <v>1.02106023732574</v>
      </c>
      <c r="AO331" s="76">
        <v>1.2224790818736699</v>
      </c>
      <c r="AP331" s="76">
        <v>1.4096217548083501</v>
      </c>
      <c r="AQ331" s="76">
        <v>1.5829519900000399</v>
      </c>
      <c r="AR331" s="76">
        <v>5.7781659175533502</v>
      </c>
      <c r="AS331" s="76">
        <v>39.538872348141197</v>
      </c>
      <c r="AU331" s="57">
        <v>-0.56398135658150905</v>
      </c>
      <c r="AV331" s="57">
        <v>-0.34566025031945991</v>
      </c>
      <c r="AW331" s="57">
        <v>-0.15110924331724984</v>
      </c>
      <c r="AX331" s="57">
        <v>2.2339765721139937E-2</v>
      </c>
      <c r="AY331" s="57">
        <v>0.14081362894437999</v>
      </c>
      <c r="AZ331" s="57">
        <v>-1.4088508256816501</v>
      </c>
      <c r="BA331" s="57">
        <v>-1.40672054355593</v>
      </c>
      <c r="BB331" s="57">
        <v>-1.4135882858867299</v>
      </c>
      <c r="BC331" s="57">
        <v>-1.4272819628767801</v>
      </c>
      <c r="BD331" s="57">
        <v>-1.4821383609780101</v>
      </c>
      <c r="BE331" s="57">
        <v>0.84486946910014105</v>
      </c>
      <c r="BF331" s="57">
        <v>1.0610602932364701</v>
      </c>
      <c r="BG331" s="57">
        <v>1.2624790425694801</v>
      </c>
      <c r="BH331" s="57">
        <v>1.44962172859792</v>
      </c>
      <c r="BI331" s="57">
        <v>1.6229519899223901</v>
      </c>
      <c r="BJ331" s="57">
        <v>5.2793720444686354</v>
      </c>
      <c r="BK331" s="57">
        <v>93.728525510737299</v>
      </c>
      <c r="BM331" s="57">
        <v>0.37114375441244007</v>
      </c>
      <c r="BN331" s="57">
        <v>0.53126674361345017</v>
      </c>
      <c r="BO331" s="57">
        <v>0.75271978954059016</v>
      </c>
      <c r="BP331" s="57">
        <v>0.93320775265791012</v>
      </c>
      <c r="BQ331" s="57">
        <v>1.1224947470445599</v>
      </c>
      <c r="BR331" s="57">
        <v>-1.44969375815138</v>
      </c>
      <c r="BS331" s="57">
        <v>-1.4413949221964599</v>
      </c>
      <c r="BT331" s="57">
        <v>-1.44904952377376</v>
      </c>
      <c r="BU331" s="57">
        <v>-1.4478378280881401</v>
      </c>
      <c r="BV331" s="57">
        <v>-1.4413480665113501</v>
      </c>
      <c r="BW331" s="57">
        <v>1.8208375125638201</v>
      </c>
      <c r="BX331" s="57">
        <v>1.9726616658099101</v>
      </c>
      <c r="BY331" s="57">
        <v>2.2017693133143501</v>
      </c>
      <c r="BZ331" s="57">
        <v>2.3810455807460502</v>
      </c>
      <c r="CA331" s="57">
        <v>2.5638428135559099</v>
      </c>
      <c r="CB331" s="57">
        <v>5.6773001773206095</v>
      </c>
      <c r="CC331" s="57">
        <v>-7.68895093442445</v>
      </c>
      <c r="CE331" s="57">
        <v>0.35523073404937011</v>
      </c>
      <c r="CF331" s="57">
        <v>0.57272524145768999</v>
      </c>
      <c r="CG331" s="57">
        <v>0.77033427941100996</v>
      </c>
      <c r="CH331" s="57">
        <v>0.93191005662167026</v>
      </c>
      <c r="CI331" s="57">
        <v>1.1130370942697099</v>
      </c>
      <c r="CJ331" s="57">
        <v>-1.4473926129268799</v>
      </c>
      <c r="CK331" s="57">
        <v>-1.4489901743247899</v>
      </c>
      <c r="CL331" s="57">
        <v>-1.45186600719054</v>
      </c>
      <c r="CM331" s="57">
        <v>-1.4504893999116599</v>
      </c>
      <c r="CN331" s="57">
        <v>-1.44987810937388</v>
      </c>
      <c r="CO331" s="57">
        <v>1.80262334697625</v>
      </c>
      <c r="CP331" s="57">
        <v>2.0217154157824799</v>
      </c>
      <c r="CQ331" s="57">
        <v>2.22220028660155</v>
      </c>
      <c r="CR331" s="57">
        <v>2.3823994565333302</v>
      </c>
      <c r="CS331" s="57">
        <v>2.5629152036435898</v>
      </c>
      <c r="CT331" s="76">
        <v>5.5780462263524457</v>
      </c>
      <c r="CU331" s="76">
        <v>46.482963046659599</v>
      </c>
      <c r="CV331" s="76"/>
      <c r="CW331" s="1">
        <v>-0.56858823200965103</v>
      </c>
      <c r="CX331" s="1">
        <v>-0.35318000859375298</v>
      </c>
      <c r="CY331" s="1">
        <v>-0.152910164821072</v>
      </c>
      <c r="CZ331" s="1">
        <v>3.2661191751136097E-2</v>
      </c>
      <c r="DA331" s="1">
        <v>0.20664610231339001</v>
      </c>
      <c r="DB331" s="1">
        <v>-0.56858823200965103</v>
      </c>
      <c r="DC331" s="1">
        <v>-0.35318000859375298</v>
      </c>
      <c r="DD331" s="1">
        <v>-0.152910164821072</v>
      </c>
      <c r="DE331" s="1">
        <v>3.2661191751136097E-2</v>
      </c>
      <c r="DF331" s="1">
        <v>0.20664610231339001</v>
      </c>
      <c r="DG331" s="1">
        <v>0.80486915968183004</v>
      </c>
      <c r="DH331" s="1">
        <v>1.0210602946293801</v>
      </c>
      <c r="DI331" s="1">
        <v>1.2224790815591999</v>
      </c>
      <c r="DJ331" s="1">
        <v>1.4096214291207501</v>
      </c>
      <c r="DK331" s="1">
        <v>1.5829515898202999</v>
      </c>
      <c r="DL331" s="1">
        <v>5.7623004968209353</v>
      </c>
      <c r="DM331" s="1">
        <v>41.506581479410698</v>
      </c>
      <c r="DN331" s="1"/>
      <c r="DO331" s="1"/>
      <c r="DP331" s="1"/>
      <c r="DQ331" s="1"/>
      <c r="DR331" s="1"/>
      <c r="DS331" s="1"/>
    </row>
    <row r="332" spans="1:123">
      <c r="A332" s="46" t="s">
        <v>325</v>
      </c>
      <c r="B332" s="57">
        <v>254.52600000000001</v>
      </c>
      <c r="C332" s="57">
        <v>88.92</v>
      </c>
      <c r="D332" s="57">
        <v>-4.22</v>
      </c>
      <c r="E332" s="7">
        <v>0.9</v>
      </c>
      <c r="F332" s="57"/>
      <c r="G332" s="76">
        <v>-3.66</v>
      </c>
      <c r="H332" s="57">
        <v>-5.82</v>
      </c>
      <c r="I332" s="57">
        <v>2.16</v>
      </c>
      <c r="K332" s="76">
        <v>-5.1479599391758901</v>
      </c>
      <c r="L332" s="76">
        <v>-4.9762320588797397</v>
      </c>
      <c r="M332" s="76">
        <v>-4.8016884422287696</v>
      </c>
      <c r="N332" s="76">
        <v>-4.4428010593042302</v>
      </c>
      <c r="O332" s="76">
        <v>-4.4489700479674799</v>
      </c>
      <c r="P332" s="76">
        <v>-6.9944772991331803</v>
      </c>
      <c r="Q332" s="76">
        <v>-7.0654172616502198</v>
      </c>
      <c r="R332" s="76">
        <v>-7.1411437244158398</v>
      </c>
      <c r="S332" s="76">
        <v>-6.9310180540960902</v>
      </c>
      <c r="T332" s="76">
        <v>-7.1022125308189299</v>
      </c>
      <c r="U332" s="76">
        <v>1.8465173599572899</v>
      </c>
      <c r="V332" s="76">
        <v>2.08918520277048</v>
      </c>
      <c r="W332" s="76">
        <v>2.3394552821870702</v>
      </c>
      <c r="X332" s="76">
        <v>2.48821699479186</v>
      </c>
      <c r="Y332" s="76">
        <v>2.65324248285145</v>
      </c>
      <c r="Z332" s="76">
        <v>5.7421168800366758</v>
      </c>
      <c r="AA332" s="76">
        <v>70.836573361408696</v>
      </c>
      <c r="AC332" s="57">
        <v>-5.5196913057765435</v>
      </c>
      <c r="AD332" s="76">
        <v>-5.1113159484286204</v>
      </c>
      <c r="AE332" s="76">
        <v>-4.9018971889970002</v>
      </c>
      <c r="AF332" s="76">
        <v>-4.69551792533957</v>
      </c>
      <c r="AG332" s="76">
        <v>-4.5098948174795099</v>
      </c>
      <c r="AH332" s="76">
        <v>-6.4228467134615901</v>
      </c>
      <c r="AI332" s="76">
        <v>-6.2500973560330202</v>
      </c>
      <c r="AJ332" s="76">
        <v>-6.2589589031255901</v>
      </c>
      <c r="AK332" s="76">
        <v>-6.2541004614768498</v>
      </c>
      <c r="AL332" s="76">
        <v>-6.2537830814469997</v>
      </c>
      <c r="AM332" s="76">
        <v>0.90315540768504698</v>
      </c>
      <c r="AN332" s="76">
        <v>1.1387814076044001</v>
      </c>
      <c r="AO332" s="76">
        <v>1.3570617141285899</v>
      </c>
      <c r="AP332" s="76">
        <v>1.55858253613728</v>
      </c>
      <c r="AQ332" s="76">
        <v>1.74388826396749</v>
      </c>
      <c r="AR332" s="76">
        <v>7.2209474865875185</v>
      </c>
      <c r="AS332" s="76">
        <v>191.79208095012601</v>
      </c>
      <c r="AU332" s="57">
        <v>-5.5804579474622988</v>
      </c>
      <c r="AV332" s="57">
        <v>-5.3707650938506202</v>
      </c>
      <c r="AW332" s="57">
        <v>-5.1640809459405803</v>
      </c>
      <c r="AX332" s="57">
        <v>-4.9701662032156193</v>
      </c>
      <c r="AY332" s="57">
        <v>-4.7565625611218003</v>
      </c>
      <c r="AZ332" s="57">
        <v>-6.5236175602545501</v>
      </c>
      <c r="BA332" s="57">
        <v>-6.5495465572937901</v>
      </c>
      <c r="BB332" s="57">
        <v>-6.5611426163326803</v>
      </c>
      <c r="BC332" s="57">
        <v>-6.5687487101046598</v>
      </c>
      <c r="BD332" s="57">
        <v>-6.5404508250023001</v>
      </c>
      <c r="BE332" s="57">
        <v>0.94315961279225102</v>
      </c>
      <c r="BF332" s="57">
        <v>1.1787814634431699</v>
      </c>
      <c r="BG332" s="57">
        <v>1.3970616703920999</v>
      </c>
      <c r="BH332" s="57">
        <v>1.59858250688904</v>
      </c>
      <c r="BI332" s="57">
        <v>1.7838882638805</v>
      </c>
      <c r="BJ332" s="57">
        <v>6.1037760525150739</v>
      </c>
      <c r="BK332" s="57">
        <v>2.2328678767530299</v>
      </c>
      <c r="BM332" s="57">
        <v>-5.1726472477585999</v>
      </c>
      <c r="BN332" s="57">
        <v>-5.0900020864041498</v>
      </c>
      <c r="BO332" s="57">
        <v>-4.7137677331570202</v>
      </c>
      <c r="BP332" s="57">
        <v>-4.4725282426788908</v>
      </c>
      <c r="BQ332" s="57">
        <v>-4.2556746897426505</v>
      </c>
      <c r="BR332" s="57">
        <v>-7.0184089260892</v>
      </c>
      <c r="BS332" s="57">
        <v>-7.1712336626024502</v>
      </c>
      <c r="BT332" s="57">
        <v>-7.0018913508749003</v>
      </c>
      <c r="BU332" s="57">
        <v>-6.9465440010812403</v>
      </c>
      <c r="BV332" s="57">
        <v>-6.9203786263282003</v>
      </c>
      <c r="BW332" s="57">
        <v>1.8457616783305999</v>
      </c>
      <c r="BX332" s="57">
        <v>2.0812315761983</v>
      </c>
      <c r="BY332" s="57">
        <v>2.2881236177178801</v>
      </c>
      <c r="BZ332" s="57">
        <v>2.4740157584023499</v>
      </c>
      <c r="CA332" s="57">
        <v>2.6647039365855498</v>
      </c>
      <c r="CB332" s="57">
        <v>7.3163815526863463</v>
      </c>
      <c r="CC332" s="57">
        <v>-58.5767552555088</v>
      </c>
      <c r="CE332" s="57">
        <v>-5.1541055861066001</v>
      </c>
      <c r="CF332" s="57">
        <v>-4.9266115013200604</v>
      </c>
      <c r="CG332" s="57">
        <v>-4.7325949764161797</v>
      </c>
      <c r="CH332" s="57">
        <v>-4.5172870080174103</v>
      </c>
      <c r="CI332" s="57">
        <v>-4.3347234618276502</v>
      </c>
      <c r="CJ332" s="57">
        <v>-6.9925314112115302</v>
      </c>
      <c r="CK332" s="57">
        <v>-7.0008847509734098</v>
      </c>
      <c r="CL332" s="57">
        <v>-7.0206072262412196</v>
      </c>
      <c r="CM332" s="57">
        <v>-6.9878785863695398</v>
      </c>
      <c r="CN332" s="57">
        <v>-6.9919286115796897</v>
      </c>
      <c r="CO332" s="57">
        <v>1.8384258251049299</v>
      </c>
      <c r="CP332" s="57">
        <v>2.0742732496533498</v>
      </c>
      <c r="CQ332" s="57">
        <v>2.2880122498250399</v>
      </c>
      <c r="CR332" s="57">
        <v>2.4705915783521299</v>
      </c>
      <c r="CS332" s="57">
        <v>2.6572051497520399</v>
      </c>
      <c r="CT332" s="76">
        <v>6.0977502727815267</v>
      </c>
      <c r="CU332" s="76">
        <v>29.170080710028099</v>
      </c>
      <c r="CV332" s="76"/>
      <c r="CW332" s="1">
        <v>-5.3801434762703799</v>
      </c>
      <c r="CX332" s="1">
        <v>-5.1689624381595403</v>
      </c>
      <c r="CY332" s="1">
        <v>-4.9582458530506202</v>
      </c>
      <c r="CZ332" s="1">
        <v>-4.7649749363817602</v>
      </c>
      <c r="DA332" s="1">
        <v>-4.5829336654620798</v>
      </c>
      <c r="DB332" s="1">
        <v>-5.3801434762703799</v>
      </c>
      <c r="DC332" s="1">
        <v>-5.1689624381595403</v>
      </c>
      <c r="DD332" s="1">
        <v>-4.9582458530506202</v>
      </c>
      <c r="DE332" s="1">
        <v>-4.7649749363817602</v>
      </c>
      <c r="DF332" s="1">
        <v>-4.5829336654620798</v>
      </c>
      <c r="DG332" s="1">
        <v>0.90315928756984198</v>
      </c>
      <c r="DH332" s="1">
        <v>1.1387814649949399</v>
      </c>
      <c r="DI332" s="1">
        <v>1.35706171379452</v>
      </c>
      <c r="DJ332" s="1">
        <v>1.5585821936681299</v>
      </c>
      <c r="DK332" s="1">
        <v>1.7438878433139799</v>
      </c>
      <c r="DL332" s="1">
        <v>5.9491328873180711</v>
      </c>
      <c r="DM332" s="1">
        <v>32.144182001468302</v>
      </c>
      <c r="DN332" s="1"/>
      <c r="DO332" s="1"/>
      <c r="DP332" s="1"/>
      <c r="DQ332" s="1"/>
      <c r="DR332" s="1"/>
      <c r="DS332" s="1"/>
    </row>
    <row r="333" spans="1:123">
      <c r="A333" s="46" t="s">
        <v>326</v>
      </c>
      <c r="B333" s="57">
        <v>357.173</v>
      </c>
      <c r="C333" s="57">
        <v>156.578</v>
      </c>
      <c r="D333" s="57">
        <v>1.68</v>
      </c>
      <c r="E333" s="7">
        <v>0.01</v>
      </c>
      <c r="F333" s="57"/>
      <c r="G333" s="76">
        <v>2.8299999999999996</v>
      </c>
      <c r="H333" s="57">
        <v>-0.43</v>
      </c>
      <c r="I333" s="57">
        <v>3.26</v>
      </c>
      <c r="K333" s="76">
        <v>1.4145680066684401</v>
      </c>
      <c r="L333" s="76">
        <v>1.6627757169217379</v>
      </c>
      <c r="M333" s="76">
        <v>1.9826775161133718</v>
      </c>
      <c r="N333" s="76">
        <v>2.208719029789755</v>
      </c>
      <c r="O333" s="76">
        <v>2.695152166042722</v>
      </c>
      <c r="P333" s="76">
        <v>-0.62596367408209996</v>
      </c>
      <c r="Q333" s="76">
        <v>-0.63095512973799195</v>
      </c>
      <c r="R333" s="76">
        <v>-0.63680938580947799</v>
      </c>
      <c r="S333" s="76">
        <v>-0.62102820017163496</v>
      </c>
      <c r="T333" s="76">
        <v>-0.63094558874879803</v>
      </c>
      <c r="U333" s="76">
        <v>2.04053168075054</v>
      </c>
      <c r="V333" s="76">
        <v>2.2937308466597299</v>
      </c>
      <c r="W333" s="76">
        <v>2.6194869019228499</v>
      </c>
      <c r="X333" s="76">
        <v>2.8297472299613902</v>
      </c>
      <c r="Y333" s="76">
        <v>3.3260977547915198</v>
      </c>
      <c r="Z333" s="76">
        <v>9.2899720850806524</v>
      </c>
      <c r="AA333" s="76">
        <v>-161.65395979965999</v>
      </c>
      <c r="AC333" s="57">
        <v>0.71668946359741004</v>
      </c>
      <c r="AD333" s="76">
        <v>1.0371901294966301</v>
      </c>
      <c r="AE333" s="76">
        <v>1.321193772562796</v>
      </c>
      <c r="AF333" s="76">
        <v>1.5801342855886462</v>
      </c>
      <c r="AG333" s="76">
        <v>1.812690383150277</v>
      </c>
      <c r="AH333" s="76">
        <v>-0.57455489130075998</v>
      </c>
      <c r="AI333" s="76">
        <v>-0.56640356281728998</v>
      </c>
      <c r="AJ333" s="76">
        <v>-0.56725631149580402</v>
      </c>
      <c r="AK333" s="76">
        <v>-0.56660755050904399</v>
      </c>
      <c r="AL333" s="76">
        <v>-0.56664142099248305</v>
      </c>
      <c r="AM333" s="76">
        <v>1.29124435489817</v>
      </c>
      <c r="AN333" s="76">
        <v>1.60359369231392</v>
      </c>
      <c r="AO333" s="76">
        <v>1.8884500840586</v>
      </c>
      <c r="AP333" s="76">
        <v>2.1467418360976902</v>
      </c>
      <c r="AQ333" s="76">
        <v>2.37933180414276</v>
      </c>
      <c r="AR333" s="76">
        <v>8.1338550962469345</v>
      </c>
      <c r="AS333" s="76">
        <v>85.524089255041702</v>
      </c>
      <c r="AU333" s="57">
        <v>0.70489210295966098</v>
      </c>
      <c r="AV333" s="57">
        <v>1.012226029431307</v>
      </c>
      <c r="AW333" s="57">
        <v>1.2936876746695709</v>
      </c>
      <c r="AX333" s="57">
        <v>1.5478970723899033</v>
      </c>
      <c r="AY333" s="57">
        <v>1.7820173089862377</v>
      </c>
      <c r="AZ333" s="57">
        <v>-0.626357996410429</v>
      </c>
      <c r="BA333" s="57">
        <v>-0.63136771843727302</v>
      </c>
      <c r="BB333" s="57">
        <v>-0.63476234815200905</v>
      </c>
      <c r="BC333" s="57">
        <v>-0.63884472246499702</v>
      </c>
      <c r="BD333" s="57">
        <v>-0.63731449503265203</v>
      </c>
      <c r="BE333" s="57">
        <v>1.33125009937009</v>
      </c>
      <c r="BF333" s="57">
        <v>1.64359374786858</v>
      </c>
      <c r="BG333" s="57">
        <v>1.92845002282158</v>
      </c>
      <c r="BH333" s="57">
        <v>2.1867417948549002</v>
      </c>
      <c r="BI333" s="57">
        <v>2.4193318040188898</v>
      </c>
      <c r="BJ333" s="57">
        <v>8.0018953076049559</v>
      </c>
      <c r="BK333" s="57">
        <v>73.899569406049295</v>
      </c>
      <c r="BM333" s="57">
        <v>1.3162888473371019</v>
      </c>
      <c r="BN333" s="57">
        <v>1.8749301456125489</v>
      </c>
      <c r="BO333" s="57">
        <v>2.0015467763961801</v>
      </c>
      <c r="BP333" s="57">
        <v>2.2169813608487421</v>
      </c>
      <c r="BQ333" s="57">
        <v>2.4421678095532551</v>
      </c>
      <c r="BR333" s="57">
        <v>-0.62788383393470804</v>
      </c>
      <c r="BS333" s="57">
        <v>-0.63498072402875105</v>
      </c>
      <c r="BT333" s="57">
        <v>-0.62753965565059999</v>
      </c>
      <c r="BU333" s="57">
        <v>-0.62411943913092804</v>
      </c>
      <c r="BV333" s="57">
        <v>-0.62077791245457503</v>
      </c>
      <c r="BW333" s="57">
        <v>1.9441726812718101</v>
      </c>
      <c r="BX333" s="57">
        <v>2.5099108696412999</v>
      </c>
      <c r="BY333" s="57">
        <v>2.6290864320467802</v>
      </c>
      <c r="BZ333" s="57">
        <v>2.84110079997967</v>
      </c>
      <c r="CA333" s="57">
        <v>3.06294572200783</v>
      </c>
      <c r="CB333" s="57">
        <v>7.682254091842446</v>
      </c>
      <c r="CC333" s="57">
        <v>248.406017183426</v>
      </c>
      <c r="CE333" s="57">
        <v>1.3541299847244339</v>
      </c>
      <c r="CF333" s="57">
        <v>1.6550924859376868</v>
      </c>
      <c r="CG333" s="57">
        <v>1.9192386524269369</v>
      </c>
      <c r="CH333" s="57">
        <v>2.1921954625278111</v>
      </c>
      <c r="CI333" s="57">
        <v>2.4029660469594654</v>
      </c>
      <c r="CJ333" s="57">
        <v>-0.62565895814310601</v>
      </c>
      <c r="CK333" s="57">
        <v>-0.62670101502711295</v>
      </c>
      <c r="CL333" s="57">
        <v>-0.62862668002306299</v>
      </c>
      <c r="CM333" s="57">
        <v>-0.62661539990839898</v>
      </c>
      <c r="CN333" s="57">
        <v>-0.62653514072748495</v>
      </c>
      <c r="CO333" s="57">
        <v>1.9797889428675399</v>
      </c>
      <c r="CP333" s="57">
        <v>2.2817935009647998</v>
      </c>
      <c r="CQ333" s="57">
        <v>2.5478653324499998</v>
      </c>
      <c r="CR333" s="57">
        <v>2.81881086243621</v>
      </c>
      <c r="CS333" s="57">
        <v>3.0295011876869502</v>
      </c>
      <c r="CT333" s="76">
        <v>7.8377629855656341</v>
      </c>
      <c r="CU333" s="76">
        <v>72.829140096120298</v>
      </c>
      <c r="CV333" s="76"/>
      <c r="CW333" s="1">
        <v>0.72461436310765603</v>
      </c>
      <c r="CX333" s="1">
        <v>1.0355050619651001</v>
      </c>
      <c r="CY333" s="1">
        <v>1.31957122663186</v>
      </c>
      <c r="CZ333" s="1">
        <v>1.5768808711994999</v>
      </c>
      <c r="DA333" s="1">
        <v>1.8094983423026001</v>
      </c>
      <c r="DB333" s="1">
        <v>0.72461436310765603</v>
      </c>
      <c r="DC333" s="1">
        <v>1.0355050619651001</v>
      </c>
      <c r="DD333" s="1">
        <v>1.31957122663186</v>
      </c>
      <c r="DE333" s="1">
        <v>1.5768808711994999</v>
      </c>
      <c r="DF333" s="1">
        <v>1.8094983423026001</v>
      </c>
      <c r="DG333" s="1">
        <v>1.29124971174651</v>
      </c>
      <c r="DH333" s="1">
        <v>1.6035937500476201</v>
      </c>
      <c r="DI333" s="1">
        <v>1.88845008364719</v>
      </c>
      <c r="DJ333" s="1">
        <v>2.1467414273679699</v>
      </c>
      <c r="DK333" s="1">
        <v>2.37933130265026</v>
      </c>
      <c r="DL333" s="1">
        <v>8.0643624443744617</v>
      </c>
      <c r="DM333" s="1">
        <v>77.971751229936203</v>
      </c>
      <c r="DN333" s="1"/>
      <c r="DO333" s="1"/>
      <c r="DP333" s="1"/>
      <c r="DQ333" s="1"/>
      <c r="DR333" s="1"/>
      <c r="DS333" s="1"/>
    </row>
    <row r="334" spans="1:123">
      <c r="A334" s="46" t="s">
        <v>327</v>
      </c>
      <c r="B334" s="57">
        <v>321.71699999999998</v>
      </c>
      <c r="C334" s="57">
        <v>133.251</v>
      </c>
      <c r="D334" s="57">
        <v>-3.68</v>
      </c>
      <c r="E334" s="7">
        <v>0.88</v>
      </c>
      <c r="F334" s="57"/>
      <c r="G334" s="76">
        <v>-3.2200000000000006</v>
      </c>
      <c r="H334" s="57">
        <v>-5.48</v>
      </c>
      <c r="I334" s="57">
        <v>2.2599999999999998</v>
      </c>
      <c r="K334" s="76">
        <v>-4.5996900004268806</v>
      </c>
      <c r="L334" s="76">
        <v>-4.4168485103400492</v>
      </c>
      <c r="M334" s="76">
        <v>-4.18880850372725</v>
      </c>
      <c r="N334" s="76">
        <v>-3.8014861345737097</v>
      </c>
      <c r="O334" s="76">
        <v>-3.5816783346462899</v>
      </c>
      <c r="P334" s="76">
        <v>-6.5732058720642002</v>
      </c>
      <c r="Q334" s="76">
        <v>-6.6399258517854296</v>
      </c>
      <c r="R334" s="76">
        <v>-6.7115677749414404</v>
      </c>
      <c r="S334" s="76">
        <v>-6.5132630778421596</v>
      </c>
      <c r="T334" s="76">
        <v>-6.6753605631983</v>
      </c>
      <c r="U334" s="76">
        <v>1.97351587163732</v>
      </c>
      <c r="V334" s="76">
        <v>2.2230773414453799</v>
      </c>
      <c r="W334" s="76">
        <v>2.52275927121419</v>
      </c>
      <c r="X334" s="76">
        <v>2.71177694326845</v>
      </c>
      <c r="Y334" s="76">
        <v>3.09368222855201</v>
      </c>
      <c r="Z334" s="76">
        <v>7.9202443625985328</v>
      </c>
      <c r="AA334" s="76">
        <v>-100.390941547917</v>
      </c>
      <c r="AC334" s="57">
        <v>-4.8769480671334495</v>
      </c>
      <c r="AD334" s="76">
        <v>-4.4281687157704397</v>
      </c>
      <c r="AE334" s="76">
        <v>-4.1747050615802594</v>
      </c>
      <c r="AF334" s="76">
        <v>-3.93145465517201</v>
      </c>
      <c r="AG334" s="76">
        <v>-3.7149251522664399</v>
      </c>
      <c r="AH334" s="76">
        <v>-6.03413997322758</v>
      </c>
      <c r="AI334" s="76">
        <v>-5.8712084282636097</v>
      </c>
      <c r="AJ334" s="76">
        <v>-5.8796046663823898</v>
      </c>
      <c r="AK334" s="76">
        <v>-5.87503637807208</v>
      </c>
      <c r="AL334" s="76">
        <v>-5.8747640714690199</v>
      </c>
      <c r="AM334" s="76">
        <v>1.15719190609413</v>
      </c>
      <c r="AN334" s="76">
        <v>1.44303971249317</v>
      </c>
      <c r="AO334" s="76">
        <v>1.7048996048021301</v>
      </c>
      <c r="AP334" s="76">
        <v>1.94358172290007</v>
      </c>
      <c r="AQ334" s="76">
        <v>2.15983891920258</v>
      </c>
      <c r="AR334" s="76">
        <v>8.3672381509530585</v>
      </c>
      <c r="AS334" s="76">
        <v>202.86665435207101</v>
      </c>
      <c r="AU334" s="57">
        <v>-4.9370958179390296</v>
      </c>
      <c r="AV334" s="57">
        <v>-4.6760578817471501</v>
      </c>
      <c r="AW334" s="57">
        <v>-4.4247934428212901</v>
      </c>
      <c r="AX334" s="57">
        <v>-4.1923972644163001</v>
      </c>
      <c r="AY334" s="57">
        <v>-3.9462862372920098</v>
      </c>
      <c r="AZ334" s="57">
        <v>-6.1342929367826198</v>
      </c>
      <c r="BA334" s="57">
        <v>-6.1590976498931198</v>
      </c>
      <c r="BB334" s="57">
        <v>-6.1696929924313801</v>
      </c>
      <c r="BC334" s="57">
        <v>-6.1759789502166997</v>
      </c>
      <c r="BD334" s="57">
        <v>-6.1461251563834596</v>
      </c>
      <c r="BE334" s="57">
        <v>1.1971971188435899</v>
      </c>
      <c r="BF334" s="57">
        <v>1.4830397681459699</v>
      </c>
      <c r="BG334" s="57">
        <v>1.7448995496100901</v>
      </c>
      <c r="BH334" s="57">
        <v>1.9835816858004001</v>
      </c>
      <c r="BI334" s="57">
        <v>2.1998389190914498</v>
      </c>
      <c r="BJ334" s="57">
        <v>7.3425630000883526</v>
      </c>
      <c r="BK334" s="57">
        <v>20.854718240885301</v>
      </c>
      <c r="BM334" s="57">
        <v>-4.6853724154599101</v>
      </c>
      <c r="BN334" s="57">
        <v>-4.3784817026475604</v>
      </c>
      <c r="BO334" s="57">
        <v>-4.06890316320185</v>
      </c>
      <c r="BP334" s="57">
        <v>-3.8136850278577197</v>
      </c>
      <c r="BQ334" s="57">
        <v>-3.5779494364541895</v>
      </c>
      <c r="BR334" s="57">
        <v>-6.5955522813519902</v>
      </c>
      <c r="BS334" s="57">
        <v>-6.7403195352949403</v>
      </c>
      <c r="BT334" s="57">
        <v>-6.58021530525627</v>
      </c>
      <c r="BU334" s="57">
        <v>-6.5279884812596496</v>
      </c>
      <c r="BV334" s="57">
        <v>-6.5033357486016996</v>
      </c>
      <c r="BW334" s="57">
        <v>1.9101798658920801</v>
      </c>
      <c r="BX334" s="57">
        <v>2.3618378326473799</v>
      </c>
      <c r="BY334" s="57">
        <v>2.51131214205442</v>
      </c>
      <c r="BZ334" s="57">
        <v>2.7143034534019299</v>
      </c>
      <c r="CA334" s="57">
        <v>2.9253863121475101</v>
      </c>
      <c r="CB334" s="57">
        <v>8.2674333157944258</v>
      </c>
      <c r="CC334" s="57">
        <v>83.515753646696794</v>
      </c>
      <c r="CE334" s="57">
        <v>-4.6401361709699902</v>
      </c>
      <c r="CF334" s="57">
        <v>-4.3688957114799702</v>
      </c>
      <c r="CG334" s="57">
        <v>-4.1394947946210205</v>
      </c>
      <c r="CH334" s="57">
        <v>-3.8682597617428405</v>
      </c>
      <c r="CI334" s="57">
        <v>-3.6696597922824798</v>
      </c>
      <c r="CJ334" s="57">
        <v>-6.57109591567888</v>
      </c>
      <c r="CK334" s="57">
        <v>-6.57900822780325</v>
      </c>
      <c r="CL334" s="57">
        <v>-6.5976025024200302</v>
      </c>
      <c r="CM334" s="57">
        <v>-6.5667898275022303</v>
      </c>
      <c r="CN334" s="57">
        <v>-6.5705636676171899</v>
      </c>
      <c r="CO334" s="57">
        <v>1.93095974470889</v>
      </c>
      <c r="CP334" s="57">
        <v>2.2101125163232802</v>
      </c>
      <c r="CQ334" s="57">
        <v>2.4581077077990101</v>
      </c>
      <c r="CR334" s="57">
        <v>2.6985300657593898</v>
      </c>
      <c r="CS334" s="57">
        <v>2.9009038753347101</v>
      </c>
      <c r="CT334" s="76">
        <v>7.2675896687593617</v>
      </c>
      <c r="CU334" s="76">
        <v>43.825847652611699</v>
      </c>
      <c r="CV334" s="76"/>
      <c r="CW334" s="1">
        <v>-4.74517411115737</v>
      </c>
      <c r="CX334" s="1">
        <v>-4.4823698496830202</v>
      </c>
      <c r="CY334" s="1">
        <v>-4.2276683176842997</v>
      </c>
      <c r="CZ334" s="1">
        <v>-3.9968026216552301</v>
      </c>
      <c r="DA334" s="1">
        <v>-3.7836273573402099</v>
      </c>
      <c r="DB334" s="1">
        <v>-4.74517411115737</v>
      </c>
      <c r="DC334" s="1">
        <v>-4.4823698496830202</v>
      </c>
      <c r="DD334" s="1">
        <v>-4.2276683176842997</v>
      </c>
      <c r="DE334" s="1">
        <v>-3.9968026216552301</v>
      </c>
      <c r="DF334" s="1">
        <v>-3.7836273573402099</v>
      </c>
      <c r="DG334" s="1">
        <v>1.15719675277442</v>
      </c>
      <c r="DH334" s="1">
        <v>1.4430397701083399</v>
      </c>
      <c r="DI334" s="1">
        <v>1.70489960441744</v>
      </c>
      <c r="DJ334" s="1">
        <v>1.9435813370578601</v>
      </c>
      <c r="DK334" s="1">
        <v>2.15983844563323</v>
      </c>
      <c r="DL334" s="1">
        <v>7.1678515580961628</v>
      </c>
      <c r="DM334" s="1">
        <v>52.2969764709853</v>
      </c>
      <c r="DN334" s="1"/>
      <c r="DO334" s="1"/>
      <c r="DP334" s="1"/>
      <c r="DQ334" s="1"/>
      <c r="DR334" s="1"/>
      <c r="DS334" s="1"/>
    </row>
    <row r="335" spans="1:123">
      <c r="A335" s="46" t="s">
        <v>328</v>
      </c>
      <c r="B335" s="57">
        <v>387.38499999999999</v>
      </c>
      <c r="C335" s="57">
        <v>177.30099999999999</v>
      </c>
      <c r="D335" s="57">
        <v>-3.43</v>
      </c>
      <c r="E335" s="7">
        <v>0.88</v>
      </c>
      <c r="F335" s="57"/>
      <c r="G335" s="76">
        <v>-2.4700000000000002</v>
      </c>
      <c r="H335" s="57">
        <v>-5.37</v>
      </c>
      <c r="I335" s="57">
        <v>2.9</v>
      </c>
      <c r="K335" s="76">
        <v>-4.3642614212513706</v>
      </c>
      <c r="L335" s="76">
        <v>-4.1717024362144599</v>
      </c>
      <c r="M335" s="76">
        <v>-3.8923159832035896</v>
      </c>
      <c r="N335" s="76">
        <v>-3.4740630650359496</v>
      </c>
      <c r="O335" s="76">
        <v>-3.0337633152558197</v>
      </c>
      <c r="P335" s="76">
        <v>-6.4618971640768503</v>
      </c>
      <c r="Q335" s="76">
        <v>-6.5256370198872702</v>
      </c>
      <c r="R335" s="76">
        <v>-6.5942243421145497</v>
      </c>
      <c r="S335" s="76">
        <v>-6.4043325846399197</v>
      </c>
      <c r="T335" s="76">
        <v>-6.5579019623856798</v>
      </c>
      <c r="U335" s="76">
        <v>2.0976357428254802</v>
      </c>
      <c r="V335" s="76">
        <v>2.3539345836728098</v>
      </c>
      <c r="W335" s="76">
        <v>2.70190835891096</v>
      </c>
      <c r="X335" s="76">
        <v>2.9302695196039701</v>
      </c>
      <c r="Y335" s="76">
        <v>3.5241386471298601</v>
      </c>
      <c r="Z335" s="76">
        <v>10.060172775978467</v>
      </c>
      <c r="AA335" s="76">
        <v>-270.15717202075098</v>
      </c>
      <c r="AC335" s="57">
        <v>-4.53439326719052</v>
      </c>
      <c r="AD335" s="76">
        <v>-4.0450107642182598</v>
      </c>
      <c r="AE335" s="76">
        <v>-3.7487121312472405</v>
      </c>
      <c r="AF335" s="76">
        <v>-3.4691453440623801</v>
      </c>
      <c r="AG335" s="76">
        <v>-3.2223857671719003</v>
      </c>
      <c r="AH335" s="76">
        <v>-5.9398634959398802</v>
      </c>
      <c r="AI335" s="76">
        <v>-5.7854122419096798</v>
      </c>
      <c r="AJ335" s="76">
        <v>-5.7935652804935804</v>
      </c>
      <c r="AK335" s="76">
        <v>-5.7889995825722602</v>
      </c>
      <c r="AL335" s="76">
        <v>-5.7887471019953001</v>
      </c>
      <c r="AM335" s="76">
        <v>1.4054702287493599</v>
      </c>
      <c r="AN335" s="76">
        <v>1.7404014776914201</v>
      </c>
      <c r="AO335" s="76">
        <v>2.04485314924634</v>
      </c>
      <c r="AP335" s="76">
        <v>2.3198542385098802</v>
      </c>
      <c r="AQ335" s="76">
        <v>2.5663613348233998</v>
      </c>
      <c r="AR335" s="76">
        <v>9.4948186671003505</v>
      </c>
      <c r="AS335" s="76">
        <v>214.41474049781101</v>
      </c>
      <c r="AU335" s="57">
        <v>-4.59972436593808</v>
      </c>
      <c r="AV335" s="57">
        <v>-4.2882685898126596</v>
      </c>
      <c r="AW335" s="57">
        <v>-3.9945185543933404</v>
      </c>
      <c r="AX335" s="57">
        <v>-3.7265851944516801</v>
      </c>
      <c r="AY335" s="57">
        <v>-3.4570015209737797</v>
      </c>
      <c r="AZ335" s="57">
        <v>-6.0452007922391999</v>
      </c>
      <c r="BA335" s="57">
        <v>-6.0686701229751101</v>
      </c>
      <c r="BB335" s="57">
        <v>-6.0793716372517403</v>
      </c>
      <c r="BC335" s="57">
        <v>-6.0864393881884302</v>
      </c>
      <c r="BD335" s="57">
        <v>-6.0633628556624597</v>
      </c>
      <c r="BE335" s="57">
        <v>1.4454764263011199</v>
      </c>
      <c r="BF335" s="57">
        <v>1.7804015331624501</v>
      </c>
      <c r="BG335" s="57">
        <v>2.0848530828584</v>
      </c>
      <c r="BH335" s="57">
        <v>2.3598541937367501</v>
      </c>
      <c r="BI335" s="57">
        <v>2.60636133468868</v>
      </c>
      <c r="BJ335" s="57">
        <v>8.4755514838962949</v>
      </c>
      <c r="BK335" s="57">
        <v>46.706307447659498</v>
      </c>
      <c r="BM335" s="57">
        <v>-4.5102829780541995</v>
      </c>
      <c r="BN335" s="57">
        <v>-3.9834919770457504</v>
      </c>
      <c r="BO335" s="57">
        <v>-3.7396717368659598</v>
      </c>
      <c r="BP335" s="57">
        <v>-3.4702869209702696</v>
      </c>
      <c r="BQ335" s="57">
        <v>-3.2149262383254196</v>
      </c>
      <c r="BR335" s="57">
        <v>-6.4834208820881001</v>
      </c>
      <c r="BS335" s="57">
        <v>-6.6195756409577102</v>
      </c>
      <c r="BT335" s="57">
        <v>-6.4691134500851497</v>
      </c>
      <c r="BU335" s="57">
        <v>-6.4194315339803696</v>
      </c>
      <c r="BV335" s="57">
        <v>-6.3950861100032697</v>
      </c>
      <c r="BW335" s="57">
        <v>1.9731379040339001</v>
      </c>
      <c r="BX335" s="57">
        <v>2.6360836639119598</v>
      </c>
      <c r="BY335" s="57">
        <v>2.7294417132191899</v>
      </c>
      <c r="BZ335" s="57">
        <v>2.9491446130101</v>
      </c>
      <c r="CA335" s="57">
        <v>3.1801598716778501</v>
      </c>
      <c r="CB335" s="57">
        <v>9.2074927424034598</v>
      </c>
      <c r="CC335" s="57">
        <v>221.55486164616801</v>
      </c>
      <c r="CE335" s="57">
        <v>-4.4384463789222099</v>
      </c>
      <c r="CF335" s="57">
        <v>-4.12474147324503</v>
      </c>
      <c r="CG335" s="57">
        <v>-3.8612943264895101</v>
      </c>
      <c r="CH335" s="57">
        <v>-3.5350277435278996</v>
      </c>
      <c r="CI335" s="57">
        <v>-3.3206566751989501</v>
      </c>
      <c r="CJ335" s="57">
        <v>-6.4598426022153204</v>
      </c>
      <c r="CK335" s="57">
        <v>-6.4676142247736301</v>
      </c>
      <c r="CL335" s="57">
        <v>-6.4856419850889901</v>
      </c>
      <c r="CM335" s="57">
        <v>-6.4563296774104098</v>
      </c>
      <c r="CN335" s="57">
        <v>-6.45973542382864</v>
      </c>
      <c r="CO335" s="57">
        <v>2.02139622329311</v>
      </c>
      <c r="CP335" s="57">
        <v>2.3428727515286001</v>
      </c>
      <c r="CQ335" s="57">
        <v>2.62434765859948</v>
      </c>
      <c r="CR335" s="57">
        <v>2.9213019338825101</v>
      </c>
      <c r="CS335" s="57">
        <v>3.1390787486296898</v>
      </c>
      <c r="CT335" s="76">
        <v>8.4084382810466725</v>
      </c>
      <c r="CU335" s="76">
        <v>57.432581256587802</v>
      </c>
      <c r="CV335" s="76"/>
      <c r="CW335" s="1">
        <v>-4.4088251624592898</v>
      </c>
      <c r="CX335" s="1">
        <v>-4.0958919570546497</v>
      </c>
      <c r="CY335" s="1">
        <v>-3.79842791168995</v>
      </c>
      <c r="CZ335" s="1">
        <v>-3.5311169343216902</v>
      </c>
      <c r="DA335" s="1">
        <v>-3.2874128467847998</v>
      </c>
      <c r="DB335" s="1">
        <v>-4.4088251624592898</v>
      </c>
      <c r="DC335" s="1">
        <v>-4.0958919570546497</v>
      </c>
      <c r="DD335" s="1">
        <v>-3.79842791168995</v>
      </c>
      <c r="DE335" s="1">
        <v>-3.5311169343216902</v>
      </c>
      <c r="DF335" s="1">
        <v>-3.2874128467847998</v>
      </c>
      <c r="DG335" s="1">
        <v>1.4054760203110599</v>
      </c>
      <c r="DH335" s="1">
        <v>1.74040153552612</v>
      </c>
      <c r="DI335" s="1">
        <v>2.0448531488121602</v>
      </c>
      <c r="DJ335" s="1">
        <v>2.3198538102777402</v>
      </c>
      <c r="DK335" s="1">
        <v>2.5663608095376298</v>
      </c>
      <c r="DL335" s="1">
        <v>8.35300198812131</v>
      </c>
      <c r="DM335" s="1">
        <v>71.664059791128395</v>
      </c>
      <c r="DN335" s="1"/>
      <c r="DO335" s="1"/>
      <c r="DP335" s="1"/>
      <c r="DQ335" s="1"/>
      <c r="DR335" s="1"/>
      <c r="DS335" s="1"/>
    </row>
    <row r="336" spans="1:123">
      <c r="A336" s="46" t="s">
        <v>36</v>
      </c>
      <c r="B336" s="57">
        <v>210.57499999999999</v>
      </c>
      <c r="C336" s="57">
        <v>64.587000000000003</v>
      </c>
      <c r="D336" s="57">
        <v>-9.7100000000000009</v>
      </c>
      <c r="E336" s="7">
        <v>0.93</v>
      </c>
      <c r="F336" s="57"/>
      <c r="G336" s="76">
        <v>-8.6199999999999992</v>
      </c>
      <c r="H336" s="57">
        <v>-9.94</v>
      </c>
      <c r="I336" s="57">
        <v>1.32</v>
      </c>
      <c r="K336" s="76">
        <v>-10.94112213911923</v>
      </c>
      <c r="L336" s="76">
        <v>-10.821123517343279</v>
      </c>
      <c r="M336" s="76">
        <v>-10.692670685952679</v>
      </c>
      <c r="N336" s="76">
        <v>-10.264276387534519</v>
      </c>
      <c r="O336" s="76">
        <v>-10.425415290222851</v>
      </c>
      <c r="P336" s="76">
        <v>-12.7045671889926</v>
      </c>
      <c r="Q336" s="76">
        <v>-12.822727148372</v>
      </c>
      <c r="R336" s="76">
        <v>-12.912223099872699</v>
      </c>
      <c r="S336" s="76">
        <v>-12.606258272036399</v>
      </c>
      <c r="T336" s="76">
        <v>-12.790557175326301</v>
      </c>
      <c r="U336" s="76">
        <v>1.76344504987337</v>
      </c>
      <c r="V336" s="76">
        <v>2.0016036310287202</v>
      </c>
      <c r="W336" s="76">
        <v>2.2195524139200198</v>
      </c>
      <c r="X336" s="76">
        <v>2.3419818845018798</v>
      </c>
      <c r="Y336" s="76">
        <v>2.36514188510345</v>
      </c>
      <c r="Z336" s="76">
        <v>4.7124180687849533</v>
      </c>
      <c r="AA336" s="76">
        <v>108.187504210041</v>
      </c>
      <c r="AC336" s="57">
        <v>-11.08655006508803</v>
      </c>
      <c r="AD336" s="76">
        <v>-10.646043608689983</v>
      </c>
      <c r="AE336" s="76">
        <v>-10.463686236032339</v>
      </c>
      <c r="AF336" s="76">
        <v>-10.273366435551701</v>
      </c>
      <c r="AG336" s="76">
        <v>-10.102185840055069</v>
      </c>
      <c r="AH336" s="76">
        <v>-11.8235350311726</v>
      </c>
      <c r="AI336" s="76">
        <v>-11.585803469388299</v>
      </c>
      <c r="AJ336" s="76">
        <v>-11.593220109631799</v>
      </c>
      <c r="AK336" s="76">
        <v>-11.5801131713971</v>
      </c>
      <c r="AL336" s="76">
        <v>-11.5739923185418</v>
      </c>
      <c r="AM336" s="76">
        <v>0.73698496608457098</v>
      </c>
      <c r="AN336" s="76">
        <v>0.93975986069831596</v>
      </c>
      <c r="AO336" s="76">
        <v>1.12953387359946</v>
      </c>
      <c r="AP336" s="76">
        <v>1.3067467358453999</v>
      </c>
      <c r="AQ336" s="76">
        <v>1.47180647848673</v>
      </c>
      <c r="AR336" s="76">
        <v>6.9341523669079344</v>
      </c>
      <c r="AS336" s="76">
        <v>227.078611121759</v>
      </c>
      <c r="AU336" s="57">
        <v>-10.089236348334222</v>
      </c>
      <c r="AV336" s="57">
        <v>-9.8732122816675538</v>
      </c>
      <c r="AW336" s="57">
        <v>-9.6618709769585198</v>
      </c>
      <c r="AX336" s="57">
        <v>-9.4494205451861593</v>
      </c>
      <c r="AY336" s="57">
        <v>-9.2503236044127704</v>
      </c>
      <c r="AZ336" s="57">
        <v>-10.8662248604067</v>
      </c>
      <c r="BA336" s="57">
        <v>-10.852972198326301</v>
      </c>
      <c r="BB336" s="57">
        <v>-10.8314048143148</v>
      </c>
      <c r="BC336" s="57">
        <v>-10.7961672569191</v>
      </c>
      <c r="BD336" s="57">
        <v>-10.7621300828283</v>
      </c>
      <c r="BE336" s="57">
        <v>0.77698851207247799</v>
      </c>
      <c r="BF336" s="57">
        <v>0.97975991665874596</v>
      </c>
      <c r="BG336" s="57">
        <v>1.16953383735628</v>
      </c>
      <c r="BH336" s="57">
        <v>1.3467467117329399</v>
      </c>
      <c r="BI336" s="57">
        <v>1.5118064784155301</v>
      </c>
      <c r="BJ336" s="57">
        <v>6.2601769788326962</v>
      </c>
      <c r="BK336" s="57">
        <v>13.877686968854899</v>
      </c>
      <c r="BM336" s="57">
        <v>-10.958044448792648</v>
      </c>
      <c r="BN336" s="57">
        <v>-11.021526064842561</v>
      </c>
      <c r="BO336" s="57">
        <v>-10.567461344403439</v>
      </c>
      <c r="BP336" s="57">
        <v>-10.31350068094301</v>
      </c>
      <c r="BQ336" s="57">
        <v>-10.091597422115219</v>
      </c>
      <c r="BR336" s="57">
        <v>-12.761668880147999</v>
      </c>
      <c r="BS336" s="57">
        <v>-12.9192073801846</v>
      </c>
      <c r="BT336" s="57">
        <v>-12.709592807917399</v>
      </c>
      <c r="BU336" s="57">
        <v>-12.6303393697538</v>
      </c>
      <c r="BV336" s="57">
        <v>-12.5857837136542</v>
      </c>
      <c r="BW336" s="57">
        <v>1.80362443135535</v>
      </c>
      <c r="BX336" s="57">
        <v>1.89768131534204</v>
      </c>
      <c r="BY336" s="57">
        <v>2.1421314635139601</v>
      </c>
      <c r="BZ336" s="57">
        <v>2.3168386888107899</v>
      </c>
      <c r="CA336" s="57">
        <v>2.4941862915389801</v>
      </c>
      <c r="CB336" s="57">
        <v>7.3045587034663875</v>
      </c>
      <c r="CC336" s="57">
        <v>-160.81060652046801</v>
      </c>
      <c r="CE336" s="57">
        <v>-10.946796311923171</v>
      </c>
      <c r="CF336" s="57">
        <v>-10.746174487914351</v>
      </c>
      <c r="CG336" s="57">
        <v>-10.58264584297361</v>
      </c>
      <c r="CH336" s="57">
        <v>-10.382697576102721</v>
      </c>
      <c r="CI336" s="57">
        <v>-10.20990273366402</v>
      </c>
      <c r="CJ336" s="57">
        <v>-12.724693817751501</v>
      </c>
      <c r="CK336" s="57">
        <v>-12.731592509793</v>
      </c>
      <c r="CL336" s="57">
        <v>-12.7593951934012</v>
      </c>
      <c r="CM336" s="57">
        <v>-12.704189952775501</v>
      </c>
      <c r="CN336" s="57">
        <v>-12.707699589327801</v>
      </c>
      <c r="CO336" s="57">
        <v>1.7778975058283299</v>
      </c>
      <c r="CP336" s="57">
        <v>1.9854180218786499</v>
      </c>
      <c r="CQ336" s="57">
        <v>2.1767493504275901</v>
      </c>
      <c r="CR336" s="57">
        <v>2.3214923766727802</v>
      </c>
      <c r="CS336" s="57">
        <v>2.49779685566378</v>
      </c>
      <c r="CT336" s="76">
        <v>5.4734778110365383</v>
      </c>
      <c r="CU336" s="76">
        <v>8.2410188496866503</v>
      </c>
      <c r="CV336" s="76"/>
      <c r="CW336" s="1">
        <v>-10.9050357954569</v>
      </c>
      <c r="CX336" s="1">
        <v>-10.732364318605001</v>
      </c>
      <c r="CY336" s="1">
        <v>-10.548924563830401</v>
      </c>
      <c r="CZ336" s="1">
        <v>-10.378651671263199</v>
      </c>
      <c r="DA336" s="1">
        <v>-10.2135997803599</v>
      </c>
      <c r="DB336" s="1">
        <v>-10.9050357954569</v>
      </c>
      <c r="DC336" s="1">
        <v>-10.732364318605001</v>
      </c>
      <c r="DD336" s="1">
        <v>-10.548924563830401</v>
      </c>
      <c r="DE336" s="1">
        <v>-10.378651671263199</v>
      </c>
      <c r="DF336" s="1">
        <v>-10.2135997803599</v>
      </c>
      <c r="DG336" s="1">
        <v>0.73698821356876398</v>
      </c>
      <c r="DH336" s="1">
        <v>0.93975991794193403</v>
      </c>
      <c r="DI336" s="1">
        <v>1.1295338732985101</v>
      </c>
      <c r="DJ336" s="1">
        <v>1.30674642174745</v>
      </c>
      <c r="DK336" s="1">
        <v>1.4718060924465499</v>
      </c>
      <c r="DL336" s="1">
        <v>5.1727395998429211</v>
      </c>
      <c r="DM336" s="1">
        <v>11.9890038744308</v>
      </c>
      <c r="DN336" s="1"/>
      <c r="DO336" s="1"/>
      <c r="DP336" s="1"/>
      <c r="DQ336" s="1"/>
      <c r="DR336" s="1"/>
      <c r="DS336" s="1"/>
    </row>
    <row r="337" spans="1:123">
      <c r="A337" s="46" t="s">
        <v>7</v>
      </c>
      <c r="B337" s="57">
        <v>198.684</v>
      </c>
      <c r="C337" s="57">
        <v>57.584000000000003</v>
      </c>
      <c r="D337" s="57">
        <v>1.83</v>
      </c>
      <c r="E337" s="7">
        <v>0</v>
      </c>
      <c r="F337" s="57"/>
      <c r="G337" s="76">
        <v>2.58</v>
      </c>
      <c r="H337" s="57">
        <v>0</v>
      </c>
      <c r="I337" s="57">
        <v>2.58</v>
      </c>
      <c r="K337" s="76">
        <v>1.7194116543340645</v>
      </c>
      <c r="L337" s="76">
        <v>1.9562185924893274</v>
      </c>
      <c r="M337" s="76">
        <v>2.1652986332342552</v>
      </c>
      <c r="N337" s="76">
        <v>2.2809234928022071</v>
      </c>
      <c r="O337" s="76">
        <v>2.265624643364422</v>
      </c>
      <c r="P337" s="76">
        <v>-2.15580744042254E-2</v>
      </c>
      <c r="Q337" s="76">
        <v>-2.1689730819862699E-2</v>
      </c>
      <c r="R337" s="76">
        <v>-2.1813904310624702E-2</v>
      </c>
      <c r="S337" s="76">
        <v>-2.1494293124943002E-2</v>
      </c>
      <c r="T337" s="76">
        <v>-2.1571251708737901E-2</v>
      </c>
      <c r="U337" s="76">
        <v>1.7409697287382899</v>
      </c>
      <c r="V337" s="76">
        <v>1.9779083233091901</v>
      </c>
      <c r="W337" s="76">
        <v>2.1871125375448801</v>
      </c>
      <c r="X337" s="76">
        <v>2.3024177859271502</v>
      </c>
      <c r="Y337" s="76">
        <v>2.2871958950731601</v>
      </c>
      <c r="Z337" s="76">
        <v>4.1747638525919353</v>
      </c>
      <c r="AA337" s="76">
        <v>253.60037671259099</v>
      </c>
      <c r="AC337" s="57">
        <v>0.67186281987699359</v>
      </c>
      <c r="AD337" s="76">
        <v>0.86573869726226937</v>
      </c>
      <c r="AE337" s="76">
        <v>1.0477613444459564</v>
      </c>
      <c r="AF337" s="76">
        <v>1.2184058994914087</v>
      </c>
      <c r="AG337" s="76">
        <v>1.3779725345936564</v>
      </c>
      <c r="AH337" s="76">
        <v>-2.01645179153595E-2</v>
      </c>
      <c r="AI337" s="76">
        <v>-2.0175626036211598E-2</v>
      </c>
      <c r="AJ337" s="76">
        <v>-2.0214577076603499E-2</v>
      </c>
      <c r="AK337" s="76">
        <v>-2.02063342659713E-2</v>
      </c>
      <c r="AL337" s="76">
        <v>-2.0221864278233401E-2</v>
      </c>
      <c r="AM337" s="76">
        <v>0.69202733779235304</v>
      </c>
      <c r="AN337" s="76">
        <v>0.88591432329848097</v>
      </c>
      <c r="AO337" s="76">
        <v>1.0679759215225599</v>
      </c>
      <c r="AP337" s="76">
        <v>1.2386122337573799</v>
      </c>
      <c r="AQ337" s="76">
        <v>1.3981943988718899</v>
      </c>
      <c r="AR337" s="76">
        <v>5.2528833435372233</v>
      </c>
      <c r="AS337" s="76">
        <v>34.027206358791801</v>
      </c>
      <c r="AU337" s="57">
        <v>0.7106006850096338</v>
      </c>
      <c r="AV337" s="57">
        <v>0.90431234833642271</v>
      </c>
      <c r="AW337" s="57">
        <v>1.086230168371553</v>
      </c>
      <c r="AX337" s="57">
        <v>1.256668122587201</v>
      </c>
      <c r="AY337" s="57">
        <v>1.4161805143020183</v>
      </c>
      <c r="AZ337" s="57">
        <v>-2.1430020445047201E-2</v>
      </c>
      <c r="BA337" s="57">
        <v>-2.1602030955400201E-2</v>
      </c>
      <c r="BB337" s="57">
        <v>-2.1745718935146999E-2</v>
      </c>
      <c r="BC337" s="57">
        <v>-2.19440884472091E-2</v>
      </c>
      <c r="BD337" s="57">
        <v>-2.2013884502951601E-2</v>
      </c>
      <c r="BE337" s="57">
        <v>0.73203070545468096</v>
      </c>
      <c r="BF337" s="57">
        <v>0.92591437929182296</v>
      </c>
      <c r="BG337" s="57">
        <v>1.1079758873067</v>
      </c>
      <c r="BH337" s="57">
        <v>1.27861221103441</v>
      </c>
      <c r="BI337" s="57">
        <v>1.4381943988049699</v>
      </c>
      <c r="BJ337" s="57">
        <v>5.2488066402299243</v>
      </c>
      <c r="BK337" s="57">
        <v>33.977473913078903</v>
      </c>
      <c r="BM337" s="57">
        <v>1.770603835899121</v>
      </c>
      <c r="BN337" s="57">
        <v>1.8264240138774313</v>
      </c>
      <c r="BO337" s="57">
        <v>2.0809813771891195</v>
      </c>
      <c r="BP337" s="57">
        <v>2.2526943301926132</v>
      </c>
      <c r="BQ337" s="57">
        <v>2.4265568693754367</v>
      </c>
      <c r="BR337" s="57">
        <v>-2.1620308687259001E-2</v>
      </c>
      <c r="BS337" s="57">
        <v>-2.1597540552638701E-2</v>
      </c>
      <c r="BT337" s="57">
        <v>-2.1651719834000702E-2</v>
      </c>
      <c r="BU337" s="57">
        <v>-2.1619898776237E-2</v>
      </c>
      <c r="BV337" s="57">
        <v>-2.1495652346053499E-2</v>
      </c>
      <c r="BW337" s="57">
        <v>1.79222414458638</v>
      </c>
      <c r="BX337" s="57">
        <v>1.84802155443007</v>
      </c>
      <c r="BY337" s="57">
        <v>2.1026330970231202</v>
      </c>
      <c r="BZ337" s="57">
        <v>2.27431422896885</v>
      </c>
      <c r="CA337" s="57">
        <v>2.4480525217214901</v>
      </c>
      <c r="CB337" s="57">
        <v>5.1923908095361844</v>
      </c>
      <c r="CC337" s="57">
        <v>-66.307262468191993</v>
      </c>
      <c r="CE337" s="57">
        <v>1.739946183152866</v>
      </c>
      <c r="CF337" s="57">
        <v>1.9397554432154394</v>
      </c>
      <c r="CG337" s="57">
        <v>2.1249529131680367</v>
      </c>
      <c r="CH337" s="57">
        <v>2.2594760939356431</v>
      </c>
      <c r="CI337" s="57">
        <v>2.432985179972881</v>
      </c>
      <c r="CJ337" s="57">
        <v>-2.15753074649341E-2</v>
      </c>
      <c r="CK337" s="57">
        <v>-2.1622681653610702E-2</v>
      </c>
      <c r="CL337" s="57">
        <v>-2.1694115657433601E-2</v>
      </c>
      <c r="CM337" s="57">
        <v>-2.1677300525836999E-2</v>
      </c>
      <c r="CN337" s="57">
        <v>-2.1683555170239E-2</v>
      </c>
      <c r="CO337" s="57">
        <v>1.7615214906178001</v>
      </c>
      <c r="CP337" s="57">
        <v>1.9613781248690501</v>
      </c>
      <c r="CQ337" s="57">
        <v>2.1466470288254702</v>
      </c>
      <c r="CR337" s="57">
        <v>2.2811533944614801</v>
      </c>
      <c r="CS337" s="57">
        <v>2.45466873514312</v>
      </c>
      <c r="CT337" s="76">
        <v>5.0748593208535109</v>
      </c>
      <c r="CU337" s="76">
        <v>44.225983480338598</v>
      </c>
      <c r="CV337" s="76"/>
      <c r="CW337" s="1">
        <v>0.67191586961495697</v>
      </c>
      <c r="CX337" s="1">
        <v>0.865759748815353</v>
      </c>
      <c r="CY337" s="1">
        <v>1.0477824333207399</v>
      </c>
      <c r="CZ337" s="1">
        <v>1.21837227316362</v>
      </c>
      <c r="DA337" s="1">
        <v>1.3779473669047499</v>
      </c>
      <c r="DB337" s="1">
        <v>0.67191586961495697</v>
      </c>
      <c r="DC337" s="1">
        <v>0.865759748815353</v>
      </c>
      <c r="DD337" s="1">
        <v>1.0477824333207399</v>
      </c>
      <c r="DE337" s="1">
        <v>1.21837227316362</v>
      </c>
      <c r="DF337" s="1">
        <v>1.3779473669047499</v>
      </c>
      <c r="DG337" s="1">
        <v>0.69203041417974398</v>
      </c>
      <c r="DH337" s="1">
        <v>0.88591438050234605</v>
      </c>
      <c r="DI337" s="1">
        <v>1.0679759212305699</v>
      </c>
      <c r="DJ337" s="1">
        <v>1.2386119273353</v>
      </c>
      <c r="DK337" s="1">
        <v>1.39819402219639</v>
      </c>
      <c r="DL337" s="1">
        <v>5.2522563132903244</v>
      </c>
      <c r="DM337" s="1">
        <v>34.016252201773703</v>
      </c>
      <c r="DN337" s="1"/>
      <c r="DO337" s="1"/>
      <c r="DP337" s="1"/>
      <c r="DQ337" s="1"/>
      <c r="DR337" s="1"/>
      <c r="DS337" s="1"/>
    </row>
    <row r="338" spans="1:123">
      <c r="A338" s="46" t="s">
        <v>329</v>
      </c>
      <c r="B338" s="57">
        <v>220.84800000000001</v>
      </c>
      <c r="C338" s="57">
        <v>71.766000000000005</v>
      </c>
      <c r="D338" s="57">
        <v>-1.1399999999999999</v>
      </c>
      <c r="E338" s="7">
        <v>0.45</v>
      </c>
      <c r="F338" s="57"/>
      <c r="G338" s="76">
        <v>-0.40000000000000036</v>
      </c>
      <c r="H338" s="57">
        <v>-2.4900000000000002</v>
      </c>
      <c r="I338" s="57">
        <v>2.09</v>
      </c>
      <c r="K338" s="76">
        <v>-1.84131032716167</v>
      </c>
      <c r="L338" s="76">
        <v>-1.6217136574002597</v>
      </c>
      <c r="M338" s="76">
        <v>-1.4078428687121001</v>
      </c>
      <c r="N338" s="76">
        <v>-1.2307086178281996</v>
      </c>
      <c r="O338" s="76">
        <v>-1.1787295761428203</v>
      </c>
      <c r="P338" s="76">
        <v>-3.6241724970435101</v>
      </c>
      <c r="Q338" s="76">
        <v>-3.6437883923060999</v>
      </c>
      <c r="R338" s="76">
        <v>-3.6554210878631102</v>
      </c>
      <c r="S338" s="76">
        <v>-3.6068711418606698</v>
      </c>
      <c r="T338" s="76">
        <v>-3.6112113952788301</v>
      </c>
      <c r="U338" s="76">
        <v>1.7828621698818401</v>
      </c>
      <c r="V338" s="76">
        <v>2.0220747349058401</v>
      </c>
      <c r="W338" s="76">
        <v>2.2475782191510101</v>
      </c>
      <c r="X338" s="76">
        <v>2.3761625240324702</v>
      </c>
      <c r="Y338" s="76">
        <v>2.4324818191360098</v>
      </c>
      <c r="Z338" s="76">
        <v>5.0841839646795242</v>
      </c>
      <c r="AA338" s="76">
        <v>157.52071941145101</v>
      </c>
      <c r="AC338" s="57">
        <v>-2.6533396806690321</v>
      </c>
      <c r="AD338" s="76">
        <v>-2.4299282305519991</v>
      </c>
      <c r="AE338" s="76">
        <v>-2.2349692638434702</v>
      </c>
      <c r="AF338" s="76">
        <v>-2.0475781073614296</v>
      </c>
      <c r="AG338" s="76">
        <v>-1.8762583783180602</v>
      </c>
      <c r="AH338" s="76">
        <v>-3.4291649222094902</v>
      </c>
      <c r="AI338" s="76">
        <v>-3.4162069042776899</v>
      </c>
      <c r="AJ338" s="76">
        <v>-3.4176849423109799</v>
      </c>
      <c r="AK338" s="76">
        <v>-3.4131883315551899</v>
      </c>
      <c r="AL338" s="76">
        <v>-3.4116605925615202</v>
      </c>
      <c r="AM338" s="76">
        <v>0.77582524154045795</v>
      </c>
      <c r="AN338" s="76">
        <v>0.986278673725691</v>
      </c>
      <c r="AO338" s="76">
        <v>1.1827156784675099</v>
      </c>
      <c r="AP338" s="76">
        <v>1.36561022419376</v>
      </c>
      <c r="AQ338" s="76">
        <v>1.53540221424346</v>
      </c>
      <c r="AR338" s="76">
        <v>5.7617447696420747</v>
      </c>
      <c r="AS338" s="76">
        <v>47.5999419721511</v>
      </c>
      <c r="AU338" s="57">
        <v>-2.4225635519399211</v>
      </c>
      <c r="AV338" s="57">
        <v>-2.2095736941495003</v>
      </c>
      <c r="AW338" s="57">
        <v>-2.0108610022808997</v>
      </c>
      <c r="AX338" s="57">
        <v>-1.8254608360817899</v>
      </c>
      <c r="AY338" s="57">
        <v>-1.6563294239542099</v>
      </c>
      <c r="AZ338" s="57">
        <v>-3.2383924935292301</v>
      </c>
      <c r="BA338" s="57">
        <v>-3.2358524238071902</v>
      </c>
      <c r="BB338" s="57">
        <v>-3.2335766427537598</v>
      </c>
      <c r="BC338" s="57">
        <v>-3.2310710349626599</v>
      </c>
      <c r="BD338" s="57">
        <v>-3.2317316381227799</v>
      </c>
      <c r="BE338" s="57">
        <v>0.81582894158930896</v>
      </c>
      <c r="BF338" s="57">
        <v>1.0262787296576901</v>
      </c>
      <c r="BG338" s="57">
        <v>1.2227156404728601</v>
      </c>
      <c r="BH338" s="57">
        <v>1.40561019888087</v>
      </c>
      <c r="BI338" s="57">
        <v>1.57540221416857</v>
      </c>
      <c r="BJ338" s="57">
        <v>5.7032325758843498</v>
      </c>
      <c r="BK338" s="57">
        <v>42.957070155267999</v>
      </c>
      <c r="BM338" s="57">
        <v>-1.82404295885692</v>
      </c>
      <c r="BN338" s="57">
        <v>-1.6899977388690601</v>
      </c>
      <c r="BO338" s="57">
        <v>-1.4529431118642502</v>
      </c>
      <c r="BP338" s="57">
        <v>-1.26694989337319</v>
      </c>
      <c r="BQ338" s="57">
        <v>-1.0713952539096403</v>
      </c>
      <c r="BR338" s="57">
        <v>-3.63751644798517</v>
      </c>
      <c r="BS338" s="57">
        <v>-3.6305816464109602</v>
      </c>
      <c r="BT338" s="57">
        <v>-3.6291984269432902</v>
      </c>
      <c r="BU338" s="57">
        <v>-3.6205267687079301</v>
      </c>
      <c r="BV338" s="57">
        <v>-3.6054379256803202</v>
      </c>
      <c r="BW338" s="57">
        <v>1.81347348912825</v>
      </c>
      <c r="BX338" s="57">
        <v>1.9405839075419</v>
      </c>
      <c r="BY338" s="57">
        <v>2.17625531507904</v>
      </c>
      <c r="BZ338" s="57">
        <v>2.3535768753347401</v>
      </c>
      <c r="CA338" s="57">
        <v>2.5340426717706799</v>
      </c>
      <c r="CB338" s="57">
        <v>5.7523928096298222</v>
      </c>
      <c r="CC338" s="57">
        <v>-31.143723223129999</v>
      </c>
      <c r="CE338" s="57">
        <v>-1.838329075531</v>
      </c>
      <c r="CF338" s="57">
        <v>-1.6265629966729098</v>
      </c>
      <c r="CG338" s="57">
        <v>-1.43654609498914</v>
      </c>
      <c r="CH338" s="57">
        <v>-1.2752251228738603</v>
      </c>
      <c r="CI338" s="57">
        <v>-1.0948706963936301</v>
      </c>
      <c r="CJ338" s="57">
        <v>-3.63037432370714</v>
      </c>
      <c r="CK338" s="57">
        <v>-3.6327498236965998</v>
      </c>
      <c r="CL338" s="57">
        <v>-3.6393017653072901</v>
      </c>
      <c r="CM338" s="57">
        <v>-3.6315675848428102</v>
      </c>
      <c r="CN338" s="57">
        <v>-3.62992725957643</v>
      </c>
      <c r="CO338" s="57">
        <v>1.79204524817614</v>
      </c>
      <c r="CP338" s="57">
        <v>2.00618682702369</v>
      </c>
      <c r="CQ338" s="57">
        <v>2.2027556703181501</v>
      </c>
      <c r="CR338" s="57">
        <v>2.3563424619689499</v>
      </c>
      <c r="CS338" s="57">
        <v>2.5350565631827999</v>
      </c>
      <c r="CT338" s="76">
        <v>5.4705435277780898</v>
      </c>
      <c r="CU338" s="76">
        <v>39.155088645546499</v>
      </c>
      <c r="CV338" s="76"/>
      <c r="CW338" s="1">
        <v>-2.6394991918473698</v>
      </c>
      <c r="CX338" s="1">
        <v>-2.4315152030154201</v>
      </c>
      <c r="CY338" s="1">
        <v>-2.2366763656373201</v>
      </c>
      <c r="CZ338" s="1">
        <v>-2.0561324985600198</v>
      </c>
      <c r="DA338" s="1">
        <v>-1.8843070888754001</v>
      </c>
      <c r="DB338" s="1">
        <v>-2.6394991918473698</v>
      </c>
      <c r="DC338" s="1">
        <v>-2.4315152030154201</v>
      </c>
      <c r="DD338" s="1">
        <v>-2.2366763656373201</v>
      </c>
      <c r="DE338" s="1">
        <v>-2.0561324985600198</v>
      </c>
      <c r="DF338" s="1">
        <v>-1.8843070888754001</v>
      </c>
      <c r="DG338" s="1">
        <v>0.77582863684043202</v>
      </c>
      <c r="DH338" s="1">
        <v>0.98627873100365204</v>
      </c>
      <c r="DI338" s="1">
        <v>1.1827156781588199</v>
      </c>
      <c r="DJ338" s="1">
        <v>1.36560990346439</v>
      </c>
      <c r="DK338" s="1">
        <v>1.5354018201128401</v>
      </c>
      <c r="DL338" s="1">
        <v>5.6125665229460653</v>
      </c>
      <c r="DM338" s="1">
        <v>36.861772390536999</v>
      </c>
      <c r="DN338" s="1"/>
      <c r="DO338" s="1"/>
      <c r="DP338" s="1"/>
      <c r="DQ338" s="1"/>
      <c r="DR338" s="1"/>
      <c r="DS338" s="1"/>
    </row>
    <row r="339" spans="1:123">
      <c r="A339" s="46" t="s">
        <v>18</v>
      </c>
      <c r="B339" s="57">
        <v>205.14599999999999</v>
      </c>
      <c r="C339" s="57">
        <v>61.454999999999998</v>
      </c>
      <c r="D339" s="57">
        <v>-5</v>
      </c>
      <c r="E339" s="7">
        <v>0.43</v>
      </c>
      <c r="F339" s="57"/>
      <c r="G339" s="76">
        <v>-3.45</v>
      </c>
      <c r="H339" s="57">
        <v>-5.2</v>
      </c>
      <c r="I339" s="57">
        <v>1.75</v>
      </c>
      <c r="K339" s="76">
        <v>-5.4811993126514604</v>
      </c>
      <c r="L339" s="76">
        <v>-5.2842512292729698</v>
      </c>
      <c r="M339" s="76">
        <v>-5.0986409218277702</v>
      </c>
      <c r="N339" s="76">
        <v>-4.8353194109182294</v>
      </c>
      <c r="O339" s="76">
        <v>-4.8887124391577705</v>
      </c>
      <c r="P339" s="76">
        <v>-7.23438294477676</v>
      </c>
      <c r="Q339" s="76">
        <v>-7.2750364408576296</v>
      </c>
      <c r="R339" s="76">
        <v>-7.3033824629161801</v>
      </c>
      <c r="S339" s="76">
        <v>-7.15923776071637</v>
      </c>
      <c r="T339" s="76">
        <v>-7.2182670078139504</v>
      </c>
      <c r="U339" s="76">
        <v>1.7531836321253</v>
      </c>
      <c r="V339" s="76">
        <v>1.99078521158466</v>
      </c>
      <c r="W339" s="76">
        <v>2.2047415410884099</v>
      </c>
      <c r="X339" s="76">
        <v>2.3239183497981402</v>
      </c>
      <c r="Y339" s="76">
        <v>2.3295545686561798</v>
      </c>
      <c r="Z339" s="76">
        <v>4.835116452986413</v>
      </c>
      <c r="AA339" s="76">
        <v>178.16013460558401</v>
      </c>
      <c r="AC339" s="57">
        <v>-6.1168476032551693</v>
      </c>
      <c r="AD339" s="76">
        <v>-5.786944733524674</v>
      </c>
      <c r="AE339" s="76">
        <v>-5.5942684010933901</v>
      </c>
      <c r="AF339" s="76">
        <v>-5.4024014513041703</v>
      </c>
      <c r="AG339" s="76">
        <v>-5.2282865658924997</v>
      </c>
      <c r="AH339" s="76">
        <v>-6.8333065442788996</v>
      </c>
      <c r="AI339" s="76">
        <v>-6.7021206717148996</v>
      </c>
      <c r="AJ339" s="76">
        <v>-6.6956971429271803</v>
      </c>
      <c r="AK339" s="76">
        <v>-6.6780404408005802</v>
      </c>
      <c r="AL339" s="76">
        <v>-6.6664844344869598</v>
      </c>
      <c r="AM339" s="76">
        <v>0.71645894102372998</v>
      </c>
      <c r="AN339" s="76">
        <v>0.91517593819022602</v>
      </c>
      <c r="AO339" s="76">
        <v>1.10142874183379</v>
      </c>
      <c r="AP339" s="76">
        <v>1.27563898949641</v>
      </c>
      <c r="AQ339" s="76">
        <v>1.4381978685944601</v>
      </c>
      <c r="AR339" s="76">
        <v>6.4163353081167411</v>
      </c>
      <c r="AS339" s="76">
        <v>133.54589462889899</v>
      </c>
      <c r="AU339" s="57">
        <v>-5.2426440977250639</v>
      </c>
      <c r="AV339" s="57">
        <v>-5.0300216078370479</v>
      </c>
      <c r="AW339" s="57">
        <v>-4.8206269440212095</v>
      </c>
      <c r="AX339" s="57">
        <v>-4.6210742224198702</v>
      </c>
      <c r="AY339" s="57">
        <v>-4.4113804948938498</v>
      </c>
      <c r="AZ339" s="57">
        <v>-5.9991065033197</v>
      </c>
      <c r="BA339" s="57">
        <v>-5.9851976020027298</v>
      </c>
      <c r="BB339" s="57">
        <v>-5.9620556505374296</v>
      </c>
      <c r="BC339" s="57">
        <v>-5.9367131884382101</v>
      </c>
      <c r="BD339" s="57">
        <v>-5.8895783634190702</v>
      </c>
      <c r="BE339" s="57">
        <v>0.75646240559463596</v>
      </c>
      <c r="BF339" s="57">
        <v>0.955175994165682</v>
      </c>
      <c r="BG339" s="57">
        <v>1.1414287065162201</v>
      </c>
      <c r="BH339" s="57">
        <v>1.3156389660183401</v>
      </c>
      <c r="BI339" s="57">
        <v>1.4781978685252199</v>
      </c>
      <c r="BJ339" s="57">
        <v>6.1717086182301015</v>
      </c>
      <c r="BK339" s="57">
        <v>6.7526302152907096</v>
      </c>
      <c r="BM339" s="57">
        <v>-5.4632512353992304</v>
      </c>
      <c r="BN339" s="57">
        <v>-5.4283817299203099</v>
      </c>
      <c r="BO339" s="57">
        <v>-5.0964452581060602</v>
      </c>
      <c r="BP339" s="57">
        <v>-4.8780812859793405</v>
      </c>
      <c r="BQ339" s="57">
        <v>-4.6859663630787001</v>
      </c>
      <c r="BR339" s="57">
        <v>-7.2616707086460304</v>
      </c>
      <c r="BS339" s="57">
        <v>-7.3033901967221801</v>
      </c>
      <c r="BT339" s="57">
        <v>-7.2205431978054699</v>
      </c>
      <c r="BU339" s="57">
        <v>-7.1755048463331503</v>
      </c>
      <c r="BV339" s="57">
        <v>-7.15908964592714</v>
      </c>
      <c r="BW339" s="57">
        <v>1.7984194732468</v>
      </c>
      <c r="BX339" s="57">
        <v>1.8750084668018701</v>
      </c>
      <c r="BY339" s="57">
        <v>2.1240979396994102</v>
      </c>
      <c r="BZ339" s="57">
        <v>2.2974235603538098</v>
      </c>
      <c r="CA339" s="57">
        <v>2.47312328284844</v>
      </c>
      <c r="CB339" s="57">
        <v>6.2891378009634735</v>
      </c>
      <c r="CC339" s="57">
        <v>-87.312700246907397</v>
      </c>
      <c r="CE339" s="57">
        <v>-5.4689161902138599</v>
      </c>
      <c r="CF339" s="57">
        <v>-5.2581374180908202</v>
      </c>
      <c r="CG339" s="57">
        <v>-5.072153696346259</v>
      </c>
      <c r="CH339" s="57">
        <v>-4.8975868057297198</v>
      </c>
      <c r="CI339" s="57">
        <v>-4.7113338590285796</v>
      </c>
      <c r="CJ339" s="57">
        <v>-7.23933700050961</v>
      </c>
      <c r="CK339" s="57">
        <v>-7.2325796935339204</v>
      </c>
      <c r="CL339" s="57">
        <v>-7.2351594168034596</v>
      </c>
      <c r="CM339" s="57">
        <v>-7.2006618638905904</v>
      </c>
      <c r="CN339" s="57">
        <v>-7.1894399766293997</v>
      </c>
      <c r="CO339" s="57">
        <v>1.7704208102957499</v>
      </c>
      <c r="CP339" s="57">
        <v>1.9744422754430999</v>
      </c>
      <c r="CQ339" s="57">
        <v>2.1630057204572002</v>
      </c>
      <c r="CR339" s="57">
        <v>2.3030750581608701</v>
      </c>
      <c r="CS339" s="57">
        <v>2.4781061176008201</v>
      </c>
      <c r="CT339" s="76">
        <v>5.5846952591986874</v>
      </c>
      <c r="CU339" s="76">
        <v>25.9256483664428</v>
      </c>
      <c r="CV339" s="76"/>
      <c r="CW339" s="1">
        <v>-6.0036700926339996</v>
      </c>
      <c r="CX339" s="1">
        <v>-5.8042777268308896</v>
      </c>
      <c r="CY339" s="1">
        <v>-5.6110107805681704</v>
      </c>
      <c r="CZ339" s="1">
        <v>-5.4312345131033499</v>
      </c>
      <c r="DA339" s="1">
        <v>-5.2572344754211198</v>
      </c>
      <c r="DB339" s="1">
        <v>-6.0036700926339996</v>
      </c>
      <c r="DC339" s="1">
        <v>-5.8042777268308896</v>
      </c>
      <c r="DD339" s="1">
        <v>-5.6110107805681704</v>
      </c>
      <c r="DE339" s="1">
        <v>-5.4312345131033499</v>
      </c>
      <c r="DF339" s="1">
        <v>-5.2572344754211198</v>
      </c>
      <c r="DG339" s="1">
        <v>0.71646211039132002</v>
      </c>
      <c r="DH339" s="1">
        <v>0.91517599541569405</v>
      </c>
      <c r="DI339" s="1">
        <v>1.1014287415369399</v>
      </c>
      <c r="DJ339" s="1">
        <v>1.2756386789029801</v>
      </c>
      <c r="DK339" s="1">
        <v>1.4381974868298499</v>
      </c>
      <c r="DL339" s="1">
        <v>5.5552198556718073</v>
      </c>
      <c r="DM339" s="1">
        <v>27.338129302276698</v>
      </c>
      <c r="DN339" s="1"/>
      <c r="DO339" s="1"/>
      <c r="DP339" s="1"/>
      <c r="DQ339" s="1"/>
      <c r="DR339" s="1"/>
      <c r="DS339" s="1"/>
    </row>
    <row r="340" spans="1:123">
      <c r="A340" s="46" t="s">
        <v>13</v>
      </c>
      <c r="B340" s="57">
        <v>180.24100000000001</v>
      </c>
      <c r="C340" s="57">
        <v>47.07</v>
      </c>
      <c r="D340" s="57">
        <v>1.28</v>
      </c>
      <c r="E340" s="7">
        <v>0</v>
      </c>
      <c r="F340" s="57"/>
      <c r="G340" s="76">
        <v>2.3600000000000003</v>
      </c>
      <c r="H340" s="57">
        <v>-0.3</v>
      </c>
      <c r="I340" s="57">
        <v>2.66</v>
      </c>
      <c r="K340" s="76">
        <v>1.0773431278468428</v>
      </c>
      <c r="L340" s="76">
        <v>1.3079241480698489</v>
      </c>
      <c r="M340" s="76">
        <v>1.4984297955411141</v>
      </c>
      <c r="N340" s="76">
        <v>1.6166637919497169</v>
      </c>
      <c r="O340" s="76">
        <v>1.533527036499992</v>
      </c>
      <c r="P340" s="76">
        <v>-0.62876726629433699</v>
      </c>
      <c r="Q340" s="76">
        <v>-0.633232635396481</v>
      </c>
      <c r="R340" s="76">
        <v>-0.63836833278784599</v>
      </c>
      <c r="S340" s="76">
        <v>-0.624389880781413</v>
      </c>
      <c r="T340" s="76">
        <v>-0.63277424128877802</v>
      </c>
      <c r="U340" s="76">
        <v>1.7061103941411799</v>
      </c>
      <c r="V340" s="76">
        <v>1.9411567834663299</v>
      </c>
      <c r="W340" s="76">
        <v>2.1367981283289601</v>
      </c>
      <c r="X340" s="76">
        <v>2.2410536727311299</v>
      </c>
      <c r="Y340" s="76">
        <v>2.16630127778877</v>
      </c>
      <c r="Z340" s="76">
        <v>3.5824134038720725</v>
      </c>
      <c r="AA340" s="76">
        <v>296.67013580819798</v>
      </c>
      <c r="AC340" s="57">
        <v>4.0432320000869049E-2</v>
      </c>
      <c r="AD340" s="76">
        <v>0.22760137762098598</v>
      </c>
      <c r="AE340" s="76">
        <v>0.39691410982644004</v>
      </c>
      <c r="AF340" s="76">
        <v>0.55796634857564198</v>
      </c>
      <c r="AG340" s="76">
        <v>0.70902345287477708</v>
      </c>
      <c r="AH340" s="76">
        <v>-0.581865513242382</v>
      </c>
      <c r="AI340" s="76">
        <v>-0.57479825000302098</v>
      </c>
      <c r="AJ340" s="76">
        <v>-0.57558512259054795</v>
      </c>
      <c r="AK340" s="76">
        <v>-0.57496893437781804</v>
      </c>
      <c r="AL340" s="76">
        <v>-0.574998245270813</v>
      </c>
      <c r="AM340" s="76">
        <v>0.62229783324325105</v>
      </c>
      <c r="AN340" s="76">
        <v>0.80239962762400696</v>
      </c>
      <c r="AO340" s="76">
        <v>0.97249923241698799</v>
      </c>
      <c r="AP340" s="76">
        <v>1.13293528295346</v>
      </c>
      <c r="AQ340" s="76">
        <v>1.2840216981455901</v>
      </c>
      <c r="AR340" s="76">
        <v>4.9627646397391105</v>
      </c>
      <c r="AS340" s="76">
        <v>34.2756628819239</v>
      </c>
      <c r="AU340" s="57">
        <v>3.27555999777841E-2</v>
      </c>
      <c r="AV340" s="57">
        <v>0.20837284643653897</v>
      </c>
      <c r="AW340" s="57">
        <v>0.37516493059485101</v>
      </c>
      <c r="AX340" s="57">
        <v>0.53139401915828599</v>
      </c>
      <c r="AY340" s="57">
        <v>0.68242686457466495</v>
      </c>
      <c r="AZ340" s="57">
        <v>-0.62954532434393595</v>
      </c>
      <c r="BA340" s="57">
        <v>-0.63402683723185904</v>
      </c>
      <c r="BB340" s="57">
        <v>-0.63733427075067905</v>
      </c>
      <c r="BC340" s="57">
        <v>-0.64154124322731398</v>
      </c>
      <c r="BD340" s="57">
        <v>-0.64159483351063495</v>
      </c>
      <c r="BE340" s="57">
        <v>0.66230092432172005</v>
      </c>
      <c r="BF340" s="57">
        <v>0.84239968366839801</v>
      </c>
      <c r="BG340" s="57">
        <v>1.0124992013455301</v>
      </c>
      <c r="BH340" s="57">
        <v>1.1729352623856</v>
      </c>
      <c r="BI340" s="57">
        <v>1.3240216980852999</v>
      </c>
      <c r="BJ340" s="57">
        <v>4.829802937740479</v>
      </c>
      <c r="BK340" s="57">
        <v>25.4247863284535</v>
      </c>
      <c r="BM340" s="57">
        <v>1.1439941958073621</v>
      </c>
      <c r="BN340" s="57">
        <v>1.134703011391085</v>
      </c>
      <c r="BO340" s="57">
        <v>1.4111250813058951</v>
      </c>
      <c r="BP340" s="57">
        <v>1.5810782313914722</v>
      </c>
      <c r="BQ340" s="57">
        <v>1.75231613315048</v>
      </c>
      <c r="BR340" s="57">
        <v>-0.63054804743514803</v>
      </c>
      <c r="BS340" s="57">
        <v>-0.63629600746590498</v>
      </c>
      <c r="BT340" s="57">
        <v>-0.63024585330947502</v>
      </c>
      <c r="BU340" s="57">
        <v>-0.62728034936738797</v>
      </c>
      <c r="BV340" s="57">
        <v>-0.62418268268050003</v>
      </c>
      <c r="BW340" s="57">
        <v>1.77454224324251</v>
      </c>
      <c r="BX340" s="57">
        <v>1.77099901885699</v>
      </c>
      <c r="BY340" s="57">
        <v>2.0413709346153701</v>
      </c>
      <c r="BZ340" s="57">
        <v>2.2083585807588602</v>
      </c>
      <c r="CA340" s="57">
        <v>2.3764988158309799</v>
      </c>
      <c r="CB340" s="57">
        <v>4.9767254821682467</v>
      </c>
      <c r="CC340" s="57">
        <v>-109.91710020043899</v>
      </c>
      <c r="CE340" s="57">
        <v>1.1075609500147579</v>
      </c>
      <c r="CF340" s="57">
        <v>1.2945789490633541</v>
      </c>
      <c r="CG340" s="57">
        <v>1.4686941527114299</v>
      </c>
      <c r="CH340" s="57">
        <v>1.5890873402622401</v>
      </c>
      <c r="CI340" s="57">
        <v>1.758369198857092</v>
      </c>
      <c r="CJ340" s="57">
        <v>-0.62856125975805199</v>
      </c>
      <c r="CK340" s="57">
        <v>-0.62951317626418601</v>
      </c>
      <c r="CL340" s="57">
        <v>-0.63126402594937003</v>
      </c>
      <c r="CM340" s="57">
        <v>-0.62950009263813</v>
      </c>
      <c r="CN340" s="57">
        <v>-0.62940760736814805</v>
      </c>
      <c r="CO340" s="57">
        <v>1.73612220977281</v>
      </c>
      <c r="CP340" s="57">
        <v>1.92409212532754</v>
      </c>
      <c r="CQ340" s="57">
        <v>2.0999581786607999</v>
      </c>
      <c r="CR340" s="57">
        <v>2.2185874329003701</v>
      </c>
      <c r="CS340" s="57">
        <v>2.38777680622524</v>
      </c>
      <c r="CT340" s="76">
        <v>4.7491630688862978</v>
      </c>
      <c r="CU340" s="76">
        <v>38.283851372533697</v>
      </c>
      <c r="CV340" s="76"/>
      <c r="CW340" s="1">
        <v>4.7421132369987497E-2</v>
      </c>
      <c r="CX340" s="1">
        <v>0.22621977127601001</v>
      </c>
      <c r="CY340" s="1">
        <v>0.39558701233656701</v>
      </c>
      <c r="CZ340" s="1">
        <v>0.55510822173944596</v>
      </c>
      <c r="DA340" s="1">
        <v>0.70624027594807604</v>
      </c>
      <c r="DB340" s="1">
        <v>4.7421132369987497E-2</v>
      </c>
      <c r="DC340" s="1">
        <v>0.22621977127601001</v>
      </c>
      <c r="DD340" s="1">
        <v>0.39558701233656701</v>
      </c>
      <c r="DE340" s="1">
        <v>0.55510822173944596</v>
      </c>
      <c r="DF340" s="1">
        <v>0.70624027594807604</v>
      </c>
      <c r="DG340" s="1">
        <v>0.62230064425865295</v>
      </c>
      <c r="DH340" s="1">
        <v>0.80239968476621604</v>
      </c>
      <c r="DI340" s="1">
        <v>0.972499232138898</v>
      </c>
      <c r="DJ340" s="1">
        <v>1.1329349884366799</v>
      </c>
      <c r="DK340" s="1">
        <v>1.2840213359947601</v>
      </c>
      <c r="DL340" s="1">
        <v>4.9013704442725636</v>
      </c>
      <c r="DM340" s="1">
        <v>27.726957667802399</v>
      </c>
      <c r="DN340" s="1"/>
      <c r="DO340" s="1"/>
      <c r="DP340" s="1"/>
      <c r="DQ340" s="1"/>
      <c r="DR340" s="1"/>
      <c r="DS340" s="1"/>
    </row>
    <row r="341" spans="1:123">
      <c r="A341" s="46" t="s">
        <v>330</v>
      </c>
      <c r="B341" s="57">
        <v>289.17399999999998</v>
      </c>
      <c r="C341" s="57">
        <v>107.623</v>
      </c>
      <c r="D341" s="57">
        <v>-2.94</v>
      </c>
      <c r="E341" s="7">
        <v>0.45</v>
      </c>
      <c r="F341" s="57"/>
      <c r="G341" s="76">
        <v>-3.2299999999999995</v>
      </c>
      <c r="H341" s="57">
        <v>-5.14</v>
      </c>
      <c r="I341" s="57">
        <v>1.91</v>
      </c>
      <c r="K341" s="76">
        <v>-4.1892153843323605</v>
      </c>
      <c r="L341" s="76">
        <v>-4.0117459161901294</v>
      </c>
      <c r="M341" s="76">
        <v>-3.8106236300146898</v>
      </c>
      <c r="N341" s="76">
        <v>-3.4361184180886304</v>
      </c>
      <c r="O341" s="76">
        <v>-3.3308250664330998</v>
      </c>
      <c r="P341" s="76">
        <v>-6.1012213429515203</v>
      </c>
      <c r="Q341" s="76">
        <v>-6.1699745149631697</v>
      </c>
      <c r="R341" s="76">
        <v>-6.2446022354416497</v>
      </c>
      <c r="S341" s="76">
        <v>-6.0396172972819304</v>
      </c>
      <c r="T341" s="76">
        <v>-6.2111866025659799</v>
      </c>
      <c r="U341" s="76">
        <v>1.91200595861916</v>
      </c>
      <c r="V341" s="76">
        <v>2.1582285987730399</v>
      </c>
      <c r="W341" s="76">
        <v>2.4339786054269599</v>
      </c>
      <c r="X341" s="76">
        <v>2.6034988791933</v>
      </c>
      <c r="Y341" s="76">
        <v>2.88036153613288</v>
      </c>
      <c r="Z341" s="76">
        <v>6.8340426989117713</v>
      </c>
      <c r="AA341" s="76">
        <v>-14.004013619649299</v>
      </c>
      <c r="AC341" s="57">
        <v>-4.5266628088948497</v>
      </c>
      <c r="AD341" s="76">
        <v>-4.0979534738097705</v>
      </c>
      <c r="AE341" s="76">
        <v>-3.8654480930867301</v>
      </c>
      <c r="AF341" s="76">
        <v>-3.6404736012416303</v>
      </c>
      <c r="AG341" s="76">
        <v>-3.43895566134624</v>
      </c>
      <c r="AH341" s="76">
        <v>-5.5608157697771698</v>
      </c>
      <c r="AI341" s="76">
        <v>-5.3936300273085003</v>
      </c>
      <c r="AJ341" s="76">
        <v>-5.4018773897197798</v>
      </c>
      <c r="AK341" s="76">
        <v>-5.3975864736286603</v>
      </c>
      <c r="AL341" s="76">
        <v>-5.3973348288958398</v>
      </c>
      <c r="AM341" s="76">
        <v>1.0341529608823199</v>
      </c>
      <c r="AN341" s="76">
        <v>1.29567655349873</v>
      </c>
      <c r="AO341" s="76">
        <v>1.5364292966330499</v>
      </c>
      <c r="AP341" s="76">
        <v>1.75711287238703</v>
      </c>
      <c r="AQ341" s="76">
        <v>1.9583791675496001</v>
      </c>
      <c r="AR341" s="76">
        <v>7.8084302177683185</v>
      </c>
      <c r="AS341" s="76">
        <v>197.44698420775001</v>
      </c>
      <c r="AU341" s="57">
        <v>-4.6033414366398899</v>
      </c>
      <c r="AV341" s="57">
        <v>-4.3709805883692701</v>
      </c>
      <c r="AW341" s="57">
        <v>-4.1406935567144298</v>
      </c>
      <c r="AX341" s="57">
        <v>-3.9243525626307703</v>
      </c>
      <c r="AY341" s="57">
        <v>-3.6703931876095899</v>
      </c>
      <c r="AZ341" s="57">
        <v>-5.6774991222345497</v>
      </c>
      <c r="BA341" s="57">
        <v>-5.7066571976108698</v>
      </c>
      <c r="BB341" s="57">
        <v>-5.71712280370377</v>
      </c>
      <c r="BC341" s="57">
        <v>-5.7214654017208604</v>
      </c>
      <c r="BD341" s="57">
        <v>-5.6687723550597502</v>
      </c>
      <c r="BE341" s="57">
        <v>1.07415768559466</v>
      </c>
      <c r="BF341" s="57">
        <v>1.3356766092415999</v>
      </c>
      <c r="BG341" s="57">
        <v>1.5764292469893399</v>
      </c>
      <c r="BH341" s="57">
        <v>1.7971128390900899</v>
      </c>
      <c r="BI341" s="57">
        <v>1.9983791674501601</v>
      </c>
      <c r="BJ341" s="57">
        <v>6.8936489571362554</v>
      </c>
      <c r="BK341" s="57">
        <v>-12.215560493858099</v>
      </c>
      <c r="BM341" s="57">
        <v>-4.2446147083072701</v>
      </c>
      <c r="BN341" s="57">
        <v>-4.05339353947919</v>
      </c>
      <c r="BO341" s="57">
        <v>-3.7044130681937499</v>
      </c>
      <c r="BP341" s="57">
        <v>-3.4551711120702602</v>
      </c>
      <c r="BQ341" s="57">
        <v>-3.2300030496379097</v>
      </c>
      <c r="BR341" s="57">
        <v>-6.1235945462519599</v>
      </c>
      <c r="BS341" s="57">
        <v>-6.2793237445630199</v>
      </c>
      <c r="BT341" s="57">
        <v>-6.1076270401437798</v>
      </c>
      <c r="BU341" s="57">
        <v>-6.0530946565800603</v>
      </c>
      <c r="BV341" s="57">
        <v>-6.0291315810124999</v>
      </c>
      <c r="BW341" s="57">
        <v>1.87897983794469</v>
      </c>
      <c r="BX341" s="57">
        <v>2.2259302050838299</v>
      </c>
      <c r="BY341" s="57">
        <v>2.4032139719500298</v>
      </c>
      <c r="BZ341" s="57">
        <v>2.5979235445098001</v>
      </c>
      <c r="CA341" s="57">
        <v>2.7991285313745902</v>
      </c>
      <c r="CB341" s="57">
        <v>7.8274091664597254</v>
      </c>
      <c r="CC341" s="57">
        <v>12.495663978139399</v>
      </c>
      <c r="CE341" s="57">
        <v>-4.2124160199365202</v>
      </c>
      <c r="CF341" s="57">
        <v>-3.9620902749031401</v>
      </c>
      <c r="CG341" s="57">
        <v>-3.7494290803189094</v>
      </c>
      <c r="CH341" s="57">
        <v>-3.5050417148443098</v>
      </c>
      <c r="CI341" s="57">
        <v>-3.3144370145421598</v>
      </c>
      <c r="CJ341" s="57">
        <v>-6.0985582839460299</v>
      </c>
      <c r="CK341" s="57">
        <v>-6.1064109849541603</v>
      </c>
      <c r="CL341" s="57">
        <v>-6.1251534854606096</v>
      </c>
      <c r="CM341" s="57">
        <v>-6.0931730338117998</v>
      </c>
      <c r="CN341" s="57">
        <v>-6.0973088971004996</v>
      </c>
      <c r="CO341" s="57">
        <v>1.88614226400951</v>
      </c>
      <c r="CP341" s="57">
        <v>2.1443207100510202</v>
      </c>
      <c r="CQ341" s="57">
        <v>2.3757244051417001</v>
      </c>
      <c r="CR341" s="57">
        <v>2.5881313189674899</v>
      </c>
      <c r="CS341" s="57">
        <v>2.7828718825583398</v>
      </c>
      <c r="CT341" s="76">
        <v>6.7068731351544049</v>
      </c>
      <c r="CU341" s="76">
        <v>37.218192822803204</v>
      </c>
      <c r="CV341" s="76"/>
      <c r="CW341" s="1">
        <v>-4.3920565461607204</v>
      </c>
      <c r="CX341" s="1">
        <v>-4.1538765173376699</v>
      </c>
      <c r="CY341" s="1">
        <v>-3.9201551683856599</v>
      </c>
      <c r="CZ341" s="1">
        <v>-3.7070710569693799</v>
      </c>
      <c r="DA341" s="1">
        <v>-3.5091353750496199</v>
      </c>
      <c r="DB341" s="1">
        <v>-4.3920565461607204</v>
      </c>
      <c r="DC341" s="1">
        <v>-4.1538765173376699</v>
      </c>
      <c r="DD341" s="1">
        <v>-3.9201551683856599</v>
      </c>
      <c r="DE341" s="1">
        <v>-3.7070710569693799</v>
      </c>
      <c r="DF341" s="1">
        <v>-3.5091353750496199</v>
      </c>
      <c r="DG341" s="1">
        <v>1.03415733930904</v>
      </c>
      <c r="DH341" s="1">
        <v>1.2956766110051099</v>
      </c>
      <c r="DI341" s="1">
        <v>1.5364292962728701</v>
      </c>
      <c r="DJ341" s="1">
        <v>1.75711250755194</v>
      </c>
      <c r="DK341" s="1">
        <v>1.9583787196092699</v>
      </c>
      <c r="DL341" s="1">
        <v>6.5855130883812345</v>
      </c>
      <c r="DM341" s="1">
        <v>42.947718326969003</v>
      </c>
      <c r="DN341" s="1"/>
      <c r="DO341" s="1"/>
      <c r="DP341" s="1"/>
      <c r="DQ341" s="1"/>
      <c r="DR341" s="1"/>
      <c r="DS341" s="1"/>
    </row>
    <row r="342" spans="1:123">
      <c r="A342" s="46" t="s">
        <v>331</v>
      </c>
      <c r="B342" s="57">
        <v>374.334</v>
      </c>
      <c r="C342" s="57">
        <v>169.24299999999999</v>
      </c>
      <c r="D342" s="57">
        <v>-3.64</v>
      </c>
      <c r="E342" s="7">
        <v>0.57999999999999996</v>
      </c>
      <c r="F342" s="57"/>
      <c r="G342" s="76">
        <v>-4.68</v>
      </c>
      <c r="H342" s="57">
        <v>-6.33</v>
      </c>
      <c r="I342" s="57">
        <v>1.65</v>
      </c>
      <c r="K342" s="76">
        <v>-5.3370724941413297</v>
      </c>
      <c r="L342" s="76">
        <v>-5.1661855494134503</v>
      </c>
      <c r="M342" s="76">
        <v>-4.9163887676645706</v>
      </c>
      <c r="N342" s="76">
        <v>-4.4496741403416502</v>
      </c>
      <c r="O342" s="76">
        <v>-4.0968719413961292</v>
      </c>
      <c r="P342" s="76">
        <v>-7.4100403859758099</v>
      </c>
      <c r="Q342" s="76">
        <v>-7.4941132824389101</v>
      </c>
      <c r="R342" s="76">
        <v>-7.5826926503689904</v>
      </c>
      <c r="S342" s="76">
        <v>-7.3365199739226803</v>
      </c>
      <c r="T342" s="76">
        <v>-7.5354607511796496</v>
      </c>
      <c r="U342" s="76">
        <v>2.0729678918344798</v>
      </c>
      <c r="V342" s="76">
        <v>2.3279277330254602</v>
      </c>
      <c r="W342" s="76">
        <v>2.6663038827044199</v>
      </c>
      <c r="X342" s="76">
        <v>2.8868458335810301</v>
      </c>
      <c r="Y342" s="76">
        <v>3.43858880978352</v>
      </c>
      <c r="Z342" s="76">
        <v>9.5740354110695396</v>
      </c>
      <c r="AA342" s="76">
        <v>-248.08427620206101</v>
      </c>
      <c r="AC342" s="57">
        <v>-5.3950862891571303</v>
      </c>
      <c r="AD342" s="76">
        <v>-4.8755715469624503</v>
      </c>
      <c r="AE342" s="76">
        <v>-4.5895624228311602</v>
      </c>
      <c r="AF342" s="76">
        <v>-4.3162629454932002</v>
      </c>
      <c r="AG342" s="76">
        <v>-4.0754047656181598</v>
      </c>
      <c r="AH342" s="76">
        <v>-6.75121314839663</v>
      </c>
      <c r="AI342" s="76">
        <v>-6.5568747058745203</v>
      </c>
      <c r="AJ342" s="76">
        <v>-6.5668524711982101</v>
      </c>
      <c r="AK342" s="76">
        <v>-6.5613359724354403</v>
      </c>
      <c r="AL342" s="76">
        <v>-6.5609729584809804</v>
      </c>
      <c r="AM342" s="76">
        <v>1.3561268592394999</v>
      </c>
      <c r="AN342" s="76">
        <v>1.6813031589120699</v>
      </c>
      <c r="AO342" s="76">
        <v>1.9772900483670499</v>
      </c>
      <c r="AP342" s="76">
        <v>2.2450730269422401</v>
      </c>
      <c r="AQ342" s="76">
        <v>2.4855681928628202</v>
      </c>
      <c r="AR342" s="76">
        <v>9.4856616160969836</v>
      </c>
      <c r="AS342" s="76">
        <v>243.58908603629399</v>
      </c>
      <c r="AU342" s="57">
        <v>-5.5098190473237203</v>
      </c>
      <c r="AV342" s="57">
        <v>-5.21957012403427</v>
      </c>
      <c r="AW342" s="57">
        <v>-4.9401756212968895</v>
      </c>
      <c r="AX342" s="57">
        <v>-4.6855958356053993</v>
      </c>
      <c r="AY342" s="57">
        <v>-4.40532277865222</v>
      </c>
      <c r="AZ342" s="57">
        <v>-6.9059519083932503</v>
      </c>
      <c r="BA342" s="57">
        <v>-6.9408733384534997</v>
      </c>
      <c r="BB342" s="57">
        <v>-6.9574656055010999</v>
      </c>
      <c r="BC342" s="57">
        <v>-6.9706688192995498</v>
      </c>
      <c r="BD342" s="57">
        <v>-6.9308909713850104</v>
      </c>
      <c r="BE342" s="57">
        <v>1.3961328610695301</v>
      </c>
      <c r="BF342" s="57">
        <v>1.72130321441923</v>
      </c>
      <c r="BG342" s="57">
        <v>2.01728998420421</v>
      </c>
      <c r="BH342" s="57">
        <v>2.2850729836941501</v>
      </c>
      <c r="BI342" s="57">
        <v>2.52556819273279</v>
      </c>
      <c r="BJ342" s="57">
        <v>8.170376620462708</v>
      </c>
      <c r="BK342" s="57">
        <v>19.246444208762099</v>
      </c>
      <c r="BM342" s="57">
        <v>-5.4781402367877607</v>
      </c>
      <c r="BN342" s="57">
        <v>-5.0360024520469997</v>
      </c>
      <c r="BO342" s="57">
        <v>-4.7326839329548198</v>
      </c>
      <c r="BP342" s="57">
        <v>-4.4519962168813603</v>
      </c>
      <c r="BQ342" s="57">
        <v>-4.1943785573753996</v>
      </c>
      <c r="BR342" s="57">
        <v>-7.4387657244881504</v>
      </c>
      <c r="BS342" s="57">
        <v>-7.6175819077626699</v>
      </c>
      <c r="BT342" s="57">
        <v>-7.4187741045818898</v>
      </c>
      <c r="BU342" s="57">
        <v>-7.3544679911565201</v>
      </c>
      <c r="BV342" s="57">
        <v>-7.32390418215323</v>
      </c>
      <c r="BW342" s="57">
        <v>1.9606254877003899</v>
      </c>
      <c r="BX342" s="57">
        <v>2.5815794557156702</v>
      </c>
      <c r="BY342" s="57">
        <v>2.68609017162707</v>
      </c>
      <c r="BZ342" s="57">
        <v>2.9024717742751598</v>
      </c>
      <c r="CA342" s="57">
        <v>3.12952562477783</v>
      </c>
      <c r="CB342" s="57">
        <v>9.3597144652235826</v>
      </c>
      <c r="CC342" s="57">
        <v>167.24429261095801</v>
      </c>
      <c r="CE342" s="57">
        <v>-5.4053266291407702</v>
      </c>
      <c r="CF342" s="57">
        <v>-5.1019694271960905</v>
      </c>
      <c r="CG342" s="57">
        <v>-4.8502786747961597</v>
      </c>
      <c r="CH342" s="57">
        <v>-4.5262382852800904</v>
      </c>
      <c r="CI342" s="57">
        <v>-4.3164119761925202</v>
      </c>
      <c r="CJ342" s="57">
        <v>-7.4087493115615803</v>
      </c>
      <c r="CK342" s="57">
        <v>-7.4184571231471601</v>
      </c>
      <c r="CL342" s="57">
        <v>-7.4415874469075902</v>
      </c>
      <c r="CM342" s="57">
        <v>-7.4032660574571301</v>
      </c>
      <c r="CN342" s="57">
        <v>-7.4081553366366002</v>
      </c>
      <c r="CO342" s="57">
        <v>2.0034226824208101</v>
      </c>
      <c r="CP342" s="57">
        <v>2.3164876959510701</v>
      </c>
      <c r="CQ342" s="57">
        <v>2.5913087721114301</v>
      </c>
      <c r="CR342" s="57">
        <v>2.8770277721770401</v>
      </c>
      <c r="CS342" s="57">
        <v>3.09174336044408</v>
      </c>
      <c r="CT342" s="76">
        <v>8.1963871979279919</v>
      </c>
      <c r="CU342" s="76">
        <v>48.438770818297598</v>
      </c>
      <c r="CV342" s="76"/>
      <c r="CW342" s="1">
        <v>-5.2381394949509401</v>
      </c>
      <c r="CX342" s="1">
        <v>-4.9404854393689401</v>
      </c>
      <c r="CY342" s="1">
        <v>-4.6530493337106398</v>
      </c>
      <c r="CZ342" s="1">
        <v>-4.3945914174671703</v>
      </c>
      <c r="DA342" s="1">
        <v>-4.1577638913856001</v>
      </c>
      <c r="DB342" s="1">
        <v>-5.2381394949509401</v>
      </c>
      <c r="DC342" s="1">
        <v>-4.9404854393689401</v>
      </c>
      <c r="DD342" s="1">
        <v>-4.6530493337106398</v>
      </c>
      <c r="DE342" s="1">
        <v>-4.3945914174671703</v>
      </c>
      <c r="DF342" s="1">
        <v>-4.1577638913856001</v>
      </c>
      <c r="DG342" s="1">
        <v>1.3561324630134299</v>
      </c>
      <c r="DH342" s="1">
        <v>1.6813032167031401</v>
      </c>
      <c r="DI342" s="1">
        <v>1.9772900479427</v>
      </c>
      <c r="DJ342" s="1">
        <v>2.24507260713477</v>
      </c>
      <c r="DK342" s="1">
        <v>2.48556767785528</v>
      </c>
      <c r="DL342" s="1">
        <v>8.053617381977185</v>
      </c>
      <c r="DM342" s="1">
        <v>63.998308480359</v>
      </c>
      <c r="DN342" s="1"/>
      <c r="DO342" s="1"/>
      <c r="DP342" s="1"/>
      <c r="DQ342" s="1"/>
      <c r="DR342" s="1"/>
      <c r="DS342" s="1"/>
    </row>
    <row r="343" spans="1:123">
      <c r="A343" s="46" t="s">
        <v>332</v>
      </c>
      <c r="B343" s="57">
        <v>355.11</v>
      </c>
      <c r="C343" s="57">
        <v>151.73599999999999</v>
      </c>
      <c r="D343" s="57">
        <v>-2.4900000000000002</v>
      </c>
      <c r="E343" s="7">
        <v>0.42</v>
      </c>
      <c r="F343" s="57"/>
      <c r="G343" s="76">
        <v>-3.0399999999999996</v>
      </c>
      <c r="H343" s="57">
        <v>-5.39</v>
      </c>
      <c r="I343" s="57">
        <v>2.35</v>
      </c>
      <c r="K343" s="76">
        <v>-3.8250536323777702</v>
      </c>
      <c r="L343" s="76">
        <v>-3.6457114853740604</v>
      </c>
      <c r="M343" s="76">
        <v>-3.4002716691186801</v>
      </c>
      <c r="N343" s="76">
        <v>-2.97400807995413</v>
      </c>
      <c r="O343" s="76">
        <v>-2.6690907114601297</v>
      </c>
      <c r="P343" s="76">
        <v>-5.8616860121862802</v>
      </c>
      <c r="Q343" s="76">
        <v>-5.9353313724992303</v>
      </c>
      <c r="R343" s="76">
        <v>-6.0141304939275901</v>
      </c>
      <c r="S343" s="76">
        <v>-5.7968912332727101</v>
      </c>
      <c r="T343" s="76">
        <v>-5.9816654171024997</v>
      </c>
      <c r="U343" s="76">
        <v>2.03663237980851</v>
      </c>
      <c r="V343" s="76">
        <v>2.2896198871251698</v>
      </c>
      <c r="W343" s="76">
        <v>2.6138588248089101</v>
      </c>
      <c r="X343" s="76">
        <v>2.8228831533185801</v>
      </c>
      <c r="Y343" s="76">
        <v>3.31257470564237</v>
      </c>
      <c r="Z343" s="76">
        <v>8.9263979278348344</v>
      </c>
      <c r="AA343" s="76">
        <v>-184.78044839161501</v>
      </c>
      <c r="AC343" s="57">
        <v>-4.0209407360517293</v>
      </c>
      <c r="AD343" s="76">
        <v>-3.5313221071564302</v>
      </c>
      <c r="AE343" s="76">
        <v>-3.2561470382428093</v>
      </c>
      <c r="AF343" s="76">
        <v>-2.9948816863334304</v>
      </c>
      <c r="AG343" s="76">
        <v>-2.7629122158909101</v>
      </c>
      <c r="AH343" s="76">
        <v>-5.3043852770430098</v>
      </c>
      <c r="AI343" s="76">
        <v>-5.1255739994824703</v>
      </c>
      <c r="AJ343" s="76">
        <v>-5.1339172757675096</v>
      </c>
      <c r="AK343" s="76">
        <v>-5.1298026934169503</v>
      </c>
      <c r="AL343" s="76">
        <v>-5.1294728720860299</v>
      </c>
      <c r="AM343" s="76">
        <v>1.28344454099128</v>
      </c>
      <c r="AN343" s="76">
        <v>1.59425189232604</v>
      </c>
      <c r="AO343" s="76">
        <v>1.8777702375247001</v>
      </c>
      <c r="AP343" s="76">
        <v>2.1349210070835198</v>
      </c>
      <c r="AQ343" s="76">
        <v>2.3665606561951198</v>
      </c>
      <c r="AR343" s="76">
        <v>9.053385029693553</v>
      </c>
      <c r="AS343" s="76">
        <v>226.13880324311799</v>
      </c>
      <c r="AU343" s="57">
        <v>-4.0715495649844602</v>
      </c>
      <c r="AV343" s="57">
        <v>-3.7902798251907299</v>
      </c>
      <c r="AW343" s="57">
        <v>-3.5157946487529701</v>
      </c>
      <c r="AX343" s="57">
        <v>-3.2599729262744503</v>
      </c>
      <c r="AY343" s="57">
        <v>-2.9660318798618204</v>
      </c>
      <c r="AZ343" s="57">
        <v>-5.3949998195094997</v>
      </c>
      <c r="BA343" s="57">
        <v>-5.4245317730771401</v>
      </c>
      <c r="BB343" s="57">
        <v>-5.4335648253923701</v>
      </c>
      <c r="BC343" s="57">
        <v>-5.4348938923562402</v>
      </c>
      <c r="BD343" s="57">
        <v>-5.3725925359338103</v>
      </c>
      <c r="BE343" s="57">
        <v>1.3234502545250399</v>
      </c>
      <c r="BF343" s="57">
        <v>1.6342519478864099</v>
      </c>
      <c r="BG343" s="57">
        <v>1.9177701766394</v>
      </c>
      <c r="BH343" s="57">
        <v>2.1749209660817899</v>
      </c>
      <c r="BI343" s="57">
        <v>2.4065606560719899</v>
      </c>
      <c r="BJ343" s="57">
        <v>8.1696923851249021</v>
      </c>
      <c r="BK343" s="57">
        <v>-2.58592059986462</v>
      </c>
      <c r="BM343" s="57">
        <v>-3.9433577874997798</v>
      </c>
      <c r="BN343" s="57">
        <v>-3.5544159767799601</v>
      </c>
      <c r="BO343" s="57">
        <v>-3.2449367477670603</v>
      </c>
      <c r="BP343" s="57">
        <v>-2.9749342309187701</v>
      </c>
      <c r="BQ343" s="57">
        <v>-2.7300383414781999</v>
      </c>
      <c r="BR343" s="57">
        <v>-5.8855526038649897</v>
      </c>
      <c r="BS343" s="57">
        <v>-6.05571124750095</v>
      </c>
      <c r="BT343" s="57">
        <v>-5.8671705071983604</v>
      </c>
      <c r="BU343" s="57">
        <v>-5.8086573536085702</v>
      </c>
      <c r="BV343" s="57">
        <v>-5.7849801977780597</v>
      </c>
      <c r="BW343" s="57">
        <v>1.9421948163652101</v>
      </c>
      <c r="BX343" s="57">
        <v>2.5012952707209899</v>
      </c>
      <c r="BY343" s="57">
        <v>2.6222337594313001</v>
      </c>
      <c r="BZ343" s="57">
        <v>2.8337231226898001</v>
      </c>
      <c r="CA343" s="57">
        <v>3.0549418562998598</v>
      </c>
      <c r="CB343" s="57">
        <v>8.9316540057244609</v>
      </c>
      <c r="CC343" s="57">
        <v>139.62794624259601</v>
      </c>
      <c r="CE343" s="57">
        <v>-3.8825116654162901</v>
      </c>
      <c r="CF343" s="57">
        <v>-3.5896248203183698</v>
      </c>
      <c r="CG343" s="57">
        <v>-3.3439628589825299</v>
      </c>
      <c r="CH343" s="57">
        <v>-3.0402440353236</v>
      </c>
      <c r="CI343" s="57">
        <v>-2.83504436823684</v>
      </c>
      <c r="CJ343" s="57">
        <v>-5.8594594915249898</v>
      </c>
      <c r="CK343" s="57">
        <v>-5.8672475780714297</v>
      </c>
      <c r="CL343" s="57">
        <v>-5.88660566267421</v>
      </c>
      <c r="CM343" s="57">
        <v>-5.8520563845732001</v>
      </c>
      <c r="CN343" s="57">
        <v>-5.8570631479989599</v>
      </c>
      <c r="CO343" s="57">
        <v>1.9769478261086999</v>
      </c>
      <c r="CP343" s="57">
        <v>2.2776227577530599</v>
      </c>
      <c r="CQ343" s="57">
        <v>2.5426428036916802</v>
      </c>
      <c r="CR343" s="57">
        <v>2.8118123492496001</v>
      </c>
      <c r="CS343" s="57">
        <v>3.0220187797621199</v>
      </c>
      <c r="CT343" s="76">
        <v>7.870614025426395</v>
      </c>
      <c r="CU343" s="76">
        <v>49.609888187677001</v>
      </c>
      <c r="CV343" s="76"/>
      <c r="CW343" s="1">
        <v>-3.8783565607793902</v>
      </c>
      <c r="CX343" s="1">
        <v>-3.5921913177743798</v>
      </c>
      <c r="CY343" s="1">
        <v>-3.3156989117041502</v>
      </c>
      <c r="CZ343" s="1">
        <v>-3.0659948895525102</v>
      </c>
      <c r="DA343" s="1">
        <v>-2.8381250649666199</v>
      </c>
      <c r="DB343" s="1">
        <v>-3.8783565607793902</v>
      </c>
      <c r="DC343" s="1">
        <v>-3.5921913177743798</v>
      </c>
      <c r="DD343" s="1">
        <v>-3.3156989117041502</v>
      </c>
      <c r="DE343" s="1">
        <v>-3.0659948895525102</v>
      </c>
      <c r="DF343" s="1">
        <v>-2.8381250649666199</v>
      </c>
      <c r="DG343" s="1">
        <v>1.2834498681555899</v>
      </c>
      <c r="DH343" s="1">
        <v>1.59425195005285</v>
      </c>
      <c r="DI343" s="1">
        <v>1.8777702371148399</v>
      </c>
      <c r="DJ343" s="1">
        <v>2.1349205996854899</v>
      </c>
      <c r="DK343" s="1">
        <v>2.3665601563273202</v>
      </c>
      <c r="DL343" s="1">
        <v>7.7562477136589836</v>
      </c>
      <c r="DM343" s="1">
        <v>60.909892462084898</v>
      </c>
      <c r="DN343" s="1"/>
      <c r="DO343" s="1"/>
      <c r="DP343" s="1"/>
      <c r="DQ343" s="1"/>
      <c r="DR343" s="1"/>
      <c r="DS343" s="1"/>
    </row>
    <row r="344" spans="1:123">
      <c r="A344" s="46" t="s">
        <v>333</v>
      </c>
      <c r="B344" s="57">
        <v>247.96799999999999</v>
      </c>
      <c r="C344" s="57">
        <v>84.966999999999999</v>
      </c>
      <c r="D344" s="57">
        <v>-2.56</v>
      </c>
      <c r="E344" s="7">
        <v>0.4</v>
      </c>
      <c r="F344" s="57"/>
      <c r="G344" s="76">
        <v>-2.9899999999999993</v>
      </c>
      <c r="H344" s="57">
        <v>-4.5199999999999996</v>
      </c>
      <c r="I344" s="57">
        <v>1.53</v>
      </c>
      <c r="K344" s="76">
        <v>-4.2961886449392894</v>
      </c>
      <c r="L344" s="76">
        <v>-4.1149306082309103</v>
      </c>
      <c r="M344" s="76">
        <v>-3.9324530048309203</v>
      </c>
      <c r="N344" s="76">
        <v>-3.6105709008266098</v>
      </c>
      <c r="O344" s="76">
        <v>-3.6004088842376603</v>
      </c>
      <c r="P344" s="76">
        <v>-6.1303106507628797</v>
      </c>
      <c r="Q344" s="76">
        <v>-6.1910476226215501</v>
      </c>
      <c r="R344" s="76">
        <v>-6.2540173855573702</v>
      </c>
      <c r="S344" s="76">
        <v>-6.0769679176138398</v>
      </c>
      <c r="T344" s="76">
        <v>-6.2106634095902704</v>
      </c>
      <c r="U344" s="76">
        <v>1.8341220058235901</v>
      </c>
      <c r="V344" s="76">
        <v>2.0761170143906398</v>
      </c>
      <c r="W344" s="76">
        <v>2.3215643807264499</v>
      </c>
      <c r="X344" s="76">
        <v>2.46639701678723</v>
      </c>
      <c r="Y344" s="76">
        <v>2.6102545253526102</v>
      </c>
      <c r="Z344" s="76">
        <v>5.6337550839787047</v>
      </c>
      <c r="AA344" s="76">
        <v>84.474717571131293</v>
      </c>
      <c r="AC344" s="57">
        <v>-4.7528005243586833</v>
      </c>
      <c r="AD344" s="76">
        <v>-4.3903577996232208</v>
      </c>
      <c r="AE344" s="76">
        <v>-4.1839352834053791</v>
      </c>
      <c r="AF344" s="76">
        <v>-3.9812313190939497</v>
      </c>
      <c r="AG344" s="76">
        <v>-3.7986358107041704</v>
      </c>
      <c r="AH344" s="76">
        <v>-5.6311613709184796</v>
      </c>
      <c r="AI344" s="76">
        <v>-5.4994428793941204</v>
      </c>
      <c r="AJ344" s="76">
        <v>-5.5070471993908097</v>
      </c>
      <c r="AK344" s="76">
        <v>-5.5022370269835399</v>
      </c>
      <c r="AL344" s="76">
        <v>-5.5019263101342704</v>
      </c>
      <c r="AM344" s="76">
        <v>0.87836084655979596</v>
      </c>
      <c r="AN344" s="76">
        <v>1.1090850797709</v>
      </c>
      <c r="AO344" s="76">
        <v>1.3231119159854301</v>
      </c>
      <c r="AP344" s="76">
        <v>1.52100570788959</v>
      </c>
      <c r="AQ344" s="76">
        <v>1.7032904994300999</v>
      </c>
      <c r="AR344" s="76">
        <v>6.8764410472189894</v>
      </c>
      <c r="AS344" s="76">
        <v>155.342331376191</v>
      </c>
      <c r="AU344" s="57">
        <v>-4.7701495487210694</v>
      </c>
      <c r="AV344" s="57">
        <v>-4.5506900252292599</v>
      </c>
      <c r="AW344" s="57">
        <v>-4.3459352852047397</v>
      </c>
      <c r="AX344" s="57">
        <v>-4.1566679821654295</v>
      </c>
      <c r="AY344" s="57">
        <v>-4.0034095642158798</v>
      </c>
      <c r="AZ344" s="57">
        <v>-5.6885145020398102</v>
      </c>
      <c r="BA344" s="57">
        <v>-5.6997751608570901</v>
      </c>
      <c r="BB344" s="57">
        <v>-5.7090471585717699</v>
      </c>
      <c r="BC344" s="57">
        <v>-5.7176736615730999</v>
      </c>
      <c r="BD344" s="57">
        <v>-5.7467000635613497</v>
      </c>
      <c r="BE344" s="57">
        <v>0.91836495331874102</v>
      </c>
      <c r="BF344" s="57">
        <v>1.14908513562783</v>
      </c>
      <c r="BG344" s="57">
        <v>1.36311187336703</v>
      </c>
      <c r="BH344" s="57">
        <v>1.5610056794076701</v>
      </c>
      <c r="BI344" s="57">
        <v>1.7432904993454701</v>
      </c>
      <c r="BJ344" s="57">
        <v>5.7320031882854439</v>
      </c>
      <c r="BK344" s="57">
        <v>62.776725365300997</v>
      </c>
      <c r="BM344" s="57">
        <v>-4.3129742775396398</v>
      </c>
      <c r="BN344" s="57">
        <v>-4.21440978536834</v>
      </c>
      <c r="BO344" s="57">
        <v>-3.8722371694510094</v>
      </c>
      <c r="BP344" s="57">
        <v>-3.6432657984207601</v>
      </c>
      <c r="BQ344" s="57">
        <v>-3.4292405650662001</v>
      </c>
      <c r="BR344" s="57">
        <v>-6.1524485889010299</v>
      </c>
      <c r="BS344" s="57">
        <v>-6.2682535294195798</v>
      </c>
      <c r="BT344" s="57">
        <v>-6.1385770610359396</v>
      </c>
      <c r="BU344" s="57">
        <v>-6.0938289113228601</v>
      </c>
      <c r="BV344" s="57">
        <v>-6.0685012872489903</v>
      </c>
      <c r="BW344" s="57">
        <v>1.8394743113613901</v>
      </c>
      <c r="BX344" s="57">
        <v>2.0538437440512398</v>
      </c>
      <c r="BY344" s="57">
        <v>2.2663398915849302</v>
      </c>
      <c r="BZ344" s="57">
        <v>2.4505631129020999</v>
      </c>
      <c r="CA344" s="57">
        <v>2.6392607221827902</v>
      </c>
      <c r="CB344" s="57">
        <v>6.9788785667387039</v>
      </c>
      <c r="CC344" s="57">
        <v>-51.5568167897897</v>
      </c>
      <c r="CE344" s="57">
        <v>-4.3008908184085204</v>
      </c>
      <c r="CF344" s="57">
        <v>-4.0769848539156399</v>
      </c>
      <c r="CG344" s="57">
        <v>-3.8842880506629598</v>
      </c>
      <c r="CH344" s="57">
        <v>-3.6803114607523102</v>
      </c>
      <c r="CI344" s="57">
        <v>-3.4980314039862295</v>
      </c>
      <c r="CJ344" s="57">
        <v>-6.1302851148152202</v>
      </c>
      <c r="CK344" s="57">
        <v>-6.13799987090656</v>
      </c>
      <c r="CL344" s="57">
        <v>-6.1556985827967399</v>
      </c>
      <c r="CM344" s="57">
        <v>-6.1286557053779402</v>
      </c>
      <c r="CN344" s="57">
        <v>-6.1314509836117397</v>
      </c>
      <c r="CO344" s="57">
        <v>1.8293942964067</v>
      </c>
      <c r="CP344" s="57">
        <v>2.06101501699092</v>
      </c>
      <c r="CQ344" s="57">
        <v>2.2714105321337801</v>
      </c>
      <c r="CR344" s="57">
        <v>2.4483442446256301</v>
      </c>
      <c r="CS344" s="57">
        <v>2.6334195796255102</v>
      </c>
      <c r="CT344" s="76">
        <v>5.9612899423020735</v>
      </c>
      <c r="CU344" s="76">
        <v>30.6662287897318</v>
      </c>
      <c r="CV344" s="76"/>
      <c r="CW344" s="1">
        <v>-4.6441820083740302</v>
      </c>
      <c r="CX344" s="1">
        <v>-4.4329257751734499</v>
      </c>
      <c r="CY344" s="1">
        <v>-4.2255529242917698</v>
      </c>
      <c r="CZ344" s="1">
        <v>-4.0351474507589398</v>
      </c>
      <c r="DA344" s="1">
        <v>-3.8548902186106</v>
      </c>
      <c r="DB344" s="1">
        <v>-4.6441820083740302</v>
      </c>
      <c r="DC344" s="1">
        <v>-4.4329257751734499</v>
      </c>
      <c r="DD344" s="1">
        <v>-4.2255529242917698</v>
      </c>
      <c r="DE344" s="1">
        <v>-4.0351474507589398</v>
      </c>
      <c r="DF344" s="1">
        <v>-3.8548902186106</v>
      </c>
      <c r="DG344" s="1">
        <v>0.87836463208307103</v>
      </c>
      <c r="DH344" s="1">
        <v>1.1090851371395201</v>
      </c>
      <c r="DI344" s="1">
        <v>1.32311191565631</v>
      </c>
      <c r="DJ344" s="1">
        <v>1.52100536965375</v>
      </c>
      <c r="DK344" s="1">
        <v>1.7032900839413001</v>
      </c>
      <c r="DL344" s="1">
        <v>5.88317094875348</v>
      </c>
      <c r="DM344" s="1">
        <v>33.547729030707899</v>
      </c>
      <c r="DN344" s="1"/>
      <c r="DO344" s="1"/>
      <c r="DP344" s="1"/>
      <c r="DQ344" s="1"/>
      <c r="DR344" s="1"/>
      <c r="DS344" s="1"/>
    </row>
    <row r="345" spans="1:123">
      <c r="A345" s="46" t="s">
        <v>334</v>
      </c>
      <c r="B345" s="57">
        <v>420.62799999999999</v>
      </c>
      <c r="C345" s="57">
        <v>195.65600000000001</v>
      </c>
      <c r="D345" s="57">
        <v>-2.23</v>
      </c>
      <c r="E345" s="7">
        <v>0.45</v>
      </c>
      <c r="F345" s="57"/>
      <c r="G345" s="76">
        <v>-2.8</v>
      </c>
      <c r="H345" s="57">
        <v>-5.43</v>
      </c>
      <c r="I345" s="57">
        <v>2.63</v>
      </c>
      <c r="K345" s="76">
        <v>-3.729202344675</v>
      </c>
      <c r="L345" s="76">
        <v>-3.5417362601389497</v>
      </c>
      <c r="M345" s="76">
        <v>-3.2474401282741696</v>
      </c>
      <c r="N345" s="76">
        <v>-2.7845779123164598</v>
      </c>
      <c r="O345" s="76">
        <v>-2.2659928401298299</v>
      </c>
      <c r="P345" s="76">
        <v>-5.8896710788799602</v>
      </c>
      <c r="Q345" s="76">
        <v>-5.9619144830784698</v>
      </c>
      <c r="R345" s="76">
        <v>-6.0400388252844097</v>
      </c>
      <c r="S345" s="76">
        <v>-5.8254545573867498</v>
      </c>
      <c r="T345" s="76">
        <v>-6.0080407082315999</v>
      </c>
      <c r="U345" s="76">
        <v>2.1604687342049602</v>
      </c>
      <c r="V345" s="76">
        <v>2.4201782229395201</v>
      </c>
      <c r="W345" s="76">
        <v>2.7925986970102401</v>
      </c>
      <c r="X345" s="76">
        <v>3.04087664507029</v>
      </c>
      <c r="Y345" s="76">
        <v>3.7420478681017699</v>
      </c>
      <c r="Z345" s="76">
        <v>11.044393235642495</v>
      </c>
      <c r="AA345" s="76">
        <v>-353.63269875496599</v>
      </c>
      <c r="AC345" s="57">
        <v>-3.8048495998356495</v>
      </c>
      <c r="AD345" s="76">
        <v>-3.26803966122195</v>
      </c>
      <c r="AE345" s="76">
        <v>-2.95024433371049</v>
      </c>
      <c r="AF345" s="76">
        <v>-2.6527175688468398</v>
      </c>
      <c r="AG345" s="76">
        <v>-2.39061155335683</v>
      </c>
      <c r="AH345" s="76">
        <v>-5.3360053417729896</v>
      </c>
      <c r="AI345" s="76">
        <v>-5.1589740797747501</v>
      </c>
      <c r="AJ345" s="76">
        <v>-5.16719158781701</v>
      </c>
      <c r="AK345" s="76">
        <v>-5.1630516032453899</v>
      </c>
      <c r="AL345" s="76">
        <v>-5.1627660395246098</v>
      </c>
      <c r="AM345" s="76">
        <v>1.5311557419373401</v>
      </c>
      <c r="AN345" s="76">
        <v>1.8909344185528001</v>
      </c>
      <c r="AO345" s="76">
        <v>2.21694725410652</v>
      </c>
      <c r="AP345" s="76">
        <v>2.5103340343985501</v>
      </c>
      <c r="AQ345" s="76">
        <v>2.7721544861677798</v>
      </c>
      <c r="AR345" s="76">
        <v>10.216185812038884</v>
      </c>
      <c r="AS345" s="76">
        <v>243.34115404252199</v>
      </c>
      <c r="AU345" s="57">
        <v>-3.8648775954266901</v>
      </c>
      <c r="AV345" s="57">
        <v>-3.5348862089822304</v>
      </c>
      <c r="AW345" s="57">
        <v>-3.2178345704113096</v>
      </c>
      <c r="AX345" s="57">
        <v>-2.9254766179945904</v>
      </c>
      <c r="AY345" s="57">
        <v>-2.6000646016598896</v>
      </c>
      <c r="AZ345" s="57">
        <v>-5.4360400334505803</v>
      </c>
      <c r="BA345" s="57">
        <v>-5.4658206829140603</v>
      </c>
      <c r="BB345" s="57">
        <v>-5.4747817524622198</v>
      </c>
      <c r="BC345" s="57">
        <v>-5.4758106037354803</v>
      </c>
      <c r="BD345" s="57">
        <v>-5.4122190876809997</v>
      </c>
      <c r="BE345" s="57">
        <v>1.57116243802389</v>
      </c>
      <c r="BF345" s="57">
        <v>1.9309344739318299</v>
      </c>
      <c r="BG345" s="57">
        <v>2.2569471820509102</v>
      </c>
      <c r="BH345" s="57">
        <v>2.55033398574089</v>
      </c>
      <c r="BI345" s="57">
        <v>2.8121544860211101</v>
      </c>
      <c r="BJ345" s="57">
        <v>9.3515352423662588</v>
      </c>
      <c r="BK345" s="57">
        <v>14.6583792383818</v>
      </c>
      <c r="BM345" s="57">
        <v>-3.90787972293887</v>
      </c>
      <c r="BN345" s="57">
        <v>-3.3056808989500701</v>
      </c>
      <c r="BO345" s="57">
        <v>-3.0555004657267304</v>
      </c>
      <c r="BP345" s="57">
        <v>-2.7696638324714398</v>
      </c>
      <c r="BQ345" s="57">
        <v>-2.5048709829687499</v>
      </c>
      <c r="BR345" s="57">
        <v>-5.9128887675884201</v>
      </c>
      <c r="BS345" s="57">
        <v>-6.0805955637868001</v>
      </c>
      <c r="BT345" s="57">
        <v>-5.8953655409217802</v>
      </c>
      <c r="BU345" s="57">
        <v>-5.8376916864642796</v>
      </c>
      <c r="BV345" s="57">
        <v>-5.8140044405555198</v>
      </c>
      <c r="BW345" s="57">
        <v>2.0050090446495501</v>
      </c>
      <c r="BX345" s="57">
        <v>2.77491466483673</v>
      </c>
      <c r="BY345" s="57">
        <v>2.8398650751950498</v>
      </c>
      <c r="BZ345" s="57">
        <v>3.0680278539928398</v>
      </c>
      <c r="CA345" s="57">
        <v>3.3091334575867699</v>
      </c>
      <c r="CB345" s="57">
        <v>9.9071422400027238</v>
      </c>
      <c r="CC345" s="57">
        <v>273.73948911725603</v>
      </c>
      <c r="CE345" s="57">
        <v>-3.8198290953239802</v>
      </c>
      <c r="CF345" s="57">
        <v>-3.4847638159365597</v>
      </c>
      <c r="CG345" s="57">
        <v>-3.2054996357451899</v>
      </c>
      <c r="CH345" s="57">
        <v>-2.8460157364592202</v>
      </c>
      <c r="CI345" s="57">
        <v>-2.6252110394762198</v>
      </c>
      <c r="CJ345" s="57">
        <v>-5.88700682342271</v>
      </c>
      <c r="CK345" s="57">
        <v>-5.8948435556318497</v>
      </c>
      <c r="CL345" s="57">
        <v>-5.9140026620193398</v>
      </c>
      <c r="CM345" s="57">
        <v>-5.8800910944145901</v>
      </c>
      <c r="CN345" s="57">
        <v>-5.8848606493007898</v>
      </c>
      <c r="CO345" s="57">
        <v>2.0671777280987298</v>
      </c>
      <c r="CP345" s="57">
        <v>2.41007973969529</v>
      </c>
      <c r="CQ345" s="57">
        <v>2.7085030262741498</v>
      </c>
      <c r="CR345" s="57">
        <v>3.0340753579553699</v>
      </c>
      <c r="CS345" s="57">
        <v>3.25964960982457</v>
      </c>
      <c r="CT345" s="76">
        <v>9.0114719279807325</v>
      </c>
      <c r="CU345" s="76">
        <v>62.6094695178028</v>
      </c>
      <c r="CV345" s="76"/>
      <c r="CW345" s="1">
        <v>-3.66335518158865</v>
      </c>
      <c r="CX345" s="1">
        <v>-3.3280366855924801</v>
      </c>
      <c r="CY345" s="1">
        <v>-3.0090823303149898</v>
      </c>
      <c r="CZ345" s="1">
        <v>-2.7232162701703202</v>
      </c>
      <c r="DA345" s="1">
        <v>-2.4650916748874199</v>
      </c>
      <c r="DB345" s="1">
        <v>-3.66335518158865</v>
      </c>
      <c r="DC345" s="1">
        <v>-3.3280366855924801</v>
      </c>
      <c r="DD345" s="1">
        <v>-3.0090823303149898</v>
      </c>
      <c r="DE345" s="1">
        <v>-2.7232162701703202</v>
      </c>
      <c r="DF345" s="1">
        <v>-2.4650916748874199</v>
      </c>
      <c r="DG345" s="1">
        <v>1.53116201182474</v>
      </c>
      <c r="DH345" s="1">
        <v>1.89093447649864</v>
      </c>
      <c r="DI345" s="1">
        <v>2.2169472536472901</v>
      </c>
      <c r="DJ345" s="1">
        <v>2.51033358470742</v>
      </c>
      <c r="DK345" s="1">
        <v>2.7721539347016901</v>
      </c>
      <c r="DL345" s="1">
        <v>8.9288463477166928</v>
      </c>
      <c r="DM345" s="1">
        <v>79.668845246806498</v>
      </c>
      <c r="DN345" s="1"/>
      <c r="DO345" s="1"/>
      <c r="DP345" s="1"/>
      <c r="DQ345" s="1"/>
      <c r="DR345" s="1"/>
      <c r="DS345" s="1"/>
    </row>
    <row r="346" spans="1:123">
      <c r="A346" s="46" t="s">
        <v>335</v>
      </c>
      <c r="B346" s="57">
        <v>387.63600000000002</v>
      </c>
      <c r="C346" s="57">
        <v>173.63200000000001</v>
      </c>
      <c r="D346" s="57">
        <v>-2.4900000000000002</v>
      </c>
      <c r="E346" s="7">
        <v>0.43</v>
      </c>
      <c r="F346" s="57"/>
      <c r="G346" s="76">
        <v>-3.09</v>
      </c>
      <c r="H346" s="57">
        <v>-5.47</v>
      </c>
      <c r="I346" s="57">
        <v>2.38</v>
      </c>
      <c r="K346" s="76">
        <v>-3.9368742250090398</v>
      </c>
      <c r="L346" s="76">
        <v>-3.7605108874749096</v>
      </c>
      <c r="M346" s="76">
        <v>-3.4961384388315997</v>
      </c>
      <c r="N346" s="76">
        <v>-3.0351340519311503</v>
      </c>
      <c r="O346" s="76">
        <v>-2.6389732421944001</v>
      </c>
      <c r="P346" s="76">
        <v>-6.03498438593265</v>
      </c>
      <c r="Q346" s="76">
        <v>-6.1149456412122696</v>
      </c>
      <c r="R346" s="76">
        <v>-6.1987315516715897</v>
      </c>
      <c r="S346" s="76">
        <v>-5.9662387064053801</v>
      </c>
      <c r="T346" s="76">
        <v>-6.1647572045624699</v>
      </c>
      <c r="U346" s="76">
        <v>2.0981101609236101</v>
      </c>
      <c r="V346" s="76">
        <v>2.35443475373736</v>
      </c>
      <c r="W346" s="76">
        <v>2.70259311283999</v>
      </c>
      <c r="X346" s="76">
        <v>2.9311046544742299</v>
      </c>
      <c r="Y346" s="76">
        <v>3.5257839623680698</v>
      </c>
      <c r="Z346" s="76">
        <v>9.9487984493701553</v>
      </c>
      <c r="AA346" s="76">
        <v>-271.45381126785099</v>
      </c>
      <c r="AC346" s="57">
        <v>-4.0402531022866901</v>
      </c>
      <c r="AD346" s="76">
        <v>-3.5117710473082298</v>
      </c>
      <c r="AE346" s="76">
        <v>-3.2158748801656101</v>
      </c>
      <c r="AF346" s="76">
        <v>-2.9366158425237998</v>
      </c>
      <c r="AG346" s="76">
        <v>-2.6895994440466104</v>
      </c>
      <c r="AH346" s="76">
        <v>-5.4466723146960803</v>
      </c>
      <c r="AI346" s="76">
        <v>-5.2533091182119396</v>
      </c>
      <c r="AJ346" s="76">
        <v>-5.2620274193683301</v>
      </c>
      <c r="AK346" s="76">
        <v>-5.2579082914469399</v>
      </c>
      <c r="AL346" s="76">
        <v>-5.2575146121879204</v>
      </c>
      <c r="AM346" s="76">
        <v>1.4064192124093899</v>
      </c>
      <c r="AN346" s="76">
        <v>1.74153807090371</v>
      </c>
      <c r="AO346" s="76">
        <v>2.04615253920272</v>
      </c>
      <c r="AP346" s="76">
        <v>2.3212924489231401</v>
      </c>
      <c r="AQ346" s="76">
        <v>2.5679151681413099</v>
      </c>
      <c r="AR346" s="76">
        <v>9.7167061456664943</v>
      </c>
      <c r="AS346" s="76">
        <v>247.64459629754799</v>
      </c>
      <c r="AU346" s="57">
        <v>-4.0631597648127293</v>
      </c>
      <c r="AV346" s="57">
        <v>-3.7579684962856694</v>
      </c>
      <c r="AW346" s="57">
        <v>-3.4620634911664006</v>
      </c>
      <c r="AX346" s="57">
        <v>-3.1873727504797702</v>
      </c>
      <c r="AY346" s="57">
        <v>-2.8753540825267803</v>
      </c>
      <c r="AZ346" s="57">
        <v>-5.5095851785380399</v>
      </c>
      <c r="BA346" s="57">
        <v>-5.5395066226597196</v>
      </c>
      <c r="BB346" s="57">
        <v>-5.5482159639383903</v>
      </c>
      <c r="BC346" s="57">
        <v>-5.5486651546004504</v>
      </c>
      <c r="BD346" s="57">
        <v>-5.4832692505332803</v>
      </c>
      <c r="BE346" s="57">
        <v>1.4464254137253101</v>
      </c>
      <c r="BF346" s="57">
        <v>1.78153812637405</v>
      </c>
      <c r="BG346" s="57">
        <v>2.0861524727719898</v>
      </c>
      <c r="BH346" s="57">
        <v>2.3612924041206802</v>
      </c>
      <c r="BI346" s="57">
        <v>2.6079151680065</v>
      </c>
      <c r="BJ346" s="57">
        <v>8.7790347282596137</v>
      </c>
      <c r="BK346" s="57">
        <v>3.47955584207849</v>
      </c>
      <c r="BM346" s="57">
        <v>-4.0877630082180403</v>
      </c>
      <c r="BN346" s="57">
        <v>-3.6082727520276805</v>
      </c>
      <c r="BO346" s="57">
        <v>-3.3098396869042199</v>
      </c>
      <c r="BP346" s="57">
        <v>-3.0270456779188799</v>
      </c>
      <c r="BQ346" s="57">
        <v>-2.7715849274706401</v>
      </c>
      <c r="BR346" s="57">
        <v>-6.0611415540801303</v>
      </c>
      <c r="BS346" s="57">
        <v>-6.2454046541020203</v>
      </c>
      <c r="BT346" s="57">
        <v>-6.0401151474944701</v>
      </c>
      <c r="BU346" s="57">
        <v>-5.9770879142929001</v>
      </c>
      <c r="BV346" s="57">
        <v>-5.95271860927582</v>
      </c>
      <c r="BW346" s="57">
        <v>1.97337854586209</v>
      </c>
      <c r="BX346" s="57">
        <v>2.6371319020743398</v>
      </c>
      <c r="BY346" s="57">
        <v>2.7302754605902502</v>
      </c>
      <c r="BZ346" s="57">
        <v>2.9500422363740202</v>
      </c>
      <c r="CA346" s="57">
        <v>3.1811336818051799</v>
      </c>
      <c r="CB346" s="57">
        <v>9.5387599767610531</v>
      </c>
      <c r="CC346" s="57">
        <v>198.09646764015201</v>
      </c>
      <c r="CE346" s="57">
        <v>-4.0118707446770507</v>
      </c>
      <c r="CF346" s="57">
        <v>-3.6982200267677499</v>
      </c>
      <c r="CG346" s="57">
        <v>-3.4371041211010702</v>
      </c>
      <c r="CH346" s="57">
        <v>-3.1024858181234096</v>
      </c>
      <c r="CI346" s="57">
        <v>-2.8905238822606005</v>
      </c>
      <c r="CJ346" s="57">
        <v>-6.0336126394711203</v>
      </c>
      <c r="CK346" s="57">
        <v>-6.0416002220899196</v>
      </c>
      <c r="CL346" s="57">
        <v>-6.0620871915853503</v>
      </c>
      <c r="CM346" s="57">
        <v>-6.0246392434309497</v>
      </c>
      <c r="CN346" s="57">
        <v>-6.0305129965660704</v>
      </c>
      <c r="CO346" s="57">
        <v>2.02174189479407</v>
      </c>
      <c r="CP346" s="57">
        <v>2.3433801953221698</v>
      </c>
      <c r="CQ346" s="57">
        <v>2.62498307048428</v>
      </c>
      <c r="CR346" s="57">
        <v>2.9221534253075401</v>
      </c>
      <c r="CS346" s="57">
        <v>3.1399891143054699</v>
      </c>
      <c r="CT346" s="76">
        <v>8.4480726896952341</v>
      </c>
      <c r="CU346" s="76">
        <v>54.8448270981091</v>
      </c>
      <c r="CV346" s="76"/>
      <c r="CW346" s="1">
        <v>-3.8875243838540299</v>
      </c>
      <c r="CX346" s="1">
        <v>-3.57881956452891</v>
      </c>
      <c r="CY346" s="1">
        <v>-3.2815054997092101</v>
      </c>
      <c r="CZ346" s="1">
        <v>-3.01397977260104</v>
      </c>
      <c r="DA346" s="1">
        <v>-2.7716259198197699</v>
      </c>
      <c r="DB346" s="1">
        <v>-3.8875243838540299</v>
      </c>
      <c r="DC346" s="1">
        <v>-3.57881956452891</v>
      </c>
      <c r="DD346" s="1">
        <v>-3.2815054997092101</v>
      </c>
      <c r="DE346" s="1">
        <v>-3.01397977260104</v>
      </c>
      <c r="DF346" s="1">
        <v>-2.7716259198197699</v>
      </c>
      <c r="DG346" s="1">
        <v>1.4064250075826601</v>
      </c>
      <c r="DH346" s="1">
        <v>1.74153812873925</v>
      </c>
      <c r="DI346" s="1">
        <v>2.0461525387683501</v>
      </c>
      <c r="DJ346" s="1">
        <v>2.32129202052898</v>
      </c>
      <c r="DK346" s="1">
        <v>2.5679146426578701</v>
      </c>
      <c r="DL346" s="1">
        <v>8.320834236422936</v>
      </c>
      <c r="DM346" s="1">
        <v>69.028636992653702</v>
      </c>
      <c r="DN346" s="1"/>
      <c r="DO346" s="1"/>
      <c r="DP346" s="1"/>
      <c r="DQ346" s="1"/>
      <c r="DR346" s="1"/>
      <c r="DS346" s="1"/>
    </row>
    <row r="347" spans="1:123">
      <c r="A347" s="46" t="s">
        <v>336</v>
      </c>
      <c r="B347" s="57">
        <v>341.99</v>
      </c>
      <c r="C347" s="57">
        <v>147.376</v>
      </c>
      <c r="D347" s="57">
        <v>-2.2200000000000002</v>
      </c>
      <c r="E347" s="7">
        <v>0.36</v>
      </c>
      <c r="F347" s="57"/>
      <c r="G347" s="76">
        <v>-2.0100000000000002</v>
      </c>
      <c r="H347" s="57">
        <v>-4.12</v>
      </c>
      <c r="I347" s="57">
        <v>2.11</v>
      </c>
      <c r="K347" s="76">
        <v>-2.4604296453552998</v>
      </c>
      <c r="L347" s="76">
        <v>-2.2468306332096994</v>
      </c>
      <c r="M347" s="76">
        <v>-1.9761142951915902</v>
      </c>
      <c r="N347" s="76">
        <v>-1.6563662303051498</v>
      </c>
      <c r="O347" s="76">
        <v>-1.2907210207916502</v>
      </c>
      <c r="P347" s="76">
        <v>-4.4722637564486298</v>
      </c>
      <c r="Q347" s="76">
        <v>-4.5103061727375096</v>
      </c>
      <c r="R347" s="76">
        <v>-4.5541804046660701</v>
      </c>
      <c r="S347" s="76">
        <v>-4.4355961186922297</v>
      </c>
      <c r="T347" s="76">
        <v>-4.51729359127319</v>
      </c>
      <c r="U347" s="76">
        <v>2.01183411109333</v>
      </c>
      <c r="V347" s="76">
        <v>2.2634755395278101</v>
      </c>
      <c r="W347" s="76">
        <v>2.5780661094744799</v>
      </c>
      <c r="X347" s="76">
        <v>2.7792298883870798</v>
      </c>
      <c r="Y347" s="76">
        <v>3.2265725704815398</v>
      </c>
      <c r="Z347" s="76">
        <v>8.7596552640737695</v>
      </c>
      <c r="AA347" s="76">
        <v>-150.249899636035</v>
      </c>
      <c r="AC347" s="57">
        <v>-2.8725850843713303</v>
      </c>
      <c r="AD347" s="76">
        <v>-2.50126942116</v>
      </c>
      <c r="AE347" s="76">
        <v>-2.2322502084334497</v>
      </c>
      <c r="AF347" s="76">
        <v>-1.9781558298175499</v>
      </c>
      <c r="AG347" s="76">
        <v>-1.7527407173187299</v>
      </c>
      <c r="AH347" s="76">
        <v>-4.10642537986653</v>
      </c>
      <c r="AI347" s="76">
        <v>-4.0361105447797998</v>
      </c>
      <c r="AJ347" s="76">
        <v>-4.0421001422621599</v>
      </c>
      <c r="AK347" s="76">
        <v>-4.03790026071783</v>
      </c>
      <c r="AL347" s="76">
        <v>-4.0380810821551201</v>
      </c>
      <c r="AM347" s="76">
        <v>1.2338402954951999</v>
      </c>
      <c r="AN347" s="76">
        <v>1.5348411236198001</v>
      </c>
      <c r="AO347" s="76">
        <v>1.80984993382871</v>
      </c>
      <c r="AP347" s="76">
        <v>2.0597444309002801</v>
      </c>
      <c r="AQ347" s="76">
        <v>2.2853403648363901</v>
      </c>
      <c r="AR347" s="76">
        <v>8.2082319334899285</v>
      </c>
      <c r="AS347" s="76">
        <v>130.875469206308</v>
      </c>
      <c r="AU347" s="57">
        <v>-3.11788953370435</v>
      </c>
      <c r="AV347" s="57">
        <v>-2.8461613667217698</v>
      </c>
      <c r="AW347" s="57">
        <v>-2.5901302337806902</v>
      </c>
      <c r="AX347" s="57">
        <v>-2.3620703168218302</v>
      </c>
      <c r="AY347" s="57">
        <v>-2.1260947933080097</v>
      </c>
      <c r="AZ347" s="57">
        <v>-4.3917353459767998</v>
      </c>
      <c r="BA347" s="57">
        <v>-4.4210025459382596</v>
      </c>
      <c r="BB347" s="57">
        <v>-4.4399801089609703</v>
      </c>
      <c r="BC347" s="57">
        <v>-4.46181470825349</v>
      </c>
      <c r="BD347" s="57">
        <v>-4.4514351580259897</v>
      </c>
      <c r="BE347" s="57">
        <v>1.2738458122724501</v>
      </c>
      <c r="BF347" s="57">
        <v>1.57484117921649</v>
      </c>
      <c r="BG347" s="57">
        <v>1.8498498751802801</v>
      </c>
      <c r="BH347" s="57">
        <v>2.0997443914316598</v>
      </c>
      <c r="BI347" s="57">
        <v>2.32534036471798</v>
      </c>
      <c r="BJ347" s="57">
        <v>7.3456070216466944</v>
      </c>
      <c r="BK347" s="57">
        <v>42.4413742677553</v>
      </c>
      <c r="BM347" s="57">
        <v>-2.5565102682564698</v>
      </c>
      <c r="BN347" s="57">
        <v>-2.1037147430233096</v>
      </c>
      <c r="BO347" s="57">
        <v>-1.90323727075668</v>
      </c>
      <c r="BP347" s="57">
        <v>-1.6678229300236302</v>
      </c>
      <c r="BQ347" s="57">
        <v>-1.4286053107456795</v>
      </c>
      <c r="BR347" s="57">
        <v>-4.48612651575373</v>
      </c>
      <c r="BS347" s="57">
        <v>-4.5502176444595497</v>
      </c>
      <c r="BT347" s="57">
        <v>-4.48189029111139</v>
      </c>
      <c r="BU347" s="57">
        <v>-4.4546264569581204</v>
      </c>
      <c r="BV347" s="57">
        <v>-4.4326452193535397</v>
      </c>
      <c r="BW347" s="57">
        <v>1.92961624749726</v>
      </c>
      <c r="BX347" s="57">
        <v>2.4465029014362401</v>
      </c>
      <c r="BY347" s="57">
        <v>2.57865302035471</v>
      </c>
      <c r="BZ347" s="57">
        <v>2.7868035269344902</v>
      </c>
      <c r="CA347" s="57">
        <v>3.0040399086078602</v>
      </c>
      <c r="CB347" s="57">
        <v>7.9892292431825105</v>
      </c>
      <c r="CC347" s="57">
        <v>168.284899467831</v>
      </c>
      <c r="CE347" s="57">
        <v>-2.5111368420223603</v>
      </c>
      <c r="CF347" s="57">
        <v>-2.2258686360912598</v>
      </c>
      <c r="CG347" s="57">
        <v>-1.98099979108826</v>
      </c>
      <c r="CH347" s="57">
        <v>-1.7071452730555903</v>
      </c>
      <c r="CI347" s="57">
        <v>-1.5002351905003297</v>
      </c>
      <c r="CJ347" s="57">
        <v>-4.4700161020254203</v>
      </c>
      <c r="CK347" s="57">
        <v>-4.4769668417657797</v>
      </c>
      <c r="CL347" s="57">
        <v>-4.4904290333116101</v>
      </c>
      <c r="CM347" s="57">
        <v>-4.4744493852677403</v>
      </c>
      <c r="CN347" s="57">
        <v>-4.4746683221898698</v>
      </c>
      <c r="CO347" s="57">
        <v>1.95887926000306</v>
      </c>
      <c r="CP347" s="57">
        <v>2.2510982056745199</v>
      </c>
      <c r="CQ347" s="57">
        <v>2.5094292422233502</v>
      </c>
      <c r="CR347" s="57">
        <v>2.76730411221215</v>
      </c>
      <c r="CS347" s="57">
        <v>2.97443313168954</v>
      </c>
      <c r="CT347" s="76">
        <v>7.5604540178697759</v>
      </c>
      <c r="CU347" s="76">
        <v>54.177268533235001</v>
      </c>
      <c r="CV347" s="76"/>
      <c r="CW347" s="1">
        <v>-2.8083756432842302</v>
      </c>
      <c r="CX347" s="1">
        <v>-2.5189843535520402</v>
      </c>
      <c r="CY347" s="1">
        <v>-2.2494352361024399</v>
      </c>
      <c r="CZ347" s="1">
        <v>-2.0061473804518402</v>
      </c>
      <c r="DA347" s="1">
        <v>-1.78092670186543</v>
      </c>
      <c r="DB347" s="1">
        <v>-2.8083756432842302</v>
      </c>
      <c r="DC347" s="1">
        <v>-2.5189843535520402</v>
      </c>
      <c r="DD347" s="1">
        <v>-2.2494352361024399</v>
      </c>
      <c r="DE347" s="1">
        <v>-2.0061473804518402</v>
      </c>
      <c r="DF347" s="1">
        <v>-1.78092670186543</v>
      </c>
      <c r="DG347" s="1">
        <v>1.23384543387892</v>
      </c>
      <c r="DH347" s="1">
        <v>1.53484118130275</v>
      </c>
      <c r="DI347" s="1">
        <v>1.8098499334287399</v>
      </c>
      <c r="DJ347" s="1">
        <v>2.0597440319714702</v>
      </c>
      <c r="DK347" s="1">
        <v>2.28533987530116</v>
      </c>
      <c r="DL347" s="1">
        <v>7.639328480537575</v>
      </c>
      <c r="DM347" s="1">
        <v>65.762908101983896</v>
      </c>
      <c r="DN347" s="1"/>
      <c r="DO347" s="1"/>
      <c r="DP347" s="1"/>
      <c r="DQ347" s="1"/>
      <c r="DR347" s="1"/>
      <c r="DS347" s="1"/>
    </row>
    <row r="348" spans="1:123">
      <c r="A348" s="46" t="s">
        <v>337</v>
      </c>
      <c r="B348" s="57">
        <v>322.49200000000002</v>
      </c>
      <c r="C348" s="57">
        <v>129.82400000000001</v>
      </c>
      <c r="D348" s="57">
        <v>-2.68</v>
      </c>
      <c r="E348" s="7">
        <v>0.43</v>
      </c>
      <c r="F348" s="57"/>
      <c r="G348" s="76">
        <v>-3.3899999999999997</v>
      </c>
      <c r="H348" s="57">
        <v>-5.51</v>
      </c>
      <c r="I348" s="57">
        <v>2.12</v>
      </c>
      <c r="K348" s="76">
        <v>-4.1464436583967297</v>
      </c>
      <c r="L348" s="76">
        <v>-3.9743365710253298</v>
      </c>
      <c r="M348" s="76">
        <v>-3.7568331433734796</v>
      </c>
      <c r="N348" s="76">
        <v>-3.33901855199775</v>
      </c>
      <c r="O348" s="76">
        <v>-3.1492201004090199</v>
      </c>
      <c r="P348" s="76">
        <v>-6.1214243667912296</v>
      </c>
      <c r="Q348" s="76">
        <v>-6.1989582622716197</v>
      </c>
      <c r="R348" s="76">
        <v>-6.2817066946474398</v>
      </c>
      <c r="S348" s="76">
        <v>-6.0533740989492699</v>
      </c>
      <c r="T348" s="76">
        <v>-6.2479824855730399</v>
      </c>
      <c r="U348" s="76">
        <v>1.9749807083944999</v>
      </c>
      <c r="V348" s="76">
        <v>2.2246216912462899</v>
      </c>
      <c r="W348" s="76">
        <v>2.5248735512739602</v>
      </c>
      <c r="X348" s="76">
        <v>2.7143555469515199</v>
      </c>
      <c r="Y348" s="76">
        <v>3.09876238516402</v>
      </c>
      <c r="Z348" s="76">
        <v>7.8560809152638829</v>
      </c>
      <c r="AA348" s="76">
        <v>-101.788191076879</v>
      </c>
      <c r="AC348" s="57">
        <v>-4.3766461035747701</v>
      </c>
      <c r="AD348" s="76">
        <v>-3.9009347824356002</v>
      </c>
      <c r="AE348" s="76">
        <v>-3.6473150417090201</v>
      </c>
      <c r="AF348" s="76">
        <v>-3.4038049953707201</v>
      </c>
      <c r="AG348" s="76">
        <v>-3.1869573576313304</v>
      </c>
      <c r="AH348" s="76">
        <v>-5.5367681384996503</v>
      </c>
      <c r="AI348" s="76">
        <v>-5.3474838962814601</v>
      </c>
      <c r="AJ348" s="76">
        <v>-5.3562267071334402</v>
      </c>
      <c r="AK348" s="76">
        <v>-5.3518274077938104</v>
      </c>
      <c r="AL348" s="76">
        <v>-5.3515939693493904</v>
      </c>
      <c r="AM348" s="76">
        <v>1.16012203492488</v>
      </c>
      <c r="AN348" s="76">
        <v>1.4465491138458599</v>
      </c>
      <c r="AO348" s="76">
        <v>1.7089116654244201</v>
      </c>
      <c r="AP348" s="76">
        <v>1.94802241242309</v>
      </c>
      <c r="AQ348" s="76">
        <v>2.16463661171806</v>
      </c>
      <c r="AR348" s="76">
        <v>8.5290340827021662</v>
      </c>
      <c r="AS348" s="76">
        <v>225.614672589995</v>
      </c>
      <c r="AU348" s="57">
        <v>-4.4222289553665997</v>
      </c>
      <c r="AV348" s="57">
        <v>-4.1663301531419297</v>
      </c>
      <c r="AW348" s="57">
        <v>-3.9130874165706002</v>
      </c>
      <c r="AX348" s="57">
        <v>-3.6749010237715201</v>
      </c>
      <c r="AY348" s="57">
        <v>-3.3928026019558302</v>
      </c>
      <c r="AZ348" s="57">
        <v>-5.6223562146633697</v>
      </c>
      <c r="BA348" s="57">
        <v>-5.65287932263844</v>
      </c>
      <c r="BB348" s="57">
        <v>-5.6619990266708502</v>
      </c>
      <c r="BC348" s="57">
        <v>-5.6629233990043799</v>
      </c>
      <c r="BD348" s="57">
        <v>-5.5974392135624802</v>
      </c>
      <c r="BE348" s="57">
        <v>1.20012725929677</v>
      </c>
      <c r="BF348" s="57">
        <v>1.4865491694965101</v>
      </c>
      <c r="BG348" s="57">
        <v>1.74891161010025</v>
      </c>
      <c r="BH348" s="57">
        <v>1.9880223752328601</v>
      </c>
      <c r="BI348" s="57">
        <v>2.20463661160665</v>
      </c>
      <c r="BJ348" s="57">
        <v>7.6028135834974631</v>
      </c>
      <c r="BK348" s="57">
        <v>-15.618008501116201</v>
      </c>
      <c r="BM348" s="57">
        <v>-4.2356236503804006</v>
      </c>
      <c r="BN348" s="57">
        <v>-3.9609807789295202</v>
      </c>
      <c r="BO348" s="57">
        <v>-3.6131181908611301</v>
      </c>
      <c r="BP348" s="57">
        <v>-3.3483013345277004</v>
      </c>
      <c r="BQ348" s="57">
        <v>-3.1123289401951602</v>
      </c>
      <c r="BR348" s="57">
        <v>-6.14654653386948</v>
      </c>
      <c r="BS348" s="57">
        <v>-6.3260552035125501</v>
      </c>
      <c r="BT348" s="57">
        <v>-6.1270046524875301</v>
      </c>
      <c r="BU348" s="57">
        <v>-6.0653763341728002</v>
      </c>
      <c r="BV348" s="57">
        <v>-6.04072203660039</v>
      </c>
      <c r="BW348" s="57">
        <v>1.9109228834890799</v>
      </c>
      <c r="BX348" s="57">
        <v>2.36507442458303</v>
      </c>
      <c r="BY348" s="57">
        <v>2.5138864616264001</v>
      </c>
      <c r="BZ348" s="57">
        <v>2.7170749996450998</v>
      </c>
      <c r="CA348" s="57">
        <v>2.9283930964052298</v>
      </c>
      <c r="CB348" s="57">
        <v>8.5077453518225212</v>
      </c>
      <c r="CC348" s="57">
        <v>67.624368502442195</v>
      </c>
      <c r="CE348" s="57">
        <v>-4.1871492990248802</v>
      </c>
      <c r="CF348" s="57">
        <v>-3.9156064133774202</v>
      </c>
      <c r="CG348" s="57">
        <v>-3.6874946915202296</v>
      </c>
      <c r="CH348" s="57">
        <v>-3.4099892906808797</v>
      </c>
      <c r="CI348" s="57">
        <v>-3.2127802092824402</v>
      </c>
      <c r="CJ348" s="57">
        <v>-6.1191763561371104</v>
      </c>
      <c r="CK348" s="57">
        <v>-6.1272857382266803</v>
      </c>
      <c r="CL348" s="57">
        <v>-6.1475643284455996</v>
      </c>
      <c r="CM348" s="57">
        <v>-6.1111484634299096</v>
      </c>
      <c r="CN348" s="57">
        <v>-6.1164949746519301</v>
      </c>
      <c r="CO348" s="57">
        <v>1.93202705711223</v>
      </c>
      <c r="CP348" s="57">
        <v>2.2116793248492601</v>
      </c>
      <c r="CQ348" s="57">
        <v>2.4600696369253701</v>
      </c>
      <c r="CR348" s="57">
        <v>2.7011591727490298</v>
      </c>
      <c r="CS348" s="57">
        <v>2.9037147653694899</v>
      </c>
      <c r="CT348" s="76">
        <v>7.3059786130283522</v>
      </c>
      <c r="CU348" s="76">
        <v>42.017186212739503</v>
      </c>
      <c r="CV348" s="76"/>
      <c r="CW348" s="1">
        <v>-4.2260211271346497</v>
      </c>
      <c r="CX348" s="1">
        <v>-3.9656581486611802</v>
      </c>
      <c r="CY348" s="1">
        <v>-3.7106447409725298</v>
      </c>
      <c r="CZ348" s="1">
        <v>-3.4792932497787201</v>
      </c>
      <c r="DA348" s="1">
        <v>-3.2667108638242</v>
      </c>
      <c r="DB348" s="1">
        <v>-4.2260211271346497</v>
      </c>
      <c r="DC348" s="1">
        <v>-3.9656581486611802</v>
      </c>
      <c r="DD348" s="1">
        <v>-3.7106447409725298</v>
      </c>
      <c r="DE348" s="1">
        <v>-3.4792932497787201</v>
      </c>
      <c r="DF348" s="1">
        <v>-3.2667108638242</v>
      </c>
      <c r="DG348" s="1">
        <v>1.1601268927564601</v>
      </c>
      <c r="DH348" s="1">
        <v>1.4465491714636201</v>
      </c>
      <c r="DI348" s="1">
        <v>1.70891166503914</v>
      </c>
      <c r="DJ348" s="1">
        <v>1.9480220260806</v>
      </c>
      <c r="DK348" s="1">
        <v>2.1646361375383498</v>
      </c>
      <c r="DL348" s="1">
        <v>7.1572167606715231</v>
      </c>
      <c r="DM348" s="1">
        <v>50.628792753315899</v>
      </c>
      <c r="DN348" s="1"/>
      <c r="DO348" s="1"/>
      <c r="DP348" s="1"/>
      <c r="DQ348" s="1"/>
      <c r="DR348" s="1"/>
      <c r="DS348" s="1"/>
    </row>
    <row r="349" spans="1:123">
      <c r="A349" s="46" t="s">
        <v>30</v>
      </c>
      <c r="B349" s="57">
        <v>208.92400000000001</v>
      </c>
      <c r="C349" s="57">
        <v>64.031999999999996</v>
      </c>
      <c r="D349" s="57">
        <v>-4.5</v>
      </c>
      <c r="E349" s="7">
        <v>0.33</v>
      </c>
      <c r="F349" s="57"/>
      <c r="G349" s="76">
        <v>-3.1399999999999997</v>
      </c>
      <c r="H349" s="57">
        <v>-5</v>
      </c>
      <c r="I349" s="57">
        <v>1.86</v>
      </c>
      <c r="K349" s="76">
        <v>-4.7173776584125298</v>
      </c>
      <c r="L349" s="76">
        <v>-4.5525178405677194</v>
      </c>
      <c r="M349" s="76">
        <v>-4.3859840607896103</v>
      </c>
      <c r="N349" s="76">
        <v>-4.0801484780226307</v>
      </c>
      <c r="O349" s="76">
        <v>-4.1648409342127701</v>
      </c>
      <c r="P349" s="76">
        <v>-6.4777021334651099</v>
      </c>
      <c r="Q349" s="76">
        <v>-6.5508315083431397</v>
      </c>
      <c r="R349" s="76">
        <v>-6.60103237615649</v>
      </c>
      <c r="S349" s="76">
        <v>-6.4166371048719304</v>
      </c>
      <c r="T349" s="76">
        <v>-6.51916044697243</v>
      </c>
      <c r="U349" s="76">
        <v>1.7603244750525799</v>
      </c>
      <c r="V349" s="76">
        <v>1.9983136677754201</v>
      </c>
      <c r="W349" s="76">
        <v>2.2150483153668801</v>
      </c>
      <c r="X349" s="76">
        <v>2.3364886268493001</v>
      </c>
      <c r="Y349" s="76">
        <v>2.3543195127596599</v>
      </c>
      <c r="Z349" s="76">
        <v>4.6720662666182298</v>
      </c>
      <c r="AA349" s="76">
        <v>150.80327969936599</v>
      </c>
      <c r="AC349" s="57">
        <v>-5.2414354385778186</v>
      </c>
      <c r="AD349" s="76">
        <v>-4.9094848059427321</v>
      </c>
      <c r="AE349" s="76">
        <v>-4.7229390979926498</v>
      </c>
      <c r="AF349" s="76">
        <v>-4.5378063253270904</v>
      </c>
      <c r="AG349" s="76">
        <v>-4.3685091833746297</v>
      </c>
      <c r="AH349" s="76">
        <v>-5.97217828505004</v>
      </c>
      <c r="AI349" s="76">
        <v>-5.8417685096948597</v>
      </c>
      <c r="AJ349" s="76">
        <v>-5.8439259882535399</v>
      </c>
      <c r="AK349" s="76">
        <v>-5.8350929600079704</v>
      </c>
      <c r="AL349" s="76">
        <v>-5.8300950291606499</v>
      </c>
      <c r="AM349" s="76">
        <v>0.73074284647222099</v>
      </c>
      <c r="AN349" s="76">
        <v>0.93228370375212799</v>
      </c>
      <c r="AO349" s="76">
        <v>1.1209868902608899</v>
      </c>
      <c r="AP349" s="76">
        <v>1.29728663468088</v>
      </c>
      <c r="AQ349" s="76">
        <v>1.46158584578602</v>
      </c>
      <c r="AR349" s="76">
        <v>6.2836430857490031</v>
      </c>
      <c r="AS349" s="76">
        <v>139.70027851015601</v>
      </c>
      <c r="AU349" s="57">
        <v>-4.4977704535674272</v>
      </c>
      <c r="AV349" s="57">
        <v>-4.2834559049423735</v>
      </c>
      <c r="AW349" s="57">
        <v>-4.0768874045713899</v>
      </c>
      <c r="AX349" s="57">
        <v>-3.8746027723475001</v>
      </c>
      <c r="AY349" s="57">
        <v>-3.6802755775641405</v>
      </c>
      <c r="AZ349" s="57">
        <v>-5.2685168212680296</v>
      </c>
      <c r="BA349" s="57">
        <v>-5.2557396646595</v>
      </c>
      <c r="BB349" s="57">
        <v>-5.2378742588705798</v>
      </c>
      <c r="BC349" s="57">
        <v>-5.2118893831088497</v>
      </c>
      <c r="BD349" s="57">
        <v>-5.1818614232795603</v>
      </c>
      <c r="BE349" s="57">
        <v>0.77074636770060201</v>
      </c>
      <c r="BF349" s="57">
        <v>0.97228375971712699</v>
      </c>
      <c r="BG349" s="57">
        <v>1.1609868542991899</v>
      </c>
      <c r="BH349" s="57">
        <v>1.3372866107613499</v>
      </c>
      <c r="BI349" s="57">
        <v>1.5015858457154201</v>
      </c>
      <c r="BJ349" s="57">
        <v>6.0870680337772995</v>
      </c>
      <c r="BK349" s="57">
        <v>18.822301271925401</v>
      </c>
      <c r="BM349" s="57">
        <v>-4.7134144608433504</v>
      </c>
      <c r="BN349" s="57">
        <v>-4.7148496141321905</v>
      </c>
      <c r="BO349" s="57">
        <v>-4.3408138186923502</v>
      </c>
      <c r="BP349" s="57">
        <v>-4.1182088554466398</v>
      </c>
      <c r="BQ349" s="57">
        <v>-3.9158641401621002</v>
      </c>
      <c r="BR349" s="57">
        <v>-6.5154560250339904</v>
      </c>
      <c r="BS349" s="57">
        <v>-6.6056359445893804</v>
      </c>
      <c r="BT349" s="57">
        <v>-6.4774611510923297</v>
      </c>
      <c r="BU349" s="57">
        <v>-6.4291432567123099</v>
      </c>
      <c r="BV349" s="57">
        <v>-6.4036450113017302</v>
      </c>
      <c r="BW349" s="57">
        <v>1.80204156419064</v>
      </c>
      <c r="BX349" s="57">
        <v>1.8907863304571899</v>
      </c>
      <c r="BY349" s="57">
        <v>2.1366473323999799</v>
      </c>
      <c r="BZ349" s="57">
        <v>2.3109344012656701</v>
      </c>
      <c r="CA349" s="57">
        <v>2.4877808711396301</v>
      </c>
      <c r="CB349" s="57">
        <v>6.5525645415374845</v>
      </c>
      <c r="CC349" s="57">
        <v>-111.212193518289</v>
      </c>
      <c r="CE349" s="57">
        <v>-4.71786627927046</v>
      </c>
      <c r="CF349" s="57">
        <v>-4.5135308599309401</v>
      </c>
      <c r="CG349" s="57">
        <v>-4.3383584517311302</v>
      </c>
      <c r="CH349" s="57">
        <v>-4.1596239239172998</v>
      </c>
      <c r="CI349" s="57">
        <v>-3.9851569856959803</v>
      </c>
      <c r="CJ349" s="57">
        <v>-6.49349006538535</v>
      </c>
      <c r="CK349" s="57">
        <v>-6.49561107422715</v>
      </c>
      <c r="CL349" s="57">
        <v>-6.51092826023919</v>
      </c>
      <c r="CM349" s="57">
        <v>-6.4755154546031299</v>
      </c>
      <c r="CN349" s="57">
        <v>-6.4769657388469701</v>
      </c>
      <c r="CO349" s="57">
        <v>1.77562378611489</v>
      </c>
      <c r="CP349" s="57">
        <v>1.98208021429621</v>
      </c>
      <c r="CQ349" s="57">
        <v>2.1725698085080598</v>
      </c>
      <c r="CR349" s="57">
        <v>2.3158915306858301</v>
      </c>
      <c r="CS349" s="57">
        <v>2.4918087531509898</v>
      </c>
      <c r="CT349" s="76">
        <v>5.4170138373567376</v>
      </c>
      <c r="CU349" s="76">
        <v>24.034721150033601</v>
      </c>
      <c r="CV349" s="76"/>
      <c r="CW349" s="1">
        <v>-5.1433864216181</v>
      </c>
      <c r="CX349" s="1">
        <v>-4.9563211137593504</v>
      </c>
      <c r="CY349" s="1">
        <v>-4.7693952673795801</v>
      </c>
      <c r="CZ349" s="1">
        <v>-4.5951151711773299</v>
      </c>
      <c r="DA349" s="1">
        <v>-4.4293320171630297</v>
      </c>
      <c r="DB349" s="1">
        <v>-5.1433864216181</v>
      </c>
      <c r="DC349" s="1">
        <v>-4.9563211137593504</v>
      </c>
      <c r="DD349" s="1">
        <v>-4.7693952673795801</v>
      </c>
      <c r="DE349" s="1">
        <v>-4.5951151711773299</v>
      </c>
      <c r="DF349" s="1">
        <v>-4.4293320171630297</v>
      </c>
      <c r="DG349" s="1">
        <v>0.73074607020056404</v>
      </c>
      <c r="DH349" s="1">
        <v>0.93228376099022603</v>
      </c>
      <c r="DI349" s="1">
        <v>1.1209868899611799</v>
      </c>
      <c r="DJ349" s="1">
        <v>1.2972863216486801</v>
      </c>
      <c r="DK349" s="1">
        <v>1.4615854610460799</v>
      </c>
      <c r="DL349" s="1">
        <v>5.3276963398423005</v>
      </c>
      <c r="DM349" s="1">
        <v>23.4328284045374</v>
      </c>
      <c r="DN349" s="1"/>
      <c r="DO349" s="1"/>
      <c r="DP349" s="1"/>
      <c r="DQ349" s="1"/>
      <c r="DR349" s="1"/>
      <c r="DS349" s="1"/>
    </row>
    <row r="350" spans="1:123">
      <c r="A350" s="46" t="s">
        <v>338</v>
      </c>
      <c r="B350" s="57">
        <v>321.57799999999997</v>
      </c>
      <c r="C350" s="57">
        <v>141.65899999999999</v>
      </c>
      <c r="D350" s="57">
        <v>-0.79</v>
      </c>
      <c r="E350" s="7">
        <v>0.02</v>
      </c>
      <c r="F350" s="57"/>
      <c r="G350" s="76">
        <v>-0.58999999999999986</v>
      </c>
      <c r="H350" s="57">
        <v>-2.76</v>
      </c>
      <c r="I350" s="57">
        <v>2.17</v>
      </c>
      <c r="K350" s="76">
        <v>-0.78198400833878989</v>
      </c>
      <c r="L350" s="76">
        <v>-0.55704733092780012</v>
      </c>
      <c r="M350" s="76">
        <v>-0.28656710235118998</v>
      </c>
      <c r="N350" s="76">
        <v>-1.9741377529450155E-2</v>
      </c>
      <c r="O350" s="76">
        <v>0.30825589853927005</v>
      </c>
      <c r="P350" s="76">
        <v>-2.7552371544157799</v>
      </c>
      <c r="Q350" s="76">
        <v>-2.77984768576373</v>
      </c>
      <c r="R350" s="76">
        <v>-2.80894716720627</v>
      </c>
      <c r="S350" s="76">
        <v>-2.7310558357502202</v>
      </c>
      <c r="T350" s="76">
        <v>-2.7845151793429701</v>
      </c>
      <c r="U350" s="76">
        <v>1.97325314607699</v>
      </c>
      <c r="V350" s="76">
        <v>2.2228003548359299</v>
      </c>
      <c r="W350" s="76">
        <v>2.52238006485508</v>
      </c>
      <c r="X350" s="76">
        <v>2.71131445822077</v>
      </c>
      <c r="Y350" s="76">
        <v>3.0927710778822401</v>
      </c>
      <c r="Z350" s="76">
        <v>8.1153808682464188</v>
      </c>
      <c r="AA350" s="76">
        <v>-86.024080201598096</v>
      </c>
      <c r="AC350" s="57">
        <v>-1.35921478412521</v>
      </c>
      <c r="AD350" s="76">
        <v>-1.0295663154005801</v>
      </c>
      <c r="AE350" s="76">
        <v>-0.7716804615310402</v>
      </c>
      <c r="AF350" s="76">
        <v>-0.53029389695485984</v>
      </c>
      <c r="AG350" s="76">
        <v>-0.31422892318674034</v>
      </c>
      <c r="AH350" s="76">
        <v>-2.5158811574355</v>
      </c>
      <c r="AI350" s="76">
        <v>-2.4719765997801701</v>
      </c>
      <c r="AJ350" s="76">
        <v>-2.4758604838473701</v>
      </c>
      <c r="AK350" s="76">
        <v>-2.4730791607017699</v>
      </c>
      <c r="AL350" s="76">
        <v>-2.4732073530220302</v>
      </c>
      <c r="AM350" s="76">
        <v>1.15666637331029</v>
      </c>
      <c r="AN350" s="76">
        <v>1.4424102843795901</v>
      </c>
      <c r="AO350" s="76">
        <v>1.7041800223163299</v>
      </c>
      <c r="AP350" s="76">
        <v>1.9427852637469101</v>
      </c>
      <c r="AQ350" s="76">
        <v>2.1589784298352899</v>
      </c>
      <c r="AR350" s="76">
        <v>7.6961648253970711</v>
      </c>
      <c r="AS350" s="76">
        <v>103.899571900528</v>
      </c>
      <c r="AU350" s="57">
        <v>-1.5219141593370298</v>
      </c>
      <c r="AV350" s="57">
        <v>-1.25647273297089</v>
      </c>
      <c r="AW350" s="57">
        <v>-1.0073994584290697</v>
      </c>
      <c r="AX350" s="57">
        <v>-0.78290118615542004</v>
      </c>
      <c r="AY350" s="57">
        <v>-0.55632896770537021</v>
      </c>
      <c r="AZ350" s="57">
        <v>-2.7185857433122398</v>
      </c>
      <c r="BA350" s="57">
        <v>-2.73888307300366</v>
      </c>
      <c r="BB350" s="57">
        <v>-2.7515794255770598</v>
      </c>
      <c r="BC350" s="57">
        <v>-2.7656864128189</v>
      </c>
      <c r="BD350" s="57">
        <v>-2.7553073974295801</v>
      </c>
      <c r="BE350" s="57">
        <v>1.19667158397521</v>
      </c>
      <c r="BF350" s="57">
        <v>1.4824103400327699</v>
      </c>
      <c r="BG350" s="57">
        <v>1.7441799671479901</v>
      </c>
      <c r="BH350" s="57">
        <v>1.98278522666348</v>
      </c>
      <c r="BI350" s="57">
        <v>2.1989784297242099</v>
      </c>
      <c r="BJ350" s="57">
        <v>7.1578258735533344</v>
      </c>
      <c r="BK350" s="57">
        <v>43.618763192276901</v>
      </c>
      <c r="BM350" s="57">
        <v>-0.85409531430412988</v>
      </c>
      <c r="BN350" s="57">
        <v>-0.44453616726779011</v>
      </c>
      <c r="BO350" s="57">
        <v>-0.25090439517093976</v>
      </c>
      <c r="BP350" s="57">
        <v>-3.0199356876250416E-2</v>
      </c>
      <c r="BQ350" s="57">
        <v>0.19549112955276993</v>
      </c>
      <c r="BR350" s="57">
        <v>-2.7641419163949399</v>
      </c>
      <c r="BS350" s="57">
        <v>-2.8057935014905802</v>
      </c>
      <c r="BT350" s="57">
        <v>-2.7617548205537399</v>
      </c>
      <c r="BU350" s="57">
        <v>-2.7440057200487602</v>
      </c>
      <c r="BV350" s="57">
        <v>-2.7293559012891602</v>
      </c>
      <c r="BW350" s="57">
        <v>1.91004660209081</v>
      </c>
      <c r="BX350" s="57">
        <v>2.36125733422279</v>
      </c>
      <c r="BY350" s="57">
        <v>2.5108504253828001</v>
      </c>
      <c r="BZ350" s="57">
        <v>2.7138063631725098</v>
      </c>
      <c r="CA350" s="57">
        <v>2.9248470308419301</v>
      </c>
      <c r="CB350" s="57">
        <v>7.4624305164439013</v>
      </c>
      <c r="CC350" s="57">
        <v>146.15562697145799</v>
      </c>
      <c r="CE350" s="57">
        <v>-0.82269512502396003</v>
      </c>
      <c r="CF350" s="57">
        <v>-0.54828801343319</v>
      </c>
      <c r="CG350" s="57">
        <v>-0.30925687827325987</v>
      </c>
      <c r="CH350" s="57">
        <v>-5.8601769724199837E-2</v>
      </c>
      <c r="CI350" s="57">
        <v>0.14373960818966003</v>
      </c>
      <c r="CJ350" s="57">
        <v>-2.7534634420888899</v>
      </c>
      <c r="CK350" s="57">
        <v>-2.7581195150659998</v>
      </c>
      <c r="CL350" s="57">
        <v>-2.7670127045902499</v>
      </c>
      <c r="CM350" s="57">
        <v>-2.75666029242351</v>
      </c>
      <c r="CN350" s="57">
        <v>-2.75666012041623</v>
      </c>
      <c r="CO350" s="57">
        <v>1.9307683170649299</v>
      </c>
      <c r="CP350" s="57">
        <v>2.2098315016328098</v>
      </c>
      <c r="CQ350" s="57">
        <v>2.4577558263169901</v>
      </c>
      <c r="CR350" s="57">
        <v>2.6980585226993101</v>
      </c>
      <c r="CS350" s="57">
        <v>2.90039972860589</v>
      </c>
      <c r="CT350" s="76">
        <v>7.208499241079692</v>
      </c>
      <c r="CU350" s="76">
        <v>56.285053088508697</v>
      </c>
      <c r="CV350" s="76"/>
      <c r="CW350" s="1">
        <v>-1.3185180125471401</v>
      </c>
      <c r="CX350" s="1">
        <v>-1.0400603742093799</v>
      </c>
      <c r="CY350" s="1">
        <v>-0.78184582668429203</v>
      </c>
      <c r="CZ350" s="1">
        <v>-0.54757872103246896</v>
      </c>
      <c r="DA350" s="1">
        <v>-0.331531368264318</v>
      </c>
      <c r="DB350" s="1">
        <v>-1.3185180125471401</v>
      </c>
      <c r="DC350" s="1">
        <v>-1.0400603742093799</v>
      </c>
      <c r="DD350" s="1">
        <v>-0.78184582668429203</v>
      </c>
      <c r="DE350" s="1">
        <v>-0.54757872103246896</v>
      </c>
      <c r="DF350" s="1">
        <v>-0.331531368264318</v>
      </c>
      <c r="DG350" s="1">
        <v>1.1566712179905401</v>
      </c>
      <c r="DH350" s="1">
        <v>1.44241034199429</v>
      </c>
      <c r="DI350" s="1">
        <v>1.70418002193174</v>
      </c>
      <c r="DJ350" s="1">
        <v>1.9427848779944299</v>
      </c>
      <c r="DK350" s="1">
        <v>2.1589779563753999</v>
      </c>
      <c r="DL350" s="1">
        <v>7.3379865163066249</v>
      </c>
      <c r="DM350" s="1">
        <v>63.283032999160099</v>
      </c>
      <c r="DN350" s="1"/>
      <c r="DO350" s="1"/>
      <c r="DP350" s="1"/>
      <c r="DQ350" s="1"/>
      <c r="DR350" s="1"/>
      <c r="DS350" s="1"/>
    </row>
    <row r="351" spans="1:123">
      <c r="A351" s="46" t="s">
        <v>339</v>
      </c>
      <c r="B351" s="57">
        <v>383.08</v>
      </c>
      <c r="C351" s="57">
        <v>188.239</v>
      </c>
      <c r="D351" s="57">
        <v>-3.35</v>
      </c>
      <c r="E351" s="7">
        <v>0.02</v>
      </c>
      <c r="F351" s="57"/>
      <c r="G351" s="76">
        <v>-4.2899999999999991</v>
      </c>
      <c r="H351" s="57">
        <v>-5.31</v>
      </c>
      <c r="I351" s="57">
        <v>1.02</v>
      </c>
      <c r="K351" s="76">
        <v>-3.3981000366456695</v>
      </c>
      <c r="L351" s="76">
        <v>-3.1863576778212894</v>
      </c>
      <c r="M351" s="76">
        <v>-2.8925068157410396</v>
      </c>
      <c r="N351" s="76">
        <v>-2.5285422598839302</v>
      </c>
      <c r="O351" s="76">
        <v>-2.0358236045039102</v>
      </c>
      <c r="P351" s="76">
        <v>-5.4875988475489796</v>
      </c>
      <c r="Q351" s="76">
        <v>-5.5317136474387096</v>
      </c>
      <c r="R351" s="76">
        <v>-5.5826706899328897</v>
      </c>
      <c r="S351" s="76">
        <v>-5.4444880519322503</v>
      </c>
      <c r="T351" s="76">
        <v>-5.5317428010341203</v>
      </c>
      <c r="U351" s="76">
        <v>2.0894988109033101</v>
      </c>
      <c r="V351" s="76">
        <v>2.3453559696174202</v>
      </c>
      <c r="W351" s="76">
        <v>2.6901638741918501</v>
      </c>
      <c r="X351" s="76">
        <v>2.9159457920483201</v>
      </c>
      <c r="Y351" s="76">
        <v>3.4959191965302101</v>
      </c>
      <c r="Z351" s="76">
        <v>10.130591526021155</v>
      </c>
      <c r="AA351" s="76">
        <v>-268.556665008354</v>
      </c>
      <c r="AC351" s="57">
        <v>-3.6518579782925702</v>
      </c>
      <c r="AD351" s="76">
        <v>-3.2473337837985503</v>
      </c>
      <c r="AE351" s="76">
        <v>-2.9529954674114398</v>
      </c>
      <c r="AF351" s="76">
        <v>-2.6747667186758899</v>
      </c>
      <c r="AG351" s="76">
        <v>-2.4304610541069298</v>
      </c>
      <c r="AH351" s="76">
        <v>-5.0410518139885303</v>
      </c>
      <c r="AI351" s="76">
        <v>-4.9682411030082303</v>
      </c>
      <c r="AJ351" s="76">
        <v>-4.9755622670075299</v>
      </c>
      <c r="AK351" s="76">
        <v>-4.9699536431256499</v>
      </c>
      <c r="AL351" s="76">
        <v>-4.9701719808282396</v>
      </c>
      <c r="AM351" s="76">
        <v>1.3891938356959601</v>
      </c>
      <c r="AN351" s="76">
        <v>1.72090731920968</v>
      </c>
      <c r="AO351" s="76">
        <v>2.0225667995960901</v>
      </c>
      <c r="AP351" s="76">
        <v>2.29518692444976</v>
      </c>
      <c r="AQ351" s="76">
        <v>2.5397109267213098</v>
      </c>
      <c r="AR351" s="76">
        <v>8.9584387335690252</v>
      </c>
      <c r="AS351" s="76">
        <v>143.57375700733601</v>
      </c>
      <c r="AU351" s="57">
        <v>-4.0119182368531803</v>
      </c>
      <c r="AV351" s="57">
        <v>-3.7174553006744704</v>
      </c>
      <c r="AW351" s="57">
        <v>-3.4429456247086301</v>
      </c>
      <c r="AX351" s="57">
        <v>-3.20393611954783</v>
      </c>
      <c r="AY351" s="57">
        <v>-2.9631189697745004</v>
      </c>
      <c r="AZ351" s="57">
        <v>-5.4411182055401701</v>
      </c>
      <c r="BA351" s="57">
        <v>-5.4783626753671104</v>
      </c>
      <c r="BB351" s="57">
        <v>-5.5055123586507602</v>
      </c>
      <c r="BC351" s="57">
        <v>-5.5391229997274998</v>
      </c>
      <c r="BD351" s="57">
        <v>-5.5428298963626403</v>
      </c>
      <c r="BE351" s="57">
        <v>1.4291999686869901</v>
      </c>
      <c r="BF351" s="57">
        <v>1.76090737469264</v>
      </c>
      <c r="BG351" s="57">
        <v>2.0625667339421301</v>
      </c>
      <c r="BH351" s="57">
        <v>2.3351868801796698</v>
      </c>
      <c r="BI351" s="57">
        <v>2.5797109265881399</v>
      </c>
      <c r="BJ351" s="57">
        <v>7.7695442992525168</v>
      </c>
      <c r="BK351" s="57">
        <v>60.852882483778203</v>
      </c>
      <c r="BM351" s="57">
        <v>-3.5356590682584503</v>
      </c>
      <c r="BN351" s="57">
        <v>-2.9498701796446802</v>
      </c>
      <c r="BO351" s="57">
        <v>-2.7857497711613202</v>
      </c>
      <c r="BP351" s="57">
        <v>-2.5369358128050896</v>
      </c>
      <c r="BQ351" s="57">
        <v>-2.2784971449227802</v>
      </c>
      <c r="BR351" s="57">
        <v>-5.5046696293825503</v>
      </c>
      <c r="BS351" s="57">
        <v>-5.5679750973850801</v>
      </c>
      <c r="BT351" s="57">
        <v>-5.500891554371</v>
      </c>
      <c r="BU351" s="57">
        <v>-5.4706849334579797</v>
      </c>
      <c r="BV351" s="57">
        <v>-5.4419548150141903</v>
      </c>
      <c r="BW351" s="57">
        <v>1.9690105611241</v>
      </c>
      <c r="BX351" s="57">
        <v>2.6181049177403999</v>
      </c>
      <c r="BY351" s="57">
        <v>2.7151417832096798</v>
      </c>
      <c r="BZ351" s="57">
        <v>2.9337491206528901</v>
      </c>
      <c r="CA351" s="57">
        <v>3.1634576700914101</v>
      </c>
      <c r="CB351" s="57">
        <v>8.6765984812711512</v>
      </c>
      <c r="CC351" s="57">
        <v>244.90704244042101</v>
      </c>
      <c r="CE351" s="57">
        <v>-3.4698698371969199</v>
      </c>
      <c r="CF351" s="57">
        <v>-3.1600539029091403</v>
      </c>
      <c r="CG351" s="57">
        <v>-2.8974425455833202</v>
      </c>
      <c r="CH351" s="57">
        <v>-2.5862984664572899</v>
      </c>
      <c r="CI351" s="57">
        <v>-2.3689953958316705</v>
      </c>
      <c r="CJ351" s="57">
        <v>-5.48533731223662</v>
      </c>
      <c r="CK351" s="57">
        <v>-5.4942232857869602</v>
      </c>
      <c r="CL351" s="57">
        <v>-5.5108920043260001</v>
      </c>
      <c r="CM351" s="57">
        <v>-5.4929961350618797</v>
      </c>
      <c r="CN351" s="57">
        <v>-5.4924601036875504</v>
      </c>
      <c r="CO351" s="57">
        <v>2.0154674750397001</v>
      </c>
      <c r="CP351" s="57">
        <v>2.3341693828778198</v>
      </c>
      <c r="CQ351" s="57">
        <v>2.61344945874268</v>
      </c>
      <c r="CR351" s="57">
        <v>2.9066976686045898</v>
      </c>
      <c r="CS351" s="57">
        <v>3.1234647078558799</v>
      </c>
      <c r="CT351" s="76">
        <v>8.2599993334326083</v>
      </c>
      <c r="CU351" s="76">
        <v>57.791137067372603</v>
      </c>
      <c r="CV351" s="76"/>
      <c r="CW351" s="1">
        <v>-3.58206148726142</v>
      </c>
      <c r="CX351" s="1">
        <v>-3.2631501020907701</v>
      </c>
      <c r="CY351" s="1">
        <v>-2.96819985895706</v>
      </c>
      <c r="CZ351" s="1">
        <v>-2.7039636305764301</v>
      </c>
      <c r="DA351" s="1">
        <v>-2.45926238070617</v>
      </c>
      <c r="DB351" s="1">
        <v>-3.58206148726142</v>
      </c>
      <c r="DC351" s="1">
        <v>-3.2631501020907701</v>
      </c>
      <c r="DD351" s="1">
        <v>-2.96819985895706</v>
      </c>
      <c r="DE351" s="1">
        <v>-2.7039636305764301</v>
      </c>
      <c r="DF351" s="1">
        <v>-2.45926238070617</v>
      </c>
      <c r="DG351" s="1">
        <v>1.3891995653140199</v>
      </c>
      <c r="DH351" s="1">
        <v>1.7209073770300001</v>
      </c>
      <c r="DI351" s="1">
        <v>2.0225667991651601</v>
      </c>
      <c r="DJ351" s="1">
        <v>2.29518649899657</v>
      </c>
      <c r="DK351" s="1">
        <v>2.5397104048259198</v>
      </c>
      <c r="DL351" s="1">
        <v>8.3437475834365564</v>
      </c>
      <c r="DM351" s="1">
        <v>76.211451073547295</v>
      </c>
      <c r="DN351" s="1"/>
      <c r="DO351" s="1"/>
      <c r="DP351" s="1"/>
      <c r="DQ351" s="1"/>
      <c r="DR351" s="1"/>
      <c r="DS351" s="1"/>
    </row>
    <row r="352" spans="1:123">
      <c r="A352" s="46" t="s">
        <v>340</v>
      </c>
      <c r="B352" s="57">
        <v>267.62200000000001</v>
      </c>
      <c r="C352" s="57">
        <v>103.21599999999999</v>
      </c>
      <c r="D352" s="57">
        <v>-0.8</v>
      </c>
      <c r="E352" s="7">
        <v>0.41</v>
      </c>
      <c r="F352" s="57"/>
      <c r="G352" s="76">
        <v>-7.0000000000000284E-2</v>
      </c>
      <c r="H352" s="57">
        <v>-2.1</v>
      </c>
      <c r="I352" s="57">
        <v>2.0299999999999998</v>
      </c>
      <c r="K352" s="76">
        <v>-0.81617709725456011</v>
      </c>
      <c r="L352" s="76">
        <v>-0.58899119571360981</v>
      </c>
      <c r="M352" s="76">
        <v>-0.3471860241223097</v>
      </c>
      <c r="N352" s="76">
        <v>-0.13987017318512018</v>
      </c>
      <c r="O352" s="76">
        <v>4.2120288463220135E-2</v>
      </c>
      <c r="P352" s="76">
        <v>-2.6874473632403602</v>
      </c>
      <c r="Q352" s="76">
        <v>-2.70427292105536</v>
      </c>
      <c r="R352" s="76">
        <v>-2.7223685471645398</v>
      </c>
      <c r="S352" s="76">
        <v>-2.6716605793750801</v>
      </c>
      <c r="T352" s="76">
        <v>-2.6969670085701001</v>
      </c>
      <c r="U352" s="76">
        <v>1.8712702659858</v>
      </c>
      <c r="V352" s="76">
        <v>2.1152817253417502</v>
      </c>
      <c r="W352" s="76">
        <v>2.3751825230422301</v>
      </c>
      <c r="X352" s="76">
        <v>2.5317904061899599</v>
      </c>
      <c r="Y352" s="76">
        <v>2.7390872970333202</v>
      </c>
      <c r="Z352" s="76">
        <v>6.4437641867014763</v>
      </c>
      <c r="AA352" s="76">
        <v>52.882288950809901</v>
      </c>
      <c r="AC352" s="57">
        <v>-1.5536602023783102</v>
      </c>
      <c r="AD352" s="76">
        <v>-1.2871062486691902</v>
      </c>
      <c r="AE352" s="76">
        <v>-1.0633517114342099</v>
      </c>
      <c r="AF352" s="76">
        <v>-0.85199219135910975</v>
      </c>
      <c r="AG352" s="76">
        <v>-0.66073798985344001</v>
      </c>
      <c r="AH352" s="76">
        <v>-2.5063291160859702</v>
      </c>
      <c r="AI352" s="76">
        <v>-2.4851897467443802</v>
      </c>
      <c r="AJ352" s="76">
        <v>-2.4882094848007998</v>
      </c>
      <c r="AK352" s="76">
        <v>-2.4856137855524598</v>
      </c>
      <c r="AL352" s="76">
        <v>-2.48569797147595</v>
      </c>
      <c r="AM352" s="76">
        <v>0.95266891370766005</v>
      </c>
      <c r="AN352" s="76">
        <v>1.19808349807519</v>
      </c>
      <c r="AO352" s="76">
        <v>1.4248577733665899</v>
      </c>
      <c r="AP352" s="76">
        <v>1.6336215941933501</v>
      </c>
      <c r="AQ352" s="76">
        <v>1.8249599816225099</v>
      </c>
      <c r="AR352" s="76">
        <v>6.6052322785165591</v>
      </c>
      <c r="AS352" s="76">
        <v>69.453051706659807</v>
      </c>
      <c r="AU352" s="57">
        <v>-1.6848729375463409</v>
      </c>
      <c r="AV352" s="57">
        <v>-1.4534928472605302</v>
      </c>
      <c r="AW352" s="57">
        <v>-1.2410423978069298</v>
      </c>
      <c r="AX352" s="57">
        <v>-1.05314804377058</v>
      </c>
      <c r="AY352" s="57">
        <v>-0.88653901642936983</v>
      </c>
      <c r="AZ352" s="57">
        <v>-2.6775462527577898</v>
      </c>
      <c r="BA352" s="57">
        <v>-2.6915764011382501</v>
      </c>
      <c r="BB352" s="57">
        <v>-2.7059001252042698</v>
      </c>
      <c r="BC352" s="57">
        <v>-2.72676960718539</v>
      </c>
      <c r="BD352" s="57">
        <v>-2.7514989979601898</v>
      </c>
      <c r="BE352" s="57">
        <v>0.99267331521144897</v>
      </c>
      <c r="BF352" s="57">
        <v>1.23808355387772</v>
      </c>
      <c r="BG352" s="57">
        <v>1.46485772739734</v>
      </c>
      <c r="BH352" s="57">
        <v>1.6736215634148099</v>
      </c>
      <c r="BI352" s="57">
        <v>1.86495998153082</v>
      </c>
      <c r="BJ352" s="57">
        <v>5.9386215987097311</v>
      </c>
      <c r="BK352" s="57">
        <v>65.524993014648601</v>
      </c>
      <c r="BM352" s="57">
        <v>-0.83666748635424026</v>
      </c>
      <c r="BN352" s="57">
        <v>-0.5734626400941103</v>
      </c>
      <c r="BO352" s="57">
        <v>-0.36216155144128015</v>
      </c>
      <c r="BP352" s="57">
        <v>-0.16301258993666012</v>
      </c>
      <c r="BQ352" s="57">
        <v>4.4477362300989753E-2</v>
      </c>
      <c r="BR352" s="57">
        <v>-2.6949847239756002</v>
      </c>
      <c r="BS352" s="57">
        <v>-2.7093863556333502</v>
      </c>
      <c r="BT352" s="57">
        <v>-2.69378618737159</v>
      </c>
      <c r="BU352" s="57">
        <v>-2.68386211556549</v>
      </c>
      <c r="BV352" s="57">
        <v>-2.6710354086576</v>
      </c>
      <c r="BW352" s="57">
        <v>1.8583172376213599</v>
      </c>
      <c r="BX352" s="57">
        <v>2.1359237155392399</v>
      </c>
      <c r="BY352" s="57">
        <v>2.3316246359303099</v>
      </c>
      <c r="BZ352" s="57">
        <v>2.5208495256288299</v>
      </c>
      <c r="CA352" s="57">
        <v>2.7155127709585898</v>
      </c>
      <c r="CB352" s="57">
        <v>6.4646913013514444</v>
      </c>
      <c r="CC352" s="57">
        <v>52.904698241212401</v>
      </c>
      <c r="CE352" s="57">
        <v>-0.83117345618076999</v>
      </c>
      <c r="CF352" s="57">
        <v>-0.59066143875083998</v>
      </c>
      <c r="CG352" s="57">
        <v>-0.37714107360883009</v>
      </c>
      <c r="CH352" s="57">
        <v>-0.17709189949172011</v>
      </c>
      <c r="CI352" s="57">
        <v>1.3154368756230106E-2</v>
      </c>
      <c r="CJ352" s="57">
        <v>-2.68763479513626</v>
      </c>
      <c r="CK352" s="57">
        <v>-2.6914107199606399</v>
      </c>
      <c r="CL352" s="57">
        <v>-2.69830612838732</v>
      </c>
      <c r="CM352" s="57">
        <v>-2.6921102973745201</v>
      </c>
      <c r="CN352" s="57">
        <v>-2.6915493821511798</v>
      </c>
      <c r="CO352" s="57">
        <v>1.85646133895549</v>
      </c>
      <c r="CP352" s="57">
        <v>2.1007492812097999</v>
      </c>
      <c r="CQ352" s="57">
        <v>2.3211650547784899</v>
      </c>
      <c r="CR352" s="57">
        <v>2.5150183978828</v>
      </c>
      <c r="CS352" s="57">
        <v>2.7047037509074099</v>
      </c>
      <c r="CT352" s="76">
        <v>6.2553805266195877</v>
      </c>
      <c r="CU352" s="76">
        <v>48.584335769550997</v>
      </c>
      <c r="CV352" s="76"/>
      <c r="CW352" s="1">
        <v>-1.5311380483595101</v>
      </c>
      <c r="CX352" s="1">
        <v>-1.29020596570998</v>
      </c>
      <c r="CY352" s="1">
        <v>-1.06629599056697</v>
      </c>
      <c r="CZ352" s="1">
        <v>-0.86116934650615196</v>
      </c>
      <c r="DA352" s="1">
        <v>-0.66939826738145403</v>
      </c>
      <c r="DB352" s="1">
        <v>-1.5311380483595101</v>
      </c>
      <c r="DC352" s="1">
        <v>-1.29020596570998</v>
      </c>
      <c r="DD352" s="1">
        <v>-1.06629599056697</v>
      </c>
      <c r="DE352" s="1">
        <v>-0.86116934650615196</v>
      </c>
      <c r="DF352" s="1">
        <v>-0.66939826738145403</v>
      </c>
      <c r="DG352" s="1">
        <v>0.952672982027718</v>
      </c>
      <c r="DH352" s="1">
        <v>1.1980835555095199</v>
      </c>
      <c r="DI352" s="1">
        <v>1.4248577730226599</v>
      </c>
      <c r="DJ352" s="1">
        <v>1.63362124327049</v>
      </c>
      <c r="DK352" s="1">
        <v>1.82495955065533</v>
      </c>
      <c r="DL352" s="1">
        <v>6.4050112322537185</v>
      </c>
      <c r="DM352" s="1">
        <v>49.826179941355399</v>
      </c>
      <c r="DN352" s="1"/>
      <c r="DO352" s="1"/>
      <c r="DP352" s="1"/>
      <c r="DQ352" s="1"/>
      <c r="DR352" s="1"/>
      <c r="DS352" s="1"/>
    </row>
    <row r="353" spans="1:123">
      <c r="A353" s="46" t="s">
        <v>341</v>
      </c>
      <c r="B353" s="57">
        <v>163.953</v>
      </c>
      <c r="C353" s="57">
        <v>38.713000000000001</v>
      </c>
      <c r="D353" s="57">
        <v>-0.22</v>
      </c>
      <c r="E353" s="7">
        <v>0.38</v>
      </c>
      <c r="F353" s="57"/>
      <c r="G353" s="76">
        <v>0.78999999999999981</v>
      </c>
      <c r="H353" s="57">
        <v>-1.61</v>
      </c>
      <c r="I353" s="57">
        <v>2.4</v>
      </c>
      <c r="K353" s="76">
        <v>-0.3330834656788102</v>
      </c>
      <c r="L353" s="76">
        <v>-0.11174655387544008</v>
      </c>
      <c r="M353" s="76">
        <v>5.8518380430299999E-2</v>
      </c>
      <c r="N353" s="76">
        <v>0.19002876130720003</v>
      </c>
      <c r="O353" s="76">
        <v>4.0853781482260043E-2</v>
      </c>
      <c r="P353" s="76">
        <v>-2.0084077164638301</v>
      </c>
      <c r="Q353" s="76">
        <v>-2.0204460863001601</v>
      </c>
      <c r="R353" s="76">
        <v>-2.0338444013005499</v>
      </c>
      <c r="S353" s="76">
        <v>-1.99683098008213</v>
      </c>
      <c r="T353" s="76">
        <v>-2.0186789919239199</v>
      </c>
      <c r="U353" s="76">
        <v>1.6753242507850199</v>
      </c>
      <c r="V353" s="76">
        <v>1.90869953242472</v>
      </c>
      <c r="W353" s="76">
        <v>2.0923627817308499</v>
      </c>
      <c r="X353" s="76">
        <v>2.18685974138933</v>
      </c>
      <c r="Y353" s="76">
        <v>2.0595327734061799</v>
      </c>
      <c r="Z353" s="76">
        <v>3.0650590595839553</v>
      </c>
      <c r="AA353" s="76">
        <v>330.33878540429799</v>
      </c>
      <c r="AC353" s="57">
        <v>-1.3212843815445841</v>
      </c>
      <c r="AD353" s="76">
        <v>-1.1336097883229659</v>
      </c>
      <c r="AE353" s="76">
        <v>-0.97622044349599713</v>
      </c>
      <c r="AF353" s="76">
        <v>-0.82310894268855006</v>
      </c>
      <c r="AG353" s="76">
        <v>-0.67958846772591008</v>
      </c>
      <c r="AH353" s="76">
        <v>-1.88200035879392</v>
      </c>
      <c r="AI353" s="76">
        <v>-1.86225312016289</v>
      </c>
      <c r="AJ353" s="76">
        <v>-1.8643991037635801</v>
      </c>
      <c r="AK353" s="76">
        <v>-1.86271525667307</v>
      </c>
      <c r="AL353" s="76">
        <v>-1.86277814562371</v>
      </c>
      <c r="AM353" s="76">
        <v>0.56071597724933597</v>
      </c>
      <c r="AN353" s="76">
        <v>0.72864333183992402</v>
      </c>
      <c r="AO353" s="76">
        <v>0.88817866026758296</v>
      </c>
      <c r="AP353" s="76">
        <v>1.03960631398452</v>
      </c>
      <c r="AQ353" s="76">
        <v>1.1831896778977999</v>
      </c>
      <c r="AR353" s="76">
        <v>4.7422800061261094</v>
      </c>
      <c r="AS353" s="76">
        <v>39.496356046509902</v>
      </c>
      <c r="AU353" s="57">
        <v>-1.393142808806918</v>
      </c>
      <c r="AV353" s="57">
        <v>-1.2352123272378208</v>
      </c>
      <c r="AW353" s="57">
        <v>-1.0840990818489491</v>
      </c>
      <c r="AX353" s="57">
        <v>-0.94401168421368009</v>
      </c>
      <c r="AY353" s="57">
        <v>-0.80771359921103003</v>
      </c>
      <c r="AZ353" s="57">
        <v>-1.99386163286872</v>
      </c>
      <c r="BA353" s="57">
        <v>-2.0038557151672198</v>
      </c>
      <c r="BB353" s="57">
        <v>-2.01227771382205</v>
      </c>
      <c r="BC353" s="57">
        <v>-2.02361797953363</v>
      </c>
      <c r="BD353" s="57">
        <v>-2.03090327705439</v>
      </c>
      <c r="BE353" s="57">
        <v>0.60071882406180199</v>
      </c>
      <c r="BF353" s="57">
        <v>0.76864338792939901</v>
      </c>
      <c r="BG353" s="57">
        <v>0.92817863197310102</v>
      </c>
      <c r="BH353" s="57">
        <v>1.0796062953199499</v>
      </c>
      <c r="BI353" s="57">
        <v>1.22318967784336</v>
      </c>
      <c r="BJ353" s="57">
        <v>4.3525364261380917</v>
      </c>
      <c r="BK353" s="57">
        <v>23.1069910767132</v>
      </c>
      <c r="BM353" s="57">
        <v>-0.25439911691295003</v>
      </c>
      <c r="BN353" s="57">
        <v>-0.3252006965475398</v>
      </c>
      <c r="BO353" s="57">
        <v>-2.5023202687129764E-2</v>
      </c>
      <c r="BP353" s="57">
        <v>0.1456962458709703</v>
      </c>
      <c r="BQ353" s="57">
        <v>0.3171305650407501</v>
      </c>
      <c r="BR353" s="57">
        <v>-2.0133255270974399</v>
      </c>
      <c r="BS353" s="57">
        <v>-2.0281769935363898</v>
      </c>
      <c r="BT353" s="57">
        <v>-2.0122902441561998</v>
      </c>
      <c r="BU353" s="57">
        <v>-2.0044133733282599</v>
      </c>
      <c r="BV353" s="57">
        <v>-1.9961753449969899</v>
      </c>
      <c r="BW353" s="57">
        <v>1.7589264101844899</v>
      </c>
      <c r="BX353" s="57">
        <v>1.70297629698885</v>
      </c>
      <c r="BY353" s="57">
        <v>1.9872670414690701</v>
      </c>
      <c r="BZ353" s="57">
        <v>2.1501096191992302</v>
      </c>
      <c r="CA353" s="57">
        <v>2.31330591003774</v>
      </c>
      <c r="CB353" s="57">
        <v>4.8387447408600464</v>
      </c>
      <c r="CC353" s="57">
        <v>-153.122179458793</v>
      </c>
      <c r="CE353" s="57">
        <v>-0.29440101565142007</v>
      </c>
      <c r="CF353" s="57">
        <v>-0.11942350100502974</v>
      </c>
      <c r="CG353" s="57">
        <v>4.348790012882997E-2</v>
      </c>
      <c r="CH353" s="57">
        <v>0.15283588614687993</v>
      </c>
      <c r="CI353" s="57">
        <v>0.31840531884263967</v>
      </c>
      <c r="CJ353" s="57">
        <v>-2.00809176164918</v>
      </c>
      <c r="CK353" s="57">
        <v>-2.0105863653374998</v>
      </c>
      <c r="CL353" s="57">
        <v>-2.0152368570993402</v>
      </c>
      <c r="CM353" s="57">
        <v>-2.0104961988216399</v>
      </c>
      <c r="CN353" s="57">
        <v>-2.0102956462388302</v>
      </c>
      <c r="CO353" s="57">
        <v>1.7136907459977599</v>
      </c>
      <c r="CP353" s="57">
        <v>1.8911628643324701</v>
      </c>
      <c r="CQ353" s="57">
        <v>2.0587247572281702</v>
      </c>
      <c r="CR353" s="57">
        <v>2.1633320849685198</v>
      </c>
      <c r="CS353" s="57">
        <v>2.3287009650814698</v>
      </c>
      <c r="CT353" s="76">
        <v>4.4577240512975962</v>
      </c>
      <c r="CU353" s="76">
        <v>31.169355418342501</v>
      </c>
      <c r="CV353" s="76"/>
      <c r="CW353" s="1">
        <v>-1.3020385017254601</v>
      </c>
      <c r="CX353" s="1">
        <v>-1.13774307831391</v>
      </c>
      <c r="CY353" s="1">
        <v>-0.98020061930479696</v>
      </c>
      <c r="CZ353" s="1">
        <v>-0.83124947082962697</v>
      </c>
      <c r="DA353" s="1">
        <v>-0.68756364091658095</v>
      </c>
      <c r="DB353" s="1">
        <v>-1.3020385017254601</v>
      </c>
      <c r="DC353" s="1">
        <v>-1.13774307831391</v>
      </c>
      <c r="DD353" s="1">
        <v>-0.98020061930479696</v>
      </c>
      <c r="DE353" s="1">
        <v>-0.83124947082962697</v>
      </c>
      <c r="DF353" s="1">
        <v>-0.68756364091658095</v>
      </c>
      <c r="DG353" s="1">
        <v>0.56071855390053704</v>
      </c>
      <c r="DH353" s="1">
        <v>0.72864338892768199</v>
      </c>
      <c r="DI353" s="1">
        <v>0.88817866000176604</v>
      </c>
      <c r="DJ353" s="1">
        <v>1.0396060299819501</v>
      </c>
      <c r="DK353" s="1">
        <v>1.1831893285744799</v>
      </c>
      <c r="DL353" s="1">
        <v>4.5715859833272381</v>
      </c>
      <c r="DM353" s="1">
        <v>21.192933767389398</v>
      </c>
      <c r="DN353" s="1"/>
      <c r="DO353" s="1"/>
      <c r="DP353" s="1"/>
      <c r="DQ353" s="1"/>
      <c r="DR353" s="1"/>
      <c r="DS353" s="1"/>
    </row>
    <row r="354" spans="1:123">
      <c r="A354" s="46" t="s">
        <v>342</v>
      </c>
      <c r="B354" s="57">
        <v>154.387</v>
      </c>
      <c r="C354" s="57">
        <v>34.058999999999997</v>
      </c>
      <c r="D354" s="57">
        <v>-2.75</v>
      </c>
      <c r="E354" s="7">
        <v>0.6</v>
      </c>
      <c r="F354" s="57"/>
      <c r="G354" s="76">
        <v>-3.22</v>
      </c>
      <c r="H354" s="57">
        <v>-4.87</v>
      </c>
      <c r="I354" s="57">
        <v>1.65</v>
      </c>
      <c r="K354" s="76">
        <v>-4.6741752701377504</v>
      </c>
      <c r="L354" s="76">
        <v>-4.4957506027624499</v>
      </c>
      <c r="M354" s="76">
        <v>-4.3740655246153697</v>
      </c>
      <c r="N354" s="76">
        <v>-4.1288595452007906</v>
      </c>
      <c r="O354" s="76">
        <v>-4.39810948940492</v>
      </c>
      <c r="P354" s="76">
        <v>-6.3314187100592401</v>
      </c>
      <c r="Q354" s="76">
        <v>-6.3853878768703698</v>
      </c>
      <c r="R354" s="76">
        <v>-6.4403312701503896</v>
      </c>
      <c r="S354" s="76">
        <v>-6.2838909990646004</v>
      </c>
      <c r="T354" s="76">
        <v>-6.3949367426168502</v>
      </c>
      <c r="U354" s="76">
        <v>1.6572434399214899</v>
      </c>
      <c r="V354" s="76">
        <v>1.8896372741079199</v>
      </c>
      <c r="W354" s="76">
        <v>2.06626574553502</v>
      </c>
      <c r="X354" s="76">
        <v>2.1550314538638098</v>
      </c>
      <c r="Y354" s="76">
        <v>1.99682725321193</v>
      </c>
      <c r="Z354" s="76">
        <v>2.676679031122648</v>
      </c>
      <c r="AA354" s="76">
        <v>325.66974079064801</v>
      </c>
      <c r="AC354" s="57">
        <v>-5.3423955084886074</v>
      </c>
      <c r="AD354" s="76">
        <v>-5.0679855966697813</v>
      </c>
      <c r="AE354" s="76">
        <v>-4.9218443447276217</v>
      </c>
      <c r="AF354" s="76">
        <v>-4.7707571759663887</v>
      </c>
      <c r="AG354" s="76">
        <v>-4.6312561774817702</v>
      </c>
      <c r="AH354" s="76">
        <v>-5.8669442439379802</v>
      </c>
      <c r="AI354" s="76">
        <v>-5.7533115951679497</v>
      </c>
      <c r="AJ354" s="76">
        <v>-5.7605012347851599</v>
      </c>
      <c r="AK354" s="76">
        <v>-5.7555510564319396</v>
      </c>
      <c r="AL354" s="76">
        <v>-5.7552268533111599</v>
      </c>
      <c r="AM354" s="76">
        <v>0.52454873544937297</v>
      </c>
      <c r="AN354" s="76">
        <v>0.685325998498168</v>
      </c>
      <c r="AO354" s="76">
        <v>0.83865689005753796</v>
      </c>
      <c r="AP354" s="76">
        <v>0.98479388046555105</v>
      </c>
      <c r="AQ354" s="76">
        <v>1.1239706758293899</v>
      </c>
      <c r="AR354" s="76">
        <v>5.1025543132864462</v>
      </c>
      <c r="AS354" s="76">
        <v>113.322124817606</v>
      </c>
      <c r="AU354" s="57">
        <v>-5.3434874453437597</v>
      </c>
      <c r="AV354" s="57">
        <v>-5.1876844560351394</v>
      </c>
      <c r="AW354" s="57">
        <v>-5.0435747503686637</v>
      </c>
      <c r="AX354" s="57">
        <v>-4.9084618109201301</v>
      </c>
      <c r="AY354" s="57">
        <v>-4.8272356015753601</v>
      </c>
      <c r="AZ354" s="57">
        <v>-5.9080388841473104</v>
      </c>
      <c r="BA354" s="57">
        <v>-5.9130105106492596</v>
      </c>
      <c r="BB354" s="57">
        <v>-5.9222316137626496</v>
      </c>
      <c r="BC354" s="57">
        <v>-5.9332556738389304</v>
      </c>
      <c r="BD354" s="57">
        <v>-5.99120627735374</v>
      </c>
      <c r="BE354" s="57">
        <v>0.56455143880355096</v>
      </c>
      <c r="BF354" s="57">
        <v>0.72532605461412003</v>
      </c>
      <c r="BG354" s="57">
        <v>0.87865686339398597</v>
      </c>
      <c r="BH354" s="57">
        <v>1.0247938629188</v>
      </c>
      <c r="BI354" s="57">
        <v>1.1639706757783801</v>
      </c>
      <c r="BJ354" s="57">
        <v>3.896183294134572</v>
      </c>
      <c r="BK354" s="57">
        <v>67.022300944085998</v>
      </c>
      <c r="BM354" s="57">
        <v>-4.6023882625555599</v>
      </c>
      <c r="BN354" s="57">
        <v>-4.78148680346197</v>
      </c>
      <c r="BO354" s="57">
        <v>-4.3847988078121505</v>
      </c>
      <c r="BP354" s="57">
        <v>-4.1859471125261596</v>
      </c>
      <c r="BQ354" s="57">
        <v>-4.0006828659458193</v>
      </c>
      <c r="BR354" s="57">
        <v>-6.3521434387620896</v>
      </c>
      <c r="BS354" s="57">
        <v>-6.4445131153457904</v>
      </c>
      <c r="BT354" s="57">
        <v>-6.3402904415063102</v>
      </c>
      <c r="BU354" s="57">
        <v>-6.3018469106129498</v>
      </c>
      <c r="BV354" s="57">
        <v>-6.2768753589392299</v>
      </c>
      <c r="BW354" s="57">
        <v>1.74975517620653</v>
      </c>
      <c r="BX354" s="57">
        <v>1.66302631188382</v>
      </c>
      <c r="BY354" s="57">
        <v>1.9554916336941599</v>
      </c>
      <c r="BZ354" s="57">
        <v>2.1158997980867902</v>
      </c>
      <c r="CA354" s="57">
        <v>2.2761924929934101</v>
      </c>
      <c r="CB354" s="57">
        <v>5.4045097486354701</v>
      </c>
      <c r="CC354" s="57">
        <v>-229.18386524467701</v>
      </c>
      <c r="CE354" s="57">
        <v>-4.6316422144932794</v>
      </c>
      <c r="CF354" s="57">
        <v>-4.4677160796077295</v>
      </c>
      <c r="CG354" s="57">
        <v>-4.3214737093456499</v>
      </c>
      <c r="CH354" s="57">
        <v>-4.2016084944338896</v>
      </c>
      <c r="CI354" s="57">
        <v>-4.04041934852241</v>
      </c>
      <c r="CJ354" s="57">
        <v>-6.3321588824905399</v>
      </c>
      <c r="CK354" s="57">
        <v>-6.3395394725085499</v>
      </c>
      <c r="CL354" s="57">
        <v>-6.3559819323508</v>
      </c>
      <c r="CM354" s="57">
        <v>-6.3324889181600099</v>
      </c>
      <c r="CN354" s="57">
        <v>-6.3344248631875502</v>
      </c>
      <c r="CO354" s="57">
        <v>1.7005166679972601</v>
      </c>
      <c r="CP354" s="57">
        <v>1.8718233929008199</v>
      </c>
      <c r="CQ354" s="57">
        <v>2.0345082230051501</v>
      </c>
      <c r="CR354" s="57">
        <v>2.1308804237261199</v>
      </c>
      <c r="CS354" s="57">
        <v>2.2940055146651401</v>
      </c>
      <c r="CT354" s="76">
        <v>4.3140458798826362</v>
      </c>
      <c r="CU354" s="76">
        <v>13.881422145883301</v>
      </c>
      <c r="CV354" s="76"/>
      <c r="CW354" s="1">
        <v>-5.2472576726503801</v>
      </c>
      <c r="CX354" s="1">
        <v>-5.1037372747311496</v>
      </c>
      <c r="CY354" s="1">
        <v>-4.9567696969371697</v>
      </c>
      <c r="CZ354" s="1">
        <v>-4.81793997549177</v>
      </c>
      <c r="DA354" s="1">
        <v>-4.6801768907297099</v>
      </c>
      <c r="DB354" s="1">
        <v>-5.2472576726503801</v>
      </c>
      <c r="DC354" s="1">
        <v>-5.1037372747311496</v>
      </c>
      <c r="DD354" s="1">
        <v>-4.9567696969371697</v>
      </c>
      <c r="DE354" s="1">
        <v>-4.81793997549177</v>
      </c>
      <c r="DF354" s="1">
        <v>-4.6801768907297099</v>
      </c>
      <c r="DG354" s="1">
        <v>0.52455117445765098</v>
      </c>
      <c r="DH354" s="1">
        <v>0.68532605555394499</v>
      </c>
      <c r="DI354" s="1">
        <v>0.83865688979892905</v>
      </c>
      <c r="DJ354" s="1">
        <v>0.98479360263801496</v>
      </c>
      <c r="DK354" s="1">
        <v>1.12397033403971</v>
      </c>
      <c r="DL354" s="1">
        <v>4.2298910494813677</v>
      </c>
      <c r="DM354" s="1">
        <v>8.33191011151224</v>
      </c>
      <c r="DN354" s="1"/>
      <c r="DO354" s="1"/>
      <c r="DP354" s="1"/>
      <c r="DQ354" s="1"/>
      <c r="DR354" s="1"/>
      <c r="DS354" s="1"/>
    </row>
    <row r="355" spans="1:123">
      <c r="A355" s="46" t="s">
        <v>343</v>
      </c>
      <c r="B355" s="57">
        <v>265.24799999999999</v>
      </c>
      <c r="C355" s="57">
        <v>105.68300000000001</v>
      </c>
      <c r="D355" s="57">
        <v>-0.11</v>
      </c>
      <c r="E355" s="7">
        <v>0.4</v>
      </c>
      <c r="F355" s="57"/>
      <c r="G355" s="76">
        <v>0.7</v>
      </c>
      <c r="H355" s="57">
        <v>-1.59</v>
      </c>
      <c r="I355" s="57">
        <v>2.29</v>
      </c>
      <c r="K355" s="76">
        <v>-0.20527914345114984</v>
      </c>
      <c r="L355" s="76">
        <v>2.9630664422600095E-2</v>
      </c>
      <c r="M355" s="76">
        <v>0.28280034804793974</v>
      </c>
      <c r="N355" s="76">
        <v>0.45791834199685999</v>
      </c>
      <c r="O355" s="76">
        <v>0.66459814357798974</v>
      </c>
      <c r="P355" s="76">
        <v>-2.0720622836801099</v>
      </c>
      <c r="Q355" s="76">
        <v>-2.0809203687548101</v>
      </c>
      <c r="R355" s="76">
        <v>-2.0859056577531301</v>
      </c>
      <c r="S355" s="76">
        <v>-2.0659732188465001</v>
      </c>
      <c r="T355" s="76">
        <v>-2.0589274866205902</v>
      </c>
      <c r="U355" s="76">
        <v>1.8667831402289601</v>
      </c>
      <c r="V355" s="76">
        <v>2.1105510331774102</v>
      </c>
      <c r="W355" s="76">
        <v>2.3687060058010698</v>
      </c>
      <c r="X355" s="76">
        <v>2.5238915608433601</v>
      </c>
      <c r="Y355" s="76">
        <v>2.72352563019858</v>
      </c>
      <c r="Z355" s="76">
        <v>6.44985992107586</v>
      </c>
      <c r="AA355" s="76">
        <v>57.2788077194827</v>
      </c>
      <c r="AC355" s="57">
        <v>-1.022106590025557</v>
      </c>
      <c r="AD355" s="76">
        <v>-0.78376314353518994</v>
      </c>
      <c r="AE355" s="76">
        <v>-0.56010894122722998</v>
      </c>
      <c r="AF355" s="76">
        <v>-0.35039117135044995</v>
      </c>
      <c r="AG355" s="76">
        <v>-0.15998021374120008</v>
      </c>
      <c r="AH355" s="76">
        <v>-1.9657998574826301</v>
      </c>
      <c r="AI355" s="76">
        <v>-1.97109655282162</v>
      </c>
      <c r="AJ355" s="76">
        <v>-1.9726768669585899</v>
      </c>
      <c r="AK355" s="76">
        <v>-1.9704099307984499</v>
      </c>
      <c r="AL355" s="76">
        <v>-1.9702437798388901</v>
      </c>
      <c r="AM355" s="76">
        <v>0.94369326745707305</v>
      </c>
      <c r="AN355" s="76">
        <v>1.1873334092864301</v>
      </c>
      <c r="AO355" s="76">
        <v>1.4125679257313599</v>
      </c>
      <c r="AP355" s="76">
        <v>1.620018759448</v>
      </c>
      <c r="AQ355" s="76">
        <v>1.81026356609769</v>
      </c>
      <c r="AR355" s="76">
        <v>6.4208351021554595</v>
      </c>
      <c r="AS355" s="76">
        <v>46.672812463303103</v>
      </c>
      <c r="AU355" s="57">
        <v>-0.98505310785315814</v>
      </c>
      <c r="AV355" s="57">
        <v>-0.73142543106657998</v>
      </c>
      <c r="AW355" s="57">
        <v>-0.5126634742529701</v>
      </c>
      <c r="AX355" s="57">
        <v>-0.31999168952965995</v>
      </c>
      <c r="AY355" s="57">
        <v>-0.2246397466774499</v>
      </c>
      <c r="AZ355" s="57">
        <v>-1.9687507412118901</v>
      </c>
      <c r="BA355" s="57">
        <v>-1.9587588961621101</v>
      </c>
      <c r="BB355" s="57">
        <v>-1.9652313544198201</v>
      </c>
      <c r="BC355" s="57">
        <v>-1.9800104184765299</v>
      </c>
      <c r="BD355" s="57">
        <v>-2.0749033126843099</v>
      </c>
      <c r="BE355" s="57">
        <v>0.98369763335873195</v>
      </c>
      <c r="BF355" s="57">
        <v>1.2273334650955301</v>
      </c>
      <c r="BG355" s="57">
        <v>1.45256788016685</v>
      </c>
      <c r="BH355" s="57">
        <v>1.66001872894687</v>
      </c>
      <c r="BI355" s="57">
        <v>1.85026356600686</v>
      </c>
      <c r="BJ355" s="57">
        <v>5.7304568969337</v>
      </c>
      <c r="BK355" s="57">
        <v>145.372558352612</v>
      </c>
      <c r="BM355" s="57">
        <v>-0.22273132574115984</v>
      </c>
      <c r="BN355" s="57">
        <v>6.2709195398639839E-2</v>
      </c>
      <c r="BO355" s="57">
        <v>0.24634291755910009</v>
      </c>
      <c r="BP355" s="57">
        <v>0.43630618416172018</v>
      </c>
      <c r="BQ355" s="57">
        <v>0.6403149787247</v>
      </c>
      <c r="BR355" s="57">
        <v>-2.0787725326847299</v>
      </c>
      <c r="BS355" s="57">
        <v>-2.0633001081983799</v>
      </c>
      <c r="BT355" s="57">
        <v>-2.0773959962242698</v>
      </c>
      <c r="BU355" s="57">
        <v>-2.0760534694912698</v>
      </c>
      <c r="BV355" s="57">
        <v>-2.06598733310121</v>
      </c>
      <c r="BW355" s="57">
        <v>1.8560412069435701</v>
      </c>
      <c r="BX355" s="57">
        <v>2.1260093035970198</v>
      </c>
      <c r="BY355" s="57">
        <v>2.3237389137833699</v>
      </c>
      <c r="BZ355" s="57">
        <v>2.51235965365299</v>
      </c>
      <c r="CA355" s="57">
        <v>2.70630231182591</v>
      </c>
      <c r="CB355" s="57">
        <v>6.2442725058762951</v>
      </c>
      <c r="CC355" s="57">
        <v>67.239304510926601</v>
      </c>
      <c r="CE355" s="57">
        <v>-0.22225081045277006</v>
      </c>
      <c r="CF355" s="57">
        <v>1.8144460682609775E-2</v>
      </c>
      <c r="CG355" s="57">
        <v>0.23299839460639005</v>
      </c>
      <c r="CH355" s="57">
        <v>0.42679374929105007</v>
      </c>
      <c r="CI355" s="57">
        <v>0.61690082754866005</v>
      </c>
      <c r="CJ355" s="57">
        <v>-2.0754427305108001</v>
      </c>
      <c r="CK355" s="57">
        <v>-2.0778053322166401</v>
      </c>
      <c r="CL355" s="57">
        <v>-2.0821568282417799</v>
      </c>
      <c r="CM355" s="57">
        <v>-2.08017110021318</v>
      </c>
      <c r="CN355" s="57">
        <v>-2.0791925324651301</v>
      </c>
      <c r="CO355" s="57">
        <v>1.85319192005803</v>
      </c>
      <c r="CP355" s="57">
        <v>2.0959497928992499</v>
      </c>
      <c r="CQ355" s="57">
        <v>2.31515522284817</v>
      </c>
      <c r="CR355" s="57">
        <v>2.50696484950423</v>
      </c>
      <c r="CS355" s="57">
        <v>2.6960933600137902</v>
      </c>
      <c r="CT355" s="76">
        <v>6.2092450933564969</v>
      </c>
      <c r="CU355" s="76">
        <v>51.856410511414197</v>
      </c>
      <c r="CV355" s="76"/>
      <c r="CW355" s="1">
        <v>-1.02197992328975</v>
      </c>
      <c r="CX355" s="1">
        <v>-0.77928685478264603</v>
      </c>
      <c r="CY355" s="1">
        <v>-0.55571331251122802</v>
      </c>
      <c r="CZ355" s="1">
        <v>-0.350561624652026</v>
      </c>
      <c r="DA355" s="1">
        <v>-0.15922199264439901</v>
      </c>
      <c r="DB355" s="1">
        <v>-1.02197992328975</v>
      </c>
      <c r="DC355" s="1">
        <v>-0.77928685478264603</v>
      </c>
      <c r="DD355" s="1">
        <v>-0.55571331251122802</v>
      </c>
      <c r="DE355" s="1">
        <v>-0.350561624652026</v>
      </c>
      <c r="DF355" s="1">
        <v>-0.15922199264439901</v>
      </c>
      <c r="DG355" s="1">
        <v>0.94369730161820398</v>
      </c>
      <c r="DH355" s="1">
        <v>1.1873334667128199</v>
      </c>
      <c r="DI355" s="1">
        <v>1.41256792538922</v>
      </c>
      <c r="DJ355" s="1">
        <v>1.6200184100576001</v>
      </c>
      <c r="DK355" s="1">
        <v>1.8102631370001401</v>
      </c>
      <c r="DL355" s="1">
        <v>6.4098238512423285</v>
      </c>
      <c r="DM355" s="1">
        <v>51.546814262976397</v>
      </c>
      <c r="DN355" s="1"/>
      <c r="DO355" s="1"/>
      <c r="DP355" s="1"/>
      <c r="DQ355" s="1"/>
      <c r="DR355" s="1"/>
      <c r="DS355" s="1"/>
    </row>
    <row r="356" spans="1:123">
      <c r="A356" s="46" t="s">
        <v>344</v>
      </c>
      <c r="B356" s="57">
        <v>351.52699999999999</v>
      </c>
      <c r="C356" s="57">
        <v>156.97900000000001</v>
      </c>
      <c r="D356" s="57">
        <v>1.66</v>
      </c>
      <c r="E356" s="7">
        <v>0.03</v>
      </c>
      <c r="F356" s="57"/>
      <c r="G356" s="76">
        <v>2.9699999999999998</v>
      </c>
      <c r="H356" s="57">
        <v>-0.33</v>
      </c>
      <c r="I356" s="57">
        <v>3.3</v>
      </c>
      <c r="K356" s="76">
        <v>1.411067406719013</v>
      </c>
      <c r="L356" s="76">
        <v>1.6590453528518809</v>
      </c>
      <c r="M356" s="76">
        <v>1.9752257911208813</v>
      </c>
      <c r="N356" s="76">
        <v>2.19685850860649</v>
      </c>
      <c r="O356" s="76">
        <v>2.6658870606844109</v>
      </c>
      <c r="P356" s="76">
        <v>-0.61879270199144698</v>
      </c>
      <c r="Q356" s="76">
        <v>-0.623434656419529</v>
      </c>
      <c r="R356" s="76">
        <v>-0.62885823955363895</v>
      </c>
      <c r="S356" s="76">
        <v>-0.61410317761989996</v>
      </c>
      <c r="T356" s="76">
        <v>-0.62320093380847896</v>
      </c>
      <c r="U356" s="76">
        <v>2.02986010871046</v>
      </c>
      <c r="V356" s="76">
        <v>2.2824800092714099</v>
      </c>
      <c r="W356" s="76">
        <v>2.6040840306745201</v>
      </c>
      <c r="X356" s="76">
        <v>2.8109616862263902</v>
      </c>
      <c r="Y356" s="76">
        <v>3.2890879944928901</v>
      </c>
      <c r="Z356" s="76">
        <v>9.1093607423718481</v>
      </c>
      <c r="AA356" s="76">
        <v>-146.80637198125899</v>
      </c>
      <c r="AC356" s="57">
        <v>0.69970983852061908</v>
      </c>
      <c r="AD356" s="76">
        <v>1.015531647377933</v>
      </c>
      <c r="AE356" s="76">
        <v>1.295945861630273</v>
      </c>
      <c r="AF356" s="76">
        <v>1.551769982192992</v>
      </c>
      <c r="AG356" s="76">
        <v>1.7817570859719132</v>
      </c>
      <c r="AH356" s="76">
        <v>-0.57018805524410099</v>
      </c>
      <c r="AI356" s="76">
        <v>-0.56249549004913701</v>
      </c>
      <c r="AJ356" s="76">
        <v>-0.56327571368842699</v>
      </c>
      <c r="AK356" s="76">
        <v>-0.56262071448925799</v>
      </c>
      <c r="AL356" s="76">
        <v>-0.56262275437424702</v>
      </c>
      <c r="AM356" s="76">
        <v>1.2698978937647201</v>
      </c>
      <c r="AN356" s="76">
        <v>1.57802713742707</v>
      </c>
      <c r="AO356" s="76">
        <v>1.8592215753187</v>
      </c>
      <c r="AP356" s="76">
        <v>2.1143906966822499</v>
      </c>
      <c r="AQ356" s="76">
        <v>2.3443798403461602</v>
      </c>
      <c r="AR356" s="76">
        <v>8.0310884784829479</v>
      </c>
      <c r="AS356" s="76">
        <v>83.525088350849998</v>
      </c>
      <c r="AU356" s="57">
        <v>0.68912773613576006</v>
      </c>
      <c r="AV356" s="57">
        <v>0.99255112999577599</v>
      </c>
      <c r="AW356" s="57">
        <v>1.270374521662105</v>
      </c>
      <c r="AX356" s="57">
        <v>1.5213274931365759</v>
      </c>
      <c r="AY356" s="57">
        <v>1.7517814259349089</v>
      </c>
      <c r="AZ356" s="57">
        <v>-0.62077581742959997</v>
      </c>
      <c r="BA356" s="57">
        <v>-0.62547606300158398</v>
      </c>
      <c r="BB356" s="57">
        <v>-0.62884699338217498</v>
      </c>
      <c r="BC356" s="57">
        <v>-0.63306316296263399</v>
      </c>
      <c r="BD356" s="57">
        <v>-0.63259841428941099</v>
      </c>
      <c r="BE356" s="57">
        <v>1.30990355356536</v>
      </c>
      <c r="BF356" s="57">
        <v>1.61802719299736</v>
      </c>
      <c r="BG356" s="57">
        <v>1.8992215150442799</v>
      </c>
      <c r="BH356" s="57">
        <v>2.1543906560992099</v>
      </c>
      <c r="BI356" s="57">
        <v>2.3843798402243199</v>
      </c>
      <c r="BJ356" s="57">
        <v>7.8951701432473831</v>
      </c>
      <c r="BK356" s="57">
        <v>73.525529658320295</v>
      </c>
      <c r="BM356" s="57">
        <v>1.3181408541940729</v>
      </c>
      <c r="BN356" s="57">
        <v>1.8593110068297398</v>
      </c>
      <c r="BO356" s="57">
        <v>1.990096578862397</v>
      </c>
      <c r="BP356" s="57">
        <v>2.2038748700667092</v>
      </c>
      <c r="BQ356" s="57">
        <v>2.4271646673177592</v>
      </c>
      <c r="BR356" s="57">
        <v>-0.62061882404203705</v>
      </c>
      <c r="BS356" s="57">
        <v>-0.62702076852942001</v>
      </c>
      <c r="BT356" s="57">
        <v>-0.62023551988968295</v>
      </c>
      <c r="BU356" s="57">
        <v>-0.61703476850790095</v>
      </c>
      <c r="BV356" s="57">
        <v>-0.61387614640737098</v>
      </c>
      <c r="BW356" s="57">
        <v>1.9387596782361101</v>
      </c>
      <c r="BX356" s="57">
        <v>2.4863317753591598</v>
      </c>
      <c r="BY356" s="57">
        <v>2.6103320987520799</v>
      </c>
      <c r="BZ356" s="57">
        <v>2.82090963857461</v>
      </c>
      <c r="CA356" s="57">
        <v>3.0410408137251301</v>
      </c>
      <c r="CB356" s="57">
        <v>7.5913595100005713</v>
      </c>
      <c r="CC356" s="57">
        <v>237.50985733883601</v>
      </c>
      <c r="CE356" s="57">
        <v>1.3534930038241879</v>
      </c>
      <c r="CF356" s="57">
        <v>1.6509038390939319</v>
      </c>
      <c r="CG356" s="57">
        <v>1.9123125860388701</v>
      </c>
      <c r="CH356" s="57">
        <v>2.1803023453214627</v>
      </c>
      <c r="CI356" s="57">
        <v>2.3897843294671794</v>
      </c>
      <c r="CJ356" s="57">
        <v>-0.61852039603783204</v>
      </c>
      <c r="CK356" s="57">
        <v>-0.61947520904804798</v>
      </c>
      <c r="CL356" s="57">
        <v>-0.62125977628536</v>
      </c>
      <c r="CM356" s="57">
        <v>-0.61935504864572699</v>
      </c>
      <c r="CN356" s="57">
        <v>-0.61923907094707098</v>
      </c>
      <c r="CO356" s="57">
        <v>1.97201339986202</v>
      </c>
      <c r="CP356" s="57">
        <v>2.2703790481419799</v>
      </c>
      <c r="CQ356" s="57">
        <v>2.5335723623242301</v>
      </c>
      <c r="CR356" s="57">
        <v>2.7996573939671898</v>
      </c>
      <c r="CS356" s="57">
        <v>3.0090234004142502</v>
      </c>
      <c r="CT356" s="76">
        <v>7.7402197666609149</v>
      </c>
      <c r="CU356" s="76">
        <v>71.868541067595899</v>
      </c>
      <c r="CV356" s="76"/>
      <c r="CW356" s="1">
        <v>0.70721319204647104</v>
      </c>
      <c r="CX356" s="1">
        <v>1.01400388210324</v>
      </c>
      <c r="CY356" s="1">
        <v>1.29447690027815</v>
      </c>
      <c r="CZ356" s="1">
        <v>1.5487393555964699</v>
      </c>
      <c r="DA356" s="1">
        <v>1.7787932431823901</v>
      </c>
      <c r="DB356" s="1">
        <v>0.70721319204647104</v>
      </c>
      <c r="DC356" s="1">
        <v>1.01400388210324</v>
      </c>
      <c r="DD356" s="1">
        <v>1.29447690027815</v>
      </c>
      <c r="DE356" s="1">
        <v>1.5487393555964699</v>
      </c>
      <c r="DF356" s="1">
        <v>1.7787932431823901</v>
      </c>
      <c r="DG356" s="1">
        <v>1.2699031693740901</v>
      </c>
      <c r="DH356" s="1">
        <v>1.5780271951419</v>
      </c>
      <c r="DI356" s="1">
        <v>1.8592215749115399</v>
      </c>
      <c r="DJ356" s="1">
        <v>2.1143902915971302</v>
      </c>
      <c r="DK356" s="1">
        <v>2.3443793433001301</v>
      </c>
      <c r="DL356" s="1">
        <v>7.9655759113659705</v>
      </c>
      <c r="DM356" s="1">
        <v>76.432494800215096</v>
      </c>
      <c r="DN356" s="1"/>
      <c r="DO356" s="1"/>
      <c r="DP356" s="1"/>
      <c r="DQ356" s="1"/>
      <c r="DR356" s="1"/>
      <c r="DS356" s="1"/>
    </row>
    <row r="357" spans="1:123">
      <c r="A357" s="46" t="s">
        <v>345</v>
      </c>
      <c r="B357" s="57">
        <v>342.40199999999999</v>
      </c>
      <c r="C357" s="57">
        <v>148.11799999999999</v>
      </c>
      <c r="D357" s="57">
        <v>0.6</v>
      </c>
      <c r="E357" s="7">
        <v>0.1</v>
      </c>
      <c r="F357" s="57"/>
      <c r="G357" s="76">
        <v>2.2800000000000002</v>
      </c>
      <c r="H357" s="57">
        <v>-0.8</v>
      </c>
      <c r="I357" s="57">
        <v>3.08</v>
      </c>
      <c r="K357" s="76">
        <v>0.80230020624390996</v>
      </c>
      <c r="L357" s="76">
        <v>1.0462306398610901</v>
      </c>
      <c r="M357" s="76">
        <v>1.3524260948372802</v>
      </c>
      <c r="N357" s="76">
        <v>1.5778600344820801</v>
      </c>
      <c r="O357" s="76">
        <v>2.0129016757483198</v>
      </c>
      <c r="P357" s="76">
        <v>-1.21031263097066</v>
      </c>
      <c r="Q357" s="76">
        <v>-1.21806589594797</v>
      </c>
      <c r="R357" s="76">
        <v>-1.2267639931979999</v>
      </c>
      <c r="S357" s="76">
        <v>-1.2027406728952199</v>
      </c>
      <c r="T357" s="76">
        <v>-1.2163715715385801</v>
      </c>
      <c r="U357" s="76">
        <v>2.01261283721457</v>
      </c>
      <c r="V357" s="76">
        <v>2.2642965358090601</v>
      </c>
      <c r="W357" s="76">
        <v>2.57919008803528</v>
      </c>
      <c r="X357" s="76">
        <v>2.7806007073773</v>
      </c>
      <c r="Y357" s="76">
        <v>3.2292732472868999</v>
      </c>
      <c r="Z357" s="76">
        <v>8.8236944926102794</v>
      </c>
      <c r="AA357" s="76">
        <v>-127.38301149286499</v>
      </c>
      <c r="AC357" s="57">
        <v>0.10777550442717998</v>
      </c>
      <c r="AD357" s="76">
        <v>0.42091354766666988</v>
      </c>
      <c r="AE357" s="76">
        <v>0.69482288890802013</v>
      </c>
      <c r="AF357" s="76">
        <v>0.94609589388432025</v>
      </c>
      <c r="AG357" s="76">
        <v>1.17186087945869</v>
      </c>
      <c r="AH357" s="76">
        <v>-1.12762248536256</v>
      </c>
      <c r="AI357" s="76">
        <v>-1.1157932189948201</v>
      </c>
      <c r="AJ357" s="76">
        <v>-1.11715990811602</v>
      </c>
      <c r="AK357" s="76">
        <v>-1.1160092648656199</v>
      </c>
      <c r="AL357" s="76">
        <v>-1.11603000062463</v>
      </c>
      <c r="AM357" s="76">
        <v>1.23539798978974</v>
      </c>
      <c r="AN357" s="76">
        <v>1.53670676666149</v>
      </c>
      <c r="AO357" s="76">
        <v>1.8119827970240401</v>
      </c>
      <c r="AP357" s="76">
        <v>2.0621051587499402</v>
      </c>
      <c r="AQ357" s="76">
        <v>2.28789088008332</v>
      </c>
      <c r="AR357" s="76">
        <v>7.8909933763795745</v>
      </c>
      <c r="AS357" s="76">
        <v>84.026638022970303</v>
      </c>
      <c r="AU357" s="57">
        <v>6.7467748130910055E-2</v>
      </c>
      <c r="AV357" s="57">
        <v>0.36187168751685994</v>
      </c>
      <c r="AW357" s="57">
        <v>0.63133008232171006</v>
      </c>
      <c r="AX357" s="57">
        <v>0.87365039634314989</v>
      </c>
      <c r="AY357" s="57">
        <v>1.0943423522543902</v>
      </c>
      <c r="AZ357" s="57">
        <v>-1.20793576461472</v>
      </c>
      <c r="BA357" s="57">
        <v>-1.21483513474018</v>
      </c>
      <c r="BB357" s="57">
        <v>-1.2206526559836599</v>
      </c>
      <c r="BC357" s="57">
        <v>-1.22845472289002</v>
      </c>
      <c r="BD357" s="57">
        <v>-1.2335485277103699</v>
      </c>
      <c r="BE357" s="57">
        <v>1.27540351274563</v>
      </c>
      <c r="BF357" s="57">
        <v>1.57670682225704</v>
      </c>
      <c r="BG357" s="57">
        <v>1.85198273830537</v>
      </c>
      <c r="BH357" s="57">
        <v>2.1021051192331699</v>
      </c>
      <c r="BI357" s="57">
        <v>2.3278908799647602</v>
      </c>
      <c r="BJ357" s="57">
        <v>7.6311337828293997</v>
      </c>
      <c r="BK357" s="57">
        <v>74.260812619925403</v>
      </c>
      <c r="BM357" s="57">
        <v>0.71646633920756009</v>
      </c>
      <c r="BN357" s="57">
        <v>1.2257843740815597</v>
      </c>
      <c r="BO357" s="57">
        <v>1.3670833947736001</v>
      </c>
      <c r="BP357" s="57">
        <v>1.5803341240306901</v>
      </c>
      <c r="BQ357" s="57">
        <v>1.8032402949150699</v>
      </c>
      <c r="BR357" s="57">
        <v>-1.2135449060315899</v>
      </c>
      <c r="BS357" s="57">
        <v>-1.2224391413901501</v>
      </c>
      <c r="BT357" s="57">
        <v>-1.2129381670826</v>
      </c>
      <c r="BU357" s="57">
        <v>-1.20794279264856</v>
      </c>
      <c r="BV357" s="57">
        <v>-1.2023980590014101</v>
      </c>
      <c r="BW357" s="57">
        <v>1.93001124523915</v>
      </c>
      <c r="BX357" s="57">
        <v>2.4482235154717098</v>
      </c>
      <c r="BY357" s="57">
        <v>2.5800215618562001</v>
      </c>
      <c r="BZ357" s="57">
        <v>2.78827691667925</v>
      </c>
      <c r="CA357" s="57">
        <v>3.0056383539164799</v>
      </c>
      <c r="CB357" s="57">
        <v>7.492757336087287</v>
      </c>
      <c r="CC357" s="57">
        <v>215.19511042942801</v>
      </c>
      <c r="CE357" s="57">
        <v>0.74934657670819993</v>
      </c>
      <c r="CF357" s="57">
        <v>1.0401766458914699</v>
      </c>
      <c r="CG357" s="57">
        <v>1.29565750895225</v>
      </c>
      <c r="CH357" s="57">
        <v>1.5569221304946002</v>
      </c>
      <c r="CI357" s="57">
        <v>1.7643648463779897</v>
      </c>
      <c r="CJ357" s="57">
        <v>-1.21010008034025</v>
      </c>
      <c r="CK357" s="57">
        <v>-1.21175449541234</v>
      </c>
      <c r="CL357" s="57">
        <v>-1.21481472010989</v>
      </c>
      <c r="CM357" s="57">
        <v>-1.2117796489171999</v>
      </c>
      <c r="CN357" s="57">
        <v>-1.2115625907235901</v>
      </c>
      <c r="CO357" s="57">
        <v>1.9594466570484499</v>
      </c>
      <c r="CP357" s="57">
        <v>2.2519311413038099</v>
      </c>
      <c r="CQ357" s="57">
        <v>2.51047222906214</v>
      </c>
      <c r="CR357" s="57">
        <v>2.7687017794118001</v>
      </c>
      <c r="CS357" s="57">
        <v>2.9759274371015798</v>
      </c>
      <c r="CT357" s="76">
        <v>7.576393139350218</v>
      </c>
      <c r="CU357" s="76">
        <v>68.367422092945105</v>
      </c>
      <c r="CV357" s="76"/>
      <c r="CW357" s="1">
        <v>0.119645151945447</v>
      </c>
      <c r="CX357" s="1">
        <v>0.41873821595305699</v>
      </c>
      <c r="CY357" s="1">
        <v>0.69273780408815899</v>
      </c>
      <c r="CZ357" s="1">
        <v>0.94125151365772497</v>
      </c>
      <c r="DA357" s="1">
        <v>1.16717726286263</v>
      </c>
      <c r="DB357" s="1">
        <v>0.119645151945447</v>
      </c>
      <c r="DC357" s="1">
        <v>0.41873821595305699</v>
      </c>
      <c r="DD357" s="1">
        <v>0.69273780408815899</v>
      </c>
      <c r="DE357" s="1">
        <v>0.94125151365772497</v>
      </c>
      <c r="DF357" s="1">
        <v>1.16717726286263</v>
      </c>
      <c r="DG357" s="1">
        <v>1.2354031341016301</v>
      </c>
      <c r="DH357" s="1">
        <v>1.53670682434582</v>
      </c>
      <c r="DI357" s="1">
        <v>1.8119827966237601</v>
      </c>
      <c r="DJ357" s="1">
        <v>2.06210475955517</v>
      </c>
      <c r="DK357" s="1">
        <v>2.2878903902236298</v>
      </c>
      <c r="DL357" s="1">
        <v>7.7864644661891864</v>
      </c>
      <c r="DM357" s="1">
        <v>73.090304552734096</v>
      </c>
      <c r="DN357" s="1"/>
      <c r="DO357" s="1"/>
      <c r="DP357" s="1"/>
      <c r="DQ357" s="1"/>
      <c r="DR357" s="1"/>
      <c r="DS357" s="1"/>
    </row>
    <row r="358" spans="1:123">
      <c r="A358" s="46" t="s">
        <v>346</v>
      </c>
      <c r="B358" s="57">
        <v>369.714</v>
      </c>
      <c r="C358" s="57">
        <v>171.346</v>
      </c>
      <c r="D358" s="57">
        <v>-4.21</v>
      </c>
      <c r="E358" s="7">
        <v>0.44</v>
      </c>
      <c r="F358" s="57"/>
      <c r="G358" s="76">
        <v>-2.7199999999999998</v>
      </c>
      <c r="H358" s="57">
        <v>-5.09</v>
      </c>
      <c r="I358" s="57">
        <v>2.37</v>
      </c>
      <c r="K358" s="76">
        <v>-4.2590556622811295</v>
      </c>
      <c r="L358" s="76">
        <v>-4.0555470378999603</v>
      </c>
      <c r="M358" s="76">
        <v>-3.7581338588625601</v>
      </c>
      <c r="N358" s="76">
        <v>-3.40017126714609</v>
      </c>
      <c r="O358" s="76">
        <v>-2.9316217379087597</v>
      </c>
      <c r="P358" s="76">
        <v>-6.3232912369308396</v>
      </c>
      <c r="Q358" s="76">
        <v>-6.3742684534025704</v>
      </c>
      <c r="R358" s="76">
        <v>-6.4118339043074499</v>
      </c>
      <c r="S358" s="76">
        <v>-6.27164529554544</v>
      </c>
      <c r="T358" s="76">
        <v>-6.3399262592438799</v>
      </c>
      <c r="U358" s="76">
        <v>2.0642355746497101</v>
      </c>
      <c r="V358" s="76">
        <v>2.3187214155026101</v>
      </c>
      <c r="W358" s="76">
        <v>2.6537000454448898</v>
      </c>
      <c r="X358" s="76">
        <v>2.8714740283993501</v>
      </c>
      <c r="Y358" s="76">
        <v>3.4083045213351202</v>
      </c>
      <c r="Z358" s="76">
        <v>9.9123372958972897</v>
      </c>
      <c r="AA358" s="76">
        <v>-251.10563549959201</v>
      </c>
      <c r="AC358" s="57">
        <v>-4.5634071941027905</v>
      </c>
      <c r="AD358" s="76">
        <v>-4.1457999245693706</v>
      </c>
      <c r="AE358" s="76">
        <v>-3.8542250250340802</v>
      </c>
      <c r="AF358" s="76">
        <v>-3.5797347221406599</v>
      </c>
      <c r="AG358" s="76">
        <v>-3.3366335992812903</v>
      </c>
      <c r="AH358" s="76">
        <v>-5.90206670469962</v>
      </c>
      <c r="AI358" s="76">
        <v>-5.8061825231595803</v>
      </c>
      <c r="AJ358" s="76">
        <v>-5.8075980152398898</v>
      </c>
      <c r="AK358" s="76">
        <v>-5.7983355096037501</v>
      </c>
      <c r="AL358" s="76">
        <v>-5.7936013541809004</v>
      </c>
      <c r="AM358" s="76">
        <v>1.33865951059683</v>
      </c>
      <c r="AN358" s="76">
        <v>1.6603825985902101</v>
      </c>
      <c r="AO358" s="76">
        <v>1.9533729902058099</v>
      </c>
      <c r="AP358" s="76">
        <v>2.2186007874630902</v>
      </c>
      <c r="AQ358" s="76">
        <v>2.4569677548996101</v>
      </c>
      <c r="AR358" s="76">
        <v>8.9686951176510767</v>
      </c>
      <c r="AS358" s="76">
        <v>156.24700601704001</v>
      </c>
      <c r="AU358" s="57">
        <v>-4.0025522383724699</v>
      </c>
      <c r="AV358" s="57">
        <v>-3.6676266739884298</v>
      </c>
      <c r="AW358" s="57">
        <v>-3.3603722408960301</v>
      </c>
      <c r="AX358" s="57">
        <v>-3.0745832119588199</v>
      </c>
      <c r="AY358" s="57">
        <v>-2.8227179785547198</v>
      </c>
      <c r="AZ358" s="57">
        <v>-5.3812176815146398</v>
      </c>
      <c r="BA358" s="57">
        <v>-5.3680093280985899</v>
      </c>
      <c r="BB358" s="57">
        <v>-5.3537451677266699</v>
      </c>
      <c r="BC358" s="57">
        <v>-5.3331839567136701</v>
      </c>
      <c r="BD358" s="57">
        <v>-5.31968573332595</v>
      </c>
      <c r="BE358" s="57">
        <v>1.3786654431421701</v>
      </c>
      <c r="BF358" s="57">
        <v>1.7003826541101601</v>
      </c>
      <c r="BG358" s="57">
        <v>1.9933729268306399</v>
      </c>
      <c r="BH358" s="57">
        <v>2.2586007447548502</v>
      </c>
      <c r="BI358" s="57">
        <v>2.4969677547712301</v>
      </c>
      <c r="BJ358" s="57">
        <v>8.7838978868819435</v>
      </c>
      <c r="BK358" s="57">
        <v>79.746070393376698</v>
      </c>
      <c r="BM358" s="57">
        <v>-4.3948968608368402</v>
      </c>
      <c r="BN358" s="57">
        <v>-3.84113616541363</v>
      </c>
      <c r="BO358" s="57">
        <v>-3.6535653075593202</v>
      </c>
      <c r="BP358" s="57">
        <v>-3.4025160106183696</v>
      </c>
      <c r="BQ358" s="57">
        <v>-3.1536898682459404</v>
      </c>
      <c r="BR358" s="57">
        <v>-6.3510930049267103</v>
      </c>
      <c r="BS358" s="57">
        <v>-6.4034213569451799</v>
      </c>
      <c r="BT358" s="57">
        <v>-6.32430921283472</v>
      </c>
      <c r="BU358" s="57">
        <v>-6.2884657930955496</v>
      </c>
      <c r="BV358" s="57">
        <v>-6.2652911791261303</v>
      </c>
      <c r="BW358" s="57">
        <v>1.9561961440898701</v>
      </c>
      <c r="BX358" s="57">
        <v>2.5622851915315499</v>
      </c>
      <c r="BY358" s="57">
        <v>2.6707439052753998</v>
      </c>
      <c r="BZ358" s="57">
        <v>2.88594978247718</v>
      </c>
      <c r="CA358" s="57">
        <v>3.1116013108801899</v>
      </c>
      <c r="CB358" s="57">
        <v>8.6600369696092496</v>
      </c>
      <c r="CC358" s="57">
        <v>234.47593698654401</v>
      </c>
      <c r="CE358" s="57">
        <v>-4.3354558211862404</v>
      </c>
      <c r="CF358" s="57">
        <v>-4.0271529105974704</v>
      </c>
      <c r="CG358" s="57">
        <v>-3.7662726083903504</v>
      </c>
      <c r="CH358" s="57">
        <v>-3.4582072979608105</v>
      </c>
      <c r="CI358" s="57">
        <v>-3.2424775267265797</v>
      </c>
      <c r="CJ358" s="57">
        <v>-6.3325159445058201</v>
      </c>
      <c r="CK358" s="57">
        <v>-6.3343004060452799</v>
      </c>
      <c r="CL358" s="57">
        <v>-6.3458857513871703</v>
      </c>
      <c r="CM358" s="57">
        <v>-6.3195622000835003</v>
      </c>
      <c r="CN358" s="57">
        <v>-6.3174643556085197</v>
      </c>
      <c r="CO358" s="57">
        <v>1.9970601233195799</v>
      </c>
      <c r="CP358" s="57">
        <v>2.3071474954478099</v>
      </c>
      <c r="CQ358" s="57">
        <v>2.5796131429968199</v>
      </c>
      <c r="CR358" s="57">
        <v>2.8613549021226898</v>
      </c>
      <c r="CS358" s="57">
        <v>3.07498682888194</v>
      </c>
      <c r="CT358" s="76">
        <v>8.1984843019686195</v>
      </c>
      <c r="CU358" s="76">
        <v>58.425371785175898</v>
      </c>
      <c r="CV358" s="76"/>
      <c r="CW358" s="1">
        <v>-4.4858812715128904</v>
      </c>
      <c r="CX358" s="1">
        <v>-4.1733128939807704</v>
      </c>
      <c r="CY358" s="1">
        <v>-3.8814655831660101</v>
      </c>
      <c r="CZ358" s="1">
        <v>-3.6181816113970799</v>
      </c>
      <c r="DA358" s="1">
        <v>-3.3765706431948601</v>
      </c>
      <c r="DB358" s="1">
        <v>-4.4858812715128904</v>
      </c>
      <c r="DC358" s="1">
        <v>-4.1733128939807704</v>
      </c>
      <c r="DD358" s="1">
        <v>-3.8814655831660101</v>
      </c>
      <c r="DE358" s="1">
        <v>-3.6181816113970799</v>
      </c>
      <c r="DF358" s="1">
        <v>-3.3765706431948601</v>
      </c>
      <c r="DG358" s="1">
        <v>1.33866504789466</v>
      </c>
      <c r="DH358" s="1">
        <v>1.6603826563658399</v>
      </c>
      <c r="DI358" s="1">
        <v>1.9533729897849399</v>
      </c>
      <c r="DJ358" s="1">
        <v>2.21860037063791</v>
      </c>
      <c r="DK358" s="1">
        <v>2.4569672435305199</v>
      </c>
      <c r="DL358" s="1">
        <v>8.2519784941193777</v>
      </c>
      <c r="DM358" s="1">
        <v>72.499323160045506</v>
      </c>
      <c r="DN358" s="1"/>
      <c r="DO358" s="1"/>
      <c r="DP358" s="1"/>
      <c r="DQ358" s="1"/>
      <c r="DR358" s="1"/>
      <c r="DS358" s="1"/>
    </row>
    <row r="359" spans="1:123">
      <c r="A359" s="46" t="s">
        <v>347</v>
      </c>
      <c r="B359" s="57">
        <v>363.54399999999998</v>
      </c>
      <c r="C359" s="57">
        <v>166.471</v>
      </c>
      <c r="D359" s="57">
        <v>-3.04</v>
      </c>
      <c r="E359" s="7">
        <v>0.68</v>
      </c>
      <c r="F359" s="57"/>
      <c r="G359" s="76">
        <v>-2.8</v>
      </c>
      <c r="H359" s="57">
        <v>-5.3</v>
      </c>
      <c r="I359" s="57">
        <v>2.5</v>
      </c>
      <c r="K359" s="76">
        <v>-3.6402474768369295</v>
      </c>
      <c r="L359" s="76">
        <v>-3.4553229139736104</v>
      </c>
      <c r="M359" s="76">
        <v>-3.1982075535748002</v>
      </c>
      <c r="N359" s="76">
        <v>-2.7813571061937195</v>
      </c>
      <c r="O359" s="76">
        <v>-2.4359225476989903</v>
      </c>
      <c r="P359" s="76">
        <v>-5.6928210607875096</v>
      </c>
      <c r="Q359" s="76">
        <v>-5.7617493123515402</v>
      </c>
      <c r="R359" s="76">
        <v>-5.8350752016406204</v>
      </c>
      <c r="S359" s="76">
        <v>-5.6323021220452496</v>
      </c>
      <c r="T359" s="76">
        <v>-5.8037824673616702</v>
      </c>
      <c r="U359" s="76">
        <v>2.0525735839505801</v>
      </c>
      <c r="V359" s="76">
        <v>2.3064263983779298</v>
      </c>
      <c r="W359" s="76">
        <v>2.6368676480658202</v>
      </c>
      <c r="X359" s="76">
        <v>2.8509450158515302</v>
      </c>
      <c r="Y359" s="76">
        <v>3.3678599196626799</v>
      </c>
      <c r="Z359" s="76">
        <v>9.2252805444860169</v>
      </c>
      <c r="AA359" s="76">
        <v>-205.27956213038601</v>
      </c>
      <c r="AC359" s="57">
        <v>-3.8519038154853398</v>
      </c>
      <c r="AD359" s="76">
        <v>-3.36613404891785</v>
      </c>
      <c r="AE359" s="76">
        <v>-3.0850827396048199</v>
      </c>
      <c r="AF359" s="76">
        <v>-2.8193345386987598</v>
      </c>
      <c r="AG359" s="76">
        <v>-2.5834972285121403</v>
      </c>
      <c r="AH359" s="76">
        <v>-5.1672357197779899</v>
      </c>
      <c r="AI359" s="76">
        <v>-4.9985772844808096</v>
      </c>
      <c r="AJ359" s="76">
        <v>-5.0065145504048196</v>
      </c>
      <c r="AK359" s="76">
        <v>-5.0025817076366499</v>
      </c>
      <c r="AL359" s="76">
        <v>-5.0022691604175904</v>
      </c>
      <c r="AM359" s="76">
        <v>1.3153319042926499</v>
      </c>
      <c r="AN359" s="76">
        <v>1.6324432355629599</v>
      </c>
      <c r="AO359" s="76">
        <v>1.9214318107999999</v>
      </c>
      <c r="AP359" s="76">
        <v>2.1832471689378901</v>
      </c>
      <c r="AQ359" s="76">
        <v>2.4187719319054501</v>
      </c>
      <c r="AR359" s="76">
        <v>9.1472566822603287</v>
      </c>
      <c r="AS359" s="76">
        <v>220.107984449122</v>
      </c>
      <c r="AU359" s="57">
        <v>-3.8899797635684594</v>
      </c>
      <c r="AV359" s="57">
        <v>-3.6000690409537501</v>
      </c>
      <c r="AW359" s="57">
        <v>-3.3201490154476203</v>
      </c>
      <c r="AX359" s="57">
        <v>-3.0610253133445999</v>
      </c>
      <c r="AY359" s="57">
        <v>-2.7725786072721301</v>
      </c>
      <c r="AZ359" s="57">
        <v>-5.2453175078768997</v>
      </c>
      <c r="BA359" s="57">
        <v>-5.2725123320537399</v>
      </c>
      <c r="BB359" s="57">
        <v>-5.2815807639243904</v>
      </c>
      <c r="BC359" s="57">
        <v>-5.2842724402952399</v>
      </c>
      <c r="BD359" s="57">
        <v>-5.2313505390514203</v>
      </c>
      <c r="BE359" s="57">
        <v>1.35533774430844</v>
      </c>
      <c r="BF359" s="57">
        <v>1.67244329109999</v>
      </c>
      <c r="BG359" s="57">
        <v>1.96143174847677</v>
      </c>
      <c r="BH359" s="57">
        <v>2.22324712695064</v>
      </c>
      <c r="BI359" s="57">
        <v>2.4587719317792902</v>
      </c>
      <c r="BJ359" s="57">
        <v>8.2640976378062785</v>
      </c>
      <c r="BK359" s="57">
        <v>10.312970782176601</v>
      </c>
      <c r="BM359" s="57">
        <v>-3.7650885041984203</v>
      </c>
      <c r="BN359" s="57">
        <v>-3.3361034280138897</v>
      </c>
      <c r="BO359" s="57">
        <v>-3.0478973143425505</v>
      </c>
      <c r="BP359" s="57">
        <v>-2.7797193449236901</v>
      </c>
      <c r="BQ359" s="57">
        <v>-2.5334838906127004</v>
      </c>
      <c r="BR359" s="57">
        <v>-5.7153692694837801</v>
      </c>
      <c r="BS359" s="57">
        <v>-5.8726211714900396</v>
      </c>
      <c r="BT359" s="57">
        <v>-5.6981463141223303</v>
      </c>
      <c r="BU359" s="57">
        <v>-5.6436040431165502</v>
      </c>
      <c r="BV359" s="57">
        <v>-5.6211473190798102</v>
      </c>
      <c r="BW359" s="57">
        <v>1.95028076528536</v>
      </c>
      <c r="BX359" s="57">
        <v>2.5365177434761499</v>
      </c>
      <c r="BY359" s="57">
        <v>2.6502489997797798</v>
      </c>
      <c r="BZ359" s="57">
        <v>2.8638846981928601</v>
      </c>
      <c r="CA359" s="57">
        <v>3.0876634284671098</v>
      </c>
      <c r="CB359" s="57">
        <v>8.9670384711087188</v>
      </c>
      <c r="CC359" s="57">
        <v>164.649104568166</v>
      </c>
      <c r="CE359" s="57">
        <v>-3.7024095430113801</v>
      </c>
      <c r="CF359" s="57">
        <v>-3.4036429297988198</v>
      </c>
      <c r="CG359" s="57">
        <v>-3.1525307601791597</v>
      </c>
      <c r="CH359" s="57">
        <v>-2.8438541712196002</v>
      </c>
      <c r="CI359" s="57">
        <v>-2.63633091829674</v>
      </c>
      <c r="CJ359" s="57">
        <v>-5.6909724824230503</v>
      </c>
      <c r="CK359" s="57">
        <v>-5.6983166076913996</v>
      </c>
      <c r="CL359" s="57">
        <v>-5.7165244158086397</v>
      </c>
      <c r="CM359" s="57">
        <v>-5.6842779893086703</v>
      </c>
      <c r="CN359" s="57">
        <v>-5.6889394355469802</v>
      </c>
      <c r="CO359" s="57">
        <v>1.9885629394116699</v>
      </c>
      <c r="CP359" s="57">
        <v>2.2946736778925798</v>
      </c>
      <c r="CQ359" s="57">
        <v>2.56399365562948</v>
      </c>
      <c r="CR359" s="57">
        <v>2.8404238180890702</v>
      </c>
      <c r="CS359" s="57">
        <v>3.0526085172502402</v>
      </c>
      <c r="CT359" s="76">
        <v>8.0119398901390895</v>
      </c>
      <c r="CU359" s="76">
        <v>52.831580314182098</v>
      </c>
      <c r="CV359" s="76"/>
      <c r="CW359" s="1">
        <v>-3.7175743850107801</v>
      </c>
      <c r="CX359" s="1">
        <v>-3.4237992617235702</v>
      </c>
      <c r="CY359" s="1">
        <v>-3.1414997234692601</v>
      </c>
      <c r="CZ359" s="1">
        <v>-2.8867787496998099</v>
      </c>
      <c r="DA359" s="1">
        <v>-2.6548015413512198</v>
      </c>
      <c r="DB359" s="1">
        <v>-3.7175743850107801</v>
      </c>
      <c r="DC359" s="1">
        <v>-3.4237992617235702</v>
      </c>
      <c r="DD359" s="1">
        <v>-3.1414997234692601</v>
      </c>
      <c r="DE359" s="1">
        <v>-2.8867787496998099</v>
      </c>
      <c r="DF359" s="1">
        <v>-2.6548015413512198</v>
      </c>
      <c r="DG359" s="1">
        <v>1.3153373528118</v>
      </c>
      <c r="DH359" s="1">
        <v>1.63244329331796</v>
      </c>
      <c r="DI359" s="1">
        <v>1.92143181038378</v>
      </c>
      <c r="DJ359" s="1">
        <v>2.18324675609556</v>
      </c>
      <c r="DK359" s="1">
        <v>2.4187714253955002</v>
      </c>
      <c r="DL359" s="1">
        <v>7.9222177283482589</v>
      </c>
      <c r="DM359" s="1">
        <v>64.230223286026899</v>
      </c>
      <c r="DN359" s="1"/>
      <c r="DO359" s="1"/>
      <c r="DP359" s="1"/>
      <c r="DQ359" s="1"/>
      <c r="DR359" s="1"/>
      <c r="DS359" s="1"/>
    </row>
    <row r="360" spans="1:123">
      <c r="A360" s="46" t="s">
        <v>348</v>
      </c>
      <c r="B360" s="57">
        <v>363.63799999999998</v>
      </c>
      <c r="C360" s="57">
        <v>166.56700000000001</v>
      </c>
      <c r="D360" s="57">
        <v>-2.92</v>
      </c>
      <c r="E360" s="7">
        <v>0.65</v>
      </c>
      <c r="F360" s="57"/>
      <c r="G360" s="76">
        <v>-2.6800000000000006</v>
      </c>
      <c r="H360" s="57">
        <v>-5.19</v>
      </c>
      <c r="I360" s="57">
        <v>2.5099999999999998</v>
      </c>
      <c r="K360" s="76">
        <v>-3.2810470831664302</v>
      </c>
      <c r="L360" s="76">
        <v>-3.1044120852996699</v>
      </c>
      <c r="M360" s="76">
        <v>-2.85310251710693</v>
      </c>
      <c r="N360" s="76">
        <v>-2.41794507519452</v>
      </c>
      <c r="O360" s="76">
        <v>-2.0894852937902701</v>
      </c>
      <c r="P360" s="76">
        <v>-5.3337983376398101</v>
      </c>
      <c r="Q360" s="76">
        <v>-5.4110257983631298</v>
      </c>
      <c r="R360" s="76">
        <v>-5.49022660688322</v>
      </c>
      <c r="S360" s="76">
        <v>-5.26920285071858</v>
      </c>
      <c r="T360" s="76">
        <v>-5.4579613872871802</v>
      </c>
      <c r="U360" s="76">
        <v>2.0527512544733799</v>
      </c>
      <c r="V360" s="76">
        <v>2.3066137130634599</v>
      </c>
      <c r="W360" s="76">
        <v>2.63712408977629</v>
      </c>
      <c r="X360" s="76">
        <v>2.85125777552406</v>
      </c>
      <c r="Y360" s="76">
        <v>3.36847609349691</v>
      </c>
      <c r="Z360" s="76">
        <v>9.187052471747803</v>
      </c>
      <c r="AA360" s="76">
        <v>-208.360700206053</v>
      </c>
      <c r="AC360" s="57">
        <v>-3.4701296483072301</v>
      </c>
      <c r="AD360" s="76">
        <v>-2.9694082306960898</v>
      </c>
      <c r="AE360" s="76">
        <v>-2.6882405422382005</v>
      </c>
      <c r="AF360" s="76">
        <v>-2.4226820510259102</v>
      </c>
      <c r="AG360" s="76">
        <v>-2.1866552437344602</v>
      </c>
      <c r="AH360" s="76">
        <v>-4.7858169488709601</v>
      </c>
      <c r="AI360" s="76">
        <v>-4.6022771226811798</v>
      </c>
      <c r="AJ360" s="76">
        <v>-4.6101589771652902</v>
      </c>
      <c r="AK360" s="76">
        <v>-4.60646783262853</v>
      </c>
      <c r="AL360" s="76">
        <v>-4.6060090893127503</v>
      </c>
      <c r="AM360" s="76">
        <v>1.31568730056373</v>
      </c>
      <c r="AN360" s="76">
        <v>1.63286889198509</v>
      </c>
      <c r="AO360" s="76">
        <v>1.9219184349270899</v>
      </c>
      <c r="AP360" s="76">
        <v>2.1837857816026198</v>
      </c>
      <c r="AQ360" s="76">
        <v>2.4193538455782901</v>
      </c>
      <c r="AR360" s="76">
        <v>9.2344100505667779</v>
      </c>
      <c r="AS360" s="76">
        <v>232.88230221909501</v>
      </c>
      <c r="AU360" s="57">
        <v>-3.4606185356515002</v>
      </c>
      <c r="AV360" s="57">
        <v>-3.1698622853380396</v>
      </c>
      <c r="AW360" s="57">
        <v>-2.8886709798105499</v>
      </c>
      <c r="AX360" s="57">
        <v>-2.6274950690066605</v>
      </c>
      <c r="AY360" s="57">
        <v>-2.3351635655179499</v>
      </c>
      <c r="AZ360" s="57">
        <v>-4.8163116776407202</v>
      </c>
      <c r="BA360" s="57">
        <v>-4.8427312328598999</v>
      </c>
      <c r="BB360" s="57">
        <v>-4.8505893523983898</v>
      </c>
      <c r="BC360" s="57">
        <v>-4.8512808086110404</v>
      </c>
      <c r="BD360" s="57">
        <v>-4.7945174109700499</v>
      </c>
      <c r="BE360" s="57">
        <v>1.35569314198922</v>
      </c>
      <c r="BF360" s="57">
        <v>1.6728689475218601</v>
      </c>
      <c r="BG360" s="57">
        <v>1.96191837258784</v>
      </c>
      <c r="BH360" s="57">
        <v>2.2237857396043799</v>
      </c>
      <c r="BI360" s="57">
        <v>2.4593538454521</v>
      </c>
      <c r="BJ360" s="57">
        <v>8.3225563154715374</v>
      </c>
      <c r="BK360" s="57">
        <v>7.4036080676000999</v>
      </c>
      <c r="BM360" s="57">
        <v>-3.4091740211465797</v>
      </c>
      <c r="BN360" s="57">
        <v>-2.9989964065332</v>
      </c>
      <c r="BO360" s="57">
        <v>-2.6872644407690798</v>
      </c>
      <c r="BP360" s="57">
        <v>-2.4134846383866697</v>
      </c>
      <c r="BQ360" s="57">
        <v>-2.1674937122539295</v>
      </c>
      <c r="BR360" s="57">
        <v>-5.3595449072759598</v>
      </c>
      <c r="BS360" s="57">
        <v>-5.5359067172892802</v>
      </c>
      <c r="BT360" s="57">
        <v>-5.3378256806001696</v>
      </c>
      <c r="BU360" s="57">
        <v>-5.2777054983174096</v>
      </c>
      <c r="BV360" s="57">
        <v>-5.2555218345535897</v>
      </c>
      <c r="BW360" s="57">
        <v>1.95037088612938</v>
      </c>
      <c r="BX360" s="57">
        <v>2.5369103107560802</v>
      </c>
      <c r="BY360" s="57">
        <v>2.6505612398310898</v>
      </c>
      <c r="BZ360" s="57">
        <v>2.8642208599307399</v>
      </c>
      <c r="CA360" s="57">
        <v>3.0880281222996602</v>
      </c>
      <c r="CB360" s="57">
        <v>9.1154978943212299</v>
      </c>
      <c r="CC360" s="57">
        <v>156.20516780148199</v>
      </c>
      <c r="CE360" s="57">
        <v>-3.3450980216656498</v>
      </c>
      <c r="CF360" s="57">
        <v>-3.0460879285844897</v>
      </c>
      <c r="CG360" s="57">
        <v>-2.7959453378008106</v>
      </c>
      <c r="CH360" s="57">
        <v>-2.4832660338998203</v>
      </c>
      <c r="CI360" s="57">
        <v>-2.2771281407498201</v>
      </c>
      <c r="CJ360" s="57">
        <v>-5.33379041574302</v>
      </c>
      <c r="CK360" s="57">
        <v>-5.3409516451886097</v>
      </c>
      <c r="CL360" s="57">
        <v>-5.3601769564469004</v>
      </c>
      <c r="CM360" s="57">
        <v>-5.3240087372237603</v>
      </c>
      <c r="CN360" s="57">
        <v>-5.3300775917591201</v>
      </c>
      <c r="CO360" s="57">
        <v>1.98869239407737</v>
      </c>
      <c r="CP360" s="57">
        <v>2.2948637166041199</v>
      </c>
      <c r="CQ360" s="57">
        <v>2.5642316186460898</v>
      </c>
      <c r="CR360" s="57">
        <v>2.8407427033239401</v>
      </c>
      <c r="CS360" s="57">
        <v>3.0529494510093</v>
      </c>
      <c r="CT360" s="76">
        <v>8.0323938189363933</v>
      </c>
      <c r="CU360" s="76">
        <v>52.078929809415001</v>
      </c>
      <c r="CV360" s="76"/>
      <c r="CW360" s="1">
        <v>-3.3268714980635901</v>
      </c>
      <c r="CX360" s="1">
        <v>-3.0343414494273002</v>
      </c>
      <c r="CY360" s="1">
        <v>-2.7518680108667501</v>
      </c>
      <c r="CZ360" s="1">
        <v>-2.4967560682473202</v>
      </c>
      <c r="DA360" s="1">
        <v>-2.2653305447162899</v>
      </c>
      <c r="DB360" s="1">
        <v>-3.3268714980635901</v>
      </c>
      <c r="DC360" s="1">
        <v>-3.0343414494273002</v>
      </c>
      <c r="DD360" s="1">
        <v>-2.7518680108667501</v>
      </c>
      <c r="DE360" s="1">
        <v>-2.4967560682473202</v>
      </c>
      <c r="DF360" s="1">
        <v>-2.2653305447162899</v>
      </c>
      <c r="DG360" s="1">
        <v>1.3156927504354301</v>
      </c>
      <c r="DH360" s="1">
        <v>1.6328689497404101</v>
      </c>
      <c r="DI360" s="1">
        <v>1.9219184345108</v>
      </c>
      <c r="DJ360" s="1">
        <v>2.1837853686996098</v>
      </c>
      <c r="DK360" s="1">
        <v>2.4193533389943198</v>
      </c>
      <c r="DL360" s="1">
        <v>7.9166913902276166</v>
      </c>
      <c r="DM360" s="1">
        <v>63.534590859048897</v>
      </c>
      <c r="DN360" s="1"/>
      <c r="DO360" s="1"/>
      <c r="DP360" s="1"/>
      <c r="DQ360" s="1"/>
      <c r="DR360" s="1"/>
      <c r="DS360" s="1"/>
    </row>
    <row r="361" spans="1:123">
      <c r="A361" s="46" t="s">
        <v>349</v>
      </c>
      <c r="B361" s="57">
        <v>360.62599999999998</v>
      </c>
      <c r="C361" s="57">
        <v>165.72300000000001</v>
      </c>
      <c r="D361" s="57">
        <v>-2.67</v>
      </c>
      <c r="E361" s="7">
        <v>0.64</v>
      </c>
      <c r="F361" s="57"/>
      <c r="G361" s="76">
        <v>-2.6299999999999994</v>
      </c>
      <c r="H361" s="57">
        <v>-5.0599999999999996</v>
      </c>
      <c r="I361" s="57">
        <v>2.4300000000000002</v>
      </c>
      <c r="K361" s="76">
        <v>-3.7689814527339598</v>
      </c>
      <c r="L361" s="76">
        <v>-3.5751568430208795</v>
      </c>
      <c r="M361" s="76">
        <v>-3.3100385143960303</v>
      </c>
      <c r="N361" s="76">
        <v>-2.9216766257111497</v>
      </c>
      <c r="O361" s="76">
        <v>-2.5532807397762798</v>
      </c>
      <c r="P361" s="76">
        <v>-5.81603969002974</v>
      </c>
      <c r="Q361" s="76">
        <v>-5.8757685153096997</v>
      </c>
      <c r="R361" s="76">
        <v>-5.9389455570239003</v>
      </c>
      <c r="S361" s="76">
        <v>-5.7629127827920898</v>
      </c>
      <c r="T361" s="76">
        <v>-5.90201305041463</v>
      </c>
      <c r="U361" s="76">
        <v>2.0470582372957802</v>
      </c>
      <c r="V361" s="76">
        <v>2.3006116722888201</v>
      </c>
      <c r="W361" s="76">
        <v>2.62890704262787</v>
      </c>
      <c r="X361" s="76">
        <v>2.8412361570809401</v>
      </c>
      <c r="Y361" s="76">
        <v>3.3487323106383502</v>
      </c>
      <c r="Z361" s="76">
        <v>9.2312990506642638</v>
      </c>
      <c r="AA361" s="76">
        <v>-201.424377720135</v>
      </c>
      <c r="AC361" s="57">
        <v>-4.0260533454781502</v>
      </c>
      <c r="AD361" s="76">
        <v>-3.5729875540214096</v>
      </c>
      <c r="AE361" s="76">
        <v>-3.2933551224059796</v>
      </c>
      <c r="AF361" s="76">
        <v>-3.0287920330196503</v>
      </c>
      <c r="AG361" s="76">
        <v>-2.79433800988958</v>
      </c>
      <c r="AH361" s="76">
        <v>-5.3303528421216004</v>
      </c>
      <c r="AI361" s="76">
        <v>-5.1922173274589998</v>
      </c>
      <c r="AJ361" s="76">
        <v>-5.1996808778565198</v>
      </c>
      <c r="AK361" s="76">
        <v>-5.1953192896631304</v>
      </c>
      <c r="AL361" s="76">
        <v>-5.1950458556529</v>
      </c>
      <c r="AM361" s="76">
        <v>1.30429949664345</v>
      </c>
      <c r="AN361" s="76">
        <v>1.61922977343759</v>
      </c>
      <c r="AO361" s="76">
        <v>1.9063257554505399</v>
      </c>
      <c r="AP361" s="76">
        <v>2.1665272566434801</v>
      </c>
      <c r="AQ361" s="76">
        <v>2.40070784576332</v>
      </c>
      <c r="AR361" s="76">
        <v>8.9259429200552116</v>
      </c>
      <c r="AS361" s="76">
        <v>193.18617899710799</v>
      </c>
      <c r="AU361" s="57">
        <v>-4.0759383648445704</v>
      </c>
      <c r="AV361" s="57">
        <v>-3.7807326968596797</v>
      </c>
      <c r="AW361" s="57">
        <v>-3.50455380047649</v>
      </c>
      <c r="AX361" s="57">
        <v>-3.25370859389648</v>
      </c>
      <c r="AY361" s="57">
        <v>-3.0135158879302404</v>
      </c>
      <c r="AZ361" s="57">
        <v>-5.4202436577434803</v>
      </c>
      <c r="BA361" s="57">
        <v>-5.4399625258423798</v>
      </c>
      <c r="BB361" s="57">
        <v>-5.4508794941012999</v>
      </c>
      <c r="BC361" s="57">
        <v>-5.46023580889368</v>
      </c>
      <c r="BD361" s="57">
        <v>-5.4542237335684502</v>
      </c>
      <c r="BE361" s="57">
        <v>1.3443052928989101</v>
      </c>
      <c r="BF361" s="57">
        <v>1.6592298289827001</v>
      </c>
      <c r="BG361" s="57">
        <v>1.9463256936248099</v>
      </c>
      <c r="BH361" s="57">
        <v>2.2065272149971999</v>
      </c>
      <c r="BI361" s="57">
        <v>2.4407078456382099</v>
      </c>
      <c r="BJ361" s="57">
        <v>7.8915994633507021</v>
      </c>
      <c r="BK361" s="57">
        <v>57.616428026208901</v>
      </c>
      <c r="BM361" s="57">
        <v>-3.8893361292821105</v>
      </c>
      <c r="BN361" s="57">
        <v>-3.4351699827138895</v>
      </c>
      <c r="BO361" s="57">
        <v>-3.1825796381697695</v>
      </c>
      <c r="BP361" s="57">
        <v>-2.9241413098027</v>
      </c>
      <c r="BQ361" s="57">
        <v>-2.6779263139468501</v>
      </c>
      <c r="BR361" s="57">
        <v>-5.8368193134732103</v>
      </c>
      <c r="BS361" s="57">
        <v>-5.9595014355213696</v>
      </c>
      <c r="BT361" s="57">
        <v>-5.8231359095482196</v>
      </c>
      <c r="BU361" s="57">
        <v>-5.7775906893664501</v>
      </c>
      <c r="BV361" s="57">
        <v>-5.7542687147184299</v>
      </c>
      <c r="BW361" s="57">
        <v>1.9474831841911</v>
      </c>
      <c r="BX361" s="57">
        <v>2.5243314528074801</v>
      </c>
      <c r="BY361" s="57">
        <v>2.6405562713784501</v>
      </c>
      <c r="BZ361" s="57">
        <v>2.8534493795637501</v>
      </c>
      <c r="CA361" s="57">
        <v>3.0763424007715798</v>
      </c>
      <c r="CB361" s="57">
        <v>8.7094545989195389</v>
      </c>
      <c r="CC361" s="57">
        <v>175.48625644904101</v>
      </c>
      <c r="CE361" s="57">
        <v>-3.8304168212277001</v>
      </c>
      <c r="CF361" s="57">
        <v>-3.5334942408946102</v>
      </c>
      <c r="CG361" s="57">
        <v>-3.2826537211012101</v>
      </c>
      <c r="CH361" s="57">
        <v>-2.9815916506683804</v>
      </c>
      <c r="CI361" s="57">
        <v>-2.7731918883106998</v>
      </c>
      <c r="CJ361" s="57">
        <v>-5.8149611572936202</v>
      </c>
      <c r="CK361" s="57">
        <v>-5.8222686319758203</v>
      </c>
      <c r="CL361" s="57">
        <v>-5.8392603971297303</v>
      </c>
      <c r="CM361" s="57">
        <v>-5.8121164568919603</v>
      </c>
      <c r="CN361" s="57">
        <v>-5.81521695121066</v>
      </c>
      <c r="CO361" s="57">
        <v>1.9845443360659201</v>
      </c>
      <c r="CP361" s="57">
        <v>2.2887743910812102</v>
      </c>
      <c r="CQ361" s="57">
        <v>2.5566066760285202</v>
      </c>
      <c r="CR361" s="57">
        <v>2.8305248062235799</v>
      </c>
      <c r="CS361" s="57">
        <v>3.0420250628999601</v>
      </c>
      <c r="CT361" s="76">
        <v>7.9355097593565178</v>
      </c>
      <c r="CU361" s="76">
        <v>53.679331804817302</v>
      </c>
      <c r="CV361" s="76"/>
      <c r="CW361" s="1">
        <v>-3.9133906071134401</v>
      </c>
      <c r="CX361" s="1">
        <v>-3.6183225254534301</v>
      </c>
      <c r="CY361" s="1">
        <v>-3.3376675871266199</v>
      </c>
      <c r="CZ361" s="1">
        <v>-3.08459792941259</v>
      </c>
      <c r="DA361" s="1">
        <v>-2.8528276425093302</v>
      </c>
      <c r="DB361" s="1">
        <v>-3.9133906071134401</v>
      </c>
      <c r="DC361" s="1">
        <v>-3.6183225254534301</v>
      </c>
      <c r="DD361" s="1">
        <v>-3.3376675871266199</v>
      </c>
      <c r="DE361" s="1">
        <v>-3.08459792941259</v>
      </c>
      <c r="DF361" s="1">
        <v>-2.8528276425093302</v>
      </c>
      <c r="DG361" s="1">
        <v>1.30430490317618</v>
      </c>
      <c r="DH361" s="1">
        <v>1.6192298311828399</v>
      </c>
      <c r="DI361" s="1">
        <v>1.90632575503652</v>
      </c>
      <c r="DJ361" s="1">
        <v>2.1665268456847802</v>
      </c>
      <c r="DK361" s="1">
        <v>2.4007073415514202</v>
      </c>
      <c r="DL361" s="1">
        <v>7.8989767598516574</v>
      </c>
      <c r="DM361" s="1">
        <v>65.534025670839696</v>
      </c>
      <c r="DN361" s="1"/>
      <c r="DO361" s="1"/>
      <c r="DP361" s="1"/>
      <c r="DQ361" s="1"/>
      <c r="DR361" s="1"/>
      <c r="DS361" s="1"/>
    </row>
    <row r="362" spans="1:123">
      <c r="A362" s="46" t="s">
        <v>350</v>
      </c>
      <c r="B362" s="57">
        <v>318.44099999999997</v>
      </c>
      <c r="C362" s="57">
        <v>134.86799999999999</v>
      </c>
      <c r="D362" s="57">
        <v>1.58</v>
      </c>
      <c r="E362" s="7">
        <v>0.03</v>
      </c>
      <c r="F362" s="57"/>
      <c r="G362" s="76">
        <v>2.59</v>
      </c>
      <c r="H362" s="57">
        <v>-0.33</v>
      </c>
      <c r="I362" s="57">
        <v>2.92</v>
      </c>
      <c r="K362" s="76">
        <v>1.3567201661774011</v>
      </c>
      <c r="L362" s="76">
        <v>1.6013723887971127</v>
      </c>
      <c r="M362" s="76">
        <v>1.8933347926964781</v>
      </c>
      <c r="N362" s="76">
        <v>2.0947740385422549</v>
      </c>
      <c r="O362" s="76">
        <v>2.4573228202127479</v>
      </c>
      <c r="P362" s="76">
        <v>-0.61060369872889897</v>
      </c>
      <c r="Q362" s="76">
        <v>-0.61517683658660705</v>
      </c>
      <c r="R362" s="76">
        <v>-0.62048721209731195</v>
      </c>
      <c r="S362" s="76">
        <v>-0.60610289741555501</v>
      </c>
      <c r="T362" s="76">
        <v>-0.61488509471221198</v>
      </c>
      <c r="U362" s="76">
        <v>1.9673238649063001</v>
      </c>
      <c r="V362" s="76">
        <v>2.2165492253837198</v>
      </c>
      <c r="W362" s="76">
        <v>2.51382200479379</v>
      </c>
      <c r="X362" s="76">
        <v>2.70087693595781</v>
      </c>
      <c r="Y362" s="76">
        <v>3.0722079149249599</v>
      </c>
      <c r="Z362" s="76">
        <v>8.0415708875205212</v>
      </c>
      <c r="AA362" s="76">
        <v>-61.144567242083198</v>
      </c>
      <c r="AC362" s="57">
        <v>0.58188942765556295</v>
      </c>
      <c r="AD362" s="76">
        <v>0.87257398352613613</v>
      </c>
      <c r="AE362" s="76">
        <v>1.131513553091148</v>
      </c>
      <c r="AF362" s="76">
        <v>1.3690004020928881</v>
      </c>
      <c r="AG362" s="76">
        <v>1.583717748141841</v>
      </c>
      <c r="AH362" s="76">
        <v>-0.56291654031012694</v>
      </c>
      <c r="AI362" s="76">
        <v>-0.55563114982971396</v>
      </c>
      <c r="AJ362" s="76">
        <v>-0.55642668319665201</v>
      </c>
      <c r="AK362" s="76">
        <v>-0.55581009644923196</v>
      </c>
      <c r="AL362" s="76">
        <v>-0.55584086050500903</v>
      </c>
      <c r="AM362" s="76">
        <v>1.1448059679656899</v>
      </c>
      <c r="AN362" s="76">
        <v>1.4282051333558501</v>
      </c>
      <c r="AO362" s="76">
        <v>1.6879402362878</v>
      </c>
      <c r="AP362" s="76">
        <v>1.9248104985421199</v>
      </c>
      <c r="AQ362" s="76">
        <v>2.1395586086468499</v>
      </c>
      <c r="AR362" s="76">
        <v>7.4361970071448518</v>
      </c>
      <c r="AS362" s="76">
        <v>73.793908943984405</v>
      </c>
      <c r="AU362" s="57">
        <v>0.57321395358302496</v>
      </c>
      <c r="AV362" s="57">
        <v>0.85196725295781595</v>
      </c>
      <c r="AW362" s="57">
        <v>1.1083991689990711</v>
      </c>
      <c r="AX362" s="57">
        <v>1.341158125778338</v>
      </c>
      <c r="AY362" s="57">
        <v>1.5565118659820349</v>
      </c>
      <c r="AZ362" s="57">
        <v>-0.61159717800298496</v>
      </c>
      <c r="BA362" s="57">
        <v>-0.61623793605989396</v>
      </c>
      <c r="BB362" s="57">
        <v>-0.61954101265521899</v>
      </c>
      <c r="BC362" s="57">
        <v>-0.62365233604692205</v>
      </c>
      <c r="BD362" s="57">
        <v>-0.62304674255486503</v>
      </c>
      <c r="BE362" s="57">
        <v>1.1848111315860099</v>
      </c>
      <c r="BF362" s="57">
        <v>1.4682051890177099</v>
      </c>
      <c r="BG362" s="57">
        <v>1.7279401816542901</v>
      </c>
      <c r="BH362" s="57">
        <v>1.96481046182526</v>
      </c>
      <c r="BI362" s="57">
        <v>2.1795586085369001</v>
      </c>
      <c r="BJ362" s="57">
        <v>7.3060540119530106</v>
      </c>
      <c r="BK362" s="57">
        <v>64.024287146942797</v>
      </c>
      <c r="BM362" s="57">
        <v>1.2946361715819759</v>
      </c>
      <c r="BN362" s="57">
        <v>1.7296325291732351</v>
      </c>
      <c r="BO362" s="57">
        <v>1.8883343902843839</v>
      </c>
      <c r="BP362" s="57">
        <v>2.0935654385222282</v>
      </c>
      <c r="BQ362" s="57">
        <v>2.3067898745971318</v>
      </c>
      <c r="BR362" s="57">
        <v>-0.612402887022644</v>
      </c>
      <c r="BS362" s="57">
        <v>-0.61852391614359503</v>
      </c>
      <c r="BT362" s="57">
        <v>-0.61209585381158604</v>
      </c>
      <c r="BU362" s="57">
        <v>-0.60902242069568202</v>
      </c>
      <c r="BV362" s="57">
        <v>-0.60588646951386804</v>
      </c>
      <c r="BW362" s="57">
        <v>1.90703905860462</v>
      </c>
      <c r="BX362" s="57">
        <v>2.34815644531683</v>
      </c>
      <c r="BY362" s="57">
        <v>2.5004302440959698</v>
      </c>
      <c r="BZ362" s="57">
        <v>2.70258785921791</v>
      </c>
      <c r="CA362" s="57">
        <v>2.912676344111</v>
      </c>
      <c r="CB362" s="57">
        <v>7.084494990539449</v>
      </c>
      <c r="CC362" s="57">
        <v>170.486618978747</v>
      </c>
      <c r="CE362" s="57">
        <v>1.316084098864176</v>
      </c>
      <c r="CF362" s="57">
        <v>1.5921558900292441</v>
      </c>
      <c r="CG362" s="57">
        <v>1.8366958901212169</v>
      </c>
      <c r="CH362" s="57">
        <v>2.0761179660861662</v>
      </c>
      <c r="CI362" s="57">
        <v>2.2778113741454753</v>
      </c>
      <c r="CJ362" s="57">
        <v>-0.610364013027484</v>
      </c>
      <c r="CK362" s="57">
        <v>-0.61133357502807595</v>
      </c>
      <c r="CL362" s="57">
        <v>-0.61311855339652299</v>
      </c>
      <c r="CM362" s="57">
        <v>-0.61129860999832397</v>
      </c>
      <c r="CN362" s="57">
        <v>-0.61121059699062497</v>
      </c>
      <c r="CO362" s="57">
        <v>1.9264481118916601</v>
      </c>
      <c r="CP362" s="57">
        <v>2.20348946505732</v>
      </c>
      <c r="CQ362" s="57">
        <v>2.4498144435177398</v>
      </c>
      <c r="CR362" s="57">
        <v>2.6874165760844901</v>
      </c>
      <c r="CS362" s="57">
        <v>2.8890219711361</v>
      </c>
      <c r="CT362" s="76">
        <v>7.1616473801025533</v>
      </c>
      <c r="CU362" s="76">
        <v>65.409877459512899</v>
      </c>
      <c r="CV362" s="76"/>
      <c r="CW362" s="1">
        <v>0.58905743977692104</v>
      </c>
      <c r="CX362" s="1">
        <v>0.87112466929030896</v>
      </c>
      <c r="CY362" s="1">
        <v>1.13012031007151</v>
      </c>
      <c r="CZ362" s="1">
        <v>1.3660681877668199</v>
      </c>
      <c r="DA362" s="1">
        <v>1.58085567736249</v>
      </c>
      <c r="DB362" s="1">
        <v>0.58905743977692104</v>
      </c>
      <c r="DC362" s="1">
        <v>0.87112466929030896</v>
      </c>
      <c r="DD362" s="1">
        <v>1.13012031007151</v>
      </c>
      <c r="DE362" s="1">
        <v>1.3660681877668199</v>
      </c>
      <c r="DF362" s="1">
        <v>1.58085567736249</v>
      </c>
      <c r="DG362" s="1">
        <v>1.1448107675083801</v>
      </c>
      <c r="DH362" s="1">
        <v>1.4282051909600699</v>
      </c>
      <c r="DI362" s="1">
        <v>1.68794023590557</v>
      </c>
      <c r="DJ362" s="1">
        <v>1.9248101148146299</v>
      </c>
      <c r="DK362" s="1">
        <v>2.1395581376574899</v>
      </c>
      <c r="DL362" s="1">
        <v>7.3732842717437981</v>
      </c>
      <c r="DM362" s="1">
        <v>67.041902328257393</v>
      </c>
      <c r="DN362" s="1"/>
      <c r="DO362" s="1"/>
      <c r="DP362" s="1"/>
      <c r="DQ362" s="1"/>
      <c r="DR362" s="1"/>
      <c r="DS362" s="1"/>
    </row>
    <row r="363" spans="1:123">
      <c r="A363" s="46" t="s">
        <v>351</v>
      </c>
      <c r="B363" s="57">
        <v>309.863</v>
      </c>
      <c r="C363" s="57">
        <v>126.22</v>
      </c>
      <c r="D363" s="57">
        <v>0.28999999999999998</v>
      </c>
      <c r="E363" s="7">
        <v>0.11</v>
      </c>
      <c r="F363" s="57"/>
      <c r="G363" s="76">
        <v>2.1</v>
      </c>
      <c r="H363" s="57">
        <v>-0.81</v>
      </c>
      <c r="I363" s="57">
        <v>2.91</v>
      </c>
      <c r="K363" s="76">
        <v>0.72776616217334</v>
      </c>
      <c r="L363" s="76">
        <v>0.96829040337118011</v>
      </c>
      <c r="M363" s="76">
        <v>1.2505109985162701</v>
      </c>
      <c r="N363" s="76">
        <v>1.4565351253058698</v>
      </c>
      <c r="O363" s="76">
        <v>1.7866079381911801</v>
      </c>
      <c r="P363" s="76">
        <v>-1.22334432247085</v>
      </c>
      <c r="Q363" s="76">
        <v>-1.23116536060322</v>
      </c>
      <c r="R363" s="76">
        <v>-1.239909336145</v>
      </c>
      <c r="S363" s="76">
        <v>-1.2158008269185201</v>
      </c>
      <c r="T363" s="76">
        <v>-1.22937083683975</v>
      </c>
      <c r="U363" s="76">
        <v>1.95111048464419</v>
      </c>
      <c r="V363" s="76">
        <v>2.1994557639744001</v>
      </c>
      <c r="W363" s="76">
        <v>2.4904203346612701</v>
      </c>
      <c r="X363" s="76">
        <v>2.6723359522243899</v>
      </c>
      <c r="Y363" s="76">
        <v>3.0159787750309301</v>
      </c>
      <c r="Z363" s="76">
        <v>7.7739112252255893</v>
      </c>
      <c r="AA363" s="76">
        <v>-43.302474271159397</v>
      </c>
      <c r="AC363" s="57">
        <v>-2.7734153064450151E-2</v>
      </c>
      <c r="AD363" s="76">
        <v>0.26088337983507004</v>
      </c>
      <c r="AE363" s="76">
        <v>0.51364828066799006</v>
      </c>
      <c r="AF363" s="76">
        <v>0.74690648575460994</v>
      </c>
      <c r="AG363" s="76">
        <v>0.95765312042555983</v>
      </c>
      <c r="AH363" s="76">
        <v>-1.1401083208879601</v>
      </c>
      <c r="AI363" s="76">
        <v>-1.12847834087123</v>
      </c>
      <c r="AJ363" s="76">
        <v>-1.12988491559663</v>
      </c>
      <c r="AK363" s="76">
        <v>-1.12875274217015</v>
      </c>
      <c r="AL363" s="76">
        <v>-1.12880277028873</v>
      </c>
      <c r="AM363" s="76">
        <v>1.11237416782351</v>
      </c>
      <c r="AN363" s="76">
        <v>1.3893617207063</v>
      </c>
      <c r="AO363" s="76">
        <v>1.64353319626462</v>
      </c>
      <c r="AP363" s="76">
        <v>1.8756592279247599</v>
      </c>
      <c r="AQ363" s="76">
        <v>2.0864558907142898</v>
      </c>
      <c r="AR363" s="76">
        <v>7.30705096163482</v>
      </c>
      <c r="AS363" s="76">
        <v>74.610775737655999</v>
      </c>
      <c r="AU363" s="57">
        <v>-6.7304849603470052E-2</v>
      </c>
      <c r="AV363" s="57">
        <v>0.20273790816712989</v>
      </c>
      <c r="AW363" s="57">
        <v>0.45108106719954</v>
      </c>
      <c r="AX363" s="57">
        <v>0.67540948112774002</v>
      </c>
      <c r="AY363" s="57">
        <v>0.88113140285769975</v>
      </c>
      <c r="AZ363" s="57">
        <v>-1.21968405240573</v>
      </c>
      <c r="BA363" s="57">
        <v>-1.2266238682247801</v>
      </c>
      <c r="BB363" s="57">
        <v>-1.23245207589406</v>
      </c>
      <c r="BC363" s="57">
        <v>-1.2402497110825199</v>
      </c>
      <c r="BD363" s="57">
        <v>-1.24532448774972</v>
      </c>
      <c r="BE363" s="57">
        <v>1.1523792028022599</v>
      </c>
      <c r="BF363" s="57">
        <v>1.42936177639191</v>
      </c>
      <c r="BG363" s="57">
        <v>1.6835331430936</v>
      </c>
      <c r="BH363" s="57">
        <v>1.9156591922102599</v>
      </c>
      <c r="BI363" s="57">
        <v>2.1264558906074198</v>
      </c>
      <c r="BJ363" s="57">
        <v>7.0488760889644926</v>
      </c>
      <c r="BK363" s="57">
        <v>64.942951040033705</v>
      </c>
      <c r="BM363" s="57">
        <v>0.67221040570562018</v>
      </c>
      <c r="BN363" s="57">
        <v>1.0769423233517501</v>
      </c>
      <c r="BO363" s="57">
        <v>1.2458853642954699</v>
      </c>
      <c r="BP363" s="57">
        <v>1.4508316358092701</v>
      </c>
      <c r="BQ363" s="57">
        <v>1.6639358207974599</v>
      </c>
      <c r="BR363" s="57">
        <v>-1.2266046465156699</v>
      </c>
      <c r="BS363" s="57">
        <v>-1.23539026954704</v>
      </c>
      <c r="BT363" s="57">
        <v>-1.22605131426703</v>
      </c>
      <c r="BU363" s="57">
        <v>-1.2210796767326499</v>
      </c>
      <c r="BV363" s="57">
        <v>-1.2154602712325999</v>
      </c>
      <c r="BW363" s="57">
        <v>1.8988150522212901</v>
      </c>
      <c r="BX363" s="57">
        <v>2.3123325928987901</v>
      </c>
      <c r="BY363" s="57">
        <v>2.4719366785624999</v>
      </c>
      <c r="BZ363" s="57">
        <v>2.67191131254192</v>
      </c>
      <c r="CA363" s="57">
        <v>2.8793960920300599</v>
      </c>
      <c r="CB363" s="57">
        <v>6.9964864958516131</v>
      </c>
      <c r="CC363" s="57">
        <v>149.090170544714</v>
      </c>
      <c r="CE363" s="57">
        <v>0.69148629950919016</v>
      </c>
      <c r="CF363" s="57">
        <v>0.96130095370330015</v>
      </c>
      <c r="CG363" s="57">
        <v>1.2001237241794698</v>
      </c>
      <c r="CH363" s="57">
        <v>1.4333661522772301</v>
      </c>
      <c r="CI363" s="57">
        <v>1.6331442292374803</v>
      </c>
      <c r="CJ363" s="57">
        <v>-1.2231483855490699</v>
      </c>
      <c r="CK363" s="57">
        <v>-1.22484646808194</v>
      </c>
      <c r="CL363" s="57">
        <v>-1.2279753283111901</v>
      </c>
      <c r="CM363" s="57">
        <v>-1.22495044992714</v>
      </c>
      <c r="CN363" s="57">
        <v>-1.2247657229072599</v>
      </c>
      <c r="CO363" s="57">
        <v>1.9146346850582601</v>
      </c>
      <c r="CP363" s="57">
        <v>2.1861474217852401</v>
      </c>
      <c r="CQ363" s="57">
        <v>2.4280990524906598</v>
      </c>
      <c r="CR363" s="57">
        <v>2.65831660220437</v>
      </c>
      <c r="CS363" s="57">
        <v>2.8579099521447402</v>
      </c>
      <c r="CT363" s="76">
        <v>7.007243118032628</v>
      </c>
      <c r="CU363" s="76">
        <v>61.934443642403899</v>
      </c>
      <c r="CV363" s="76"/>
      <c r="CW363" s="1">
        <v>-1.5981639636585301E-2</v>
      </c>
      <c r="CX363" s="1">
        <v>0.25875575598123401</v>
      </c>
      <c r="CY363" s="1">
        <v>0.51160241417822505</v>
      </c>
      <c r="CZ363" s="1">
        <v>0.74207546153367399</v>
      </c>
      <c r="DA363" s="1">
        <v>0.95298970513390902</v>
      </c>
      <c r="DB363" s="1">
        <v>-1.5981639636585301E-2</v>
      </c>
      <c r="DC363" s="1">
        <v>0.25875575598123401</v>
      </c>
      <c r="DD363" s="1">
        <v>0.51160241417822505</v>
      </c>
      <c r="DE363" s="1">
        <v>0.74207546153367399</v>
      </c>
      <c r="DF363" s="1">
        <v>0.95298970513390902</v>
      </c>
      <c r="DG363" s="1">
        <v>1.11237884393938</v>
      </c>
      <c r="DH363" s="1">
        <v>1.3893617782818399</v>
      </c>
      <c r="DI363" s="1">
        <v>1.6435331958888599</v>
      </c>
      <c r="DJ363" s="1">
        <v>1.8756588497345299</v>
      </c>
      <c r="DK363" s="1">
        <v>2.0864554264804802</v>
      </c>
      <c r="DL363" s="1">
        <v>7.2032109814093932</v>
      </c>
      <c r="DM363" s="1">
        <v>63.817404781637698</v>
      </c>
      <c r="DN363" s="1"/>
      <c r="DO363" s="1"/>
      <c r="DP363" s="1"/>
      <c r="DQ363" s="1"/>
      <c r="DR363" s="1"/>
      <c r="DS363" s="1"/>
    </row>
    <row r="364" spans="1:123">
      <c r="A364" s="46" t="s">
        <v>352</v>
      </c>
      <c r="B364" s="57">
        <v>302.82100000000003</v>
      </c>
      <c r="C364" s="57">
        <v>126.366</v>
      </c>
      <c r="D364" s="57">
        <v>1.01</v>
      </c>
      <c r="E364" s="7">
        <v>0.01</v>
      </c>
      <c r="F364" s="57"/>
      <c r="G364" s="76">
        <v>2.44</v>
      </c>
      <c r="H364" s="57">
        <v>-0.65</v>
      </c>
      <c r="I364" s="57">
        <v>3.09</v>
      </c>
      <c r="K364" s="76">
        <v>0.78651941971385009</v>
      </c>
      <c r="L364" s="76">
        <v>1.02520672005209</v>
      </c>
      <c r="M364" s="76">
        <v>1.3005777262773202</v>
      </c>
      <c r="N364" s="76">
        <v>1.5064375158405998</v>
      </c>
      <c r="O364" s="76">
        <v>1.8099929566249102</v>
      </c>
      <c r="P364" s="76">
        <v>-1.15128089661538</v>
      </c>
      <c r="Q364" s="76">
        <v>-1.16021638418294</v>
      </c>
      <c r="R364" s="76">
        <v>-1.1706313049247199</v>
      </c>
      <c r="S364" s="76">
        <v>-1.1424680787886901</v>
      </c>
      <c r="T364" s="76">
        <v>-1.15982522116497</v>
      </c>
      <c r="U364" s="76">
        <v>1.9378003163292301</v>
      </c>
      <c r="V364" s="76">
        <v>2.1854231042350301</v>
      </c>
      <c r="W364" s="76">
        <v>2.4712090312020401</v>
      </c>
      <c r="X364" s="76">
        <v>2.6489055946292899</v>
      </c>
      <c r="Y364" s="76">
        <v>2.9698181777898802</v>
      </c>
      <c r="Z364" s="76">
        <v>7.5387821618915565</v>
      </c>
      <c r="AA364" s="76">
        <v>-25.273021099413</v>
      </c>
      <c r="AC364" s="57">
        <v>2.7147951770090106E-2</v>
      </c>
      <c r="AD364" s="76">
        <v>0.3131759086407</v>
      </c>
      <c r="AE364" s="76">
        <v>0.56123944457616015</v>
      </c>
      <c r="AF364" s="76">
        <v>0.7906577226376299</v>
      </c>
      <c r="AG364" s="76">
        <v>0.9981502782034799</v>
      </c>
      <c r="AH364" s="76">
        <v>-1.0586017422132199</v>
      </c>
      <c r="AI364" s="76">
        <v>-1.04429780648409</v>
      </c>
      <c r="AJ364" s="76">
        <v>-1.0458383569760299</v>
      </c>
      <c r="AK364" s="76">
        <v>-1.0446513948082901</v>
      </c>
      <c r="AL364" s="76">
        <v>-1.0447116116153701</v>
      </c>
      <c r="AM364" s="76">
        <v>1.08574969398331</v>
      </c>
      <c r="AN364" s="76">
        <v>1.35747371512479</v>
      </c>
      <c r="AO364" s="76">
        <v>1.60707780155219</v>
      </c>
      <c r="AP364" s="76">
        <v>1.83530911744592</v>
      </c>
      <c r="AQ364" s="76">
        <v>2.04286188981885</v>
      </c>
      <c r="AR364" s="76">
        <v>7.1958228111028459</v>
      </c>
      <c r="AS364" s="76">
        <v>74.825143095297904</v>
      </c>
      <c r="AU364" s="57">
        <v>-2.691419054171984E-2</v>
      </c>
      <c r="AV364" s="57">
        <v>0.23580785165066009</v>
      </c>
      <c r="AW364" s="57">
        <v>0.47911624924484997</v>
      </c>
      <c r="AX364" s="57">
        <v>0.6996121724811899</v>
      </c>
      <c r="AY364" s="57">
        <v>0.90886013941500998</v>
      </c>
      <c r="AZ364" s="57">
        <v>-1.1526688138971299</v>
      </c>
      <c r="BA364" s="57">
        <v>-1.16166591917924</v>
      </c>
      <c r="BB364" s="57">
        <v>-1.1679615003369199</v>
      </c>
      <c r="BC364" s="57">
        <v>-1.1756969100731001</v>
      </c>
      <c r="BD364" s="57">
        <v>-1.1740017502994999</v>
      </c>
      <c r="BE364" s="57">
        <v>1.1257546233554101</v>
      </c>
      <c r="BF364" s="57">
        <v>1.3974737708299001</v>
      </c>
      <c r="BG364" s="57">
        <v>1.6470777495817699</v>
      </c>
      <c r="BH364" s="57">
        <v>1.87530908255429</v>
      </c>
      <c r="BI364" s="57">
        <v>2.0828618897145099</v>
      </c>
      <c r="BJ364" s="57">
        <v>6.9488352231531998</v>
      </c>
      <c r="BK364" s="57">
        <v>55.234040898732999</v>
      </c>
      <c r="BM364" s="57">
        <v>0.73729471072944985</v>
      </c>
      <c r="BN364" s="57">
        <v>1.1159477135563398</v>
      </c>
      <c r="BO364" s="57">
        <v>1.2943786228493002</v>
      </c>
      <c r="BP364" s="57">
        <v>1.4986096977875598</v>
      </c>
      <c r="BQ364" s="57">
        <v>1.7100365171232301</v>
      </c>
      <c r="BR364" s="57">
        <v>-1.1547689480491501</v>
      </c>
      <c r="BS364" s="57">
        <v>-1.16697574332849</v>
      </c>
      <c r="BT364" s="57">
        <v>-1.1541666254862699</v>
      </c>
      <c r="BU364" s="57">
        <v>-1.1481180939228901</v>
      </c>
      <c r="BV364" s="57">
        <v>-1.14203857523861</v>
      </c>
      <c r="BW364" s="57">
        <v>1.8920636587785999</v>
      </c>
      <c r="BX364" s="57">
        <v>2.2829234568848298</v>
      </c>
      <c r="BY364" s="57">
        <v>2.4485452483355701</v>
      </c>
      <c r="BZ364" s="57">
        <v>2.6467277917104499</v>
      </c>
      <c r="CA364" s="57">
        <v>2.8520750923618401</v>
      </c>
      <c r="CB364" s="57">
        <v>6.9126525820915035</v>
      </c>
      <c r="CC364" s="57">
        <v>132.46314501250501</v>
      </c>
      <c r="CE364" s="57">
        <v>0.75415276650765017</v>
      </c>
      <c r="CF364" s="57">
        <v>1.0192411827064902</v>
      </c>
      <c r="CG364" s="57">
        <v>1.2541273144112599</v>
      </c>
      <c r="CH364" s="57">
        <v>1.4818534840924402</v>
      </c>
      <c r="CI364" s="57">
        <v>1.67995856830218</v>
      </c>
      <c r="CJ364" s="57">
        <v>-1.1507838360417699</v>
      </c>
      <c r="CK364" s="57">
        <v>-1.15266950922074</v>
      </c>
      <c r="CL364" s="57">
        <v>-1.1561447640047</v>
      </c>
      <c r="CM364" s="57">
        <v>-1.15257386466545</v>
      </c>
      <c r="CN364" s="57">
        <v>-1.15241036755239</v>
      </c>
      <c r="CO364" s="57">
        <v>1.9049366025494201</v>
      </c>
      <c r="CP364" s="57">
        <v>2.1719106919272302</v>
      </c>
      <c r="CQ364" s="57">
        <v>2.4102720784159599</v>
      </c>
      <c r="CR364" s="57">
        <v>2.6344273487578902</v>
      </c>
      <c r="CS364" s="57">
        <v>2.8323689358545701</v>
      </c>
      <c r="CT364" s="76">
        <v>6.8849581039925036</v>
      </c>
      <c r="CU364" s="76">
        <v>60.026372606154403</v>
      </c>
      <c r="CV364" s="76"/>
      <c r="CW364" s="1">
        <v>4.1164420564798299E-2</v>
      </c>
      <c r="CX364" s="1">
        <v>0.31029675372508903</v>
      </c>
      <c r="CY364" s="1">
        <v>0.55847015252018195</v>
      </c>
      <c r="CZ364" s="1">
        <v>0.78491904875928098</v>
      </c>
      <c r="DA364" s="1">
        <v>0.99253991377091999</v>
      </c>
      <c r="DB364" s="1">
        <v>4.1164420564798299E-2</v>
      </c>
      <c r="DC364" s="1">
        <v>0.31029675372508903</v>
      </c>
      <c r="DD364" s="1">
        <v>0.55847015252018195</v>
      </c>
      <c r="DE364" s="1">
        <v>0.78491904875928098</v>
      </c>
      <c r="DF364" s="1">
        <v>0.99253991377091999</v>
      </c>
      <c r="DG364" s="1">
        <v>1.0857542687735</v>
      </c>
      <c r="DH364" s="1">
        <v>1.3574737726768</v>
      </c>
      <c r="DI364" s="1">
        <v>1.6070778011817299</v>
      </c>
      <c r="DJ364" s="1">
        <v>1.8353087438014399</v>
      </c>
      <c r="DK364" s="1">
        <v>2.0428614311309201</v>
      </c>
      <c r="DL364" s="1">
        <v>7.0728486037795681</v>
      </c>
      <c r="DM364" s="1">
        <v>61.573839869899999</v>
      </c>
      <c r="DN364" s="1"/>
      <c r="DO364" s="1"/>
      <c r="DP364" s="1"/>
      <c r="DQ364" s="1"/>
      <c r="DR364" s="1"/>
      <c r="DS364" s="1"/>
    </row>
    <row r="365" spans="1:123">
      <c r="A365" s="46" t="s">
        <v>353</v>
      </c>
      <c r="B365" s="57">
        <v>268.20400000000001</v>
      </c>
      <c r="C365" s="57">
        <v>105.137</v>
      </c>
      <c r="D365" s="57">
        <v>-3.76</v>
      </c>
      <c r="E365" s="7">
        <v>0.22</v>
      </c>
      <c r="F365" s="57"/>
      <c r="G365" s="76">
        <v>2.29</v>
      </c>
      <c r="H365" s="57">
        <v>-1.17</v>
      </c>
      <c r="I365" s="57">
        <v>3.46</v>
      </c>
      <c r="K365" s="76">
        <v>0.22920256021646002</v>
      </c>
      <c r="L365" s="76">
        <v>0.46529600806410998</v>
      </c>
      <c r="M365" s="76">
        <v>0.72007020631980012</v>
      </c>
      <c r="N365" s="76">
        <v>0.89654942557785011</v>
      </c>
      <c r="O365" s="76">
        <v>1.1083191419568899</v>
      </c>
      <c r="P365" s="76">
        <v>-1.6431677509211899</v>
      </c>
      <c r="Q365" s="76">
        <v>-1.6511454741603899</v>
      </c>
      <c r="R365" s="76">
        <v>-1.6567000728447301</v>
      </c>
      <c r="S365" s="76">
        <v>-1.63717742879733</v>
      </c>
      <c r="T365" s="76">
        <v>-1.63458318881604</v>
      </c>
      <c r="U365" s="76">
        <v>1.87237031113765</v>
      </c>
      <c r="V365" s="76">
        <v>2.1164414822244999</v>
      </c>
      <c r="W365" s="76">
        <v>2.3767702791645302</v>
      </c>
      <c r="X365" s="76">
        <v>2.5337268543751801</v>
      </c>
      <c r="Y365" s="76">
        <v>2.7429023307729299</v>
      </c>
      <c r="Z365" s="76">
        <v>6.5143733099999803</v>
      </c>
      <c r="AA365" s="76">
        <v>54.078815757465698</v>
      </c>
      <c r="AC365" s="57">
        <v>-0.59237914017363091</v>
      </c>
      <c r="AD365" s="76">
        <v>-0.34844003118492006</v>
      </c>
      <c r="AE365" s="76">
        <v>-0.12279385870674009</v>
      </c>
      <c r="AF365" s="76">
        <v>8.8192270350260005E-2</v>
      </c>
      <c r="AG365" s="76">
        <v>0.27987138542324996</v>
      </c>
      <c r="AH365" s="76">
        <v>-1.5472484861128999</v>
      </c>
      <c r="AI365" s="76">
        <v>-1.54915897646949</v>
      </c>
      <c r="AJ365" s="76">
        <v>-1.5506645601793601</v>
      </c>
      <c r="AK365" s="76">
        <v>-1.54876413842683</v>
      </c>
      <c r="AL365" s="76">
        <v>-1.54869150851411</v>
      </c>
      <c r="AM365" s="76">
        <v>0.95486934593926898</v>
      </c>
      <c r="AN365" s="76">
        <v>1.2007189452845699</v>
      </c>
      <c r="AO365" s="76">
        <v>1.42787070147262</v>
      </c>
      <c r="AP365" s="76">
        <v>1.63695640877709</v>
      </c>
      <c r="AQ365" s="76">
        <v>1.8285628939373599</v>
      </c>
      <c r="AR365" s="76">
        <v>6.4901273329524711</v>
      </c>
      <c r="AS365" s="76">
        <v>50.6826304666045</v>
      </c>
      <c r="AU365" s="57">
        <v>-0.60425749054641098</v>
      </c>
      <c r="AV365" s="57">
        <v>-0.35688858818896985</v>
      </c>
      <c r="AW365" s="57">
        <v>-0.13911142341276994</v>
      </c>
      <c r="AX365" s="57">
        <v>5.1726660593400142E-2</v>
      </c>
      <c r="AY365" s="57">
        <v>0.17418583713397995</v>
      </c>
      <c r="AZ365" s="57">
        <v>-1.59913124671754</v>
      </c>
      <c r="BA365" s="57">
        <v>-1.5976075892744599</v>
      </c>
      <c r="BB365" s="57">
        <v>-1.60698207881691</v>
      </c>
      <c r="BC365" s="57">
        <v>-1.6252297173371399</v>
      </c>
      <c r="BD365" s="57">
        <v>-1.69437705671148</v>
      </c>
      <c r="BE365" s="57">
        <v>0.99487375617112905</v>
      </c>
      <c r="BF365" s="57">
        <v>1.24071900108549</v>
      </c>
      <c r="BG365" s="57">
        <v>1.4678706554041401</v>
      </c>
      <c r="BH365" s="57">
        <v>1.6769563779305401</v>
      </c>
      <c r="BI365" s="57">
        <v>1.8685628938454599</v>
      </c>
      <c r="BJ365" s="57">
        <v>5.8348259235465116</v>
      </c>
      <c r="BK365" s="57">
        <v>117.486756826286</v>
      </c>
      <c r="BM365" s="57">
        <v>0.21018691240183007</v>
      </c>
      <c r="BN365" s="57">
        <v>0.49971170589470026</v>
      </c>
      <c r="BO365" s="57">
        <v>0.68572743176652007</v>
      </c>
      <c r="BP365" s="57">
        <v>0.87699014215379023</v>
      </c>
      <c r="BQ365" s="57">
        <v>1.0805510721753402</v>
      </c>
      <c r="BR365" s="57">
        <v>-1.6486883074665599</v>
      </c>
      <c r="BS365" s="57">
        <v>-1.6386425857820199</v>
      </c>
      <c r="BT365" s="57">
        <v>-1.6478304351197799</v>
      </c>
      <c r="BU365" s="57">
        <v>-1.64594072529894</v>
      </c>
      <c r="BV365" s="57">
        <v>-1.6372196967677599</v>
      </c>
      <c r="BW365" s="57">
        <v>1.85887521986839</v>
      </c>
      <c r="BX365" s="57">
        <v>2.1383542916767202</v>
      </c>
      <c r="BY365" s="57">
        <v>2.3335578668863</v>
      </c>
      <c r="BZ365" s="57">
        <v>2.5229308674527302</v>
      </c>
      <c r="CA365" s="57">
        <v>2.7177707689431001</v>
      </c>
      <c r="CB365" s="57">
        <v>6.2980359041933909</v>
      </c>
      <c r="CC365" s="57">
        <v>71.555064890955194</v>
      </c>
      <c r="CE365" s="57">
        <v>0.2117634233733201</v>
      </c>
      <c r="CF365" s="57">
        <v>0.45425540079434024</v>
      </c>
      <c r="CG365" s="57">
        <v>0.67105944135547002</v>
      </c>
      <c r="CH365" s="57">
        <v>0.86738111971872001</v>
      </c>
      <c r="CI365" s="57">
        <v>1.0580036998116702</v>
      </c>
      <c r="CJ365" s="57">
        <v>-1.64549943276765</v>
      </c>
      <c r="CK365" s="57">
        <v>-1.64767050307626</v>
      </c>
      <c r="CL365" s="57">
        <v>-1.6515789589088801</v>
      </c>
      <c r="CM365" s="57">
        <v>-1.6496116527033899</v>
      </c>
      <c r="CN365" s="57">
        <v>-1.6488109388379799</v>
      </c>
      <c r="CO365" s="57">
        <v>1.8572628561409701</v>
      </c>
      <c r="CP365" s="57">
        <v>2.1019259038706002</v>
      </c>
      <c r="CQ365" s="57">
        <v>2.3226384002643501</v>
      </c>
      <c r="CR365" s="57">
        <v>2.5169927724221099</v>
      </c>
      <c r="CS365" s="57">
        <v>2.7068146386496501</v>
      </c>
      <c r="CT365" s="76">
        <v>6.264625632557788</v>
      </c>
      <c r="CU365" s="76">
        <v>52.946248610765601</v>
      </c>
      <c r="CV365" s="76"/>
      <c r="CW365" s="1">
        <v>-0.58997549837797603</v>
      </c>
      <c r="CX365" s="1">
        <v>-0.34527584169619702</v>
      </c>
      <c r="CY365" s="1">
        <v>-0.119667052553194</v>
      </c>
      <c r="CZ365" s="1">
        <v>8.7318507354576802E-2</v>
      </c>
      <c r="DA365" s="1">
        <v>0.279758461865314</v>
      </c>
      <c r="DB365" s="1">
        <v>-0.58997549837797603</v>
      </c>
      <c r="DC365" s="1">
        <v>-0.34527584169619702</v>
      </c>
      <c r="DD365" s="1">
        <v>-0.119667052553194</v>
      </c>
      <c r="DE365" s="1">
        <v>8.7318507354576802E-2</v>
      </c>
      <c r="DF365" s="1">
        <v>0.279758461865314</v>
      </c>
      <c r="DG365" s="1">
        <v>0.95487342263358899</v>
      </c>
      <c r="DH365" s="1">
        <v>1.2007190027208401</v>
      </c>
      <c r="DI365" s="1">
        <v>1.4278707011282501</v>
      </c>
      <c r="DJ365" s="1">
        <v>1.63695605747853</v>
      </c>
      <c r="DK365" s="1">
        <v>1.82856246251182</v>
      </c>
      <c r="DL365" s="1">
        <v>6.4627686301461171</v>
      </c>
      <c r="DM365" s="1">
        <v>52.399385144933298</v>
      </c>
      <c r="DN365" s="1"/>
      <c r="DO365" s="1"/>
      <c r="DP365" s="1"/>
      <c r="DQ365" s="1"/>
      <c r="DR365" s="1"/>
      <c r="DS365" s="1"/>
    </row>
    <row r="366" spans="1:123">
      <c r="A366" s="46" t="s">
        <v>354</v>
      </c>
      <c r="B366" s="57">
        <v>337.23899999999998</v>
      </c>
      <c r="C366" s="57">
        <v>149.52199999999999</v>
      </c>
      <c r="D366" s="57">
        <v>-4.4000000000000004</v>
      </c>
      <c r="E366" s="7">
        <v>0.44</v>
      </c>
      <c r="F366" s="57"/>
      <c r="G366" s="76">
        <v>-3.0300000000000002</v>
      </c>
      <c r="H366" s="57">
        <v>-5.08</v>
      </c>
      <c r="I366" s="57">
        <v>2.0499999999999998</v>
      </c>
      <c r="K366" s="76">
        <v>-4.2718859670100002</v>
      </c>
      <c r="L366" s="76">
        <v>-4.0759845069297302</v>
      </c>
      <c r="M366" s="76">
        <v>-3.8040973152619495</v>
      </c>
      <c r="N366" s="76">
        <v>-3.4608826980263703</v>
      </c>
      <c r="O366" s="76">
        <v>-3.1005317066435998</v>
      </c>
      <c r="P366" s="76">
        <v>-6.2747401562537997</v>
      </c>
      <c r="Q366" s="76">
        <v>-6.3299926840005902</v>
      </c>
      <c r="R366" s="76">
        <v>-6.3692022059442097</v>
      </c>
      <c r="S366" s="76">
        <v>-6.2243049140285702</v>
      </c>
      <c r="T366" s="76">
        <v>-6.2959612783332899</v>
      </c>
      <c r="U366" s="76">
        <v>2.0028541892437999</v>
      </c>
      <c r="V366" s="76">
        <v>2.25400817707086</v>
      </c>
      <c r="W366" s="76">
        <v>2.5651048906822602</v>
      </c>
      <c r="X366" s="76">
        <v>2.7634222160021999</v>
      </c>
      <c r="Y366" s="76">
        <v>3.1954295716896901</v>
      </c>
      <c r="Z366" s="76">
        <v>8.8467487807734813</v>
      </c>
      <c r="AA366" s="76">
        <v>-170.55340199821299</v>
      </c>
      <c r="AC366" s="57">
        <v>-4.6277479509122408</v>
      </c>
      <c r="AD366" s="76">
        <v>-4.2345353545070097</v>
      </c>
      <c r="AE366" s="76">
        <v>-3.96462312964709</v>
      </c>
      <c r="AF366" s="76">
        <v>-3.7088629730167799</v>
      </c>
      <c r="AG366" s="76">
        <v>-3.4811769105342898</v>
      </c>
      <c r="AH366" s="76">
        <v>-5.8436256114720804</v>
      </c>
      <c r="AI366" s="76">
        <v>-5.7478627157698501</v>
      </c>
      <c r="AJ366" s="76">
        <v>-5.7498778376480901</v>
      </c>
      <c r="AK366" s="76">
        <v>-5.7413845446604599</v>
      </c>
      <c r="AL366" s="76">
        <v>-5.7371058726080797</v>
      </c>
      <c r="AM366" s="76">
        <v>1.21587766055984</v>
      </c>
      <c r="AN366" s="76">
        <v>1.51332736126284</v>
      </c>
      <c r="AO366" s="76">
        <v>1.7852547080009999</v>
      </c>
      <c r="AP366" s="76">
        <v>2.03252157164368</v>
      </c>
      <c r="AQ366" s="76">
        <v>2.2559289620737899</v>
      </c>
      <c r="AR366" s="76">
        <v>8.3720082398104321</v>
      </c>
      <c r="AS366" s="76">
        <v>147.364945723587</v>
      </c>
      <c r="AU366" s="57">
        <v>-4.0684596124863601</v>
      </c>
      <c r="AV366" s="57">
        <v>-3.7572326628607202</v>
      </c>
      <c r="AW366" s="57">
        <v>-3.4710906922896401</v>
      </c>
      <c r="AX366" s="57">
        <v>-3.2025602780790599</v>
      </c>
      <c r="AY366" s="57">
        <v>-2.9749270198888302</v>
      </c>
      <c r="AZ366" s="57">
        <v>-5.3243427185741998</v>
      </c>
      <c r="BA366" s="57">
        <v>-5.3105600797334001</v>
      </c>
      <c r="BB366" s="57">
        <v>-5.2963453424522102</v>
      </c>
      <c r="BC366" s="57">
        <v>-5.2750818108092901</v>
      </c>
      <c r="BD366" s="57">
        <v>-5.2708559818459104</v>
      </c>
      <c r="BE366" s="57">
        <v>1.2558831060878399</v>
      </c>
      <c r="BF366" s="57">
        <v>1.5533274168726801</v>
      </c>
      <c r="BG366" s="57">
        <v>1.8252546501625699</v>
      </c>
      <c r="BH366" s="57">
        <v>2.0725215327302302</v>
      </c>
      <c r="BI366" s="57">
        <v>2.2959289619570802</v>
      </c>
      <c r="BJ366" s="57">
        <v>8.1554301741175639</v>
      </c>
      <c r="BK366" s="57">
        <v>78.506413891308995</v>
      </c>
      <c r="BM366" s="57">
        <v>-4.3794830091958401</v>
      </c>
      <c r="BN366" s="57">
        <v>-3.9347990347457502</v>
      </c>
      <c r="BO366" s="57">
        <v>-3.7137838379917398</v>
      </c>
      <c r="BP366" s="57">
        <v>-3.4703957307960995</v>
      </c>
      <c r="BQ366" s="57">
        <v>-3.2306286131778297</v>
      </c>
      <c r="BR366" s="57">
        <v>-6.3045443191403798</v>
      </c>
      <c r="BS366" s="57">
        <v>-6.3614605835545603</v>
      </c>
      <c r="BT366" s="57">
        <v>-6.2766554489445499</v>
      </c>
      <c r="BU366" s="57">
        <v>-6.2402087852127996</v>
      </c>
      <c r="BV366" s="57">
        <v>-6.2162359643554597</v>
      </c>
      <c r="BW366" s="57">
        <v>1.9250613099445399</v>
      </c>
      <c r="BX366" s="57">
        <v>2.4266615488088101</v>
      </c>
      <c r="BY366" s="57">
        <v>2.56287161095281</v>
      </c>
      <c r="BZ366" s="57">
        <v>2.7698130544167001</v>
      </c>
      <c r="CA366" s="57">
        <v>2.98560735117763</v>
      </c>
      <c r="CB366" s="57">
        <v>8.1994770506445676</v>
      </c>
      <c r="CC366" s="57">
        <v>166.05380508661401</v>
      </c>
      <c r="CE366" s="57">
        <v>-4.3337557516836895</v>
      </c>
      <c r="CF366" s="57">
        <v>-4.0469877263672505</v>
      </c>
      <c r="CG366" s="57">
        <v>-3.8038608317987905</v>
      </c>
      <c r="CH366" s="57">
        <v>-3.5231270119059301</v>
      </c>
      <c r="CI366" s="57">
        <v>-3.3163860530046199</v>
      </c>
      <c r="CJ366" s="57">
        <v>-6.2860920423599298</v>
      </c>
      <c r="CK366" s="57">
        <v>-6.2884808903553999</v>
      </c>
      <c r="CL366" s="57">
        <v>-6.3012628155971404</v>
      </c>
      <c r="CM366" s="57">
        <v>-6.2743138501725904</v>
      </c>
      <c r="CN366" s="57">
        <v>-6.2735875220422699</v>
      </c>
      <c r="CO366" s="57">
        <v>1.95233629067624</v>
      </c>
      <c r="CP366" s="57">
        <v>2.2414931639881499</v>
      </c>
      <c r="CQ366" s="57">
        <v>2.4974019837983499</v>
      </c>
      <c r="CR366" s="57">
        <v>2.7511868382666602</v>
      </c>
      <c r="CS366" s="57">
        <v>2.95720146903765</v>
      </c>
      <c r="CT366" s="76">
        <v>7.6147446311153661</v>
      </c>
      <c r="CU366" s="76">
        <v>51.909214362151197</v>
      </c>
      <c r="CV366" s="76"/>
      <c r="CW366" s="1">
        <v>-4.5524784586318203</v>
      </c>
      <c r="CX366" s="1">
        <v>-4.2655051449020602</v>
      </c>
      <c r="CY366" s="1">
        <v>-3.99537080755674</v>
      </c>
      <c r="CZ366" s="1">
        <v>-3.7505284036017401</v>
      </c>
      <c r="DA366" s="1">
        <v>-3.5247646697107999</v>
      </c>
      <c r="DB366" s="1">
        <v>-4.5524784586318203</v>
      </c>
      <c r="DC366" s="1">
        <v>-4.2655051449020602</v>
      </c>
      <c r="DD366" s="1">
        <v>-3.99537080755674</v>
      </c>
      <c r="DE366" s="1">
        <v>-3.7505284036017401</v>
      </c>
      <c r="DF366" s="1">
        <v>-3.5247646697107999</v>
      </c>
      <c r="DG366" s="1">
        <v>1.2158827305825399</v>
      </c>
      <c r="DH366" s="1">
        <v>1.51332741892991</v>
      </c>
      <c r="DI366" s="1">
        <v>1.7852547076046099</v>
      </c>
      <c r="DJ366" s="1">
        <v>2.0325211757817301</v>
      </c>
      <c r="DK366" s="1">
        <v>2.2559284762801801</v>
      </c>
      <c r="DL366" s="1">
        <v>7.6478457844568819</v>
      </c>
      <c r="DM366" s="1">
        <v>62.809018099694001</v>
      </c>
      <c r="DN366" s="1"/>
      <c r="DO366" s="1"/>
      <c r="DP366" s="1"/>
      <c r="DQ366" s="1"/>
      <c r="DR366" s="1"/>
      <c r="DS366" s="1"/>
    </row>
    <row r="367" spans="1:123">
      <c r="A367" s="46" t="s">
        <v>355</v>
      </c>
      <c r="B367" s="57">
        <v>330.49099999999999</v>
      </c>
      <c r="C367" s="57">
        <v>144.464</v>
      </c>
      <c r="D367" s="57">
        <v>-3.28</v>
      </c>
      <c r="E367" s="7">
        <v>0.68</v>
      </c>
      <c r="F367" s="57"/>
      <c r="G367" s="76">
        <v>-2.7700000000000005</v>
      </c>
      <c r="H367" s="57">
        <v>-5.28</v>
      </c>
      <c r="I367" s="57">
        <v>2.5099999999999998</v>
      </c>
      <c r="K367" s="76">
        <v>-3.72591386784066</v>
      </c>
      <c r="L367" s="76">
        <v>-3.5446002464272399</v>
      </c>
      <c r="M367" s="76">
        <v>-3.3120420897808702</v>
      </c>
      <c r="N367" s="76">
        <v>-2.9143440350556302</v>
      </c>
      <c r="O367" s="76">
        <v>-2.6766589938258702</v>
      </c>
      <c r="P367" s="76">
        <v>-5.7160135816812501</v>
      </c>
      <c r="Q367" s="76">
        <v>-5.7851616203283598</v>
      </c>
      <c r="R367" s="76">
        <v>-5.85873773937496</v>
      </c>
      <c r="S367" s="76">
        <v>-5.6553140992470201</v>
      </c>
      <c r="T367" s="76">
        <v>-5.8278551502666804</v>
      </c>
      <c r="U367" s="76">
        <v>1.99009971384059</v>
      </c>
      <c r="V367" s="76">
        <v>2.2405613739011199</v>
      </c>
      <c r="W367" s="76">
        <v>2.5466956495940898</v>
      </c>
      <c r="X367" s="76">
        <v>2.7409700641913899</v>
      </c>
      <c r="Y367" s="76">
        <v>3.1511961564408102</v>
      </c>
      <c r="Z367" s="76">
        <v>8.1544529250341551</v>
      </c>
      <c r="AA367" s="76">
        <v>-119.38012591576999</v>
      </c>
      <c r="AC367" s="57">
        <v>-3.9984943378892499</v>
      </c>
      <c r="AD367" s="76">
        <v>-3.5356689547897098</v>
      </c>
      <c r="AE367" s="76">
        <v>-3.2760970672340299</v>
      </c>
      <c r="AF367" s="76">
        <v>-3.0286283005959405</v>
      </c>
      <c r="AG367" s="76">
        <v>-2.8080086791245695</v>
      </c>
      <c r="AH367" s="76">
        <v>-5.1888590831588797</v>
      </c>
      <c r="AI367" s="76">
        <v>-5.0184396188551696</v>
      </c>
      <c r="AJ367" s="76">
        <v>-5.0264183751328497</v>
      </c>
      <c r="AK367" s="76">
        <v>-5.0224843588185504</v>
      </c>
      <c r="AL367" s="76">
        <v>-5.0221636681732997</v>
      </c>
      <c r="AM367" s="76">
        <v>1.19036474526963</v>
      </c>
      <c r="AN367" s="76">
        <v>1.4827706640654601</v>
      </c>
      <c r="AO367" s="76">
        <v>1.75032130789882</v>
      </c>
      <c r="AP367" s="76">
        <v>1.9938560582226099</v>
      </c>
      <c r="AQ367" s="76">
        <v>2.2141549890487302</v>
      </c>
      <c r="AR367" s="76">
        <v>8.5658753428205205</v>
      </c>
      <c r="AS367" s="76">
        <v>212.18377548829699</v>
      </c>
      <c r="AU367" s="57">
        <v>-4.0347653093023297</v>
      </c>
      <c r="AV367" s="57">
        <v>-3.7696370538043302</v>
      </c>
      <c r="AW367" s="57">
        <v>-3.5109384590439898</v>
      </c>
      <c r="AX367" s="57">
        <v>-3.2696300879515201</v>
      </c>
      <c r="AY367" s="57">
        <v>-2.9949054945231102</v>
      </c>
      <c r="AZ367" s="57">
        <v>-5.2651353989023297</v>
      </c>
      <c r="BA367" s="57">
        <v>-5.2924077734982999</v>
      </c>
      <c r="BB367" s="57">
        <v>-5.30125971025487</v>
      </c>
      <c r="BC367" s="57">
        <v>-5.3034861080492002</v>
      </c>
      <c r="BD367" s="57">
        <v>-5.2490604834575603</v>
      </c>
      <c r="BE367" s="57">
        <v>1.2303700896</v>
      </c>
      <c r="BF367" s="57">
        <v>1.5227707196939699</v>
      </c>
      <c r="BG367" s="57">
        <v>1.7903212512108799</v>
      </c>
      <c r="BH367" s="57">
        <v>2.0338560200976801</v>
      </c>
      <c r="BI367" s="57">
        <v>2.2541549889344501</v>
      </c>
      <c r="BJ367" s="57">
        <v>7.6876882618558682</v>
      </c>
      <c r="BK367" s="57">
        <v>-0.54070122445870605</v>
      </c>
      <c r="BM367" s="57">
        <v>-3.8199159420785502</v>
      </c>
      <c r="BN367" s="57">
        <v>-3.4983197679987099</v>
      </c>
      <c r="BO367" s="57">
        <v>-3.1808644288788406</v>
      </c>
      <c r="BP367" s="57">
        <v>-2.9208462327761504</v>
      </c>
      <c r="BQ367" s="57">
        <v>-2.6846769516348998</v>
      </c>
      <c r="BR367" s="57">
        <v>-5.7385077259010702</v>
      </c>
      <c r="BS367" s="57">
        <v>-5.8967999976052701</v>
      </c>
      <c r="BT367" s="57">
        <v>-5.7213211901907304</v>
      </c>
      <c r="BU367" s="57">
        <v>-5.6665271658394403</v>
      </c>
      <c r="BV367" s="57">
        <v>-5.64410394130143</v>
      </c>
      <c r="BW367" s="57">
        <v>1.9185917838225199</v>
      </c>
      <c r="BX367" s="57">
        <v>2.3984802296065602</v>
      </c>
      <c r="BY367" s="57">
        <v>2.5404567613118898</v>
      </c>
      <c r="BZ367" s="57">
        <v>2.7456809330632899</v>
      </c>
      <c r="CA367" s="57">
        <v>2.9594269896665302</v>
      </c>
      <c r="CB367" s="57">
        <v>8.4684306814406618</v>
      </c>
      <c r="CC367" s="57">
        <v>96.978263458869506</v>
      </c>
      <c r="CE367" s="57">
        <v>-3.7710418930630603</v>
      </c>
      <c r="CF367" s="57">
        <v>-3.4935798314927902</v>
      </c>
      <c r="CG367" s="57">
        <v>-3.2592658413764397</v>
      </c>
      <c r="CH367" s="57">
        <v>-2.9789667052678506</v>
      </c>
      <c r="CI367" s="57">
        <v>-2.779173680145</v>
      </c>
      <c r="CJ367" s="57">
        <v>-5.7140849913550902</v>
      </c>
      <c r="CK367" s="57">
        <v>-5.7214306420185901</v>
      </c>
      <c r="CL367" s="57">
        <v>-5.7395851184073896</v>
      </c>
      <c r="CM367" s="57">
        <v>-5.7072616545460404</v>
      </c>
      <c r="CN367" s="57">
        <v>-5.7119004576282499</v>
      </c>
      <c r="CO367" s="57">
        <v>1.9430430982920299</v>
      </c>
      <c r="CP367" s="57">
        <v>2.2278508105257999</v>
      </c>
      <c r="CQ367" s="57">
        <v>2.4803192770309499</v>
      </c>
      <c r="CR367" s="57">
        <v>2.7282949492781898</v>
      </c>
      <c r="CS367" s="57">
        <v>2.9327267774832499</v>
      </c>
      <c r="CT367" s="76">
        <v>7.4362659096638168</v>
      </c>
      <c r="CU367" s="76">
        <v>46.300741628888403</v>
      </c>
      <c r="CV367" s="76"/>
      <c r="CW367" s="1">
        <v>-3.8628739250002999</v>
      </c>
      <c r="CX367" s="1">
        <v>-3.5939734903626102</v>
      </c>
      <c r="CY367" s="1">
        <v>-3.3331277007251798</v>
      </c>
      <c r="CZ367" s="1">
        <v>-3.0966956342701502</v>
      </c>
      <c r="DA367" s="1">
        <v>-2.87999055062564</v>
      </c>
      <c r="DB367" s="1">
        <v>-3.8628739250002999</v>
      </c>
      <c r="DC367" s="1">
        <v>-3.5939734903626102</v>
      </c>
      <c r="DD367" s="1">
        <v>-3.3331277007251798</v>
      </c>
      <c r="DE367" s="1">
        <v>-3.0966956342701502</v>
      </c>
      <c r="DF367" s="1">
        <v>-2.87999055062564</v>
      </c>
      <c r="DG367" s="1">
        <v>1.1903697181969499</v>
      </c>
      <c r="DH367" s="1">
        <v>1.4827707217099599</v>
      </c>
      <c r="DI367" s="1">
        <v>1.7503213075075199</v>
      </c>
      <c r="DJ367" s="1">
        <v>1.9938556667166201</v>
      </c>
      <c r="DK367" s="1">
        <v>2.2141545085694698</v>
      </c>
      <c r="DL367" s="1">
        <v>7.3294553098727047</v>
      </c>
      <c r="DM367" s="1">
        <v>54.713844195938499</v>
      </c>
      <c r="DN367" s="1"/>
      <c r="DO367" s="1"/>
      <c r="DP367" s="1"/>
      <c r="DQ367" s="1"/>
      <c r="DR367" s="1"/>
      <c r="DS367" s="1"/>
    </row>
    <row r="368" spans="1:123">
      <c r="A368" s="46" t="s">
        <v>356</v>
      </c>
      <c r="B368" s="57">
        <v>329.92700000000002</v>
      </c>
      <c r="C368" s="57">
        <v>149.46299999999999</v>
      </c>
      <c r="D368" s="57">
        <v>-4.0599999999999996</v>
      </c>
      <c r="E368" s="7">
        <v>0.4</v>
      </c>
      <c r="F368" s="57"/>
      <c r="G368" s="76">
        <v>-2.63</v>
      </c>
      <c r="H368" s="57">
        <v>-4.96</v>
      </c>
      <c r="I368" s="57">
        <v>2.33</v>
      </c>
      <c r="K368" s="76">
        <v>-3.4014436193709798</v>
      </c>
      <c r="L368" s="76">
        <v>-3.1928681137745496</v>
      </c>
      <c r="M368" s="76">
        <v>-2.9149656432116404</v>
      </c>
      <c r="N368" s="76">
        <v>-2.6118266318908803</v>
      </c>
      <c r="O368" s="76">
        <v>-2.2431201364825597</v>
      </c>
      <c r="P368" s="76">
        <v>-5.3904773100747301</v>
      </c>
      <c r="Q368" s="76">
        <v>-5.4323055995624898</v>
      </c>
      <c r="R368" s="76">
        <v>-5.4601226425428804</v>
      </c>
      <c r="S368" s="76">
        <v>-5.3509201380471101</v>
      </c>
      <c r="T368" s="76">
        <v>-5.3906192499179797</v>
      </c>
      <c r="U368" s="76">
        <v>1.98903369070375</v>
      </c>
      <c r="V368" s="76">
        <v>2.2394374857879402</v>
      </c>
      <c r="W368" s="76">
        <v>2.54515699933124</v>
      </c>
      <c r="X368" s="76">
        <v>2.7390935061562298</v>
      </c>
      <c r="Y368" s="76">
        <v>3.14749911343542</v>
      </c>
      <c r="Z368" s="76">
        <v>8.6630943284050215</v>
      </c>
      <c r="AA368" s="76">
        <v>-146.966131164535</v>
      </c>
      <c r="AC368" s="57">
        <v>-3.8518824248309804</v>
      </c>
      <c r="AD368" s="76">
        <v>-3.5014307452493698</v>
      </c>
      <c r="AE368" s="76">
        <v>-3.2355531140018901</v>
      </c>
      <c r="AF368" s="76">
        <v>-2.9843698336473397</v>
      </c>
      <c r="AG368" s="76">
        <v>-2.76058660956557</v>
      </c>
      <c r="AH368" s="76">
        <v>-5.0401147924741103</v>
      </c>
      <c r="AI368" s="76">
        <v>-4.98164747078203</v>
      </c>
      <c r="AJ368" s="76">
        <v>-4.9829546771381699</v>
      </c>
      <c r="AK368" s="76">
        <v>-4.9749942158815799</v>
      </c>
      <c r="AL368" s="76">
        <v>-4.9712501165772398</v>
      </c>
      <c r="AM368" s="76">
        <v>1.1882323676431299</v>
      </c>
      <c r="AN368" s="76">
        <v>1.4802167255326599</v>
      </c>
      <c r="AO368" s="76">
        <v>1.74740156313628</v>
      </c>
      <c r="AP368" s="76">
        <v>1.99062438223424</v>
      </c>
      <c r="AQ368" s="76">
        <v>2.2106635070116698</v>
      </c>
      <c r="AR368" s="76">
        <v>8.0231967370818076</v>
      </c>
      <c r="AS368" s="76">
        <v>114.32397038886199</v>
      </c>
      <c r="AU368" s="57">
        <v>-3.2985999410955604</v>
      </c>
      <c r="AV368" s="57">
        <v>-2.9839232976385395</v>
      </c>
      <c r="AW368" s="57">
        <v>-2.6999066904176505</v>
      </c>
      <c r="AX368" s="57">
        <v>-2.4331778163999602</v>
      </c>
      <c r="AY368" s="57">
        <v>-2.2205951836683999</v>
      </c>
      <c r="AZ368" s="57">
        <v>-4.5268376446109304</v>
      </c>
      <c r="BA368" s="57">
        <v>-4.5041400788012798</v>
      </c>
      <c r="BB368" s="57">
        <v>-4.4873081969621502</v>
      </c>
      <c r="BC368" s="57">
        <v>-4.4638021605751801</v>
      </c>
      <c r="BD368" s="57">
        <v>-4.4712586905659899</v>
      </c>
      <c r="BE368" s="57">
        <v>1.22823770351537</v>
      </c>
      <c r="BF368" s="57">
        <v>1.5202167811627401</v>
      </c>
      <c r="BG368" s="57">
        <v>1.7874015065444999</v>
      </c>
      <c r="BH368" s="57">
        <v>2.0306243441752199</v>
      </c>
      <c r="BI368" s="57">
        <v>2.25066350689759</v>
      </c>
      <c r="BJ368" s="57">
        <v>8.0482202282638191</v>
      </c>
      <c r="BK368" s="57">
        <v>94.061986140144001</v>
      </c>
      <c r="BM368" s="57">
        <v>-3.4971876726835607</v>
      </c>
      <c r="BN368" s="57">
        <v>-3.0440207733113396</v>
      </c>
      <c r="BO368" s="57">
        <v>-2.8551138741959403</v>
      </c>
      <c r="BP368" s="57">
        <v>-2.6244293194296899</v>
      </c>
      <c r="BQ368" s="57">
        <v>-2.3887855365515702</v>
      </c>
      <c r="BR368" s="57">
        <v>-5.4152387314419403</v>
      </c>
      <c r="BS368" s="57">
        <v>-5.4401455992382797</v>
      </c>
      <c r="BT368" s="57">
        <v>-5.3936971951999704</v>
      </c>
      <c r="BU368" s="57">
        <v>-5.3680932820656899</v>
      </c>
      <c r="BV368" s="57">
        <v>-5.3460243632228002</v>
      </c>
      <c r="BW368" s="57">
        <v>1.9180510587583799</v>
      </c>
      <c r="BX368" s="57">
        <v>2.3961248259269401</v>
      </c>
      <c r="BY368" s="57">
        <v>2.5385833210040301</v>
      </c>
      <c r="BZ368" s="57">
        <v>2.743663962636</v>
      </c>
      <c r="CA368" s="57">
        <v>2.9572388266712299</v>
      </c>
      <c r="CB368" s="57">
        <v>7.8243180227563709</v>
      </c>
      <c r="CC368" s="57">
        <v>168.80685520043599</v>
      </c>
      <c r="CE368" s="57">
        <v>-3.4582705082690799</v>
      </c>
      <c r="CF368" s="57">
        <v>-3.1760121770647598</v>
      </c>
      <c r="CG368" s="57">
        <v>-2.9343055724646101</v>
      </c>
      <c r="CH368" s="57">
        <v>-2.6668248339460798</v>
      </c>
      <c r="CI368" s="57">
        <v>-2.4604828441391802</v>
      </c>
      <c r="CJ368" s="57">
        <v>-5.4005368785669399</v>
      </c>
      <c r="CK368" s="57">
        <v>-5.4027227553213297</v>
      </c>
      <c r="CL368" s="57">
        <v>-5.4131970713958601</v>
      </c>
      <c r="CM368" s="57">
        <v>-5.3932064718150299</v>
      </c>
      <c r="CN368" s="57">
        <v>-5.3911640190680901</v>
      </c>
      <c r="CO368" s="57">
        <v>1.94226637029786</v>
      </c>
      <c r="CP368" s="57">
        <v>2.2267105782565699</v>
      </c>
      <c r="CQ368" s="57">
        <v>2.47889149893125</v>
      </c>
      <c r="CR368" s="57">
        <v>2.72638163786895</v>
      </c>
      <c r="CS368" s="57">
        <v>2.9306811749289099</v>
      </c>
      <c r="CT368" s="76">
        <v>7.4540061809593281</v>
      </c>
      <c r="CU368" s="76">
        <v>53.499931108089797</v>
      </c>
      <c r="CV368" s="76"/>
      <c r="CW368" s="1">
        <v>-3.8029683467075599</v>
      </c>
      <c r="CX368" s="1">
        <v>-3.5169774040074202</v>
      </c>
      <c r="CY368" s="1">
        <v>-3.2510766532556898</v>
      </c>
      <c r="CZ368" s="1">
        <v>-3.0099975822904299</v>
      </c>
      <c r="DA368" s="1">
        <v>-2.7867427069307502</v>
      </c>
      <c r="DB368" s="1">
        <v>-3.8029683467075599</v>
      </c>
      <c r="DC368" s="1">
        <v>-3.5169774040074202</v>
      </c>
      <c r="DD368" s="1">
        <v>-3.2510766532556898</v>
      </c>
      <c r="DE368" s="1">
        <v>-3.0099975822904299</v>
      </c>
      <c r="DF368" s="1">
        <v>-2.7867427069307502</v>
      </c>
      <c r="DG368" s="1">
        <v>1.18823733245518</v>
      </c>
      <c r="DH368" s="1">
        <v>1.4802167831752799</v>
      </c>
      <c r="DI368" s="1">
        <v>1.7474015627454</v>
      </c>
      <c r="DJ368" s="1">
        <v>1.99062399109233</v>
      </c>
      <c r="DK368" s="1">
        <v>2.2106630269765799</v>
      </c>
      <c r="DL368" s="1">
        <v>7.5553313766981569</v>
      </c>
      <c r="DM368" s="1">
        <v>63.933297794311002</v>
      </c>
      <c r="DN368" s="1"/>
      <c r="DO368" s="1"/>
      <c r="DP368" s="1"/>
      <c r="DQ368" s="1"/>
      <c r="DR368" s="1"/>
      <c r="DS368" s="1"/>
    </row>
    <row r="369" spans="1:123">
      <c r="A369" s="46" t="s">
        <v>357</v>
      </c>
      <c r="B369" s="57">
        <v>329.01</v>
      </c>
      <c r="C369" s="57">
        <v>144.178</v>
      </c>
      <c r="D369" s="57">
        <v>-2.81</v>
      </c>
      <c r="E369" s="7">
        <v>0.65</v>
      </c>
      <c r="F369" s="57"/>
      <c r="G369" s="76">
        <v>-2.96</v>
      </c>
      <c r="H369" s="57">
        <v>-5.09</v>
      </c>
      <c r="I369" s="57">
        <v>2.13</v>
      </c>
      <c r="K369" s="76">
        <v>-3.9532789234209997</v>
      </c>
      <c r="L369" s="76">
        <v>-3.7639476216994598</v>
      </c>
      <c r="M369" s="76">
        <v>-3.5239092526665399</v>
      </c>
      <c r="N369" s="76">
        <v>-3.1499825976342604</v>
      </c>
      <c r="O369" s="76">
        <v>-2.8883937197020897</v>
      </c>
      <c r="P369" s="76">
        <v>-5.9405793814714096</v>
      </c>
      <c r="Q369" s="76">
        <v>-6.0015577929487698</v>
      </c>
      <c r="R369" s="76">
        <v>-6.0665645812689997</v>
      </c>
      <c r="S369" s="76">
        <v>-5.8860250333680604</v>
      </c>
      <c r="T369" s="76">
        <v>-6.0298818607333597</v>
      </c>
      <c r="U369" s="76">
        <v>1.9873004580504099</v>
      </c>
      <c r="V369" s="76">
        <v>2.2376101712493099</v>
      </c>
      <c r="W369" s="76">
        <v>2.5426553286024598</v>
      </c>
      <c r="X369" s="76">
        <v>2.7360424357338</v>
      </c>
      <c r="Y369" s="76">
        <v>3.1414881410312701</v>
      </c>
      <c r="Z369" s="76">
        <v>8.1990522565784651</v>
      </c>
      <c r="AA369" s="76">
        <v>-119.329202911945</v>
      </c>
      <c r="AC369" s="57">
        <v>-4.2585304665353902</v>
      </c>
      <c r="AD369" s="76">
        <v>-3.8241642520050005</v>
      </c>
      <c r="AE369" s="76">
        <v>-3.5652674135187596</v>
      </c>
      <c r="AF369" s="76">
        <v>-3.3181425857054596</v>
      </c>
      <c r="AG369" s="76">
        <v>-3.0982761461955999</v>
      </c>
      <c r="AH369" s="76">
        <v>-5.4432958301297401</v>
      </c>
      <c r="AI369" s="76">
        <v>-5.3002285632919603</v>
      </c>
      <c r="AJ369" s="76">
        <v>-5.3079218029897097</v>
      </c>
      <c r="AK369" s="76">
        <v>-5.3035126294976296</v>
      </c>
      <c r="AL369" s="76">
        <v>-5.3032628996115401</v>
      </c>
      <c r="AM369" s="76">
        <v>1.18476536359435</v>
      </c>
      <c r="AN369" s="76">
        <v>1.47606431128696</v>
      </c>
      <c r="AO369" s="76">
        <v>1.7426543894709501</v>
      </c>
      <c r="AP369" s="76">
        <v>1.98537004379217</v>
      </c>
      <c r="AQ369" s="76">
        <v>2.2049867534159402</v>
      </c>
      <c r="AR369" s="76">
        <v>8.3872048520461551</v>
      </c>
      <c r="AS369" s="76">
        <v>188.31403482247799</v>
      </c>
      <c r="AU369" s="57">
        <v>-4.3106369836528797</v>
      </c>
      <c r="AV369" s="57">
        <v>-4.0398780255349198</v>
      </c>
      <c r="AW369" s="57">
        <v>-3.7838706798040498</v>
      </c>
      <c r="AX369" s="57">
        <v>-3.5493974341104102</v>
      </c>
      <c r="AY369" s="57">
        <v>-3.31863086368547</v>
      </c>
      <c r="AZ369" s="57">
        <v>-5.5354076693675101</v>
      </c>
      <c r="BA369" s="57">
        <v>-5.5559423924544902</v>
      </c>
      <c r="BB369" s="57">
        <v>-5.56652501283956</v>
      </c>
      <c r="BC369" s="57">
        <v>-5.5747674399507003</v>
      </c>
      <c r="BD369" s="57">
        <v>-5.5636176169876599</v>
      </c>
      <c r="BE369" s="57">
        <v>1.2247706857146301</v>
      </c>
      <c r="BF369" s="57">
        <v>1.5160643669195699</v>
      </c>
      <c r="BG369" s="57">
        <v>1.78265433303551</v>
      </c>
      <c r="BH369" s="57">
        <v>2.0253700058402901</v>
      </c>
      <c r="BI369" s="57">
        <v>2.2449867533021899</v>
      </c>
      <c r="BJ369" s="57">
        <v>7.3657558238432248</v>
      </c>
      <c r="BK369" s="57">
        <v>43.238944537694998</v>
      </c>
      <c r="BM369" s="57">
        <v>-4.0443812947946096</v>
      </c>
      <c r="BN369" s="57">
        <v>-3.6963472634657104</v>
      </c>
      <c r="BO369" s="57">
        <v>-3.4122289491810003</v>
      </c>
      <c r="BP369" s="57">
        <v>-3.1605273673623602</v>
      </c>
      <c r="BQ369" s="57">
        <v>-2.9235491840368302</v>
      </c>
      <c r="BR369" s="57">
        <v>-5.9615531959575696</v>
      </c>
      <c r="BS369" s="57">
        <v>-6.0886424702894404</v>
      </c>
      <c r="BT369" s="57">
        <v>-5.9477662688334103</v>
      </c>
      <c r="BU369" s="57">
        <v>-5.9009119649596702</v>
      </c>
      <c r="BV369" s="57">
        <v>-5.8772303059799</v>
      </c>
      <c r="BW369" s="57">
        <v>1.91717190116296</v>
      </c>
      <c r="BX369" s="57">
        <v>2.39229520682373</v>
      </c>
      <c r="BY369" s="57">
        <v>2.53553731965241</v>
      </c>
      <c r="BZ369" s="57">
        <v>2.74038459759731</v>
      </c>
      <c r="CA369" s="57">
        <v>2.9536811219430699</v>
      </c>
      <c r="CB369" s="57">
        <v>8.2562376318928159</v>
      </c>
      <c r="CC369" s="57">
        <v>108.53356810883101</v>
      </c>
      <c r="CE369" s="57">
        <v>-3.9981327730985701</v>
      </c>
      <c r="CF369" s="57">
        <v>-3.7217656028934605</v>
      </c>
      <c r="CG369" s="57">
        <v>-3.48738465138833</v>
      </c>
      <c r="CH369" s="57">
        <v>-3.2128655436649201</v>
      </c>
      <c r="CI369" s="57">
        <v>-3.0119682813888904</v>
      </c>
      <c r="CJ369" s="57">
        <v>-5.9391362718172402</v>
      </c>
      <c r="CK369" s="57">
        <v>-5.9466222928683203</v>
      </c>
      <c r="CL369" s="57">
        <v>-5.9639547451468298</v>
      </c>
      <c r="CM369" s="57">
        <v>-5.9361363542958099</v>
      </c>
      <c r="CN369" s="57">
        <v>-5.9393235386895604</v>
      </c>
      <c r="CO369" s="57">
        <v>1.94100349871867</v>
      </c>
      <c r="CP369" s="57">
        <v>2.2248566899748599</v>
      </c>
      <c r="CQ369" s="57">
        <v>2.4765700937584998</v>
      </c>
      <c r="CR369" s="57">
        <v>2.7232708106308898</v>
      </c>
      <c r="CS369" s="57">
        <v>2.92735525730067</v>
      </c>
      <c r="CT369" s="76">
        <v>7.3851233891858765</v>
      </c>
      <c r="CU369" s="76">
        <v>46.9489654159634</v>
      </c>
      <c r="CV369" s="76"/>
      <c r="CW369" s="1">
        <v>-4.1419211800032096</v>
      </c>
      <c r="CX369" s="1">
        <v>-3.8711437755326199</v>
      </c>
      <c r="CY369" s="1">
        <v>-3.6111824250962101</v>
      </c>
      <c r="CZ369" s="1">
        <v>-3.3757931095620299</v>
      </c>
      <c r="DA369" s="1">
        <v>-3.1587214965596702</v>
      </c>
      <c r="DB369" s="1">
        <v>-4.1419211800032096</v>
      </c>
      <c r="DC369" s="1">
        <v>-3.8711437755326199</v>
      </c>
      <c r="DD369" s="1">
        <v>-3.6111824250962101</v>
      </c>
      <c r="DE369" s="1">
        <v>-3.3757931095620299</v>
      </c>
      <c r="DF369" s="1">
        <v>-3.1587214965596702</v>
      </c>
      <c r="DG369" s="1">
        <v>1.1847703152119</v>
      </c>
      <c r="DH369" s="1">
        <v>1.4760643689265101</v>
      </c>
      <c r="DI369" s="1">
        <v>1.74265438908076</v>
      </c>
      <c r="DJ369" s="1">
        <v>1.9853696532421901</v>
      </c>
      <c r="DK369" s="1">
        <v>2.2049862741030299</v>
      </c>
      <c r="DL369" s="1">
        <v>7.3253355134761406</v>
      </c>
      <c r="DM369" s="1">
        <v>56.089726723831397</v>
      </c>
      <c r="DN369" s="1"/>
      <c r="DO369" s="1"/>
      <c r="DP369" s="1"/>
      <c r="DQ369" s="1"/>
      <c r="DR369" s="1"/>
      <c r="DS369" s="1"/>
    </row>
    <row r="370" spans="1:123">
      <c r="A370" s="46" t="s">
        <v>358</v>
      </c>
      <c r="B370" s="57">
        <v>339.767</v>
      </c>
      <c r="C370" s="57">
        <v>150.71600000000001</v>
      </c>
      <c r="D370" s="57">
        <v>-6.21</v>
      </c>
      <c r="E370" s="7">
        <v>0.42</v>
      </c>
      <c r="F370" s="57"/>
      <c r="G370" s="76">
        <v>-5.08</v>
      </c>
      <c r="H370" s="57">
        <v>-6.93</v>
      </c>
      <c r="I370" s="57">
        <v>1.85</v>
      </c>
      <c r="K370" s="76">
        <v>-9.1758381026060594</v>
      </c>
      <c r="L370" s="76">
        <v>-8.9949815699461411</v>
      </c>
      <c r="M370" s="76">
        <v>-8.7251311078637297</v>
      </c>
      <c r="N370" s="76">
        <v>-8.31252827076454</v>
      </c>
      <c r="O370" s="76">
        <v>-7.9574591331462496</v>
      </c>
      <c r="P370" s="76">
        <v>-11.183470494846199</v>
      </c>
      <c r="Q370" s="76">
        <v>-11.254027316432101</v>
      </c>
      <c r="R370" s="76">
        <v>-11.2971326436958</v>
      </c>
      <c r="S370" s="76">
        <v>-11.0843617256194</v>
      </c>
      <c r="T370" s="76">
        <v>-11.1694598479523</v>
      </c>
      <c r="U370" s="76">
        <v>2.00763239224014</v>
      </c>
      <c r="V370" s="76">
        <v>2.2590457464859601</v>
      </c>
      <c r="W370" s="76">
        <v>2.57200153583207</v>
      </c>
      <c r="X370" s="76">
        <v>2.77183345485486</v>
      </c>
      <c r="Y370" s="76">
        <v>3.2120007148060501</v>
      </c>
      <c r="Z370" s="76">
        <v>9.3351827824849334</v>
      </c>
      <c r="AA370" s="76">
        <v>-209.73066087692001</v>
      </c>
      <c r="AC370" s="57">
        <v>-9.3458240959429091</v>
      </c>
      <c r="AD370" s="76">
        <v>-8.86906029681926</v>
      </c>
      <c r="AE370" s="76">
        <v>-8.5890590681155299</v>
      </c>
      <c r="AF370" s="76">
        <v>-8.3183602161744297</v>
      </c>
      <c r="AG370" s="76">
        <v>-8.0791443252146884</v>
      </c>
      <c r="AH370" s="76">
        <v>-10.5712596477081</v>
      </c>
      <c r="AI370" s="76">
        <v>-10.393835098881601</v>
      </c>
      <c r="AJ370" s="76">
        <v>-10.387400859023799</v>
      </c>
      <c r="AK370" s="76">
        <v>-10.3653670305461</v>
      </c>
      <c r="AL370" s="76">
        <v>-10.350723050745399</v>
      </c>
      <c r="AM370" s="76">
        <v>1.22543555176519</v>
      </c>
      <c r="AN370" s="76">
        <v>1.52477480206234</v>
      </c>
      <c r="AO370" s="76">
        <v>1.79834179090827</v>
      </c>
      <c r="AP370" s="76">
        <v>2.0470068143716702</v>
      </c>
      <c r="AQ370" s="76">
        <v>2.2715787255307101</v>
      </c>
      <c r="AR370" s="76">
        <v>9.1510905511864653</v>
      </c>
      <c r="AS370" s="76">
        <v>206.96720136567501</v>
      </c>
      <c r="AU370" s="57">
        <v>-8.0716816724761493</v>
      </c>
      <c r="AV370" s="57">
        <v>-7.7536855851545301</v>
      </c>
      <c r="AW370" s="57">
        <v>-7.4465291204751498</v>
      </c>
      <c r="AX370" s="57">
        <v>-7.158108526707041</v>
      </c>
      <c r="AY370" s="57">
        <v>-6.8573421444912297</v>
      </c>
      <c r="AZ370" s="57">
        <v>-9.33712270768096</v>
      </c>
      <c r="BA370" s="57">
        <v>-9.3184604428197098</v>
      </c>
      <c r="BB370" s="57">
        <v>-9.2848708531139899</v>
      </c>
      <c r="BC370" s="57">
        <v>-9.2451153018698609</v>
      </c>
      <c r="BD370" s="57">
        <v>-9.1689208699043299</v>
      </c>
      <c r="BE370" s="57">
        <v>1.26544103520481</v>
      </c>
      <c r="BF370" s="57">
        <v>1.5647748576651801</v>
      </c>
      <c r="BG370" s="57">
        <v>1.83834173263884</v>
      </c>
      <c r="BH370" s="57">
        <v>2.0870067751628198</v>
      </c>
      <c r="BI370" s="57">
        <v>2.3115787254131002</v>
      </c>
      <c r="BJ370" s="57">
        <v>9.0079504848997622</v>
      </c>
      <c r="BK370" s="57">
        <v>22.7556389948457</v>
      </c>
      <c r="BM370" s="57">
        <v>-9.3017594623826607</v>
      </c>
      <c r="BN370" s="57">
        <v>-8.8546252154319909</v>
      </c>
      <c r="BO370" s="57">
        <v>-8.5976772836914304</v>
      </c>
      <c r="BP370" s="57">
        <v>-8.3276954115029191</v>
      </c>
      <c r="BQ370" s="57">
        <v>-8.0829094243615707</v>
      </c>
      <c r="BR370" s="57">
        <v>-11.229244447792</v>
      </c>
      <c r="BS370" s="57">
        <v>-11.2918443183225</v>
      </c>
      <c r="BT370" s="57">
        <v>-11.1689461590029</v>
      </c>
      <c r="BU370" s="57">
        <v>-11.106549070955399</v>
      </c>
      <c r="BV370" s="57">
        <v>-11.0783247118018</v>
      </c>
      <c r="BW370" s="57">
        <v>1.9274849854093401</v>
      </c>
      <c r="BX370" s="57">
        <v>2.4372191028905101</v>
      </c>
      <c r="BY370" s="57">
        <v>2.5712688753114699</v>
      </c>
      <c r="BZ370" s="57">
        <v>2.77885365945248</v>
      </c>
      <c r="CA370" s="57">
        <v>2.9954152874402298</v>
      </c>
      <c r="CB370" s="57">
        <v>8.8026997321473353</v>
      </c>
      <c r="CC370" s="57">
        <v>167.52547682369499</v>
      </c>
      <c r="CE370" s="57">
        <v>-9.2430188794296093</v>
      </c>
      <c r="CF370" s="57">
        <v>-8.9455932347517209</v>
      </c>
      <c r="CG370" s="57">
        <v>-8.6969491330789097</v>
      </c>
      <c r="CH370" s="57">
        <v>-8.3922738713708593</v>
      </c>
      <c r="CI370" s="57">
        <v>-8.1746410534131613</v>
      </c>
      <c r="CJ370" s="57">
        <v>-11.198836674306699</v>
      </c>
      <c r="CK370" s="57">
        <v>-11.192197227067201</v>
      </c>
      <c r="CL370" s="57">
        <v>-11.200750803111401</v>
      </c>
      <c r="CM370" s="57">
        <v>-11.152036687017899</v>
      </c>
      <c r="CN370" s="57">
        <v>-11.141011464396501</v>
      </c>
      <c r="CO370" s="57">
        <v>1.9558177948770901</v>
      </c>
      <c r="CP370" s="57">
        <v>2.2466039923154799</v>
      </c>
      <c r="CQ370" s="57">
        <v>2.5038016700324901</v>
      </c>
      <c r="CR370" s="57">
        <v>2.75976281564704</v>
      </c>
      <c r="CS370" s="57">
        <v>2.9663704109833402</v>
      </c>
      <c r="CT370" s="76">
        <v>8.0080781080317198</v>
      </c>
      <c r="CU370" s="76">
        <v>43.830450166157704</v>
      </c>
      <c r="CV370" s="76"/>
      <c r="CW370" s="1">
        <v>-9.2031588740047692</v>
      </c>
      <c r="CX370" s="1">
        <v>-8.9084691951646295</v>
      </c>
      <c r="CY370" s="1">
        <v>-8.6281077254770793</v>
      </c>
      <c r="CZ370" s="1">
        <v>-8.3739242096939908</v>
      </c>
      <c r="DA370" s="1">
        <v>-8.1369223159816304</v>
      </c>
      <c r="DB370" s="1">
        <v>-9.2031588740047692</v>
      </c>
      <c r="DC370" s="1">
        <v>-8.9084691951646295</v>
      </c>
      <c r="DD370" s="1">
        <v>-8.6281077254770793</v>
      </c>
      <c r="DE370" s="1">
        <v>-8.3739242096939908</v>
      </c>
      <c r="DF370" s="1">
        <v>-8.1369223159816304</v>
      </c>
      <c r="DG370" s="1">
        <v>1.22544065816268</v>
      </c>
      <c r="DH370" s="1">
        <v>1.5247748597378501</v>
      </c>
      <c r="DI370" s="1">
        <v>1.7983417905099801</v>
      </c>
      <c r="DJ370" s="1">
        <v>2.0470064168778501</v>
      </c>
      <c r="DK370" s="1">
        <v>2.2715782377461902</v>
      </c>
      <c r="DL370" s="1">
        <v>7.9362542520834847</v>
      </c>
      <c r="DM370" s="1">
        <v>60.186582964296399</v>
      </c>
      <c r="DN370" s="1"/>
      <c r="DO370" s="1"/>
      <c r="DP370" s="1"/>
      <c r="DQ370" s="1"/>
      <c r="DR370" s="1"/>
      <c r="DS370" s="1"/>
    </row>
    <row r="371" spans="1:123">
      <c r="A371" s="46" t="s">
        <v>359</v>
      </c>
      <c r="B371" s="57">
        <v>146.524</v>
      </c>
      <c r="C371" s="57">
        <v>31.524999999999999</v>
      </c>
      <c r="D371" s="57">
        <v>-9.3000000000000007</v>
      </c>
      <c r="E371" s="7">
        <v>0.61</v>
      </c>
      <c r="F371" s="57"/>
      <c r="G371" s="76">
        <v>-7.1</v>
      </c>
      <c r="H371" s="57">
        <v>-8.36</v>
      </c>
      <c r="I371" s="57">
        <v>1.26</v>
      </c>
      <c r="K371" s="76">
        <v>-13.039444517381121</v>
      </c>
      <c r="L371" s="76">
        <v>-12.93991607743461</v>
      </c>
      <c r="M371" s="76">
        <v>-12.83308790399861</v>
      </c>
      <c r="N371" s="76">
        <v>-12.44359303160026</v>
      </c>
      <c r="O371" s="76">
        <v>-12.721888474693561</v>
      </c>
      <c r="P371" s="76">
        <v>-14.681826007081</v>
      </c>
      <c r="Q371" s="76">
        <v>-14.8138846773689</v>
      </c>
      <c r="R371" s="76">
        <v>-14.8779025732627</v>
      </c>
      <c r="S371" s="76">
        <v>-14.5724624715802</v>
      </c>
      <c r="T371" s="76">
        <v>-14.6671734421761</v>
      </c>
      <c r="U371" s="76">
        <v>1.6423814896998801</v>
      </c>
      <c r="V371" s="76">
        <v>1.8739685999342901</v>
      </c>
      <c r="W371" s="76">
        <v>2.0448146692640901</v>
      </c>
      <c r="X371" s="76">
        <v>2.1288694399799399</v>
      </c>
      <c r="Y371" s="76">
        <v>1.9452849674825401</v>
      </c>
      <c r="Z371" s="76">
        <v>3.334103055971033</v>
      </c>
      <c r="AA371" s="76">
        <v>197.33767806841101</v>
      </c>
      <c r="AC371" s="57">
        <v>-13.245184018804924</v>
      </c>
      <c r="AD371" s="76">
        <v>-12.899640302203183</v>
      </c>
      <c r="AE371" s="76">
        <v>-12.751233287954111</v>
      </c>
      <c r="AF371" s="76">
        <v>-12.587411098885005</v>
      </c>
      <c r="AG371" s="76">
        <v>-12.43843770472126</v>
      </c>
      <c r="AH371" s="76">
        <v>-13.740004234259199</v>
      </c>
      <c r="AI371" s="76">
        <v>-13.5493605938159</v>
      </c>
      <c r="AJ371" s="76">
        <v>-13.549184587465801</v>
      </c>
      <c r="AK371" s="76">
        <v>-13.527150602938301</v>
      </c>
      <c r="AL371" s="76">
        <v>-13.513731920874299</v>
      </c>
      <c r="AM371" s="76">
        <v>0.49482021545427501</v>
      </c>
      <c r="AN371" s="76">
        <v>0.64972029161271605</v>
      </c>
      <c r="AO371" s="76">
        <v>0.79795129951168997</v>
      </c>
      <c r="AP371" s="76">
        <v>0.93973950405329598</v>
      </c>
      <c r="AQ371" s="76">
        <v>1.0752942161530401</v>
      </c>
      <c r="AR371" s="76">
        <v>5.707863541264774</v>
      </c>
      <c r="AS371" s="76">
        <v>161.69681284087801</v>
      </c>
      <c r="AU371" s="57">
        <v>-11.068012169699678</v>
      </c>
      <c r="AV371" s="57">
        <v>-10.854467212900968</v>
      </c>
      <c r="AW371" s="57">
        <v>-10.646584020018683</v>
      </c>
      <c r="AX371" s="57">
        <v>-10.42871408700255</v>
      </c>
      <c r="AY371" s="57">
        <v>-10.23837449930484</v>
      </c>
      <c r="AZ371" s="57">
        <v>-11.6028349705892</v>
      </c>
      <c r="BA371" s="57">
        <v>-11.5441875606514</v>
      </c>
      <c r="BB371" s="57">
        <v>-11.484535294207401</v>
      </c>
      <c r="BC371" s="57">
        <v>-11.408453574427901</v>
      </c>
      <c r="BD371" s="57">
        <v>-11.3536687154097</v>
      </c>
      <c r="BE371" s="57">
        <v>0.53482280088952106</v>
      </c>
      <c r="BF371" s="57">
        <v>0.68972034775043201</v>
      </c>
      <c r="BG371" s="57">
        <v>0.83795127418871895</v>
      </c>
      <c r="BH371" s="57">
        <v>0.979739487425351</v>
      </c>
      <c r="BI371" s="57">
        <v>1.11529421610486</v>
      </c>
      <c r="BJ371" s="57">
        <v>6.2104589278115201</v>
      </c>
      <c r="BK371" s="57">
        <v>15.3677465515603</v>
      </c>
      <c r="BM371" s="57">
        <v>-13.02312101544379</v>
      </c>
      <c r="BN371" s="57">
        <v>-13.2012421779579</v>
      </c>
      <c r="BO371" s="57">
        <v>-12.751205568209631</v>
      </c>
      <c r="BP371" s="57">
        <v>-12.516950913778389</v>
      </c>
      <c r="BQ371" s="57">
        <v>-12.303766440869181</v>
      </c>
      <c r="BR371" s="57">
        <v>-14.765337678921</v>
      </c>
      <c r="BS371" s="57">
        <v>-14.831430654499799</v>
      </c>
      <c r="BT371" s="57">
        <v>-14.6805786537819</v>
      </c>
      <c r="BU371" s="57">
        <v>-14.604731140110299</v>
      </c>
      <c r="BV371" s="57">
        <v>-14.549452682742</v>
      </c>
      <c r="BW371" s="57">
        <v>1.74221666347721</v>
      </c>
      <c r="BX371" s="57">
        <v>1.6301884765418999</v>
      </c>
      <c r="BY371" s="57">
        <v>1.9293730855722699</v>
      </c>
      <c r="BZ371" s="57">
        <v>2.0877802263319101</v>
      </c>
      <c r="CA371" s="57">
        <v>2.2456862418728201</v>
      </c>
      <c r="CB371" s="57">
        <v>6.3731543820437349</v>
      </c>
      <c r="CC371" s="57">
        <v>-244.81344017481999</v>
      </c>
      <c r="CE371" s="57">
        <v>-13.038026839415171</v>
      </c>
      <c r="CF371" s="57">
        <v>-12.87221443349282</v>
      </c>
      <c r="CG371" s="57">
        <v>-12.739957673640371</v>
      </c>
      <c r="CH371" s="57">
        <v>-12.58661529388581</v>
      </c>
      <c r="CI371" s="57">
        <v>-12.42300679744616</v>
      </c>
      <c r="CJ371" s="57">
        <v>-14.7277147623447</v>
      </c>
      <c r="CK371" s="57">
        <v>-14.7281412903423</v>
      </c>
      <c r="CL371" s="57">
        <v>-14.7545605434576</v>
      </c>
      <c r="CM371" s="57">
        <v>-14.690821306954501</v>
      </c>
      <c r="CN371" s="57">
        <v>-14.6884935658617</v>
      </c>
      <c r="CO371" s="57">
        <v>1.6896879229295301</v>
      </c>
      <c r="CP371" s="57">
        <v>1.85592685684948</v>
      </c>
      <c r="CQ371" s="57">
        <v>2.0146028698172298</v>
      </c>
      <c r="CR371" s="57">
        <v>2.1042060130686902</v>
      </c>
      <c r="CS371" s="57">
        <v>2.2654867684155402</v>
      </c>
      <c r="CT371" s="76">
        <v>4.5179072470270576</v>
      </c>
      <c r="CU371" s="76">
        <v>-6.8411112330899497</v>
      </c>
      <c r="CV371" s="76"/>
      <c r="CW371" s="1">
        <v>-13.1069451359051</v>
      </c>
      <c r="CX371" s="1">
        <v>-12.9703989362483</v>
      </c>
      <c r="CY371" s="1">
        <v>-12.822180175185601</v>
      </c>
      <c r="CZ371" s="1">
        <v>-12.681164090278401</v>
      </c>
      <c r="DA371" s="1">
        <v>-12.537440316817801</v>
      </c>
      <c r="DB371" s="1">
        <v>-13.1069451359051</v>
      </c>
      <c r="DC371" s="1">
        <v>-12.9703989362483</v>
      </c>
      <c r="DD371" s="1">
        <v>-12.822180175185601</v>
      </c>
      <c r="DE371" s="1">
        <v>-12.681164090278401</v>
      </c>
      <c r="DF371" s="1">
        <v>-12.537440316817801</v>
      </c>
      <c r="DG371" s="1">
        <v>0.49482254132369502</v>
      </c>
      <c r="DH371" s="1">
        <v>0.64972034864220696</v>
      </c>
      <c r="DI371" s="1">
        <v>0.79795129925900599</v>
      </c>
      <c r="DJ371" s="1">
        <v>0.93973923130147496</v>
      </c>
      <c r="DK371" s="1">
        <v>1.0752938805558101</v>
      </c>
      <c r="DL371" s="1">
        <v>4.2567576679562871</v>
      </c>
      <c r="DM371" s="1">
        <v>-3.0939953873998101</v>
      </c>
      <c r="DN371" s="1"/>
      <c r="DO371" s="1"/>
      <c r="DP371" s="1"/>
      <c r="DQ371" s="1"/>
      <c r="DR371" s="1"/>
      <c r="DS371" s="1"/>
    </row>
    <row r="372" spans="1:123">
      <c r="A372" s="46" t="s">
        <v>360</v>
      </c>
      <c r="B372" s="57">
        <v>131.98500000000001</v>
      </c>
      <c r="C372" s="57">
        <v>25.879000000000001</v>
      </c>
      <c r="D372" s="57">
        <v>-0.7</v>
      </c>
      <c r="E372" s="7">
        <v>0.4</v>
      </c>
      <c r="F372" s="57"/>
      <c r="G372" s="76">
        <v>-1.17</v>
      </c>
      <c r="H372" s="57">
        <v>-3.05</v>
      </c>
      <c r="I372" s="57">
        <v>1.88</v>
      </c>
      <c r="K372" s="76">
        <v>-4.0321748455978499</v>
      </c>
      <c r="L372" s="76">
        <v>-3.8215564932104602</v>
      </c>
      <c r="M372" s="76">
        <v>-3.6537779359474802</v>
      </c>
      <c r="N372" s="76">
        <v>-3.5507324535354097</v>
      </c>
      <c r="O372" s="76">
        <v>-3.7200515347929901</v>
      </c>
      <c r="P372" s="76">
        <v>-5.6470759977329399</v>
      </c>
      <c r="Q372" s="76">
        <v>-5.66655309087965</v>
      </c>
      <c r="R372" s="76">
        <v>-5.6589287112902804</v>
      </c>
      <c r="S372" s="76">
        <v>-5.6312272884208996</v>
      </c>
      <c r="T372" s="76">
        <v>-5.5700327642341199</v>
      </c>
      <c r="U372" s="76">
        <v>1.61490115213509</v>
      </c>
      <c r="V372" s="76">
        <v>1.84499659766919</v>
      </c>
      <c r="W372" s="76">
        <v>2.0051507753428002</v>
      </c>
      <c r="X372" s="76">
        <v>2.0804948348854899</v>
      </c>
      <c r="Y372" s="76">
        <v>1.84998122944113</v>
      </c>
      <c r="Z372" s="76">
        <v>2.6007831879674472</v>
      </c>
      <c r="AA372" s="76">
        <v>349.403683328623</v>
      </c>
      <c r="AC372" s="57">
        <v>-5.0060118854109072</v>
      </c>
      <c r="AD372" s="76">
        <v>-4.889738249533595</v>
      </c>
      <c r="AE372" s="76">
        <v>-4.7489803766945089</v>
      </c>
      <c r="AF372" s="76">
        <v>-4.6063298525751692</v>
      </c>
      <c r="AG372" s="76">
        <v>-4.4727083806925787</v>
      </c>
      <c r="AH372" s="76">
        <v>-5.4458628840002801</v>
      </c>
      <c r="AI372" s="76">
        <v>-5.4736221717697902</v>
      </c>
      <c r="AJ372" s="76">
        <v>-5.4716654189321199</v>
      </c>
      <c r="AK372" s="76">
        <v>-5.4627620211766299</v>
      </c>
      <c r="AL372" s="76">
        <v>-5.4579978852553301</v>
      </c>
      <c r="AM372" s="76">
        <v>0.43985099858937299</v>
      </c>
      <c r="AN372" s="76">
        <v>0.58388392223619501</v>
      </c>
      <c r="AO372" s="76">
        <v>0.72268504223761099</v>
      </c>
      <c r="AP372" s="76">
        <v>0.85643216860146099</v>
      </c>
      <c r="AQ372" s="76">
        <v>0.985289504562751</v>
      </c>
      <c r="AR372" s="76">
        <v>4.0260454029391592</v>
      </c>
      <c r="AS372" s="76">
        <v>-15.7531055157989</v>
      </c>
      <c r="AU372" s="57">
        <v>-4.2070272194757425</v>
      </c>
      <c r="AV372" s="57">
        <v>-4.0292175177795375</v>
      </c>
      <c r="AW372" s="57">
        <v>-3.8708890559450411</v>
      </c>
      <c r="AX372" s="57">
        <v>-3.7193526850513159</v>
      </c>
      <c r="AY372" s="57">
        <v>-3.6317907789383499</v>
      </c>
      <c r="AZ372" s="57">
        <v>-4.6868805854635598</v>
      </c>
      <c r="BA372" s="57">
        <v>-4.6531014961936901</v>
      </c>
      <c r="BB372" s="57">
        <v>-4.63357407533847</v>
      </c>
      <c r="BC372" s="57">
        <v>-4.6157848387237497</v>
      </c>
      <c r="BD372" s="57">
        <v>-4.6570802834581402</v>
      </c>
      <c r="BE372" s="57">
        <v>0.47985336598781703</v>
      </c>
      <c r="BF372" s="57">
        <v>0.623883978414153</v>
      </c>
      <c r="BG372" s="57">
        <v>0.76268501939342903</v>
      </c>
      <c r="BH372" s="57">
        <v>0.89643215367243401</v>
      </c>
      <c r="BI372" s="57">
        <v>1.0252895045197901</v>
      </c>
      <c r="BJ372" s="57">
        <v>4.3366880724260941</v>
      </c>
      <c r="BK372" s="57">
        <v>79.402043027348</v>
      </c>
      <c r="BM372" s="57">
        <v>-3.9430016528613399</v>
      </c>
      <c r="BN372" s="57">
        <v>-4.0259963663553595</v>
      </c>
      <c r="BO372" s="57">
        <v>-3.7702438950119399</v>
      </c>
      <c r="BP372" s="57">
        <v>-3.6154457954638803</v>
      </c>
      <c r="BQ372" s="57">
        <v>-3.4409451903580401</v>
      </c>
      <c r="BR372" s="57">
        <v>-5.6712793062187901</v>
      </c>
      <c r="BS372" s="57">
        <v>-5.59546637818453</v>
      </c>
      <c r="BT372" s="57">
        <v>-5.6513227454138901</v>
      </c>
      <c r="BU372" s="57">
        <v>-5.6512318142739701</v>
      </c>
      <c r="BV372" s="57">
        <v>-5.6302241595560103</v>
      </c>
      <c r="BW372" s="57">
        <v>1.72827765335745</v>
      </c>
      <c r="BX372" s="57">
        <v>1.56947001182917</v>
      </c>
      <c r="BY372" s="57">
        <v>1.88107885040195</v>
      </c>
      <c r="BZ372" s="57">
        <v>2.0357860188100898</v>
      </c>
      <c r="CA372" s="57">
        <v>2.1892789691979702</v>
      </c>
      <c r="CB372" s="57">
        <v>4.2495756802065729</v>
      </c>
      <c r="CC372" s="57">
        <v>-177.93018887267701</v>
      </c>
      <c r="CE372" s="57">
        <v>-3.9962737879901598</v>
      </c>
      <c r="CF372" s="57">
        <v>-3.8390320752714899</v>
      </c>
      <c r="CG372" s="57">
        <v>-3.6931949001923199</v>
      </c>
      <c r="CH372" s="57">
        <v>-3.6087010036892697</v>
      </c>
      <c r="CI372" s="57">
        <v>-3.4456727923055204</v>
      </c>
      <c r="CJ372" s="57">
        <v>-5.6659389302329597</v>
      </c>
      <c r="CK372" s="57">
        <v>-5.66556560417356</v>
      </c>
      <c r="CL372" s="57">
        <v>-5.6709919795988801</v>
      </c>
      <c r="CM372" s="57">
        <v>-5.6635849696323897</v>
      </c>
      <c r="CN372" s="57">
        <v>-5.6584272636686803</v>
      </c>
      <c r="CO372" s="57">
        <v>1.6696651422427999</v>
      </c>
      <c r="CP372" s="57">
        <v>1.8265335289020701</v>
      </c>
      <c r="CQ372" s="57">
        <v>1.97779707940656</v>
      </c>
      <c r="CR372" s="57">
        <v>2.05488396594312</v>
      </c>
      <c r="CS372" s="57">
        <v>2.2127544713631599</v>
      </c>
      <c r="CT372" s="76">
        <v>3.9638413835776993</v>
      </c>
      <c r="CU372" s="76">
        <v>21.676154715668201</v>
      </c>
      <c r="CV372" s="76"/>
      <c r="CW372" s="1">
        <v>-5.0258922181520402</v>
      </c>
      <c r="CX372" s="1">
        <v>-4.8772584893711004</v>
      </c>
      <c r="CY372" s="1">
        <v>-4.7373401051991699</v>
      </c>
      <c r="CZ372" s="1">
        <v>-4.6034899908696998</v>
      </c>
      <c r="DA372" s="1">
        <v>-4.4682887182546098</v>
      </c>
      <c r="DB372" s="1">
        <v>-5.0258922181520402</v>
      </c>
      <c r="DC372" s="1">
        <v>-4.8772584893711004</v>
      </c>
      <c r="DD372" s="1">
        <v>-4.7373401051991699</v>
      </c>
      <c r="DE372" s="1">
        <v>-4.6034899908696998</v>
      </c>
      <c r="DF372" s="1">
        <v>-4.4682887182546098</v>
      </c>
      <c r="DG372" s="1">
        <v>0.43985311526054099</v>
      </c>
      <c r="DH372" s="1">
        <v>0.58388397921708102</v>
      </c>
      <c r="DI372" s="1">
        <v>0.72268504199588202</v>
      </c>
      <c r="DJ372" s="1">
        <v>0.85643190523484003</v>
      </c>
      <c r="DK372" s="1">
        <v>0.98528918041562097</v>
      </c>
      <c r="DL372" s="1">
        <v>4.1364692259924603</v>
      </c>
      <c r="DM372" s="1">
        <v>14.063949970841501</v>
      </c>
      <c r="DN372" s="1"/>
      <c r="DO372" s="1"/>
      <c r="DP372" s="1"/>
      <c r="DQ372" s="1"/>
      <c r="DR372" s="1"/>
      <c r="DS372" s="1"/>
    </row>
    <row r="373" spans="1:123">
      <c r="A373" s="46" t="s">
        <v>33</v>
      </c>
      <c r="B373" s="57">
        <v>214.38399999999999</v>
      </c>
      <c r="C373" s="57">
        <v>69.177000000000007</v>
      </c>
      <c r="D373" s="57">
        <v>-9.6300000000000008</v>
      </c>
      <c r="E373" s="7">
        <v>0.81</v>
      </c>
      <c r="F373" s="57"/>
      <c r="G373" s="76">
        <v>-7.8500000000000005</v>
      </c>
      <c r="H373" s="57">
        <v>-8.49</v>
      </c>
      <c r="I373" s="57">
        <v>0.64</v>
      </c>
      <c r="K373" s="76">
        <v>-8.1826585187709906</v>
      </c>
      <c r="L373" s="76">
        <v>-8.0263878440731808</v>
      </c>
      <c r="M373" s="76">
        <v>-7.8694298463916201</v>
      </c>
      <c r="N373" s="76">
        <v>-7.5298692724624097</v>
      </c>
      <c r="O373" s="76">
        <v>-7.6048644745273286</v>
      </c>
      <c r="P373" s="76">
        <v>-9.9533030050419402</v>
      </c>
      <c r="Q373" s="76">
        <v>-10.035581705284701</v>
      </c>
      <c r="R373" s="76">
        <v>-10.099373605792501</v>
      </c>
      <c r="S373" s="76">
        <v>-9.88452457816277</v>
      </c>
      <c r="T373" s="76">
        <v>-9.9949745099987393</v>
      </c>
      <c r="U373" s="76">
        <v>1.7706444862709501</v>
      </c>
      <c r="V373" s="76">
        <v>2.0091938612115201</v>
      </c>
      <c r="W373" s="76">
        <v>2.22994375940088</v>
      </c>
      <c r="X373" s="76">
        <v>2.3546553057003599</v>
      </c>
      <c r="Y373" s="76">
        <v>2.3901100354714102</v>
      </c>
      <c r="Z373" s="76">
        <v>4.9010570630834707</v>
      </c>
      <c r="AA373" s="76">
        <v>116.704117589384</v>
      </c>
      <c r="AC373" s="57">
        <v>-8.5285792533688394</v>
      </c>
      <c r="AD373" s="76">
        <v>-8.1886982162448838</v>
      </c>
      <c r="AE373" s="76">
        <v>-8.00317035149539</v>
      </c>
      <c r="AF373" s="76">
        <v>-7.8132177983535893</v>
      </c>
      <c r="AG373" s="76">
        <v>-7.6427400404620203</v>
      </c>
      <c r="AH373" s="76">
        <v>-9.2799653300551306</v>
      </c>
      <c r="AI373" s="76">
        <v>-9.1457062185592104</v>
      </c>
      <c r="AJ373" s="76">
        <v>-9.1524228559468295</v>
      </c>
      <c r="AK373" s="76">
        <v>-9.1417898069643897</v>
      </c>
      <c r="AL373" s="76">
        <v>-9.1381264038409302</v>
      </c>
      <c r="AM373" s="76">
        <v>0.75138607668629098</v>
      </c>
      <c r="AN373" s="76">
        <v>0.95700800231432603</v>
      </c>
      <c r="AO373" s="76">
        <v>1.1492525044514399</v>
      </c>
      <c r="AP373" s="76">
        <v>1.3285720086107999</v>
      </c>
      <c r="AQ373" s="76">
        <v>1.49538636337891</v>
      </c>
      <c r="AR373" s="76">
        <v>6.3713076615133142</v>
      </c>
      <c r="AS373" s="76">
        <v>142.99002430384701</v>
      </c>
      <c r="AU373" s="57">
        <v>-7.8544440067690191</v>
      </c>
      <c r="AV373" s="57">
        <v>-7.6358153448432668</v>
      </c>
      <c r="AW373" s="57">
        <v>-7.4306669767680793</v>
      </c>
      <c r="AX373" s="57">
        <v>-7.2314142860658999</v>
      </c>
      <c r="AY373" s="57">
        <v>-7.0624131070105998</v>
      </c>
      <c r="AZ373" s="57">
        <v>-8.6458336865655898</v>
      </c>
      <c r="BA373" s="57">
        <v>-8.63282340310748</v>
      </c>
      <c r="BB373" s="57">
        <v>-8.6199194443269391</v>
      </c>
      <c r="BC373" s="57">
        <v>-8.5999862701191496</v>
      </c>
      <c r="BD373" s="57">
        <v>-8.59779947031695</v>
      </c>
      <c r="BE373" s="57">
        <v>0.79138967979657104</v>
      </c>
      <c r="BF373" s="57">
        <v>0.99700805826421302</v>
      </c>
      <c r="BG373" s="57">
        <v>1.18925246755886</v>
      </c>
      <c r="BH373" s="57">
        <v>1.36857198405325</v>
      </c>
      <c r="BI373" s="57">
        <v>1.53538636330635</v>
      </c>
      <c r="BJ373" s="57">
        <v>5.9171223724695343</v>
      </c>
      <c r="BK373" s="57">
        <v>44.6261705649231</v>
      </c>
      <c r="BM373" s="57">
        <v>-8.1877105724859014</v>
      </c>
      <c r="BN373" s="57">
        <v>-8.1653630736531202</v>
      </c>
      <c r="BO373" s="57">
        <v>-7.8087910609141886</v>
      </c>
      <c r="BP373" s="57">
        <v>-7.5824301316917495</v>
      </c>
      <c r="BQ373" s="57">
        <v>-7.3638372373475605</v>
      </c>
      <c r="BR373" s="57">
        <v>-9.9949868154889607</v>
      </c>
      <c r="BS373" s="57">
        <v>-10.0789517163279</v>
      </c>
      <c r="BT373" s="57">
        <v>-9.9635748899115892</v>
      </c>
      <c r="BU373" s="57">
        <v>-9.9128905232641191</v>
      </c>
      <c r="BV373" s="57">
        <v>-9.8728013885480408</v>
      </c>
      <c r="BW373" s="57">
        <v>1.80727624300306</v>
      </c>
      <c r="BX373" s="57">
        <v>1.9135886426747799</v>
      </c>
      <c r="BY373" s="57">
        <v>2.1547838289974002</v>
      </c>
      <c r="BZ373" s="57">
        <v>2.3304603915723701</v>
      </c>
      <c r="CA373" s="57">
        <v>2.5089641512004799</v>
      </c>
      <c r="CB373" s="57">
        <v>6.6690395866980179</v>
      </c>
      <c r="CC373" s="57">
        <v>-113.519070076578</v>
      </c>
      <c r="CE373" s="57">
        <v>-8.1844393379527602</v>
      </c>
      <c r="CF373" s="57">
        <v>-7.9821204306849189</v>
      </c>
      <c r="CG373" s="57">
        <v>-7.8115300673456805</v>
      </c>
      <c r="CH373" s="57">
        <v>-7.6275853912284592</v>
      </c>
      <c r="CI373" s="57">
        <v>-7.4511019556230398</v>
      </c>
      <c r="CJ373" s="57">
        <v>-9.9675825120963708</v>
      </c>
      <c r="CK373" s="57">
        <v>-9.9752390637577193</v>
      </c>
      <c r="CL373" s="57">
        <v>-9.9979219829891903</v>
      </c>
      <c r="CM373" s="57">
        <v>-9.9619994047057894</v>
      </c>
      <c r="CN373" s="57">
        <v>-9.9627138824383792</v>
      </c>
      <c r="CO373" s="57">
        <v>1.7831431741436099</v>
      </c>
      <c r="CP373" s="57">
        <v>1.9931186330727999</v>
      </c>
      <c r="CQ373" s="57">
        <v>2.1863919156435099</v>
      </c>
      <c r="CR373" s="57">
        <v>2.3344140134773301</v>
      </c>
      <c r="CS373" s="57">
        <v>2.5116119268153398</v>
      </c>
      <c r="CT373" s="76">
        <v>5.4240756183598204</v>
      </c>
      <c r="CU373" s="76">
        <v>16.436727067262598</v>
      </c>
      <c r="CV373" s="76"/>
      <c r="CW373" s="1">
        <v>-8.4196774301419808</v>
      </c>
      <c r="CX373" s="1">
        <v>-8.2332669356675705</v>
      </c>
      <c r="CY373" s="1">
        <v>-8.0472200964764191</v>
      </c>
      <c r="CZ373" s="1">
        <v>-7.8753827068091997</v>
      </c>
      <c r="DA373" s="1">
        <v>-7.7072150267603403</v>
      </c>
      <c r="DB373" s="1">
        <v>-8.4196774301419808</v>
      </c>
      <c r="DC373" s="1">
        <v>-8.2332669356675705</v>
      </c>
      <c r="DD373" s="1">
        <v>-8.0472200964764191</v>
      </c>
      <c r="DE373" s="1">
        <v>-7.8753827068091997</v>
      </c>
      <c r="DF373" s="1">
        <v>-7.7072150267603403</v>
      </c>
      <c r="DG373" s="1">
        <v>0.75138937897728997</v>
      </c>
      <c r="DH373" s="1">
        <v>0.95700805957067803</v>
      </c>
      <c r="DI373" s="1">
        <v>1.14925250414762</v>
      </c>
      <c r="DJ373" s="1">
        <v>1.32857169205406</v>
      </c>
      <c r="DK373" s="1">
        <v>1.4953859743389699</v>
      </c>
      <c r="DL373" s="1">
        <v>5.3086693987897968</v>
      </c>
      <c r="DM373" s="1">
        <v>21.5413250697313</v>
      </c>
      <c r="DN373" s="1"/>
      <c r="DO373" s="1"/>
      <c r="DP373" s="1"/>
      <c r="DQ373" s="1"/>
      <c r="DR373" s="1"/>
      <c r="DS373" s="1"/>
    </row>
    <row r="374" spans="1:123">
      <c r="A374" s="46" t="s">
        <v>361</v>
      </c>
      <c r="B374" s="57">
        <v>327.49400000000003</v>
      </c>
      <c r="C374" s="57">
        <v>148.518</v>
      </c>
      <c r="D374" s="57">
        <v>-1.46</v>
      </c>
      <c r="E374" s="7">
        <v>0.03</v>
      </c>
      <c r="F374" s="57"/>
      <c r="G374" s="76">
        <v>-1.7000000000000002</v>
      </c>
      <c r="H374" s="57">
        <v>-2.97</v>
      </c>
      <c r="I374" s="57">
        <v>1.27</v>
      </c>
      <c r="K374" s="76">
        <v>-0.86089038497520987</v>
      </c>
      <c r="L374" s="76">
        <v>-0.63604781595639004</v>
      </c>
      <c r="M374" s="76">
        <v>-0.3621640884388202</v>
      </c>
      <c r="N374" s="76">
        <v>-8.9404999505140026E-2</v>
      </c>
      <c r="O374" s="76">
        <v>0.25588841232884985</v>
      </c>
      <c r="P374" s="76">
        <v>-2.8453254333173699</v>
      </c>
      <c r="Q374" s="76">
        <v>-2.8706370397241798</v>
      </c>
      <c r="R374" s="76">
        <v>-2.9006836124340301</v>
      </c>
      <c r="S374" s="76">
        <v>-2.8204033537118001</v>
      </c>
      <c r="T374" s="76">
        <v>-2.8756622868652402</v>
      </c>
      <c r="U374" s="76">
        <v>1.98443504834216</v>
      </c>
      <c r="V374" s="76">
        <v>2.2345892237677898</v>
      </c>
      <c r="W374" s="76">
        <v>2.5385195239952099</v>
      </c>
      <c r="X374" s="76">
        <v>2.73099835420666</v>
      </c>
      <c r="Y374" s="76">
        <v>3.13155069919409</v>
      </c>
      <c r="Z374" s="76">
        <v>8.3043893487455698</v>
      </c>
      <c r="AA374" s="76">
        <v>-101.84759584298099</v>
      </c>
      <c r="AC374" s="57">
        <v>-1.4190988016184101</v>
      </c>
      <c r="AD374" s="76">
        <v>-1.08339471941437</v>
      </c>
      <c r="AE374" s="76">
        <v>-0.82182719555550987</v>
      </c>
      <c r="AF374" s="76">
        <v>-0.57709538109132019</v>
      </c>
      <c r="AG374" s="76">
        <v>-0.35832898694158999</v>
      </c>
      <c r="AH374" s="76">
        <v>-2.59813245513867</v>
      </c>
      <c r="AI374" s="76">
        <v>-2.5525941888294801</v>
      </c>
      <c r="AJ374" s="76">
        <v>-2.55663347676402</v>
      </c>
      <c r="AK374" s="76">
        <v>-2.5537788631842702</v>
      </c>
      <c r="AL374" s="76">
        <v>-2.5539308347401599</v>
      </c>
      <c r="AM374" s="76">
        <v>1.1790336535202599</v>
      </c>
      <c r="AN374" s="76">
        <v>1.46919946941511</v>
      </c>
      <c r="AO374" s="76">
        <v>1.7348062812085101</v>
      </c>
      <c r="AP374" s="76">
        <v>1.97668348209295</v>
      </c>
      <c r="AQ374" s="76">
        <v>2.1956018477985699</v>
      </c>
      <c r="AR374" s="76">
        <v>7.8106050212258999</v>
      </c>
      <c r="AS374" s="76">
        <v>106.905776064588</v>
      </c>
      <c r="AU374" s="57">
        <v>-1.5901128228578598</v>
      </c>
      <c r="AV374" s="57">
        <v>-1.3212024118895203</v>
      </c>
      <c r="AW374" s="57">
        <v>-1.06857381839861</v>
      </c>
      <c r="AX374" s="57">
        <v>-0.84088652260134999</v>
      </c>
      <c r="AY374" s="57">
        <v>-0.60939170555161004</v>
      </c>
      <c r="AZ374" s="57">
        <v>-2.8091517757634299</v>
      </c>
      <c r="BA374" s="57">
        <v>-2.8304019369414402</v>
      </c>
      <c r="BB374" s="57">
        <v>-2.8433800434301499</v>
      </c>
      <c r="BC374" s="57">
        <v>-2.85756996691957</v>
      </c>
      <c r="BD374" s="57">
        <v>-2.8449935532369799</v>
      </c>
      <c r="BE374" s="57">
        <v>1.2190389529055701</v>
      </c>
      <c r="BF374" s="57">
        <v>1.5091995250519199</v>
      </c>
      <c r="BG374" s="57">
        <v>1.77480622503154</v>
      </c>
      <c r="BH374" s="57">
        <v>2.01668344431822</v>
      </c>
      <c r="BI374" s="57">
        <v>2.2356018476853698</v>
      </c>
      <c r="BJ374" s="57">
        <v>7.2683382001928347</v>
      </c>
      <c r="BK374" s="57">
        <v>42.547483869188397</v>
      </c>
      <c r="BM374" s="57">
        <v>-0.93871616421274995</v>
      </c>
      <c r="BN374" s="57">
        <v>-0.51142395833077003</v>
      </c>
      <c r="BO374" s="57">
        <v>-0.32158894312382014</v>
      </c>
      <c r="BP374" s="57">
        <v>-9.8829759421759977E-2</v>
      </c>
      <c r="BQ374" s="57">
        <v>0.12912356680832016</v>
      </c>
      <c r="BR374" s="57">
        <v>-2.8544346270827399</v>
      </c>
      <c r="BS374" s="57">
        <v>-2.8973879737036099</v>
      </c>
      <c r="BT374" s="57">
        <v>-2.8520905615231702</v>
      </c>
      <c r="BU374" s="57">
        <v>-2.83379285494857</v>
      </c>
      <c r="BV374" s="57">
        <v>-2.8186758971544799</v>
      </c>
      <c r="BW374" s="57">
        <v>1.9157184628699899</v>
      </c>
      <c r="BX374" s="57">
        <v>2.3859640153728399</v>
      </c>
      <c r="BY374" s="57">
        <v>2.5305016183993501</v>
      </c>
      <c r="BZ374" s="57">
        <v>2.7349630955268101</v>
      </c>
      <c r="CA374" s="57">
        <v>2.9477994639628</v>
      </c>
      <c r="CB374" s="57">
        <v>7.5639715496443038</v>
      </c>
      <c r="CC374" s="57">
        <v>156.95156114215399</v>
      </c>
      <c r="CE374" s="57">
        <v>-0.90450568992657021</v>
      </c>
      <c r="CF374" s="57">
        <v>-0.62645605627479028</v>
      </c>
      <c r="CG374" s="57">
        <v>-0.38469609548235972</v>
      </c>
      <c r="CH374" s="57">
        <v>-0.12866822445242976</v>
      </c>
      <c r="CI374" s="57">
        <v>7.5059001140509896E-2</v>
      </c>
      <c r="CJ374" s="57">
        <v>-2.8434213878665702</v>
      </c>
      <c r="CK374" s="57">
        <v>-2.8482478666039901</v>
      </c>
      <c r="CL374" s="57">
        <v>-2.8574284027175398</v>
      </c>
      <c r="CM374" s="57">
        <v>-2.84679616257199</v>
      </c>
      <c r="CN374" s="57">
        <v>-2.8467977925566501</v>
      </c>
      <c r="CO374" s="57">
        <v>1.93891569794</v>
      </c>
      <c r="CP374" s="57">
        <v>2.2217918103291998</v>
      </c>
      <c r="CQ374" s="57">
        <v>2.4727323072351801</v>
      </c>
      <c r="CR374" s="57">
        <v>2.7181279381195602</v>
      </c>
      <c r="CS374" s="57">
        <v>2.92185679369716</v>
      </c>
      <c r="CT374" s="76">
        <v>7.3107484093748258</v>
      </c>
      <c r="CU374" s="76">
        <v>57.062946535985397</v>
      </c>
      <c r="CV374" s="76"/>
      <c r="CW374" s="1">
        <v>-1.3768940949102699</v>
      </c>
      <c r="CX374" s="1">
        <v>-1.0943029944445699</v>
      </c>
      <c r="CY374" s="1">
        <v>-0.83239299187795701</v>
      </c>
      <c r="CZ374" s="1">
        <v>-0.595021898129655</v>
      </c>
      <c r="DA374" s="1">
        <v>-0.37627772652687702</v>
      </c>
      <c r="DB374" s="1">
        <v>-1.3768940949102699</v>
      </c>
      <c r="DC374" s="1">
        <v>-1.0943029944445699</v>
      </c>
      <c r="DD374" s="1">
        <v>-0.83239299187795701</v>
      </c>
      <c r="DE374" s="1">
        <v>-0.595021898129655</v>
      </c>
      <c r="DF374" s="1">
        <v>-0.37627772652687702</v>
      </c>
      <c r="DG374" s="1">
        <v>1.1790385833244501</v>
      </c>
      <c r="DH374" s="1">
        <v>1.4691995270496001</v>
      </c>
      <c r="DI374" s="1">
        <v>1.73480628081947</v>
      </c>
      <c r="DJ374" s="1">
        <v>1.9766830925215799</v>
      </c>
      <c r="DK374" s="1">
        <v>2.1956013696795802</v>
      </c>
      <c r="DL374" s="1">
        <v>7.4392013959220717</v>
      </c>
      <c r="DM374" s="1">
        <v>64.756837887166498</v>
      </c>
      <c r="DN374" s="1"/>
      <c r="DO374" s="1"/>
      <c r="DP374" s="1"/>
      <c r="DQ374" s="1"/>
      <c r="DR374" s="1"/>
      <c r="DS374" s="1"/>
    </row>
    <row r="375" spans="1:123">
      <c r="A375" s="46" t="s">
        <v>362</v>
      </c>
      <c r="B375" s="57">
        <v>294.07499999999999</v>
      </c>
      <c r="C375" s="57">
        <v>120.876</v>
      </c>
      <c r="D375" s="57">
        <v>-1.74</v>
      </c>
      <c r="E375" s="7">
        <v>0.59</v>
      </c>
      <c r="F375" s="57"/>
      <c r="G375" s="76">
        <v>-0.33999999999999986</v>
      </c>
      <c r="H375" s="57">
        <v>-2.11</v>
      </c>
      <c r="I375" s="57">
        <v>1.77</v>
      </c>
      <c r="K375" s="76">
        <v>-0.90167541233747017</v>
      </c>
      <c r="L375" s="76">
        <v>-0.67109636013994001</v>
      </c>
      <c r="M375" s="76">
        <v>-0.40849671347266003</v>
      </c>
      <c r="N375" s="76">
        <v>-0.18817894336517993</v>
      </c>
      <c r="O375" s="76">
        <v>8.4094893623700262E-2</v>
      </c>
      <c r="P375" s="76">
        <v>-2.8229448095978702</v>
      </c>
      <c r="Q375" s="76">
        <v>-2.8390912277829998</v>
      </c>
      <c r="R375" s="76">
        <v>-2.8558457531872801</v>
      </c>
      <c r="S375" s="76">
        <v>-2.8079845795271701</v>
      </c>
      <c r="T375" s="76">
        <v>-2.8283928974194898</v>
      </c>
      <c r="U375" s="76">
        <v>1.9212693972604</v>
      </c>
      <c r="V375" s="76">
        <v>2.1679948676430598</v>
      </c>
      <c r="W375" s="76">
        <v>2.44734903971462</v>
      </c>
      <c r="X375" s="76">
        <v>2.6198056361619901</v>
      </c>
      <c r="Y375" s="76">
        <v>2.9124877910431901</v>
      </c>
      <c r="Z375" s="76">
        <v>7.3175930621939438</v>
      </c>
      <c r="AA375" s="76">
        <v>-17.374115274522602</v>
      </c>
      <c r="AC375" s="57">
        <v>-1.5911899412494599</v>
      </c>
      <c r="AD375" s="76">
        <v>-1.3089429829368802</v>
      </c>
      <c r="AE375" s="76">
        <v>-1.06796907653564</v>
      </c>
      <c r="AF375" s="76">
        <v>-0.84182500059456977</v>
      </c>
      <c r="AG375" s="76">
        <v>-0.63834281721276009</v>
      </c>
      <c r="AH375" s="76">
        <v>-2.6438726587763099</v>
      </c>
      <c r="AI375" s="76">
        <v>-2.6268125377640601</v>
      </c>
      <c r="AJ375" s="76">
        <v>-2.6297701268587801</v>
      </c>
      <c r="AK375" s="76">
        <v>-2.6270202205329798</v>
      </c>
      <c r="AL375" s="76">
        <v>-2.6270619731731202</v>
      </c>
      <c r="AM375" s="76">
        <v>1.0526827175268501</v>
      </c>
      <c r="AN375" s="76">
        <v>1.3178695548271799</v>
      </c>
      <c r="AO375" s="76">
        <v>1.5618010503231401</v>
      </c>
      <c r="AP375" s="76">
        <v>1.78519521993841</v>
      </c>
      <c r="AQ375" s="76">
        <v>1.9887191559603601</v>
      </c>
      <c r="AR375" s="76">
        <v>7.0570025487821768</v>
      </c>
      <c r="AS375" s="76">
        <v>73.412546767707298</v>
      </c>
      <c r="AU375" s="57">
        <v>-1.7268468960130001</v>
      </c>
      <c r="AV375" s="57">
        <v>-1.4751123525163099</v>
      </c>
      <c r="AW375" s="57">
        <v>-1.2470101384604899</v>
      </c>
      <c r="AX375" s="57">
        <v>-1.0478166621479001</v>
      </c>
      <c r="AY375" s="57">
        <v>-0.87984862853414025</v>
      </c>
      <c r="AZ375" s="57">
        <v>-2.8195344117509502</v>
      </c>
      <c r="BA375" s="57">
        <v>-2.8329819630727999</v>
      </c>
      <c r="BB375" s="57">
        <v>-2.84881113830434</v>
      </c>
      <c r="BC375" s="57">
        <v>-2.8730118482166702</v>
      </c>
      <c r="BD375" s="57">
        <v>-2.9085677843933002</v>
      </c>
      <c r="BE375" s="57">
        <v>1.0926875157379501</v>
      </c>
      <c r="BF375" s="57">
        <v>1.35786961055649</v>
      </c>
      <c r="BG375" s="57">
        <v>1.60180099984385</v>
      </c>
      <c r="BH375" s="57">
        <v>1.8251951860687701</v>
      </c>
      <c r="BI375" s="57">
        <v>2.02871915585916</v>
      </c>
      <c r="BJ375" s="57">
        <v>6.3055514613871839</v>
      </c>
      <c r="BK375" s="57">
        <v>83.504164336576693</v>
      </c>
      <c r="BM375" s="57">
        <v>-0.94702451322935</v>
      </c>
      <c r="BN375" s="57">
        <v>-0.59336609808854002</v>
      </c>
      <c r="BO375" s="57">
        <v>-0.41008773023598977</v>
      </c>
      <c r="BP375" s="57">
        <v>-0.20532704689916992</v>
      </c>
      <c r="BQ375" s="57">
        <v>1.0590885452600229E-2</v>
      </c>
      <c r="BR375" s="57">
        <v>-2.8307030985842401</v>
      </c>
      <c r="BS375" s="57">
        <v>-2.8397640929486401</v>
      </c>
      <c r="BT375" s="57">
        <v>-2.8295813669889398</v>
      </c>
      <c r="BU375" s="57">
        <v>-2.82077749223189</v>
      </c>
      <c r="BV375" s="57">
        <v>-2.8075521615956598</v>
      </c>
      <c r="BW375" s="57">
        <v>1.8836785853548901</v>
      </c>
      <c r="BX375" s="57">
        <v>2.2463979948601001</v>
      </c>
      <c r="BY375" s="57">
        <v>2.41949363675295</v>
      </c>
      <c r="BZ375" s="57">
        <v>2.6154504453327201</v>
      </c>
      <c r="CA375" s="57">
        <v>2.81814304704826</v>
      </c>
      <c r="CB375" s="57">
        <v>6.8429770332937538</v>
      </c>
      <c r="CC375" s="57">
        <v>109.069677788768</v>
      </c>
      <c r="CE375" s="57">
        <v>-0.93073475659302995</v>
      </c>
      <c r="CF375" s="57">
        <v>-0.67317888826246008</v>
      </c>
      <c r="CG375" s="57">
        <v>-0.44613158972120015</v>
      </c>
      <c r="CH375" s="57">
        <v>-0.22380817452948998</v>
      </c>
      <c r="CI375" s="57">
        <v>-2.7162278631429615E-2</v>
      </c>
      <c r="CJ375" s="57">
        <v>-2.82362656652356</v>
      </c>
      <c r="CK375" s="57">
        <v>-2.8274078932629401</v>
      </c>
      <c r="CL375" s="57">
        <v>-2.8342629815059102</v>
      </c>
      <c r="CM375" s="57">
        <v>-2.82856562685983</v>
      </c>
      <c r="CN375" s="57">
        <v>-2.8278098670741998</v>
      </c>
      <c r="CO375" s="57">
        <v>1.8928918099305301</v>
      </c>
      <c r="CP375" s="57">
        <v>2.15422900500048</v>
      </c>
      <c r="CQ375" s="57">
        <v>2.38813139178471</v>
      </c>
      <c r="CR375" s="57">
        <v>2.6047574523303401</v>
      </c>
      <c r="CS375" s="57">
        <v>2.8006475884427702</v>
      </c>
      <c r="CT375" s="76">
        <v>6.714163835484138</v>
      </c>
      <c r="CU375" s="76">
        <v>53.848560356710202</v>
      </c>
      <c r="CV375" s="76"/>
      <c r="CW375" s="1">
        <v>-1.57161179627445</v>
      </c>
      <c r="CX375" s="1">
        <v>-1.3104636941201</v>
      </c>
      <c r="CY375" s="1">
        <v>-1.0693689454870301</v>
      </c>
      <c r="CZ375" s="1">
        <v>-0.84963024928445297</v>
      </c>
      <c r="DA375" s="1">
        <v>-0.64546935669495797</v>
      </c>
      <c r="DB375" s="1">
        <v>-1.57161179627445</v>
      </c>
      <c r="DC375" s="1">
        <v>-1.3104636941201</v>
      </c>
      <c r="DD375" s="1">
        <v>-1.0693689454870301</v>
      </c>
      <c r="DE375" s="1">
        <v>-0.84963024928445297</v>
      </c>
      <c r="DF375" s="1">
        <v>-0.64546935669495797</v>
      </c>
      <c r="DG375" s="1">
        <v>1.0526871664729101</v>
      </c>
      <c r="DH375" s="1">
        <v>1.31786961234994</v>
      </c>
      <c r="DI375" s="1">
        <v>1.56180104995927</v>
      </c>
      <c r="DJ375" s="1">
        <v>1.7851948519396299</v>
      </c>
      <c r="DK375" s="1">
        <v>1.9887187041602801</v>
      </c>
      <c r="DL375" s="1">
        <v>6.8821288774001887</v>
      </c>
      <c r="DM375" s="1">
        <v>57.582055965767601</v>
      </c>
      <c r="DN375" s="1"/>
      <c r="DO375" s="1"/>
      <c r="DP375" s="1"/>
      <c r="DQ375" s="1"/>
      <c r="DR375" s="1"/>
      <c r="DS375" s="1"/>
    </row>
    <row r="376" spans="1:123">
      <c r="A376" s="46" t="s">
        <v>363</v>
      </c>
      <c r="B376" s="57">
        <v>232.852</v>
      </c>
      <c r="C376" s="57">
        <v>79.617000000000004</v>
      </c>
      <c r="D376" s="57">
        <v>-0.74</v>
      </c>
      <c r="E376" s="7">
        <v>0.64</v>
      </c>
      <c r="F376" s="57"/>
      <c r="G376" s="76">
        <v>-9.9999999999999867E-2</v>
      </c>
      <c r="H376" s="57">
        <v>-1.93</v>
      </c>
      <c r="I376" s="57">
        <v>1.83</v>
      </c>
      <c r="K376" s="76">
        <v>-0.81503419731667992</v>
      </c>
      <c r="L376" s="76">
        <v>-0.58836192409280974</v>
      </c>
      <c r="M376" s="76">
        <v>-0.36884465034773006</v>
      </c>
      <c r="N376" s="76">
        <v>-0.19141093762089012</v>
      </c>
      <c r="O376" s="76">
        <v>-0.11701831941609031</v>
      </c>
      <c r="P376" s="76">
        <v>-2.6205852709833599</v>
      </c>
      <c r="Q376" s="76">
        <v>-2.6343571428827</v>
      </c>
      <c r="R376" s="76">
        <v>-2.6491710215471</v>
      </c>
      <c r="S376" s="76">
        <v>-2.6075135372812399</v>
      </c>
      <c r="T376" s="76">
        <v>-2.6281868481916302</v>
      </c>
      <c r="U376" s="76">
        <v>1.80555107366668</v>
      </c>
      <c r="V376" s="76">
        <v>2.0459952187898902</v>
      </c>
      <c r="W376" s="76">
        <v>2.28032637119937</v>
      </c>
      <c r="X376" s="76">
        <v>2.4161025996603498</v>
      </c>
      <c r="Y376" s="76">
        <v>2.5111685287755399</v>
      </c>
      <c r="Z376" s="76">
        <v>5.3151219219474486</v>
      </c>
      <c r="AA376" s="76">
        <v>146.88180388383799</v>
      </c>
      <c r="AC376" s="57">
        <v>-1.6472431701713042</v>
      </c>
      <c r="AD376" s="76">
        <v>-1.4094860934823601</v>
      </c>
      <c r="AE376" s="76">
        <v>-1.20785292571881</v>
      </c>
      <c r="AF376" s="76">
        <v>-1.0160897884939699</v>
      </c>
      <c r="AG376" s="76">
        <v>-0.84083344709592023</v>
      </c>
      <c r="AH376" s="76">
        <v>-2.4684532716915601</v>
      </c>
      <c r="AI376" s="76">
        <v>-2.4501219979664102</v>
      </c>
      <c r="AJ376" s="76">
        <v>-2.4527115405862099</v>
      </c>
      <c r="AK376" s="76">
        <v>-2.4504819959578099</v>
      </c>
      <c r="AL376" s="76">
        <v>-2.4505472754758202</v>
      </c>
      <c r="AM376" s="76">
        <v>0.82121010152025598</v>
      </c>
      <c r="AN376" s="76">
        <v>1.0406359044840501</v>
      </c>
      <c r="AO376" s="76">
        <v>1.2448586148673999</v>
      </c>
      <c r="AP376" s="76">
        <v>1.43439220746384</v>
      </c>
      <c r="AQ376" s="76">
        <v>1.6097138283799</v>
      </c>
      <c r="AR376" s="76">
        <v>5.9675796972303798</v>
      </c>
      <c r="AS376" s="76">
        <v>57.474458074969696</v>
      </c>
      <c r="AU376" s="57">
        <v>-1.758648352527157</v>
      </c>
      <c r="AV376" s="57">
        <v>-1.55175748809972</v>
      </c>
      <c r="AW376" s="57">
        <v>-1.3597851303502799</v>
      </c>
      <c r="AX376" s="57">
        <v>-1.1878969733752598</v>
      </c>
      <c r="AY376" s="57">
        <v>-1.0308495405129399</v>
      </c>
      <c r="AZ376" s="57">
        <v>-2.61986233411647</v>
      </c>
      <c r="BA376" s="57">
        <v>-2.63239344848254</v>
      </c>
      <c r="BB376" s="57">
        <v>-2.64464370517645</v>
      </c>
      <c r="BC376" s="57">
        <v>-2.6622891541235298</v>
      </c>
      <c r="BD376" s="57">
        <v>-2.6805633688136399</v>
      </c>
      <c r="BE376" s="57">
        <v>0.86121398158931295</v>
      </c>
      <c r="BF376" s="57">
        <v>1.0806359603828199</v>
      </c>
      <c r="BG376" s="57">
        <v>1.2848585748261701</v>
      </c>
      <c r="BH376" s="57">
        <v>1.4743921807482701</v>
      </c>
      <c r="BI376" s="57">
        <v>1.6497138283007</v>
      </c>
      <c r="BJ376" s="57">
        <v>5.412286318253904</v>
      </c>
      <c r="BK376" s="57">
        <v>50.939333888516799</v>
      </c>
      <c r="BM376" s="57">
        <v>-0.80178568242377013</v>
      </c>
      <c r="BN376" s="57">
        <v>-0.64753525939135992</v>
      </c>
      <c r="BO376" s="57">
        <v>-0.40972005189930005</v>
      </c>
      <c r="BP376" s="57">
        <v>-0.22119598227026005</v>
      </c>
      <c r="BQ376" s="57">
        <v>-2.6425761143900051E-2</v>
      </c>
      <c r="BR376" s="57">
        <v>-2.6267677950802901</v>
      </c>
      <c r="BS376" s="57">
        <v>-2.63825084383069</v>
      </c>
      <c r="BT376" s="57">
        <v>-2.62584908587128</v>
      </c>
      <c r="BU376" s="57">
        <v>-2.6177014267701399</v>
      </c>
      <c r="BV376" s="57">
        <v>-2.6070406112754601</v>
      </c>
      <c r="BW376" s="57">
        <v>1.82498211265652</v>
      </c>
      <c r="BX376" s="57">
        <v>1.9907155844393301</v>
      </c>
      <c r="BY376" s="57">
        <v>2.2161290339719799</v>
      </c>
      <c r="BZ376" s="57">
        <v>2.3965054444998799</v>
      </c>
      <c r="CA376" s="57">
        <v>2.58061485013156</v>
      </c>
      <c r="CB376" s="57">
        <v>5.8942923175184347</v>
      </c>
      <c r="CC376" s="57">
        <v>-13.9498178820348</v>
      </c>
      <c r="CE376" s="57">
        <v>-0.81211771860137993</v>
      </c>
      <c r="CF376" s="57">
        <v>-0.59336892323208001</v>
      </c>
      <c r="CG376" s="57">
        <v>-0.39636384512180989</v>
      </c>
      <c r="CH376" s="57">
        <v>-0.22737181494628</v>
      </c>
      <c r="CI376" s="57">
        <v>-4.5341558390949999E-2</v>
      </c>
      <c r="CJ376" s="57">
        <v>-2.6206946030223399</v>
      </c>
      <c r="CK376" s="57">
        <v>-2.6238240980568999</v>
      </c>
      <c r="CL376" s="57">
        <v>-2.6295078989663199</v>
      </c>
      <c r="CM376" s="57">
        <v>-2.62443659988761</v>
      </c>
      <c r="CN376" s="57">
        <v>-2.6239360879962601</v>
      </c>
      <c r="CO376" s="57">
        <v>1.80857688442096</v>
      </c>
      <c r="CP376" s="57">
        <v>2.0304551748248199</v>
      </c>
      <c r="CQ376" s="57">
        <v>2.23314405384451</v>
      </c>
      <c r="CR376" s="57">
        <v>2.39706478494133</v>
      </c>
      <c r="CS376" s="57">
        <v>2.5785945296053101</v>
      </c>
      <c r="CT376" s="76">
        <v>5.6524044171216197</v>
      </c>
      <c r="CU376" s="76">
        <v>43.344619862400599</v>
      </c>
      <c r="CV376" s="76"/>
      <c r="CW376" s="1">
        <v>-1.6277602474727</v>
      </c>
      <c r="CX376" s="1">
        <v>-1.41218921543248</v>
      </c>
      <c r="CY376" s="1">
        <v>-1.21041450450178</v>
      </c>
      <c r="CZ376" s="1">
        <v>-1.0239908975594501</v>
      </c>
      <c r="DA376" s="1">
        <v>-0.84829514412773999</v>
      </c>
      <c r="DB376" s="1">
        <v>-1.6277602474727</v>
      </c>
      <c r="DC376" s="1">
        <v>-1.41218921543248</v>
      </c>
      <c r="DD376" s="1">
        <v>-1.21041450450178</v>
      </c>
      <c r="DE376" s="1">
        <v>-1.0239908975594501</v>
      </c>
      <c r="DF376" s="1">
        <v>-0.84829514412773999</v>
      </c>
      <c r="DG376" s="1">
        <v>0.82121366954296304</v>
      </c>
      <c r="DH376" s="1">
        <v>1.0406359618021399</v>
      </c>
      <c r="DI376" s="1">
        <v>1.2448586145496701</v>
      </c>
      <c r="DJ376" s="1">
        <v>1.43439187898567</v>
      </c>
      <c r="DK376" s="1">
        <v>1.60971342479561</v>
      </c>
      <c r="DL376" s="1">
        <v>5.794738503733317</v>
      </c>
      <c r="DM376" s="1">
        <v>40.464510096628103</v>
      </c>
      <c r="DN376" s="1"/>
      <c r="DO376" s="1"/>
      <c r="DP376" s="1"/>
      <c r="DQ376" s="1"/>
      <c r="DR376" s="1"/>
      <c r="DS376" s="1"/>
    </row>
    <row r="377" spans="1:123">
      <c r="A377" s="46" t="s">
        <v>364</v>
      </c>
      <c r="B377" s="57">
        <v>195.09100000000001</v>
      </c>
      <c r="C377" s="57">
        <v>56.183</v>
      </c>
      <c r="D377" s="57">
        <v>-0.89</v>
      </c>
      <c r="E377" s="7">
        <v>0.6</v>
      </c>
      <c r="F377" s="57"/>
      <c r="G377" s="76">
        <v>3.0000000000000027E-2</v>
      </c>
      <c r="H377" s="57">
        <v>-1.9</v>
      </c>
      <c r="I377" s="57">
        <v>1.93</v>
      </c>
      <c r="K377" s="76">
        <v>-0.97952360920689019</v>
      </c>
      <c r="L377" s="76">
        <v>-0.75594079609348008</v>
      </c>
      <c r="M377" s="76">
        <v>-0.56236923495008995</v>
      </c>
      <c r="N377" s="76">
        <v>-0.41138109509199028</v>
      </c>
      <c r="O377" s="76">
        <v>-0.45273895497303007</v>
      </c>
      <c r="P377" s="76">
        <v>-2.7137021657276801</v>
      </c>
      <c r="Q377" s="76">
        <v>-2.7266893144547</v>
      </c>
      <c r="R377" s="76">
        <v>-2.7396796973275501</v>
      </c>
      <c r="S377" s="76">
        <v>-2.7018441416213501</v>
      </c>
      <c r="T377" s="76">
        <v>-2.71638258848881</v>
      </c>
      <c r="U377" s="76">
        <v>1.7341785565207899</v>
      </c>
      <c r="V377" s="76">
        <v>1.9707485183612199</v>
      </c>
      <c r="W377" s="76">
        <v>2.1773104623774602</v>
      </c>
      <c r="X377" s="76">
        <v>2.2904630465293598</v>
      </c>
      <c r="Y377" s="76">
        <v>2.2636436335157799</v>
      </c>
      <c r="Z377" s="76">
        <v>4.1202426048966085</v>
      </c>
      <c r="AA377" s="76">
        <v>242.548429711029</v>
      </c>
      <c r="AC377" s="57">
        <v>-1.8878295027201712</v>
      </c>
      <c r="AD377" s="76">
        <v>-1.6836247856121549</v>
      </c>
      <c r="AE377" s="76">
        <v>-1.5063670391331301</v>
      </c>
      <c r="AF377" s="76">
        <v>-1.3353690262334201</v>
      </c>
      <c r="AG377" s="76">
        <v>-1.1774691744855401</v>
      </c>
      <c r="AH377" s="76">
        <v>-2.5662723851720202</v>
      </c>
      <c r="AI377" s="76">
        <v>-2.55326907141357</v>
      </c>
      <c r="AJ377" s="76">
        <v>-2.5557425299255301</v>
      </c>
      <c r="AK377" s="76">
        <v>-2.5533936503698902</v>
      </c>
      <c r="AL377" s="76">
        <v>-2.5534208517986001</v>
      </c>
      <c r="AM377" s="76">
        <v>0.67844288245184903</v>
      </c>
      <c r="AN377" s="76">
        <v>0.86964428580141495</v>
      </c>
      <c r="AO377" s="76">
        <v>1.0493754907924</v>
      </c>
      <c r="AP377" s="76">
        <v>1.2180246241364701</v>
      </c>
      <c r="AQ377" s="76">
        <v>1.37595167731306</v>
      </c>
      <c r="AR377" s="76">
        <v>5.2635282018266416</v>
      </c>
      <c r="AS377" s="76">
        <v>42.129495791519403</v>
      </c>
      <c r="AU377" s="57">
        <v>-1.9880388742552522</v>
      </c>
      <c r="AV377" s="57">
        <v>-1.8068407429299169</v>
      </c>
      <c r="AW377" s="57">
        <v>-1.6404909455830798</v>
      </c>
      <c r="AX377" s="57">
        <v>-1.4929766545786398</v>
      </c>
      <c r="AY377" s="57">
        <v>-1.3711004243043099</v>
      </c>
      <c r="AZ377" s="57">
        <v>-2.7064850704863401</v>
      </c>
      <c r="BA377" s="57">
        <v>-2.7164850847346198</v>
      </c>
      <c r="BB377" s="57">
        <v>-2.7298664027721999</v>
      </c>
      <c r="BC377" s="57">
        <v>-2.7510012564119899</v>
      </c>
      <c r="BD377" s="57">
        <v>-2.78705210155174</v>
      </c>
      <c r="BE377" s="57">
        <v>0.71844619623108796</v>
      </c>
      <c r="BF377" s="57">
        <v>0.90964434180470299</v>
      </c>
      <c r="BG377" s="57">
        <v>1.0893754571891201</v>
      </c>
      <c r="BH377" s="57">
        <v>1.2580246018333501</v>
      </c>
      <c r="BI377" s="57">
        <v>1.4159516772474301</v>
      </c>
      <c r="BJ377" s="57">
        <v>4.6011469620255783</v>
      </c>
      <c r="BK377" s="57">
        <v>58.409012639185697</v>
      </c>
      <c r="BM377" s="57">
        <v>-0.93140985360236983</v>
      </c>
      <c r="BN377" s="57">
        <v>-0.89222164534788995</v>
      </c>
      <c r="BO377" s="57">
        <v>-0.62856166059397989</v>
      </c>
      <c r="BP377" s="57">
        <v>-0.45106158246654005</v>
      </c>
      <c r="BQ377" s="57">
        <v>-0.26741994862707985</v>
      </c>
      <c r="BR377" s="57">
        <v>-2.7201892727358099</v>
      </c>
      <c r="BS377" s="57">
        <v>-2.7252379419395298</v>
      </c>
      <c r="BT377" s="57">
        <v>-2.71925987991114</v>
      </c>
      <c r="BU377" s="57">
        <v>-2.71252656543319</v>
      </c>
      <c r="BV377" s="57">
        <v>-2.7015326305576099</v>
      </c>
      <c r="BW377" s="57">
        <v>1.7887794191334401</v>
      </c>
      <c r="BX377" s="57">
        <v>1.8330162965916399</v>
      </c>
      <c r="BY377" s="57">
        <v>2.0906982193171602</v>
      </c>
      <c r="BZ377" s="57">
        <v>2.26146498296665</v>
      </c>
      <c r="CA377" s="57">
        <v>2.4341126819305301</v>
      </c>
      <c r="CB377" s="57">
        <v>5.2886948292259097</v>
      </c>
      <c r="CC377" s="57">
        <v>-87.487956062219894</v>
      </c>
      <c r="CE377" s="57">
        <v>-0.95796313776813014</v>
      </c>
      <c r="CF377" s="57">
        <v>-0.7635181550729</v>
      </c>
      <c r="CG377" s="57">
        <v>-0.58567964391846994</v>
      </c>
      <c r="CH377" s="57">
        <v>-0.44981085078241012</v>
      </c>
      <c r="CI377" s="57">
        <v>-0.27647134396967976</v>
      </c>
      <c r="CJ377" s="57">
        <v>-2.7145364303663002</v>
      </c>
      <c r="CK377" s="57">
        <v>-2.71763235344666</v>
      </c>
      <c r="CL377" s="57">
        <v>-2.7232309161619499</v>
      </c>
      <c r="CM377" s="57">
        <v>-2.71877536600033</v>
      </c>
      <c r="CN377" s="57">
        <v>-2.7181084302160898</v>
      </c>
      <c r="CO377" s="57">
        <v>1.7565732925981701</v>
      </c>
      <c r="CP377" s="57">
        <v>1.95411419837376</v>
      </c>
      <c r="CQ377" s="57">
        <v>2.13755127224348</v>
      </c>
      <c r="CR377" s="57">
        <v>2.2689645152179199</v>
      </c>
      <c r="CS377" s="57">
        <v>2.4416370862464101</v>
      </c>
      <c r="CT377" s="76">
        <v>4.9896637546245959</v>
      </c>
      <c r="CU377" s="76">
        <v>36.108501307510998</v>
      </c>
      <c r="CV377" s="76"/>
      <c r="CW377" s="1">
        <v>-1.8723772839491899</v>
      </c>
      <c r="CX377" s="1">
        <v>-1.6844549925060901</v>
      </c>
      <c r="CY377" s="1">
        <v>-1.5071059612311799</v>
      </c>
      <c r="CZ377" s="1">
        <v>-1.3415358326475699</v>
      </c>
      <c r="DA377" s="1">
        <v>-1.1830251070836999</v>
      </c>
      <c r="DB377" s="1">
        <v>-1.8723772839491899</v>
      </c>
      <c r="DC377" s="1">
        <v>-1.6844549925060901</v>
      </c>
      <c r="DD377" s="1">
        <v>-1.5071059612311799</v>
      </c>
      <c r="DE377" s="1">
        <v>-1.3415358326475699</v>
      </c>
      <c r="DF377" s="1">
        <v>-1.1830251070836999</v>
      </c>
      <c r="DG377" s="1">
        <v>0.67844590714040798</v>
      </c>
      <c r="DH377" s="1">
        <v>0.86964434299326898</v>
      </c>
      <c r="DI377" s="1">
        <v>1.0493754905031201</v>
      </c>
      <c r="DJ377" s="1">
        <v>1.21802432003373</v>
      </c>
      <c r="DK377" s="1">
        <v>1.3759513034672</v>
      </c>
      <c r="DL377" s="1">
        <v>5.1247170482507665</v>
      </c>
      <c r="DM377" s="1">
        <v>30.047240851733299</v>
      </c>
      <c r="DN377" s="1"/>
      <c r="DO377" s="1"/>
      <c r="DP377" s="1"/>
      <c r="DQ377" s="1"/>
      <c r="DR377" s="1"/>
      <c r="DS377" s="1"/>
    </row>
    <row r="378" spans="1:123">
      <c r="A378" s="46" t="s">
        <v>365</v>
      </c>
      <c r="B378" s="57">
        <v>373.42399999999998</v>
      </c>
      <c r="C378" s="57">
        <v>172.05500000000001</v>
      </c>
      <c r="D378" s="57">
        <v>-2.21</v>
      </c>
      <c r="E378" s="7">
        <v>0.45</v>
      </c>
      <c r="F378" s="57"/>
      <c r="G378" s="76">
        <v>-3.0500000000000003</v>
      </c>
      <c r="H378" s="57">
        <v>-5.44</v>
      </c>
      <c r="I378" s="57">
        <v>2.39</v>
      </c>
      <c r="K378" s="76">
        <v>-4.2168374028911</v>
      </c>
      <c r="L378" s="76">
        <v>-4.0377753761287494</v>
      </c>
      <c r="M378" s="76">
        <v>-3.78058790570639</v>
      </c>
      <c r="N378" s="76">
        <v>-3.3380215829774502</v>
      </c>
      <c r="O378" s="76">
        <v>-2.9781521077316198</v>
      </c>
      <c r="P378" s="76">
        <v>-6.2880852928558504</v>
      </c>
      <c r="Q378" s="76">
        <v>-6.36388974358153</v>
      </c>
      <c r="R378" s="76">
        <v>-6.4444092144051499</v>
      </c>
      <c r="S378" s="76">
        <v>-6.2218396367499604</v>
      </c>
      <c r="T378" s="76">
        <v>-6.4107758303965099</v>
      </c>
      <c r="U378" s="76">
        <v>2.07124788996475</v>
      </c>
      <c r="V378" s="76">
        <v>2.3261143674527802</v>
      </c>
      <c r="W378" s="76">
        <v>2.6638213086987599</v>
      </c>
      <c r="X378" s="76">
        <v>2.8838180537725102</v>
      </c>
      <c r="Y378" s="76">
        <v>3.4326237226648901</v>
      </c>
      <c r="Z378" s="76">
        <v>9.5122986963533709</v>
      </c>
      <c r="AA378" s="76">
        <v>-233.548166090026</v>
      </c>
      <c r="AC378" s="57">
        <v>-4.3628652214808898</v>
      </c>
      <c r="AD378" s="76">
        <v>-3.8530254167611595</v>
      </c>
      <c r="AE378" s="76">
        <v>-3.56626194457934</v>
      </c>
      <c r="AF378" s="76">
        <v>-3.2947619202722405</v>
      </c>
      <c r="AG378" s="76">
        <v>-3.0543566221511402</v>
      </c>
      <c r="AH378" s="76">
        <v>-5.7155515423513803</v>
      </c>
      <c r="AI378" s="76">
        <v>-5.5302078592461896</v>
      </c>
      <c r="AJ378" s="76">
        <v>-5.5388410572479598</v>
      </c>
      <c r="AK378" s="76">
        <v>-5.5346207182261704</v>
      </c>
      <c r="AL378" s="76">
        <v>-5.5342913954151403</v>
      </c>
      <c r="AM378" s="76">
        <v>1.35268632087049</v>
      </c>
      <c r="AN378" s="76">
        <v>1.6771824424850299</v>
      </c>
      <c r="AO378" s="76">
        <v>1.9725791126686201</v>
      </c>
      <c r="AP378" s="76">
        <v>2.2398587979539299</v>
      </c>
      <c r="AQ378" s="76">
        <v>2.479934773264</v>
      </c>
      <c r="AR378" s="76">
        <v>9.4172532669782623</v>
      </c>
      <c r="AS378" s="76">
        <v>236.778352982657</v>
      </c>
      <c r="AU378" s="57">
        <v>-4.4043613312187606</v>
      </c>
      <c r="AV378" s="57">
        <v>-4.10924554149413</v>
      </c>
      <c r="AW378" s="57">
        <v>-3.8229168685941799</v>
      </c>
      <c r="AX378" s="57">
        <v>-3.5570101292971597</v>
      </c>
      <c r="AY378" s="57">
        <v>-3.2560789422014702</v>
      </c>
      <c r="AZ378" s="57">
        <v>-5.7970536402722903</v>
      </c>
      <c r="BA378" s="57">
        <v>-5.8264280394888397</v>
      </c>
      <c r="BB378" s="57">
        <v>-5.83549591725511</v>
      </c>
      <c r="BC378" s="57">
        <v>-5.8368688841093297</v>
      </c>
      <c r="BD378" s="57">
        <v>-5.77601371533577</v>
      </c>
      <c r="BE378" s="57">
        <v>1.3926923090535299</v>
      </c>
      <c r="BF378" s="57">
        <v>1.7171824979947099</v>
      </c>
      <c r="BG378" s="57">
        <v>2.0125790486609301</v>
      </c>
      <c r="BH378" s="57">
        <v>2.27985875481217</v>
      </c>
      <c r="BI378" s="57">
        <v>2.5199347731342998</v>
      </c>
      <c r="BJ378" s="57">
        <v>8.4886651779159745</v>
      </c>
      <c r="BK378" s="57">
        <v>3.9872591495987399</v>
      </c>
      <c r="BM378" s="57">
        <v>-4.3530515168634096</v>
      </c>
      <c r="BN378" s="57">
        <v>-3.9090041069627697</v>
      </c>
      <c r="BO378" s="57">
        <v>-3.6106393157738395</v>
      </c>
      <c r="BP378" s="57">
        <v>-3.33454222330294</v>
      </c>
      <c r="BQ378" s="57">
        <v>-3.0835105916073799</v>
      </c>
      <c r="BR378" s="57">
        <v>-6.3128045580950598</v>
      </c>
      <c r="BS378" s="57">
        <v>-6.4867831773088396</v>
      </c>
      <c r="BT378" s="57">
        <v>-6.2937067379680096</v>
      </c>
      <c r="BU378" s="57">
        <v>-6.2337596658603101</v>
      </c>
      <c r="BV378" s="57">
        <v>-6.2095056697083999</v>
      </c>
      <c r="BW378" s="57">
        <v>1.95975304123165</v>
      </c>
      <c r="BX378" s="57">
        <v>2.5777790703460699</v>
      </c>
      <c r="BY378" s="57">
        <v>2.6830674221941702</v>
      </c>
      <c r="BZ378" s="57">
        <v>2.89921744255737</v>
      </c>
      <c r="CA378" s="57">
        <v>3.12599507810102</v>
      </c>
      <c r="CB378" s="57">
        <v>9.2451647434348807</v>
      </c>
      <c r="CC378" s="57">
        <v>174.34429082195399</v>
      </c>
      <c r="CE378" s="57">
        <v>-4.283970118157189</v>
      </c>
      <c r="CF378" s="57">
        <v>-3.9794527163961497</v>
      </c>
      <c r="CG378" s="57">
        <v>-3.7249589127467999</v>
      </c>
      <c r="CH378" s="57">
        <v>-3.4045492848915999</v>
      </c>
      <c r="CI378" s="57">
        <v>-3.1952948338072003</v>
      </c>
      <c r="CJ378" s="57">
        <v>-6.2861395692398796</v>
      </c>
      <c r="CK378" s="57">
        <v>-6.2941006758844598</v>
      </c>
      <c r="CL378" s="57">
        <v>-6.3139640003356599</v>
      </c>
      <c r="CM378" s="57">
        <v>-6.2784899766033897</v>
      </c>
      <c r="CN378" s="57">
        <v>-6.2837376653072203</v>
      </c>
      <c r="CO378" s="57">
        <v>2.0021694510826902</v>
      </c>
      <c r="CP378" s="57">
        <v>2.31464795948831</v>
      </c>
      <c r="CQ378" s="57">
        <v>2.5890050875888599</v>
      </c>
      <c r="CR378" s="57">
        <v>2.8739406917117898</v>
      </c>
      <c r="CS378" s="57">
        <v>3.0884428315000201</v>
      </c>
      <c r="CT378" s="76">
        <v>8.1916909028737059</v>
      </c>
      <c r="CU378" s="76">
        <v>52.6559210709936</v>
      </c>
      <c r="CV378" s="76"/>
      <c r="CW378" s="1">
        <v>-4.2155575122141098</v>
      </c>
      <c r="CX378" s="1">
        <v>-3.9166848512878101</v>
      </c>
      <c r="CY378" s="1">
        <v>-3.6285589439191002</v>
      </c>
      <c r="CZ378" s="1">
        <v>-3.36896734936182</v>
      </c>
      <c r="DA378" s="1">
        <v>-3.1328380809587499</v>
      </c>
      <c r="DB378" s="1">
        <v>-4.2155575122141098</v>
      </c>
      <c r="DC378" s="1">
        <v>-3.9166848512878101</v>
      </c>
      <c r="DD378" s="1">
        <v>-3.6285589439191002</v>
      </c>
      <c r="DE378" s="1">
        <v>-3.36896734936182</v>
      </c>
      <c r="DF378" s="1">
        <v>-3.1328380809587499</v>
      </c>
      <c r="DG378" s="1">
        <v>1.3526919115506399</v>
      </c>
      <c r="DH378" s="1">
        <v>1.67718250027307</v>
      </c>
      <c r="DI378" s="1">
        <v>1.9725791122449601</v>
      </c>
      <c r="DJ378" s="1">
        <v>2.2398583787338699</v>
      </c>
      <c r="DK378" s="1">
        <v>2.4799342589731301</v>
      </c>
      <c r="DL378" s="1">
        <v>8.0727474847873708</v>
      </c>
      <c r="DM378" s="1">
        <v>65.4325347438444</v>
      </c>
      <c r="DN378" s="1"/>
      <c r="DO378" s="1"/>
      <c r="DP378" s="1"/>
      <c r="DQ378" s="1"/>
      <c r="DR378" s="1"/>
      <c r="DS378" s="1"/>
    </row>
    <row r="379" spans="1:123">
      <c r="A379" s="46" t="s">
        <v>366</v>
      </c>
      <c r="B379" s="57">
        <v>332.19499999999999</v>
      </c>
      <c r="C379" s="57">
        <v>149.42400000000001</v>
      </c>
      <c r="D379" s="57">
        <v>-2.13</v>
      </c>
      <c r="E379" s="7">
        <v>0.43</v>
      </c>
      <c r="F379" s="57"/>
      <c r="G379" s="76">
        <v>-3.3899999999999997</v>
      </c>
      <c r="H379" s="57">
        <v>-5.17</v>
      </c>
      <c r="I379" s="57">
        <v>1.78</v>
      </c>
      <c r="K379" s="76">
        <v>-4.7909612947710691</v>
      </c>
      <c r="L379" s="76">
        <v>-4.6116543089386504</v>
      </c>
      <c r="M379" s="76">
        <v>-4.3755109656358897</v>
      </c>
      <c r="N379" s="76">
        <v>-3.9771528481283296</v>
      </c>
      <c r="O379" s="76">
        <v>-3.71551806190881</v>
      </c>
      <c r="P379" s="76">
        <v>-6.7842817593655296</v>
      </c>
      <c r="Q379" s="76">
        <v>-6.85561125969235</v>
      </c>
      <c r="R379" s="76">
        <v>-6.9268553032581801</v>
      </c>
      <c r="S379" s="76">
        <v>-6.7237925131919196</v>
      </c>
      <c r="T379" s="76">
        <v>-6.8778840078552701</v>
      </c>
      <c r="U379" s="76">
        <v>1.99332046459446</v>
      </c>
      <c r="V379" s="76">
        <v>2.2439569507537001</v>
      </c>
      <c r="W379" s="76">
        <v>2.55134433762229</v>
      </c>
      <c r="X379" s="76">
        <v>2.74663966506359</v>
      </c>
      <c r="Y379" s="76">
        <v>3.1623659459464601</v>
      </c>
      <c r="Z379" s="76">
        <v>8.3271342156847243</v>
      </c>
      <c r="AA379" s="76">
        <v>-140.114550398598</v>
      </c>
      <c r="AC379" s="57">
        <v>-5.0261924848825199</v>
      </c>
      <c r="AD379" s="76">
        <v>-4.5781123838372499</v>
      </c>
      <c r="AE379" s="76">
        <v>-4.3178058087894104</v>
      </c>
      <c r="AF379" s="76">
        <v>-4.0681415065185602</v>
      </c>
      <c r="AG379" s="76">
        <v>-3.84655620216743</v>
      </c>
      <c r="AH379" s="76">
        <v>-6.2229997327684101</v>
      </c>
      <c r="AI379" s="76">
        <v>-6.0685992026188202</v>
      </c>
      <c r="AJ379" s="76">
        <v>-6.0769484732048502</v>
      </c>
      <c r="AK379" s="76">
        <v>-6.0717613517698501</v>
      </c>
      <c r="AL379" s="76">
        <v>-6.0712599241792198</v>
      </c>
      <c r="AM379" s="76">
        <v>1.19680724788589</v>
      </c>
      <c r="AN379" s="76">
        <v>1.4904868187815701</v>
      </c>
      <c r="AO379" s="76">
        <v>1.75914266441544</v>
      </c>
      <c r="AP379" s="76">
        <v>2.0036198452512899</v>
      </c>
      <c r="AQ379" s="76">
        <v>2.2247037220117898</v>
      </c>
      <c r="AR379" s="76">
        <v>8.51262621303961</v>
      </c>
      <c r="AS379" s="76">
        <v>198.10267035568799</v>
      </c>
      <c r="AU379" s="57">
        <v>-4.9575897089173502</v>
      </c>
      <c r="AV379" s="57">
        <v>-4.66793189695509</v>
      </c>
      <c r="AW379" s="57">
        <v>-4.40432646127209</v>
      </c>
      <c r="AX379" s="57">
        <v>-4.1616221838621996</v>
      </c>
      <c r="AY379" s="57">
        <v>-3.9840078424211698</v>
      </c>
      <c r="AZ379" s="57">
        <v>-6.1944023266879604</v>
      </c>
      <c r="BA379" s="57">
        <v>-6.1984187713604602</v>
      </c>
      <c r="BB379" s="57">
        <v>-6.2034690687090697</v>
      </c>
      <c r="BC379" s="57">
        <v>-6.2052419907894398</v>
      </c>
      <c r="BD379" s="57">
        <v>-6.2487115643180697</v>
      </c>
      <c r="BE379" s="57">
        <v>1.23681261777061</v>
      </c>
      <c r="BF379" s="57">
        <v>1.5304868744053699</v>
      </c>
      <c r="BG379" s="57">
        <v>1.7991426074369801</v>
      </c>
      <c r="BH379" s="57">
        <v>2.0436198069272402</v>
      </c>
      <c r="BI379" s="57">
        <v>2.2647037218968999</v>
      </c>
      <c r="BJ379" s="57">
        <v>7.2915542065524956</v>
      </c>
      <c r="BK379" s="57">
        <v>103.97283771911501</v>
      </c>
      <c r="BM379" s="57">
        <v>-4.8904718404977103</v>
      </c>
      <c r="BN379" s="57">
        <v>-4.5408022601796194</v>
      </c>
      <c r="BO379" s="57">
        <v>-4.2463819482005807</v>
      </c>
      <c r="BP379" s="57">
        <v>-3.9887613055837998</v>
      </c>
      <c r="BQ379" s="57">
        <v>-3.7468941960377804</v>
      </c>
      <c r="BR379" s="57">
        <v>-6.8106973043012502</v>
      </c>
      <c r="BS379" s="57">
        <v>-6.9463988157969396</v>
      </c>
      <c r="BT379" s="57">
        <v>-6.7924988908681501</v>
      </c>
      <c r="BU379" s="57">
        <v>-6.7405360641933596</v>
      </c>
      <c r="BV379" s="57">
        <v>-6.7129322313496704</v>
      </c>
      <c r="BW379" s="57">
        <v>1.9202254638035401</v>
      </c>
      <c r="BX379" s="57">
        <v>2.4055965556173202</v>
      </c>
      <c r="BY379" s="57">
        <v>2.5461169426675698</v>
      </c>
      <c r="BZ379" s="57">
        <v>2.7517747586095598</v>
      </c>
      <c r="CA379" s="57">
        <v>2.96603803531189</v>
      </c>
      <c r="CB379" s="57">
        <v>8.4403223063536661</v>
      </c>
      <c r="CC379" s="57">
        <v>107.574602613127</v>
      </c>
      <c r="CE379" s="57">
        <v>-4.8404351466398001</v>
      </c>
      <c r="CF379" s="57">
        <v>-4.5627736950598399</v>
      </c>
      <c r="CG379" s="57">
        <v>-4.3293357921111095</v>
      </c>
      <c r="CH379" s="57">
        <v>-4.04805368145961</v>
      </c>
      <c r="CI379" s="57">
        <v>-3.8471304464862901</v>
      </c>
      <c r="CJ379" s="57">
        <v>-6.7858249550418899</v>
      </c>
      <c r="CK379" s="57">
        <v>-6.7940694626543801</v>
      </c>
      <c r="CL379" s="57">
        <v>-6.8139687816986196</v>
      </c>
      <c r="CM379" s="57">
        <v>-6.7821292737188799</v>
      </c>
      <c r="CN379" s="57">
        <v>-6.78603755509116</v>
      </c>
      <c r="CO379" s="57">
        <v>1.94538980840209</v>
      </c>
      <c r="CP379" s="57">
        <v>2.2312957675945402</v>
      </c>
      <c r="CQ379" s="57">
        <v>2.4846329895875101</v>
      </c>
      <c r="CR379" s="57">
        <v>2.7340755922592699</v>
      </c>
      <c r="CS379" s="57">
        <v>2.9389071086048699</v>
      </c>
      <c r="CT379" s="76">
        <v>7.4454457936957414</v>
      </c>
      <c r="CU379" s="76">
        <v>44.725509999495202</v>
      </c>
      <c r="CV379" s="76"/>
      <c r="CW379" s="1">
        <v>-4.9010452223562204</v>
      </c>
      <c r="CX379" s="1">
        <v>-4.6300738533582599</v>
      </c>
      <c r="CY379" s="1">
        <v>-4.3686648596194404</v>
      </c>
      <c r="CZ379" s="1">
        <v>-4.1321848130065</v>
      </c>
      <c r="DA379" s="1">
        <v>-3.9135583797003202</v>
      </c>
      <c r="DB379" s="1">
        <v>-4.9010452223562204</v>
      </c>
      <c r="DC379" s="1">
        <v>-4.6300738533582599</v>
      </c>
      <c r="DD379" s="1">
        <v>-4.3686648596194404</v>
      </c>
      <c r="DE379" s="1">
        <v>-4.1321848130065</v>
      </c>
      <c r="DF379" s="1">
        <v>-3.9135583797003202</v>
      </c>
      <c r="DG379" s="1">
        <v>1.1968122453316601</v>
      </c>
      <c r="DH379" s="1">
        <v>1.49048687643178</v>
      </c>
      <c r="DI379" s="1">
        <v>1.75914266402285</v>
      </c>
      <c r="DJ379" s="1">
        <v>2.0036194526453301</v>
      </c>
      <c r="DK379" s="1">
        <v>2.22470324019055</v>
      </c>
      <c r="DL379" s="1">
        <v>7.3586436201137309</v>
      </c>
      <c r="DM379" s="1">
        <v>55.079576298960397</v>
      </c>
      <c r="DN379" s="1"/>
      <c r="DO379" s="1"/>
      <c r="DP379" s="1"/>
      <c r="DQ379" s="1"/>
      <c r="DR379" s="1"/>
      <c r="DS379" s="1"/>
    </row>
    <row r="380" spans="1:123">
      <c r="A380" s="46" t="s">
        <v>367</v>
      </c>
      <c r="B380" s="57">
        <v>345.57499999999999</v>
      </c>
      <c r="C380" s="57">
        <v>152.422</v>
      </c>
      <c r="D380" s="57">
        <v>-2.36</v>
      </c>
      <c r="E380" s="7">
        <v>0.45</v>
      </c>
      <c r="F380" s="57"/>
      <c r="G380" s="76">
        <v>-2.8000000000000003</v>
      </c>
      <c r="H380" s="57">
        <v>-5.23</v>
      </c>
      <c r="I380" s="57">
        <v>2.4300000000000002</v>
      </c>
      <c r="K380" s="76">
        <v>-3.8689947933600299</v>
      </c>
      <c r="L380" s="76">
        <v>-3.68277470463625</v>
      </c>
      <c r="M380" s="76">
        <v>-3.4368095794336599</v>
      </c>
      <c r="N380" s="76">
        <v>-3.0373697547949199</v>
      </c>
      <c r="O380" s="76">
        <v>-2.7434076014297499</v>
      </c>
      <c r="P380" s="76">
        <v>-5.8876049557753101</v>
      </c>
      <c r="Q380" s="76">
        <v>-5.9533941074366599</v>
      </c>
      <c r="R380" s="76">
        <v>-6.0246559392491399</v>
      </c>
      <c r="S380" s="76">
        <v>-5.82852776473531</v>
      </c>
      <c r="T380" s="76">
        <v>-5.9934799931423601</v>
      </c>
      <c r="U380" s="76">
        <v>2.0186101624152801</v>
      </c>
      <c r="V380" s="76">
        <v>2.2706194028004099</v>
      </c>
      <c r="W380" s="76">
        <v>2.5878463598154799</v>
      </c>
      <c r="X380" s="76">
        <v>2.7911580099403901</v>
      </c>
      <c r="Y380" s="76">
        <v>3.2500723917126102</v>
      </c>
      <c r="Z380" s="76">
        <v>8.6618622943267312</v>
      </c>
      <c r="AA380" s="76">
        <v>-157.854722655128</v>
      </c>
      <c r="AC380" s="57">
        <v>-4.1227637078740003</v>
      </c>
      <c r="AD380" s="76">
        <v>-3.6563575028666104</v>
      </c>
      <c r="AE380" s="76">
        <v>-3.3869453588883305</v>
      </c>
      <c r="AF380" s="76">
        <v>-3.1309824268219399</v>
      </c>
      <c r="AG380" s="76">
        <v>-2.9034575752527898</v>
      </c>
      <c r="AH380" s="76">
        <v>-5.3701582122185503</v>
      </c>
      <c r="AI380" s="76">
        <v>-5.2074324379050001</v>
      </c>
      <c r="AJ380" s="76">
        <v>-5.2153543086278704</v>
      </c>
      <c r="AK380" s="76">
        <v>-5.2112686279674101</v>
      </c>
      <c r="AL380" s="76">
        <v>-5.2109911370801099</v>
      </c>
      <c r="AM380" s="76">
        <v>1.24739450434455</v>
      </c>
      <c r="AN380" s="76">
        <v>1.5510749350383899</v>
      </c>
      <c r="AO380" s="76">
        <v>1.8284089497395399</v>
      </c>
      <c r="AP380" s="76">
        <v>2.0802862011454701</v>
      </c>
      <c r="AQ380" s="76">
        <v>2.3075335618273201</v>
      </c>
      <c r="AR380" s="76">
        <v>8.7927199527477384</v>
      </c>
      <c r="AS380" s="76">
        <v>209.883368703842</v>
      </c>
      <c r="AU380" s="57">
        <v>-4.1886965704965506</v>
      </c>
      <c r="AV380" s="57">
        <v>-3.9128802279769301</v>
      </c>
      <c r="AW380" s="57">
        <v>-3.6451209844959802</v>
      </c>
      <c r="AX380" s="57">
        <v>-3.3965319061072496</v>
      </c>
      <c r="AY380" s="57">
        <v>-3.1166236345779503</v>
      </c>
      <c r="AZ380" s="57">
        <v>-5.4760966453814603</v>
      </c>
      <c r="BA380" s="57">
        <v>-5.5039552186020799</v>
      </c>
      <c r="BB380" s="57">
        <v>-5.5135298749758803</v>
      </c>
      <c r="BC380" s="57">
        <v>-5.5168180673651896</v>
      </c>
      <c r="BD380" s="57">
        <v>-5.4641571962855702</v>
      </c>
      <c r="BE380" s="57">
        <v>1.2874000748849099</v>
      </c>
      <c r="BF380" s="57">
        <v>1.59107499062515</v>
      </c>
      <c r="BG380" s="57">
        <v>1.8684088904799001</v>
      </c>
      <c r="BH380" s="57">
        <v>2.12028616125794</v>
      </c>
      <c r="BI380" s="57">
        <v>2.3475335617076198</v>
      </c>
      <c r="BJ380" s="57">
        <v>7.9273404233944627</v>
      </c>
      <c r="BK380" s="57">
        <v>4.8956009770729798</v>
      </c>
      <c r="BM380" s="57">
        <v>-3.9759234324420198</v>
      </c>
      <c r="BN380" s="57">
        <v>-3.5971520668906001</v>
      </c>
      <c r="BO380" s="57">
        <v>-3.3028673651438796</v>
      </c>
      <c r="BP380" s="57">
        <v>-3.0414090924922399</v>
      </c>
      <c r="BQ380" s="57">
        <v>-2.8004302923308204</v>
      </c>
      <c r="BR380" s="57">
        <v>-5.9089767355331499</v>
      </c>
      <c r="BS380" s="57">
        <v>-6.05862681618399</v>
      </c>
      <c r="BT380" s="57">
        <v>-5.8934286895831596</v>
      </c>
      <c r="BU380" s="57">
        <v>-5.8410332559193199</v>
      </c>
      <c r="BV380" s="57">
        <v>-5.8183790029566502</v>
      </c>
      <c r="BW380" s="57">
        <v>1.9330533030911301</v>
      </c>
      <c r="BX380" s="57">
        <v>2.4614747492933899</v>
      </c>
      <c r="BY380" s="57">
        <v>2.59056132443928</v>
      </c>
      <c r="BZ380" s="57">
        <v>2.79962416342708</v>
      </c>
      <c r="CA380" s="57">
        <v>3.0179487106258298</v>
      </c>
      <c r="CB380" s="57">
        <v>8.6370081883583349</v>
      </c>
      <c r="CC380" s="57">
        <v>131.535693204354</v>
      </c>
      <c r="CE380" s="57">
        <v>-3.9212219946280902</v>
      </c>
      <c r="CF380" s="57">
        <v>-3.6341108877369002</v>
      </c>
      <c r="CG380" s="57">
        <v>-3.3917792581749304</v>
      </c>
      <c r="CH380" s="57">
        <v>-3.09999787331807</v>
      </c>
      <c r="CI380" s="57">
        <v>-2.8960936255143501</v>
      </c>
      <c r="CJ380" s="57">
        <v>-5.8850384352324303</v>
      </c>
      <c r="CK380" s="57">
        <v>-5.8924568463993401</v>
      </c>
      <c r="CL380" s="57">
        <v>-5.9102840048086502</v>
      </c>
      <c r="CM380" s="57">
        <v>-5.8794637256048601</v>
      </c>
      <c r="CN380" s="57">
        <v>-5.88352939046153</v>
      </c>
      <c r="CO380" s="57">
        <v>1.9638164406043399</v>
      </c>
      <c r="CP380" s="57">
        <v>2.2583459586624399</v>
      </c>
      <c r="CQ380" s="57">
        <v>2.5185047466337198</v>
      </c>
      <c r="CR380" s="57">
        <v>2.7794658522867901</v>
      </c>
      <c r="CS380" s="57">
        <v>2.9874357649471799</v>
      </c>
      <c r="CT380" s="76">
        <v>7.6919959699794624</v>
      </c>
      <c r="CU380" s="76">
        <v>49.505309151333798</v>
      </c>
      <c r="CV380" s="76"/>
      <c r="CW380" s="1">
        <v>-3.9921153443067698</v>
      </c>
      <c r="CX380" s="1">
        <v>-3.7110315295940901</v>
      </c>
      <c r="CY380" s="1">
        <v>-3.44040170974985</v>
      </c>
      <c r="CZ380" s="1">
        <v>-3.1957400549638599</v>
      </c>
      <c r="DA380" s="1">
        <v>-2.9717894980400801</v>
      </c>
      <c r="DB380" s="1">
        <v>-3.9921153443067698</v>
      </c>
      <c r="DC380" s="1">
        <v>-3.7110315295940901</v>
      </c>
      <c r="DD380" s="1">
        <v>-3.44040170974985</v>
      </c>
      <c r="DE380" s="1">
        <v>-3.1957400549638599</v>
      </c>
      <c r="DF380" s="1">
        <v>-2.9717894980400801</v>
      </c>
      <c r="DG380" s="1">
        <v>1.24739969431199</v>
      </c>
      <c r="DH380" s="1">
        <v>1.5510749927333201</v>
      </c>
      <c r="DI380" s="1">
        <v>1.82840894933687</v>
      </c>
      <c r="DJ380" s="1">
        <v>2.08028579990247</v>
      </c>
      <c r="DK380" s="1">
        <v>2.3075330694687501</v>
      </c>
      <c r="DL380" s="1">
        <v>7.6053658883152071</v>
      </c>
      <c r="DM380" s="1">
        <v>59.583191091750798</v>
      </c>
      <c r="DN380" s="1"/>
      <c r="DO380" s="1"/>
      <c r="DP380" s="1"/>
      <c r="DQ380" s="1"/>
      <c r="DR380" s="1"/>
      <c r="DS380" s="1"/>
    </row>
    <row r="381" spans="1:123">
      <c r="A381" s="46" t="s">
        <v>368</v>
      </c>
      <c r="B381" s="57">
        <v>306.887</v>
      </c>
      <c r="C381" s="57">
        <v>128.98500000000001</v>
      </c>
      <c r="D381" s="57">
        <v>-2.2200000000000002</v>
      </c>
      <c r="E381" s="7">
        <v>0.44</v>
      </c>
      <c r="F381" s="57"/>
      <c r="G381" s="76">
        <v>-3.21</v>
      </c>
      <c r="H381" s="57">
        <v>-5</v>
      </c>
      <c r="I381" s="57">
        <v>1.79</v>
      </c>
      <c r="K381" s="76">
        <v>-4.3681111864253896</v>
      </c>
      <c r="L381" s="76">
        <v>-4.1799129903458105</v>
      </c>
      <c r="M381" s="76">
        <v>-3.9526297825412602</v>
      </c>
      <c r="N381" s="76">
        <v>-3.5985518475893903</v>
      </c>
      <c r="O381" s="76">
        <v>-3.3939655084603495</v>
      </c>
      <c r="P381" s="76">
        <v>-6.31359669792199</v>
      </c>
      <c r="Q381" s="76">
        <v>-6.3734384510847102</v>
      </c>
      <c r="R381" s="76">
        <v>-6.43493128177301</v>
      </c>
      <c r="S381" s="76">
        <v>-6.2609859616707801</v>
      </c>
      <c r="T381" s="76">
        <v>-6.3904364821011397</v>
      </c>
      <c r="U381" s="76">
        <v>1.9454855114966001</v>
      </c>
      <c r="V381" s="76">
        <v>2.1935254607389001</v>
      </c>
      <c r="W381" s="76">
        <v>2.4823014992317498</v>
      </c>
      <c r="X381" s="76">
        <v>2.6624341140813899</v>
      </c>
      <c r="Y381" s="76">
        <v>2.9964709736407902</v>
      </c>
      <c r="Z381" s="76">
        <v>7.551489745753952</v>
      </c>
      <c r="AA381" s="76">
        <v>-68.934087402602799</v>
      </c>
      <c r="AC381" s="57">
        <v>-4.7151641056785305</v>
      </c>
      <c r="AD381" s="76">
        <v>-4.3100736214965298</v>
      </c>
      <c r="AE381" s="76">
        <v>-4.0653989731348705</v>
      </c>
      <c r="AF381" s="76">
        <v>-3.8299806302182899</v>
      </c>
      <c r="AG381" s="76">
        <v>-3.6201739481945503</v>
      </c>
      <c r="AH381" s="76">
        <v>-5.8162865787919502</v>
      </c>
      <c r="AI381" s="76">
        <v>-5.68595924100849</v>
      </c>
      <c r="AJ381" s="76">
        <v>-5.6935258566099103</v>
      </c>
      <c r="AK381" s="76">
        <v>-5.6885876103746602</v>
      </c>
      <c r="AL381" s="76">
        <v>-5.6882066996494203</v>
      </c>
      <c r="AM381" s="76">
        <v>1.1011224731134199</v>
      </c>
      <c r="AN381" s="76">
        <v>1.37588561951196</v>
      </c>
      <c r="AO381" s="76">
        <v>1.62812688347504</v>
      </c>
      <c r="AP381" s="76">
        <v>1.85860698015637</v>
      </c>
      <c r="AQ381" s="76">
        <v>2.06803275145487</v>
      </c>
      <c r="AR381" s="76">
        <v>7.924293249631754</v>
      </c>
      <c r="AS381" s="76">
        <v>170.821893125164</v>
      </c>
      <c r="AU381" s="57">
        <v>-4.7054794663034993</v>
      </c>
      <c r="AV381" s="57">
        <v>-4.4374358041753599</v>
      </c>
      <c r="AW381" s="57">
        <v>-4.1924915858847802</v>
      </c>
      <c r="AX381" s="57">
        <v>-3.9680251008101104</v>
      </c>
      <c r="AY381" s="57">
        <v>-3.79931095002024</v>
      </c>
      <c r="AZ381" s="57">
        <v>-5.8466069297655396</v>
      </c>
      <c r="BA381" s="57">
        <v>-5.8533214793811599</v>
      </c>
      <c r="BB381" s="57">
        <v>-5.8606184166961803</v>
      </c>
      <c r="BC381" s="57">
        <v>-5.8666320455997303</v>
      </c>
      <c r="BD381" s="57">
        <v>-5.9073437013693102</v>
      </c>
      <c r="BE381" s="57">
        <v>1.1411274634620401</v>
      </c>
      <c r="BF381" s="57">
        <v>1.4158856752058</v>
      </c>
      <c r="BG381" s="57">
        <v>1.6681268308113999</v>
      </c>
      <c r="BH381" s="57">
        <v>1.8986069447896201</v>
      </c>
      <c r="BI381" s="57">
        <v>2.1080327513490702</v>
      </c>
      <c r="BJ381" s="57">
        <v>6.7818981291563381</v>
      </c>
      <c r="BK381" s="57">
        <v>93.014286290668807</v>
      </c>
      <c r="BM381" s="57">
        <v>-4.4398331180533592</v>
      </c>
      <c r="BN381" s="57">
        <v>-4.14698424472504</v>
      </c>
      <c r="BO381" s="57">
        <v>-3.8599264033370599</v>
      </c>
      <c r="BP381" s="57">
        <v>-3.6168951187911</v>
      </c>
      <c r="BQ381" s="57">
        <v>-3.3848398446114398</v>
      </c>
      <c r="BR381" s="57">
        <v>-6.3357949827021596</v>
      </c>
      <c r="BS381" s="57">
        <v>-6.4468883245909501</v>
      </c>
      <c r="BT381" s="57">
        <v>-6.3219776947431701</v>
      </c>
      <c r="BU381" s="57">
        <v>-6.27816369375926</v>
      </c>
      <c r="BV381" s="57">
        <v>-6.2526898850918498</v>
      </c>
      <c r="BW381" s="57">
        <v>1.8959618646487999</v>
      </c>
      <c r="BX381" s="57">
        <v>2.2999040798659101</v>
      </c>
      <c r="BY381" s="57">
        <v>2.4620512914061101</v>
      </c>
      <c r="BZ381" s="57">
        <v>2.6612685749681599</v>
      </c>
      <c r="CA381" s="57">
        <v>2.8678500404804099</v>
      </c>
      <c r="CB381" s="57">
        <v>7.8540202340296412</v>
      </c>
      <c r="CC381" s="57">
        <v>70.404820939225701</v>
      </c>
      <c r="CE381" s="57">
        <v>-4.4033747059844304</v>
      </c>
      <c r="CF381" s="57">
        <v>-4.1414241843203001</v>
      </c>
      <c r="CG381" s="57">
        <v>-3.9185294952858403</v>
      </c>
      <c r="CH381" s="57">
        <v>-3.6643022056958499</v>
      </c>
      <c r="CI381" s="57">
        <v>-3.4680109396404299</v>
      </c>
      <c r="CJ381" s="57">
        <v>-6.3139109114138501</v>
      </c>
      <c r="CK381" s="57">
        <v>-6.3215550613657703</v>
      </c>
      <c r="CL381" s="57">
        <v>-6.3390947399312401</v>
      </c>
      <c r="CM381" s="57">
        <v>-6.3125230370600098</v>
      </c>
      <c r="CN381" s="57">
        <v>-6.3151270740516399</v>
      </c>
      <c r="CO381" s="57">
        <v>1.9105362054294199</v>
      </c>
      <c r="CP381" s="57">
        <v>2.1801308770454702</v>
      </c>
      <c r="CQ381" s="57">
        <v>2.4205652446453998</v>
      </c>
      <c r="CR381" s="57">
        <v>2.64822083136416</v>
      </c>
      <c r="CS381" s="57">
        <v>2.8471161344112099</v>
      </c>
      <c r="CT381" s="76">
        <v>6.9885144626841376</v>
      </c>
      <c r="CU381" s="76">
        <v>42.421033099098103</v>
      </c>
      <c r="CV381" s="76"/>
      <c r="CW381" s="1">
        <v>-4.6076922667506004</v>
      </c>
      <c r="CX381" s="1">
        <v>-4.3521687204942499</v>
      </c>
      <c r="CY381" s="1">
        <v>-4.1065495140879902</v>
      </c>
      <c r="CZ381" s="1">
        <v>-3.8835421049193699</v>
      </c>
      <c r="DA381" s="1">
        <v>-3.67602796674809</v>
      </c>
      <c r="DB381" s="1">
        <v>-4.6076922667506004</v>
      </c>
      <c r="DC381" s="1">
        <v>-4.3521687204942499</v>
      </c>
      <c r="DD381" s="1">
        <v>-4.1065495140879902</v>
      </c>
      <c r="DE381" s="1">
        <v>-3.8835421049193699</v>
      </c>
      <c r="DF381" s="1">
        <v>-3.67602796674809</v>
      </c>
      <c r="DG381" s="1">
        <v>1.1011271064083299</v>
      </c>
      <c r="DH381" s="1">
        <v>1.3758856770775501</v>
      </c>
      <c r="DI381" s="1">
        <v>1.6281268831015201</v>
      </c>
      <c r="DJ381" s="1">
        <v>1.8586066038872</v>
      </c>
      <c r="DK381" s="1">
        <v>2.06803228956479</v>
      </c>
      <c r="DL381" s="1">
        <v>6.9396261036755718</v>
      </c>
      <c r="DM381" s="1">
        <v>50.421746264102403</v>
      </c>
      <c r="DN381" s="1"/>
      <c r="DO381" s="1"/>
      <c r="DP381" s="1"/>
      <c r="DQ381" s="1"/>
      <c r="DR381" s="1"/>
      <c r="DS381" s="1"/>
    </row>
    <row r="382" spans="1:123">
      <c r="A382" s="46" t="s">
        <v>369</v>
      </c>
      <c r="B382" s="57">
        <v>404.41500000000002</v>
      </c>
      <c r="C382" s="57">
        <v>197.75399999999999</v>
      </c>
      <c r="D382" s="57">
        <v>-1.69</v>
      </c>
      <c r="E382" s="7">
        <v>0.45</v>
      </c>
      <c r="F382" s="57"/>
      <c r="G382" s="76">
        <v>-2.5499999999999998</v>
      </c>
      <c r="H382" s="57">
        <v>-5.29</v>
      </c>
      <c r="I382" s="57">
        <v>2.74</v>
      </c>
      <c r="K382" s="76">
        <v>-3.2322363664806599</v>
      </c>
      <c r="L382" s="76">
        <v>-3.0449869563420799</v>
      </c>
      <c r="M382" s="76">
        <v>-2.7598770477717305</v>
      </c>
      <c r="N382" s="76">
        <v>-2.3134407177395797</v>
      </c>
      <c r="O382" s="76">
        <v>-1.8447056787696297</v>
      </c>
      <c r="P382" s="76">
        <v>-5.3620607157253097</v>
      </c>
      <c r="Q382" s="76">
        <v>-5.4328573814465297</v>
      </c>
      <c r="R382" s="76">
        <v>-5.5082450059315704</v>
      </c>
      <c r="S382" s="76">
        <v>-5.3003729737599796</v>
      </c>
      <c r="T382" s="76">
        <v>-5.4804766705480397</v>
      </c>
      <c r="U382" s="76">
        <v>2.1298243492446498</v>
      </c>
      <c r="V382" s="76">
        <v>2.3878704251044498</v>
      </c>
      <c r="W382" s="76">
        <v>2.7483679581598399</v>
      </c>
      <c r="X382" s="76">
        <v>2.9869322560203999</v>
      </c>
      <c r="Y382" s="76">
        <v>3.63577099177841</v>
      </c>
      <c r="Z382" s="76">
        <v>10.508424947007198</v>
      </c>
      <c r="AA382" s="76">
        <v>-308.47379901832898</v>
      </c>
      <c r="AC382" s="57">
        <v>-3.3687479698262801</v>
      </c>
      <c r="AD382" s="76">
        <v>-2.8458125192869197</v>
      </c>
      <c r="AE382" s="76">
        <v>-2.5381110477117903</v>
      </c>
      <c r="AF382" s="76">
        <v>-2.2501025191519801</v>
      </c>
      <c r="AG382" s="76">
        <v>-1.9954216539360004</v>
      </c>
      <c r="AH382" s="76">
        <v>-4.83860541662429</v>
      </c>
      <c r="AI382" s="76">
        <v>-4.6633302615413896</v>
      </c>
      <c r="AJ382" s="76">
        <v>-4.6711259936000902</v>
      </c>
      <c r="AK382" s="76">
        <v>-4.6675373287289803</v>
      </c>
      <c r="AL382" s="76">
        <v>-4.6672084126800701</v>
      </c>
      <c r="AM382" s="76">
        <v>1.4698574467980099</v>
      </c>
      <c r="AN382" s="76">
        <v>1.8175177422544699</v>
      </c>
      <c r="AO382" s="76">
        <v>2.1330149458882999</v>
      </c>
      <c r="AP382" s="76">
        <v>2.4174348095770002</v>
      </c>
      <c r="AQ382" s="76">
        <v>2.6717867587440698</v>
      </c>
      <c r="AR382" s="76">
        <v>9.9150008277400534</v>
      </c>
      <c r="AS382" s="76">
        <v>237.60087662815499</v>
      </c>
      <c r="AU382" s="57">
        <v>-3.3918031881239994</v>
      </c>
      <c r="AV382" s="57">
        <v>-3.0721639894402797</v>
      </c>
      <c r="AW382" s="57">
        <v>-2.7633805558283098</v>
      </c>
      <c r="AX382" s="57">
        <v>-2.47659995289865</v>
      </c>
      <c r="AY382" s="57">
        <v>-2.1520323302300897</v>
      </c>
      <c r="AZ382" s="57">
        <v>-4.9016670878673096</v>
      </c>
      <c r="BA382" s="57">
        <v>-4.9296817871186498</v>
      </c>
      <c r="BB382" s="57">
        <v>-4.9363954324251997</v>
      </c>
      <c r="BC382" s="57">
        <v>-4.9340347157125102</v>
      </c>
      <c r="BD382" s="57">
        <v>-4.8638190888333197</v>
      </c>
      <c r="BE382" s="57">
        <v>1.50986389974331</v>
      </c>
      <c r="BF382" s="57">
        <v>1.8575177976783701</v>
      </c>
      <c r="BG382" s="57">
        <v>2.17301487659689</v>
      </c>
      <c r="BH382" s="57">
        <v>2.4574347628138602</v>
      </c>
      <c r="BI382" s="57">
        <v>2.71178675860323</v>
      </c>
      <c r="BJ382" s="57">
        <v>9.1627790509836124</v>
      </c>
      <c r="BK382" s="57">
        <v>5.4418709686142597</v>
      </c>
      <c r="BM382" s="57">
        <v>-3.3952113739125602</v>
      </c>
      <c r="BN382" s="57">
        <v>-2.8450893530494099</v>
      </c>
      <c r="BO382" s="57">
        <v>-2.5803372421329605</v>
      </c>
      <c r="BP382" s="57">
        <v>-2.2996011590433096</v>
      </c>
      <c r="BQ382" s="57">
        <v>-2.0421802294516103</v>
      </c>
      <c r="BR382" s="57">
        <v>-5.3846764904328301</v>
      </c>
      <c r="BS382" s="57">
        <v>-5.5522945145924201</v>
      </c>
      <c r="BT382" s="57">
        <v>-5.3663475518822104</v>
      </c>
      <c r="BU382" s="57">
        <v>-5.3096482656290798</v>
      </c>
      <c r="BV382" s="57">
        <v>-5.2884117603668601</v>
      </c>
      <c r="BW382" s="57">
        <v>1.9894651165202699</v>
      </c>
      <c r="BX382" s="57">
        <v>2.7072051615430102</v>
      </c>
      <c r="BY382" s="57">
        <v>2.7860103097492499</v>
      </c>
      <c r="BZ382" s="57">
        <v>3.0100471065857701</v>
      </c>
      <c r="CA382" s="57">
        <v>3.2462315309152499</v>
      </c>
      <c r="CB382" s="57">
        <v>9.6432224903682329</v>
      </c>
      <c r="CC382" s="57">
        <v>243.68319612223101</v>
      </c>
      <c r="CE382" s="57">
        <v>-3.3151609142790002</v>
      </c>
      <c r="CF382" s="57">
        <v>-2.9897833781170302</v>
      </c>
      <c r="CG382" s="57">
        <v>-2.7177270460342902</v>
      </c>
      <c r="CH382" s="57">
        <v>-2.3726656870490905</v>
      </c>
      <c r="CI382" s="57">
        <v>-2.1561147961219702</v>
      </c>
      <c r="CJ382" s="57">
        <v>-5.3600104668997801</v>
      </c>
      <c r="CK382" s="57">
        <v>-5.3670854834488004</v>
      </c>
      <c r="CL382" s="57">
        <v>-5.3851865149848104</v>
      </c>
      <c r="CM382" s="57">
        <v>-5.3517401267812703</v>
      </c>
      <c r="CN382" s="57">
        <v>-5.3569605864190404</v>
      </c>
      <c r="CO382" s="57">
        <v>2.0448495526207799</v>
      </c>
      <c r="CP382" s="57">
        <v>2.3773021053317702</v>
      </c>
      <c r="CQ382" s="57">
        <v>2.6674594689505202</v>
      </c>
      <c r="CR382" s="57">
        <v>2.9790744397321798</v>
      </c>
      <c r="CS382" s="57">
        <v>3.2008457902970702</v>
      </c>
      <c r="CT382" s="76">
        <v>8.7352921580765539</v>
      </c>
      <c r="CU382" s="76">
        <v>61.099044008210299</v>
      </c>
      <c r="CV382" s="76"/>
      <c r="CW382" s="1">
        <v>-3.2303259296015998</v>
      </c>
      <c r="CX382" s="1">
        <v>-2.9065505016189399</v>
      </c>
      <c r="CY382" s="1">
        <v>-2.5975593726169799</v>
      </c>
      <c r="CZ382" s="1">
        <v>-2.3199055554319701</v>
      </c>
      <c r="DA382" s="1">
        <v>-2.06946195419318</v>
      </c>
      <c r="DB382" s="1">
        <v>-3.2303259296015998</v>
      </c>
      <c r="DC382" s="1">
        <v>-2.9065505016189399</v>
      </c>
      <c r="DD382" s="1">
        <v>-2.5975593726169799</v>
      </c>
      <c r="DE382" s="1">
        <v>-2.3199055554319701</v>
      </c>
      <c r="DF382" s="1">
        <v>-2.06946195419318</v>
      </c>
      <c r="DG382" s="1">
        <v>1.4698634834003701</v>
      </c>
      <c r="DH382" s="1">
        <v>1.8175178001461001</v>
      </c>
      <c r="DI382" s="1">
        <v>2.1330149454412899</v>
      </c>
      <c r="DJ382" s="1">
        <v>2.4174343703516699</v>
      </c>
      <c r="DK382" s="1">
        <v>2.67178622004643</v>
      </c>
      <c r="DL382" s="1">
        <v>8.6525505001878571</v>
      </c>
      <c r="DM382" s="1">
        <v>75.633286325463999</v>
      </c>
      <c r="DN382" s="1"/>
      <c r="DO382" s="1"/>
      <c r="DP382" s="1"/>
      <c r="DQ382" s="1"/>
      <c r="DR382" s="1"/>
      <c r="DS382" s="1"/>
    </row>
    <row r="383" spans="1:123">
      <c r="A383" s="46" t="s">
        <v>370</v>
      </c>
      <c r="B383" s="57">
        <v>362.185</v>
      </c>
      <c r="C383" s="57">
        <v>184.24299999999999</v>
      </c>
      <c r="D383" s="57">
        <v>0.16</v>
      </c>
      <c r="E383" s="7">
        <v>0.02</v>
      </c>
      <c r="F383" s="57"/>
      <c r="G383" s="76">
        <v>0</v>
      </c>
      <c r="H383" s="57">
        <v>-2.66</v>
      </c>
      <c r="I383" s="57">
        <v>2.66</v>
      </c>
      <c r="K383" s="76">
        <v>-0.4289194553634097</v>
      </c>
      <c r="L383" s="76">
        <v>-0.19731082170161018</v>
      </c>
      <c r="M383" s="76">
        <v>0.10608889977038993</v>
      </c>
      <c r="N383" s="76">
        <v>0.38926821597845995</v>
      </c>
      <c r="O383" s="76">
        <v>0.85460158270225994</v>
      </c>
      <c r="P383" s="76">
        <v>-2.4789243771810598</v>
      </c>
      <c r="Q383" s="76">
        <v>-2.50102912797704</v>
      </c>
      <c r="R383" s="76">
        <v>-2.5270712559067499</v>
      </c>
      <c r="S383" s="76">
        <v>-2.4571550935436601</v>
      </c>
      <c r="T383" s="76">
        <v>-2.50435003652722</v>
      </c>
      <c r="U383" s="76">
        <v>2.0500049218176501</v>
      </c>
      <c r="V383" s="76">
        <v>2.3037183062754298</v>
      </c>
      <c r="W383" s="76">
        <v>2.6331601556771398</v>
      </c>
      <c r="X383" s="76">
        <v>2.8464233095221201</v>
      </c>
      <c r="Y383" s="76">
        <v>3.3589516192294799</v>
      </c>
      <c r="Z383" s="76">
        <v>9.4338887691755797</v>
      </c>
      <c r="AA383" s="76">
        <v>-189.58646495086501</v>
      </c>
      <c r="AC383" s="57">
        <v>-0.95220936203036999</v>
      </c>
      <c r="AD383" s="76">
        <v>-0.59742260183379003</v>
      </c>
      <c r="AE383" s="76">
        <v>-0.31280066660222983</v>
      </c>
      <c r="AF383" s="76">
        <v>-4.9163081096380346E-2</v>
      </c>
      <c r="AG383" s="76">
        <v>0.18564342017426982</v>
      </c>
      <c r="AH383" s="76">
        <v>-2.26240314363787</v>
      </c>
      <c r="AI383" s="76">
        <v>-2.22371193231506</v>
      </c>
      <c r="AJ383" s="76">
        <v>-2.2271971349690798</v>
      </c>
      <c r="AK383" s="76">
        <v>-2.2246232860835802</v>
      </c>
      <c r="AL383" s="76">
        <v>-2.2247155257588802</v>
      </c>
      <c r="AM383" s="76">
        <v>1.3101937816075</v>
      </c>
      <c r="AN383" s="76">
        <v>1.62628933048127</v>
      </c>
      <c r="AO383" s="76">
        <v>1.91439646836685</v>
      </c>
      <c r="AP383" s="76">
        <v>2.1754602049871998</v>
      </c>
      <c r="AQ383" s="76">
        <v>2.41035894593315</v>
      </c>
      <c r="AR383" s="76">
        <v>8.394239625722566</v>
      </c>
      <c r="AS383" s="76">
        <v>111.21887214180801</v>
      </c>
      <c r="AU383" s="57">
        <v>-1.09856042659796</v>
      </c>
      <c r="AV383" s="57">
        <v>-0.80079349848851011</v>
      </c>
      <c r="AW383" s="57">
        <v>-0.52458814175459012</v>
      </c>
      <c r="AX383" s="57">
        <v>-0.27721157411089026</v>
      </c>
      <c r="AY383" s="57">
        <v>-3.5686701271479659E-2</v>
      </c>
      <c r="AZ383" s="57">
        <v>-2.44876002784076</v>
      </c>
      <c r="BA383" s="57">
        <v>-2.4670828845105701</v>
      </c>
      <c r="BB383" s="57">
        <v>-2.4789845480299202</v>
      </c>
      <c r="BC383" s="57">
        <v>-2.4926717372696401</v>
      </c>
      <c r="BD383" s="57">
        <v>-2.4860456470789698</v>
      </c>
      <c r="BE383" s="57">
        <v>1.3501996012427999</v>
      </c>
      <c r="BF383" s="57">
        <v>1.66628938602206</v>
      </c>
      <c r="BG383" s="57">
        <v>1.9543964062753301</v>
      </c>
      <c r="BH383" s="57">
        <v>2.2154601631587498</v>
      </c>
      <c r="BI383" s="57">
        <v>2.4503589458074901</v>
      </c>
      <c r="BJ383" s="57">
        <v>7.8835412564140404</v>
      </c>
      <c r="BK383" s="57">
        <v>60.189964445068703</v>
      </c>
      <c r="BM383" s="57">
        <v>-0.53806382204207992</v>
      </c>
      <c r="BN383" s="57">
        <v>7.5306059599102859E-3</v>
      </c>
      <c r="BO383" s="57">
        <v>0.16082666415658986</v>
      </c>
      <c r="BP383" s="57">
        <v>0.38993431832763026</v>
      </c>
      <c r="BQ383" s="57">
        <v>0.62671092098221015</v>
      </c>
      <c r="BR383" s="57">
        <v>-2.48704167001863</v>
      </c>
      <c r="BS383" s="57">
        <v>-2.5233116169477898</v>
      </c>
      <c r="BT383" s="57">
        <v>-2.48490814168987</v>
      </c>
      <c r="BU383" s="57">
        <v>-2.4690903394207599</v>
      </c>
      <c r="BV383" s="57">
        <v>-2.4556799657994199</v>
      </c>
      <c r="BW383" s="57">
        <v>1.94897784797655</v>
      </c>
      <c r="BX383" s="57">
        <v>2.5308422229077001</v>
      </c>
      <c r="BY383" s="57">
        <v>2.6457348058464598</v>
      </c>
      <c r="BZ383" s="57">
        <v>2.8590246577483902</v>
      </c>
      <c r="CA383" s="57">
        <v>3.0823908867816301</v>
      </c>
      <c r="CB383" s="57">
        <v>8.0373061387763638</v>
      </c>
      <c r="CC383" s="57">
        <v>232.74053386768301</v>
      </c>
      <c r="CE383" s="57">
        <v>-0.4907191221576801</v>
      </c>
      <c r="CF383" s="57">
        <v>-0.18970569053151021</v>
      </c>
      <c r="CG383" s="57">
        <v>7.0872726625140103E-2</v>
      </c>
      <c r="CH383" s="57">
        <v>0.35539461284546991</v>
      </c>
      <c r="CI383" s="57">
        <v>0.5673399708080602</v>
      </c>
      <c r="CJ383" s="57">
        <v>-2.47741047762594</v>
      </c>
      <c r="CK383" s="57">
        <v>-2.48163189386046</v>
      </c>
      <c r="CL383" s="57">
        <v>-2.48968059134919</v>
      </c>
      <c r="CM383" s="57">
        <v>-2.48041893892242</v>
      </c>
      <c r="CN383" s="57">
        <v>-2.4803395147553999</v>
      </c>
      <c r="CO383" s="57">
        <v>1.9866913554682599</v>
      </c>
      <c r="CP383" s="57">
        <v>2.2919262033289498</v>
      </c>
      <c r="CQ383" s="57">
        <v>2.5605533179743301</v>
      </c>
      <c r="CR383" s="57">
        <v>2.83581355176789</v>
      </c>
      <c r="CS383" s="57">
        <v>3.0476794855634601</v>
      </c>
      <c r="CT383" s="76">
        <v>7.9179788819524664</v>
      </c>
      <c r="CU383" s="76">
        <v>65.399630567384193</v>
      </c>
      <c r="CV383" s="76"/>
      <c r="CW383" s="1">
        <v>-0.916104427357888</v>
      </c>
      <c r="CX383" s="1">
        <v>-0.60646281457625395</v>
      </c>
      <c r="CY383" s="1">
        <v>-0.32155279608137199</v>
      </c>
      <c r="CZ383" s="1">
        <v>-6.4408911457144197E-2</v>
      </c>
      <c r="DA383" s="1">
        <v>0.17042858473852401</v>
      </c>
      <c r="DB383" s="1">
        <v>-0.916104427357888</v>
      </c>
      <c r="DC383" s="1">
        <v>-0.60646281457625395</v>
      </c>
      <c r="DD383" s="1">
        <v>-0.32155279608137199</v>
      </c>
      <c r="DE383" s="1">
        <v>-6.4408911457144197E-2</v>
      </c>
      <c r="DF383" s="1">
        <v>0.17042858473852401</v>
      </c>
      <c r="DG383" s="1">
        <v>1.3101992105723199</v>
      </c>
      <c r="DH383" s="1">
        <v>1.62628938823173</v>
      </c>
      <c r="DI383" s="1">
        <v>1.9143964679516601</v>
      </c>
      <c r="DJ383" s="1">
        <v>2.17545979302214</v>
      </c>
      <c r="DK383" s="1">
        <v>2.4103584404934799</v>
      </c>
      <c r="DL383" s="1">
        <v>8.0766912081616393</v>
      </c>
      <c r="DM383" s="1">
        <v>75.451788701428697</v>
      </c>
      <c r="DN383" s="1"/>
      <c r="DO383" s="1"/>
      <c r="DP383" s="1"/>
      <c r="DQ383" s="1"/>
      <c r="DR383" s="1"/>
      <c r="DS383" s="1"/>
    </row>
    <row r="384" spans="1:123">
      <c r="A384" s="46" t="s">
        <v>371</v>
      </c>
      <c r="B384" s="57">
        <v>258.89600000000002</v>
      </c>
      <c r="C384" s="57">
        <v>100.405</v>
      </c>
      <c r="D384" s="57">
        <v>-2.86</v>
      </c>
      <c r="E384" s="7">
        <v>0.65</v>
      </c>
      <c r="F384" s="57"/>
      <c r="G384" s="76">
        <v>-2.9300000000000006</v>
      </c>
      <c r="H384" s="57">
        <v>-4.9800000000000004</v>
      </c>
      <c r="I384" s="57">
        <v>2.0499999999999998</v>
      </c>
      <c r="K384" s="76">
        <v>-3.8999607564760099</v>
      </c>
      <c r="L384" s="76">
        <v>-3.7203325259132298</v>
      </c>
      <c r="M384" s="76">
        <v>-3.5343902772686797</v>
      </c>
      <c r="N384" s="76">
        <v>-3.1956760968765594</v>
      </c>
      <c r="O384" s="76">
        <v>-3.1700992021284202</v>
      </c>
      <c r="P384" s="76">
        <v>-5.7547379056318801</v>
      </c>
      <c r="Q384" s="76">
        <v>-5.8182258688514299</v>
      </c>
      <c r="R384" s="76">
        <v>-5.8857673708895497</v>
      </c>
      <c r="S384" s="76">
        <v>-5.6984330892103996</v>
      </c>
      <c r="T384" s="76">
        <v>-5.8519872132308404</v>
      </c>
      <c r="U384" s="76">
        <v>1.85477714915587</v>
      </c>
      <c r="V384" s="76">
        <v>2.0978933429382001</v>
      </c>
      <c r="W384" s="76">
        <v>2.35137709362087</v>
      </c>
      <c r="X384" s="76">
        <v>2.5027569923338402</v>
      </c>
      <c r="Y384" s="76">
        <v>2.6818880111024201</v>
      </c>
      <c r="Z384" s="76">
        <v>5.9012170200144078</v>
      </c>
      <c r="AA384" s="76">
        <v>64.254378948367304</v>
      </c>
      <c r="AC384" s="57">
        <v>-4.3339047446760182</v>
      </c>
      <c r="AD384" s="76">
        <v>-3.9431668794919603</v>
      </c>
      <c r="AE384" s="76">
        <v>-3.7296976187133897</v>
      </c>
      <c r="AF384" s="76">
        <v>-3.5216079756826697</v>
      </c>
      <c r="AG384" s="76">
        <v>-3.3339949227977601</v>
      </c>
      <c r="AH384" s="76">
        <v>-5.2535822981551101</v>
      </c>
      <c r="AI384" s="76">
        <v>-5.1017367824657303</v>
      </c>
      <c r="AJ384" s="76">
        <v>-5.1093821778992599</v>
      </c>
      <c r="AK384" s="76">
        <v>-5.1052302708078097</v>
      </c>
      <c r="AL384" s="76">
        <v>-5.1049359819815301</v>
      </c>
      <c r="AM384" s="76">
        <v>0.91967755347909197</v>
      </c>
      <c r="AN384" s="76">
        <v>1.1585699029737699</v>
      </c>
      <c r="AO384" s="76">
        <v>1.37968455918587</v>
      </c>
      <c r="AP384" s="76">
        <v>1.58362229512514</v>
      </c>
      <c r="AQ384" s="76">
        <v>1.77094105918377</v>
      </c>
      <c r="AR384" s="76">
        <v>7.1822030483494306</v>
      </c>
      <c r="AS384" s="76">
        <v>175.96891504622999</v>
      </c>
      <c r="AU384" s="57">
        <v>-4.37664938148807</v>
      </c>
      <c r="AV384" s="57">
        <v>-4.1602551890944905</v>
      </c>
      <c r="AW384" s="57">
        <v>-3.9485677447841301</v>
      </c>
      <c r="AX384" s="57">
        <v>-3.74993122519232</v>
      </c>
      <c r="AY384" s="57">
        <v>-3.5348738953514003</v>
      </c>
      <c r="AZ384" s="57">
        <v>-5.3363312056098797</v>
      </c>
      <c r="BA384" s="57">
        <v>-5.35882514789495</v>
      </c>
      <c r="BB384" s="57">
        <v>-5.3682522594884601</v>
      </c>
      <c r="BC384" s="57">
        <v>-5.3735534905585798</v>
      </c>
      <c r="BD384" s="57">
        <v>-5.3458149544466202</v>
      </c>
      <c r="BE384" s="57">
        <v>0.95968182412181002</v>
      </c>
      <c r="BF384" s="57">
        <v>1.1985699588004599</v>
      </c>
      <c r="BG384" s="57">
        <v>1.41968451470433</v>
      </c>
      <c r="BH384" s="57">
        <v>1.62362226536626</v>
      </c>
      <c r="BI384" s="57">
        <v>1.81094105909522</v>
      </c>
      <c r="BJ384" s="57">
        <v>6.2384513718844632</v>
      </c>
      <c r="BK384" s="57">
        <v>6.8073055732345003</v>
      </c>
      <c r="BM384" s="57">
        <v>-3.9261388045943804</v>
      </c>
      <c r="BN384" s="57">
        <v>-3.8148844874163399</v>
      </c>
      <c r="BO384" s="57">
        <v>-3.45827671523364</v>
      </c>
      <c r="BP384" s="57">
        <v>-3.2217975631305702</v>
      </c>
      <c r="BQ384" s="57">
        <v>-3.0070689999421001</v>
      </c>
      <c r="BR384" s="57">
        <v>-5.7760901434396903</v>
      </c>
      <c r="BS384" s="57">
        <v>-5.9143662658840297</v>
      </c>
      <c r="BT384" s="57">
        <v>-5.7609161736347998</v>
      </c>
      <c r="BU384" s="57">
        <v>-5.7114412661556804</v>
      </c>
      <c r="BV384" s="57">
        <v>-5.68872732001957</v>
      </c>
      <c r="BW384" s="57">
        <v>1.8499513388453099</v>
      </c>
      <c r="BX384" s="57">
        <v>2.0994817784676898</v>
      </c>
      <c r="BY384" s="57">
        <v>2.3026394584011598</v>
      </c>
      <c r="BZ384" s="57">
        <v>2.4896437030251102</v>
      </c>
      <c r="CA384" s="57">
        <v>2.68165832007747</v>
      </c>
      <c r="CB384" s="57">
        <v>7.2523787706192095</v>
      </c>
      <c r="CC384" s="57">
        <v>-38.463951515867301</v>
      </c>
      <c r="CE384" s="57">
        <v>-3.9087462256002796</v>
      </c>
      <c r="CF384" s="57">
        <v>-3.6773324097734097</v>
      </c>
      <c r="CG384" s="57">
        <v>-3.4787667597215997</v>
      </c>
      <c r="CH384" s="57">
        <v>-3.2630882792992195</v>
      </c>
      <c r="CI384" s="57">
        <v>-3.0792222086856005</v>
      </c>
      <c r="CJ384" s="57">
        <v>-5.7531903154827697</v>
      </c>
      <c r="CK384" s="57">
        <v>-5.7604404378248697</v>
      </c>
      <c r="CL384" s="57">
        <v>-5.7778417582978996</v>
      </c>
      <c r="CM384" s="57">
        <v>-5.7485046286767796</v>
      </c>
      <c r="CN384" s="57">
        <v>-5.7522771512788804</v>
      </c>
      <c r="CO384" s="57">
        <v>1.8444440898824901</v>
      </c>
      <c r="CP384" s="57">
        <v>2.08310802805146</v>
      </c>
      <c r="CQ384" s="57">
        <v>2.2990749985762999</v>
      </c>
      <c r="CR384" s="57">
        <v>2.4854163493775601</v>
      </c>
      <c r="CS384" s="57">
        <v>2.6730549425932799</v>
      </c>
      <c r="CT384" s="76">
        <v>6.1720941067939421</v>
      </c>
      <c r="CU384" s="76">
        <v>33.174929041498999</v>
      </c>
      <c r="CV384" s="76"/>
      <c r="CW384" s="1">
        <v>-4.2114950922131804</v>
      </c>
      <c r="CX384" s="1">
        <v>-3.99397260767853</v>
      </c>
      <c r="CY384" s="1">
        <v>-3.7793767545247801</v>
      </c>
      <c r="CZ384" s="1">
        <v>-3.5825175857739402</v>
      </c>
      <c r="DA384" s="1">
        <v>-3.3981081129188602</v>
      </c>
      <c r="DB384" s="1">
        <v>-4.2114950922131804</v>
      </c>
      <c r="DC384" s="1">
        <v>-3.99397260767853</v>
      </c>
      <c r="DD384" s="1">
        <v>-3.7793767545247801</v>
      </c>
      <c r="DE384" s="1">
        <v>-3.5825175857739402</v>
      </c>
      <c r="DF384" s="1">
        <v>-3.3981081129188602</v>
      </c>
      <c r="DG384" s="1">
        <v>0.91968149624279005</v>
      </c>
      <c r="DH384" s="1">
        <v>1.1585699603789299</v>
      </c>
      <c r="DI384" s="1">
        <v>1.37968455884851</v>
      </c>
      <c r="DJ384" s="1">
        <v>1.5836219498350701</v>
      </c>
      <c r="DK384" s="1">
        <v>1.77094063508869</v>
      </c>
      <c r="DL384" s="1">
        <v>6.0671335531179498</v>
      </c>
      <c r="DM384" s="1">
        <v>35.654679923335202</v>
      </c>
      <c r="DN384" s="1"/>
      <c r="DO384" s="1"/>
      <c r="DP384" s="1"/>
      <c r="DQ384" s="1"/>
      <c r="DR384" s="1"/>
      <c r="DS384" s="1"/>
    </row>
    <row r="385" spans="1:123">
      <c r="A385" s="46" t="s">
        <v>372</v>
      </c>
      <c r="B385" s="57">
        <v>304.82100000000003</v>
      </c>
      <c r="C385" s="57">
        <v>129.18299999999999</v>
      </c>
      <c r="D385" s="57">
        <v>0.1</v>
      </c>
      <c r="E385" s="7">
        <v>0.79</v>
      </c>
      <c r="F385" s="57"/>
      <c r="G385" s="76">
        <v>-1.38</v>
      </c>
      <c r="H385" s="57">
        <v>-4.21</v>
      </c>
      <c r="I385" s="57">
        <v>2.83</v>
      </c>
      <c r="K385" s="76">
        <v>-4.05486826125665</v>
      </c>
      <c r="L385" s="76">
        <v>-3.83312441317196</v>
      </c>
      <c r="M385" s="76">
        <v>-3.5533717525709498</v>
      </c>
      <c r="N385" s="76">
        <v>-3.3265664002586801</v>
      </c>
      <c r="O385" s="76">
        <v>-2.9555537066250803</v>
      </c>
      <c r="P385" s="76">
        <v>-5.9964488014753901</v>
      </c>
      <c r="Q385" s="76">
        <v>-6.0225329362480498</v>
      </c>
      <c r="R385" s="76">
        <v>-6.03003699037885</v>
      </c>
      <c r="S385" s="76">
        <v>-5.98212645600558</v>
      </c>
      <c r="T385" s="76">
        <v>-5.9384819659943604</v>
      </c>
      <c r="U385" s="76">
        <v>1.94158054021874</v>
      </c>
      <c r="V385" s="76">
        <v>2.1894085230760898</v>
      </c>
      <c r="W385" s="76">
        <v>2.4766652378079002</v>
      </c>
      <c r="X385" s="76">
        <v>2.6555600557468999</v>
      </c>
      <c r="Y385" s="76">
        <v>2.9829282593692801</v>
      </c>
      <c r="Z385" s="76">
        <v>8.0812532715757079</v>
      </c>
      <c r="AA385" s="76">
        <v>-103.96691186221599</v>
      </c>
      <c r="AC385" s="57">
        <v>-4.6039473827717501</v>
      </c>
      <c r="AD385" s="76">
        <v>-4.3627264857922299</v>
      </c>
      <c r="AE385" s="76">
        <v>-4.1156440927391795</v>
      </c>
      <c r="AF385" s="76">
        <v>-3.8790841142527301</v>
      </c>
      <c r="AG385" s="76">
        <v>-3.6695879770854298</v>
      </c>
      <c r="AH385" s="76">
        <v>-5.6972586995440997</v>
      </c>
      <c r="AI385" s="76">
        <v>-5.7292567205368803</v>
      </c>
      <c r="AJ385" s="76">
        <v>-5.7330755991230697</v>
      </c>
      <c r="AK385" s="76">
        <v>-5.7258530756290202</v>
      </c>
      <c r="AL385" s="76">
        <v>-5.7248310088796996</v>
      </c>
      <c r="AM385" s="76">
        <v>1.0933113167723501</v>
      </c>
      <c r="AN385" s="76">
        <v>1.36653023474465</v>
      </c>
      <c r="AO385" s="76">
        <v>1.61743150638389</v>
      </c>
      <c r="AP385" s="76">
        <v>1.8467689613762901</v>
      </c>
      <c r="AQ385" s="76">
        <v>2.0552430317942698</v>
      </c>
      <c r="AR385" s="76">
        <v>7.0040820213160231</v>
      </c>
      <c r="AS385" s="76">
        <v>31.272440891009602</v>
      </c>
      <c r="AU385" s="57">
        <v>-4.1929101418890005</v>
      </c>
      <c r="AV385" s="57">
        <v>-3.8510855450094201</v>
      </c>
      <c r="AW385" s="57">
        <v>-3.5917807357126899</v>
      </c>
      <c r="AX385" s="57">
        <v>-3.3633313837073904</v>
      </c>
      <c r="AY385" s="57">
        <v>-3.4424729841938198</v>
      </c>
      <c r="AZ385" s="57">
        <v>-5.3262264180268204</v>
      </c>
      <c r="BA385" s="57">
        <v>-5.2576158354536302</v>
      </c>
      <c r="BB385" s="57">
        <v>-5.2492121897851796</v>
      </c>
      <c r="BC385" s="57">
        <v>-5.2501003099583503</v>
      </c>
      <c r="BD385" s="57">
        <v>-5.5377160158830296</v>
      </c>
      <c r="BE385" s="57">
        <v>1.1333162761378199</v>
      </c>
      <c r="BF385" s="57">
        <v>1.4065302904442101</v>
      </c>
      <c r="BG385" s="57">
        <v>1.6574314540724899</v>
      </c>
      <c r="BH385" s="57">
        <v>1.8867689262509599</v>
      </c>
      <c r="BI385" s="57">
        <v>2.0952430316892099</v>
      </c>
      <c r="BJ385" s="57">
        <v>5.8556783123139695</v>
      </c>
      <c r="BK385" s="57">
        <v>369.92420926564301</v>
      </c>
      <c r="BM385" s="57">
        <v>-4.12553705029943</v>
      </c>
      <c r="BN385" s="57">
        <v>-3.6600660318431095</v>
      </c>
      <c r="BO385" s="57">
        <v>-3.5572475136480399</v>
      </c>
      <c r="BP385" s="57">
        <v>-3.3586226258717198</v>
      </c>
      <c r="BQ385" s="57">
        <v>-3.1218221973829703</v>
      </c>
      <c r="BR385" s="57">
        <v>-6.0195181738444896</v>
      </c>
      <c r="BS385" s="57">
        <v>-5.9513419840457296</v>
      </c>
      <c r="BT385" s="57">
        <v>-6.0124361673306499</v>
      </c>
      <c r="BU385" s="57">
        <v>-6.0125027949838996</v>
      </c>
      <c r="BV385" s="57">
        <v>-5.9816567329905403</v>
      </c>
      <c r="BW385" s="57">
        <v>1.8939811235450601</v>
      </c>
      <c r="BX385" s="57">
        <v>2.29127595220262</v>
      </c>
      <c r="BY385" s="57">
        <v>2.45518865368261</v>
      </c>
      <c r="BZ385" s="57">
        <v>2.6538801691121798</v>
      </c>
      <c r="CA385" s="57">
        <v>2.8598345356075701</v>
      </c>
      <c r="CB385" s="57">
        <v>6.8507263496195616</v>
      </c>
      <c r="CC385" s="57">
        <v>156.066929013768</v>
      </c>
      <c r="CE385" s="57">
        <v>-4.1035356244314194</v>
      </c>
      <c r="CF385" s="57">
        <v>-3.8416195171462304</v>
      </c>
      <c r="CG385" s="57">
        <v>-3.6147638679194798</v>
      </c>
      <c r="CH385" s="57">
        <v>-3.3840060708811199</v>
      </c>
      <c r="CI385" s="57">
        <v>-3.1824183874572198</v>
      </c>
      <c r="CJ385" s="57">
        <v>-6.0112265815701198</v>
      </c>
      <c r="CK385" s="57">
        <v>-6.0175735859147004</v>
      </c>
      <c r="CL385" s="57">
        <v>-6.0300989892421999</v>
      </c>
      <c r="CM385" s="57">
        <v>-6.0252182118703299</v>
      </c>
      <c r="CN385" s="57">
        <v>-6.0220412330789497</v>
      </c>
      <c r="CO385" s="57">
        <v>1.9076909571387</v>
      </c>
      <c r="CP385" s="57">
        <v>2.17595406876847</v>
      </c>
      <c r="CQ385" s="57">
        <v>2.4153351213227201</v>
      </c>
      <c r="CR385" s="57">
        <v>2.64121214098921</v>
      </c>
      <c r="CS385" s="57">
        <v>2.8396228456217298</v>
      </c>
      <c r="CT385" s="76">
        <v>6.8440853765178558</v>
      </c>
      <c r="CU385" s="76">
        <v>49.6919283195312</v>
      </c>
      <c r="CV385" s="76"/>
      <c r="CW385" s="1">
        <v>-4.6179398452954699</v>
      </c>
      <c r="CX385" s="1">
        <v>-4.3455836592486596</v>
      </c>
      <c r="CY385" s="1">
        <v>-4.09895999760381</v>
      </c>
      <c r="CZ385" s="1">
        <v>-3.8757499467205698</v>
      </c>
      <c r="DA385" s="1">
        <v>-3.6632994516558699</v>
      </c>
      <c r="DB385" s="1">
        <v>-4.6179398452954699</v>
      </c>
      <c r="DC385" s="1">
        <v>-4.3455836592486596</v>
      </c>
      <c r="DD385" s="1">
        <v>-4.09895999760381</v>
      </c>
      <c r="DE385" s="1">
        <v>-3.8757499467205698</v>
      </c>
      <c r="DF385" s="1">
        <v>-3.6632994516558699</v>
      </c>
      <c r="DG385" s="1">
        <v>1.09331592034007</v>
      </c>
      <c r="DH385" s="1">
        <v>1.36653029230334</v>
      </c>
      <c r="DI385" s="1">
        <v>1.61743150601193</v>
      </c>
      <c r="DJ385" s="1">
        <v>1.8467685864407699</v>
      </c>
      <c r="DK385" s="1">
        <v>2.0552425715312501</v>
      </c>
      <c r="DL385" s="1">
        <v>7.0781467860823097</v>
      </c>
      <c r="DM385" s="1">
        <v>60.9995227471777</v>
      </c>
      <c r="DN385" s="1"/>
      <c r="DO385" s="1"/>
      <c r="DP385" s="1"/>
      <c r="DQ385" s="1"/>
      <c r="DR385" s="1"/>
      <c r="DS385" s="1"/>
    </row>
    <row r="386" spans="1:123">
      <c r="A386" s="46" t="s">
        <v>373</v>
      </c>
      <c r="B386" s="57">
        <v>309.52</v>
      </c>
      <c r="C386" s="57">
        <v>131.108</v>
      </c>
      <c r="D386" s="57">
        <v>-2.64</v>
      </c>
      <c r="E386" s="7">
        <v>0.53</v>
      </c>
      <c r="F386" s="57"/>
      <c r="G386" s="76">
        <v>-2.9200000000000004</v>
      </c>
      <c r="H386" s="57">
        <v>-5.15</v>
      </c>
      <c r="I386" s="57">
        <v>2.23</v>
      </c>
      <c r="K386" s="76">
        <v>-3.9981581713526002</v>
      </c>
      <c r="L386" s="76">
        <v>-3.81795625363642</v>
      </c>
      <c r="M386" s="76">
        <v>-3.6018240680289599</v>
      </c>
      <c r="N386" s="76">
        <v>-3.2158135908525494</v>
      </c>
      <c r="O386" s="76">
        <v>-3.0451969744690404</v>
      </c>
      <c r="P386" s="76">
        <v>-5.9486203475997401</v>
      </c>
      <c r="Q386" s="76">
        <v>-6.0167285182795798</v>
      </c>
      <c r="R386" s="76">
        <v>-6.0913086632573199</v>
      </c>
      <c r="S386" s="76">
        <v>-5.8870083029952696</v>
      </c>
      <c r="T386" s="76">
        <v>-6.0589273705091102</v>
      </c>
      <c r="U386" s="76">
        <v>1.9504621762471399</v>
      </c>
      <c r="V386" s="76">
        <v>2.1987722646431598</v>
      </c>
      <c r="W386" s="76">
        <v>2.48948459522836</v>
      </c>
      <c r="X386" s="76">
        <v>2.6711947121427202</v>
      </c>
      <c r="Y386" s="76">
        <v>3.0137303960400699</v>
      </c>
      <c r="Z386" s="76">
        <v>7.4865088435235991</v>
      </c>
      <c r="AA386" s="76">
        <v>-65.518566878798794</v>
      </c>
      <c r="AC386" s="57">
        <v>-4.3000253034294404</v>
      </c>
      <c r="AD386" s="76">
        <v>-3.8572822687167401</v>
      </c>
      <c r="AE386" s="76">
        <v>-3.6115739738942301</v>
      </c>
      <c r="AF386" s="76">
        <v>-3.3753960423042102</v>
      </c>
      <c r="AG386" s="76">
        <v>-3.1645479242095398</v>
      </c>
      <c r="AH386" s="76">
        <v>-5.4111026529446304</v>
      </c>
      <c r="AI386" s="76">
        <v>-5.2450907963082303</v>
      </c>
      <c r="AJ386" s="76">
        <v>-5.2533315097802102</v>
      </c>
      <c r="AK386" s="76">
        <v>-5.24908990699491</v>
      </c>
      <c r="AL386" s="76">
        <v>-5.2488804490750498</v>
      </c>
      <c r="AM386" s="76">
        <v>1.11107734951519</v>
      </c>
      <c r="AN386" s="76">
        <v>1.38780852759149</v>
      </c>
      <c r="AO386" s="76">
        <v>1.6417575358859799</v>
      </c>
      <c r="AP386" s="76">
        <v>1.8736938646907</v>
      </c>
      <c r="AQ386" s="76">
        <v>2.08433252486551</v>
      </c>
      <c r="AR386" s="76">
        <v>8.1649491888641439</v>
      </c>
      <c r="AS386" s="76">
        <v>202.292207743369</v>
      </c>
      <c r="AU386" s="57">
        <v>-4.3939954606398901</v>
      </c>
      <c r="AV386" s="57">
        <v>-4.1482085342196697</v>
      </c>
      <c r="AW386" s="57">
        <v>-3.9046928979909099</v>
      </c>
      <c r="AX386" s="57">
        <v>-3.6761924989865697</v>
      </c>
      <c r="AY386" s="57">
        <v>-3.4042203068989298</v>
      </c>
      <c r="AZ386" s="57">
        <v>-5.5450778399899701</v>
      </c>
      <c r="BA386" s="57">
        <v>-5.5760171174977202</v>
      </c>
      <c r="BB386" s="57">
        <v>-5.58645038076435</v>
      </c>
      <c r="BC386" s="57">
        <v>-5.5898863280028497</v>
      </c>
      <c r="BD386" s="57">
        <v>-5.5285528316576897</v>
      </c>
      <c r="BE386" s="57">
        <v>1.15108237935008</v>
      </c>
      <c r="BF386" s="57">
        <v>1.42780858327805</v>
      </c>
      <c r="BG386" s="57">
        <v>1.6817574827734401</v>
      </c>
      <c r="BH386" s="57">
        <v>1.9136938290162799</v>
      </c>
      <c r="BI386" s="57">
        <v>2.1243325247587599</v>
      </c>
      <c r="BJ386" s="57">
        <v>7.3086433706385092</v>
      </c>
      <c r="BK386" s="57">
        <v>-15.627989002988899</v>
      </c>
      <c r="BM386" s="57">
        <v>-4.0720574180336699</v>
      </c>
      <c r="BN386" s="57">
        <v>-3.8155558029875101</v>
      </c>
      <c r="BO386" s="57">
        <v>-3.4841816615897798</v>
      </c>
      <c r="BP386" s="57">
        <v>-3.2298751075836201</v>
      </c>
      <c r="BQ386" s="57">
        <v>-2.9986894865002895</v>
      </c>
      <c r="BR386" s="57">
        <v>-5.9705436250475099</v>
      </c>
      <c r="BS386" s="57">
        <v>-6.1264559429393</v>
      </c>
      <c r="BT386" s="57">
        <v>-5.9549789961352699</v>
      </c>
      <c r="BU386" s="57">
        <v>-5.9005597874011402</v>
      </c>
      <c r="BV386" s="57">
        <v>-5.8767548340137097</v>
      </c>
      <c r="BW386" s="57">
        <v>1.89848620701384</v>
      </c>
      <c r="BX386" s="57">
        <v>2.3109001399517899</v>
      </c>
      <c r="BY386" s="57">
        <v>2.4707973345454901</v>
      </c>
      <c r="BZ386" s="57">
        <v>2.6706846798175201</v>
      </c>
      <c r="CA386" s="57">
        <v>2.8780653475134201</v>
      </c>
      <c r="CB386" s="57">
        <v>8.1323680629462114</v>
      </c>
      <c r="CC386" s="57">
        <v>53.745732062689697</v>
      </c>
      <c r="CE386" s="57">
        <v>-4.0313691738624406</v>
      </c>
      <c r="CF386" s="57">
        <v>-3.7679473087226398</v>
      </c>
      <c r="CG386" s="57">
        <v>-3.54482041901377</v>
      </c>
      <c r="CH386" s="57">
        <v>-3.2830632999936</v>
      </c>
      <c r="CI386" s="57">
        <v>-3.0876720871957901</v>
      </c>
      <c r="CJ386" s="57">
        <v>-5.9455314871086404</v>
      </c>
      <c r="CK386" s="57">
        <v>-5.9534012913796097</v>
      </c>
      <c r="CL386" s="57">
        <v>-5.97205115964592</v>
      </c>
      <c r="CM386" s="57">
        <v>-5.9402163103302899</v>
      </c>
      <c r="CN386" s="57">
        <v>-5.9443379938154699</v>
      </c>
      <c r="CO386" s="57">
        <v>1.9141623132462</v>
      </c>
      <c r="CP386" s="57">
        <v>2.1854539826569699</v>
      </c>
      <c r="CQ386" s="57">
        <v>2.4272307406321501</v>
      </c>
      <c r="CR386" s="57">
        <v>2.6571530103366898</v>
      </c>
      <c r="CS386" s="57">
        <v>2.8566659066196798</v>
      </c>
      <c r="CT386" s="76">
        <v>7.0615265449175073</v>
      </c>
      <c r="CU386" s="76">
        <v>41.294005068137899</v>
      </c>
      <c r="CV386" s="76"/>
      <c r="CW386" s="1">
        <v>-4.1660084080619999</v>
      </c>
      <c r="CX386" s="1">
        <v>-3.9124065816344298</v>
      </c>
      <c r="CY386" s="1">
        <v>-3.6654653204874799</v>
      </c>
      <c r="CZ386" s="1">
        <v>-3.4411180982370499</v>
      </c>
      <c r="DA386" s="1">
        <v>-3.2338290448474001</v>
      </c>
      <c r="DB386" s="1">
        <v>-4.1660084080619999</v>
      </c>
      <c r="DC386" s="1">
        <v>-3.9124065816344298</v>
      </c>
      <c r="DD386" s="1">
        <v>-3.6654653204874799</v>
      </c>
      <c r="DE386" s="1">
        <v>-3.4411180982370499</v>
      </c>
      <c r="DF386" s="1">
        <v>-3.2338290448474001</v>
      </c>
      <c r="DG386" s="1">
        <v>1.1110820206957199</v>
      </c>
      <c r="DH386" s="1">
        <v>1.3878085851658899</v>
      </c>
      <c r="DI386" s="1">
        <v>1.6417575355104801</v>
      </c>
      <c r="DJ386" s="1">
        <v>1.87369348672188</v>
      </c>
      <c r="DK386" s="1">
        <v>2.0843320609018199</v>
      </c>
      <c r="DL386" s="1">
        <v>6.9509096300434958</v>
      </c>
      <c r="DM386" s="1">
        <v>48.943469161304002</v>
      </c>
      <c r="DN386" s="1"/>
      <c r="DO386" s="1"/>
      <c r="DP386" s="1"/>
      <c r="DQ386" s="1"/>
      <c r="DR386" s="1"/>
      <c r="DS386" s="1"/>
    </row>
    <row r="387" spans="1:123">
      <c r="A387" s="46" t="s">
        <v>374</v>
      </c>
      <c r="B387" s="57">
        <v>272.69299999999998</v>
      </c>
      <c r="C387" s="57">
        <v>107.238</v>
      </c>
      <c r="D387" s="57">
        <v>-2.02</v>
      </c>
      <c r="E387" s="7">
        <v>0.47</v>
      </c>
      <c r="F387" s="57"/>
      <c r="G387" s="76">
        <v>-2.64</v>
      </c>
      <c r="H387" s="57">
        <v>-4.37</v>
      </c>
      <c r="I387" s="57">
        <v>1.73</v>
      </c>
      <c r="K387" s="76">
        <v>-3.8857076261249599</v>
      </c>
      <c r="L387" s="76">
        <v>-3.6966278444946705</v>
      </c>
      <c r="M387" s="76">
        <v>-3.4916931988890503</v>
      </c>
      <c r="N387" s="76">
        <v>-3.1682749380022002</v>
      </c>
      <c r="O387" s="76">
        <v>-3.06820656650808</v>
      </c>
      <c r="P387" s="76">
        <v>-5.7665626497826201</v>
      </c>
      <c r="Q387" s="76">
        <v>-5.8220145993079404</v>
      </c>
      <c r="R387" s="76">
        <v>-5.8807099337804303</v>
      </c>
      <c r="S387" s="76">
        <v>-5.7169377303558502</v>
      </c>
      <c r="T387" s="76">
        <v>-5.8405344753859598</v>
      </c>
      <c r="U387" s="76">
        <v>1.88085502365766</v>
      </c>
      <c r="V387" s="76">
        <v>2.1253867548132699</v>
      </c>
      <c r="W387" s="76">
        <v>2.38901673489138</v>
      </c>
      <c r="X387" s="76">
        <v>2.54866279235365</v>
      </c>
      <c r="Y387" s="76">
        <v>2.7723279088778798</v>
      </c>
      <c r="Z387" s="76">
        <v>6.4422342578929372</v>
      </c>
      <c r="AA387" s="76">
        <v>23.96773109694</v>
      </c>
      <c r="AC387" s="57">
        <v>-4.328181128045328</v>
      </c>
      <c r="AD387" s="76">
        <v>-3.9582616031541002</v>
      </c>
      <c r="AE387" s="76">
        <v>-3.7353929965443102</v>
      </c>
      <c r="AF387" s="76">
        <v>-3.5192456787424495</v>
      </c>
      <c r="AG387" s="76">
        <v>-3.32534561061797</v>
      </c>
      <c r="AH387" s="76">
        <v>-5.3000225363345903</v>
      </c>
      <c r="AI387" s="76">
        <v>-5.1793079067254304</v>
      </c>
      <c r="AJ387" s="76">
        <v>-5.18650258851169</v>
      </c>
      <c r="AK387" s="76">
        <v>-5.1819237072212596</v>
      </c>
      <c r="AL387" s="76">
        <v>-5.1816979777191499</v>
      </c>
      <c r="AM387" s="76">
        <v>0.97184140828926202</v>
      </c>
      <c r="AN387" s="76">
        <v>1.2210463035713299</v>
      </c>
      <c r="AO387" s="76">
        <v>1.45110959196738</v>
      </c>
      <c r="AP387" s="76">
        <v>1.6626780284788101</v>
      </c>
      <c r="AQ387" s="76">
        <v>1.8563523671011799</v>
      </c>
      <c r="AR387" s="76">
        <v>7.2559781565266315</v>
      </c>
      <c r="AS387" s="76">
        <v>153.29994890936999</v>
      </c>
      <c r="AU387" s="57">
        <v>-4.3801615769595994</v>
      </c>
      <c r="AV387" s="57">
        <v>-4.1448660677650704</v>
      </c>
      <c r="AW387" s="57">
        <v>-3.9246493377117595</v>
      </c>
      <c r="AX387" s="57">
        <v>-3.7219645264467403</v>
      </c>
      <c r="AY387" s="57">
        <v>-3.5460816408572002</v>
      </c>
      <c r="AZ387" s="57">
        <v>-5.3920074628008399</v>
      </c>
      <c r="BA387" s="57">
        <v>-5.40591242712489</v>
      </c>
      <c r="BB387" s="57">
        <v>-5.4157588828453198</v>
      </c>
      <c r="BC387" s="57">
        <v>-5.42464252355445</v>
      </c>
      <c r="BD387" s="57">
        <v>-5.4424340078648701</v>
      </c>
      <c r="BE387" s="57">
        <v>1.01184588584124</v>
      </c>
      <c r="BF387" s="57">
        <v>1.26104635935982</v>
      </c>
      <c r="BG387" s="57">
        <v>1.4911095451335601</v>
      </c>
      <c r="BH387" s="57">
        <v>1.70267799710771</v>
      </c>
      <c r="BI387" s="57">
        <v>1.8963523670076701</v>
      </c>
      <c r="BJ387" s="57">
        <v>6.2203336897116612</v>
      </c>
      <c r="BK387" s="57">
        <v>57.926559742843999</v>
      </c>
      <c r="BM387" s="57">
        <v>-3.9233680077062099</v>
      </c>
      <c r="BN387" s="57">
        <v>-3.7355718168007397</v>
      </c>
      <c r="BO387" s="57">
        <v>-3.4262141507715396</v>
      </c>
      <c r="BP387" s="57">
        <v>-3.1946568231195203</v>
      </c>
      <c r="BQ387" s="57">
        <v>-2.9744689627337002</v>
      </c>
      <c r="BR387" s="57">
        <v>-5.7865469772429199</v>
      </c>
      <c r="BS387" s="57">
        <v>-5.8926732842182599</v>
      </c>
      <c r="BT387" s="57">
        <v>-5.7746831409592696</v>
      </c>
      <c r="BU387" s="57">
        <v>-5.7336412016504203</v>
      </c>
      <c r="BV387" s="57">
        <v>-5.7096558020418504</v>
      </c>
      <c r="BW387" s="57">
        <v>1.86317896953671</v>
      </c>
      <c r="BX387" s="57">
        <v>2.1571014674175202</v>
      </c>
      <c r="BY387" s="57">
        <v>2.34846899018773</v>
      </c>
      <c r="BZ387" s="57">
        <v>2.5389843785309001</v>
      </c>
      <c r="CA387" s="57">
        <v>2.7351868393081502</v>
      </c>
      <c r="CB387" s="57">
        <v>7.2664566970643598</v>
      </c>
      <c r="CC387" s="57">
        <v>4.7693484512072502</v>
      </c>
      <c r="CE387" s="57">
        <v>-3.90235296972961</v>
      </c>
      <c r="CF387" s="57">
        <v>-3.6621792992413602</v>
      </c>
      <c r="CG387" s="57">
        <v>-3.4557170587420298</v>
      </c>
      <c r="CH387" s="57">
        <v>-3.2327878992751802</v>
      </c>
      <c r="CI387" s="57">
        <v>-3.0442277269476299</v>
      </c>
      <c r="CJ387" s="57">
        <v>-5.76579797474621</v>
      </c>
      <c r="CK387" s="57">
        <v>-5.7731805624321302</v>
      </c>
      <c r="CL387" s="57">
        <v>-5.7897194588106</v>
      </c>
      <c r="CM387" s="57">
        <v>-5.7650091378604902</v>
      </c>
      <c r="CN387" s="57">
        <v>-5.7673237660696799</v>
      </c>
      <c r="CO387" s="57">
        <v>1.8634450050166</v>
      </c>
      <c r="CP387" s="57">
        <v>2.11100126319077</v>
      </c>
      <c r="CQ387" s="57">
        <v>2.3340024000685702</v>
      </c>
      <c r="CR387" s="57">
        <v>2.53222123858531</v>
      </c>
      <c r="CS387" s="57">
        <v>2.72309603912205</v>
      </c>
      <c r="CT387" s="76">
        <v>6.3869873061939284</v>
      </c>
      <c r="CU387" s="76">
        <v>36.898455483374597</v>
      </c>
      <c r="CV387" s="76"/>
      <c r="CW387" s="1">
        <v>-4.2277119786963597</v>
      </c>
      <c r="CX387" s="1">
        <v>-3.9963038571529199</v>
      </c>
      <c r="CY387" s="1">
        <v>-3.7725594077081102</v>
      </c>
      <c r="CZ387" s="1">
        <v>-3.5681662352732202</v>
      </c>
      <c r="DA387" s="1">
        <v>-3.3762601182123699</v>
      </c>
      <c r="DB387" s="1">
        <v>-4.2277119786963597</v>
      </c>
      <c r="DC387" s="1">
        <v>-3.9963038571529199</v>
      </c>
      <c r="DD387" s="1">
        <v>-3.7725594077081102</v>
      </c>
      <c r="DE387" s="1">
        <v>-3.5681662352732202</v>
      </c>
      <c r="DF387" s="1">
        <v>-3.3762601182123699</v>
      </c>
      <c r="DG387" s="1">
        <v>0.971845549574747</v>
      </c>
      <c r="DH387" s="1">
        <v>1.2210463610226101</v>
      </c>
      <c r="DI387" s="1">
        <v>1.4511095916196299</v>
      </c>
      <c r="DJ387" s="1">
        <v>1.66267767428252</v>
      </c>
      <c r="DK387" s="1">
        <v>1.8563519321403601</v>
      </c>
      <c r="DL387" s="1">
        <v>6.3425435547642266</v>
      </c>
      <c r="DM387" s="1">
        <v>41.802930364301503</v>
      </c>
      <c r="DN387" s="1"/>
      <c r="DO387" s="1"/>
      <c r="DP387" s="1"/>
      <c r="DQ387" s="1"/>
      <c r="DR387" s="1"/>
      <c r="DS387" s="1"/>
    </row>
    <row r="388" spans="1:123">
      <c r="A388" s="46" t="s">
        <v>375</v>
      </c>
      <c r="B388" s="57">
        <v>345.01400000000001</v>
      </c>
      <c r="C388" s="57">
        <v>162.476</v>
      </c>
      <c r="D388" s="57">
        <v>-0.3</v>
      </c>
      <c r="E388" s="7">
        <v>0.02</v>
      </c>
      <c r="F388" s="57"/>
      <c r="G388" s="76">
        <v>-0.31000000000000005</v>
      </c>
      <c r="H388" s="57">
        <v>-2.86</v>
      </c>
      <c r="I388" s="57">
        <v>2.5499999999999998</v>
      </c>
      <c r="K388" s="76">
        <v>-0.70819208289241997</v>
      </c>
      <c r="L388" s="76">
        <v>-0.48083983977949973</v>
      </c>
      <c r="M388" s="76">
        <v>-0.19313433696470028</v>
      </c>
      <c r="N388" s="76">
        <v>8.7757925026770156E-2</v>
      </c>
      <c r="O388" s="76">
        <v>0.49124483864216995</v>
      </c>
      <c r="P388" s="76">
        <v>-2.7257418925066901</v>
      </c>
      <c r="Q388" s="76">
        <v>-2.7503413325949899</v>
      </c>
      <c r="R388" s="76">
        <v>-2.7794502308272402</v>
      </c>
      <c r="S388" s="76">
        <v>-2.70153350857013</v>
      </c>
      <c r="T388" s="76">
        <v>-2.7551501751874201</v>
      </c>
      <c r="U388" s="76">
        <v>2.0175498096142701</v>
      </c>
      <c r="V388" s="76">
        <v>2.2695014928154902</v>
      </c>
      <c r="W388" s="76">
        <v>2.5863158938625399</v>
      </c>
      <c r="X388" s="76">
        <v>2.7892914335969001</v>
      </c>
      <c r="Y388" s="76">
        <v>3.2463950138295901</v>
      </c>
      <c r="Z388" s="76">
        <v>8.8709735779661791</v>
      </c>
      <c r="AA388" s="76">
        <v>-146.574158523471</v>
      </c>
      <c r="AC388" s="57">
        <v>-1.24128837559634</v>
      </c>
      <c r="AD388" s="76">
        <v>-0.89408823425424999</v>
      </c>
      <c r="AE388" s="76">
        <v>-0.62099387320838018</v>
      </c>
      <c r="AF388" s="76">
        <v>-0.36665818246618986</v>
      </c>
      <c r="AG388" s="76">
        <v>-0.13979838537869993</v>
      </c>
      <c r="AH388" s="76">
        <v>-2.48656184474856</v>
      </c>
      <c r="AI388" s="76">
        <v>-2.44262281553927</v>
      </c>
      <c r="AJ388" s="76">
        <v>-2.4464986087426301</v>
      </c>
      <c r="AK388" s="76">
        <v>-2.4437298973891899</v>
      </c>
      <c r="AL388" s="76">
        <v>-2.44385903688192</v>
      </c>
      <c r="AM388" s="76">
        <v>1.24527346915222</v>
      </c>
      <c r="AN388" s="76">
        <v>1.54853458128502</v>
      </c>
      <c r="AO388" s="76">
        <v>1.82550473553425</v>
      </c>
      <c r="AP388" s="76">
        <v>2.077071714923</v>
      </c>
      <c r="AQ388" s="76">
        <v>2.30406065150322</v>
      </c>
      <c r="AR388" s="76">
        <v>8.1155616846692311</v>
      </c>
      <c r="AS388" s="76">
        <v>110.609024706215</v>
      </c>
      <c r="AU388" s="57">
        <v>-1.40407765686913</v>
      </c>
      <c r="AV388" s="57">
        <v>-1.1211995286737699</v>
      </c>
      <c r="AW388" s="57">
        <v>-0.85683441735928012</v>
      </c>
      <c r="AX388" s="57">
        <v>-0.61922306101982993</v>
      </c>
      <c r="AY388" s="57">
        <v>-0.38112706266957996</v>
      </c>
      <c r="AZ388" s="57">
        <v>-2.68935668814858</v>
      </c>
      <c r="BA388" s="57">
        <v>-2.7097341655471099</v>
      </c>
      <c r="BB388" s="57">
        <v>-2.7223390937295302</v>
      </c>
      <c r="BC388" s="57">
        <v>-2.7362947361208501</v>
      </c>
      <c r="BD388" s="57">
        <v>-2.7251877140533001</v>
      </c>
      <c r="BE388" s="57">
        <v>1.28527903127945</v>
      </c>
      <c r="BF388" s="57">
        <v>1.58853463687334</v>
      </c>
      <c r="BG388" s="57">
        <v>1.8655046763702501</v>
      </c>
      <c r="BH388" s="57">
        <v>2.1170716751010201</v>
      </c>
      <c r="BI388" s="57">
        <v>2.3440606513837201</v>
      </c>
      <c r="BJ388" s="57">
        <v>7.5832356531242331</v>
      </c>
      <c r="BK388" s="57">
        <v>49.578149506374302</v>
      </c>
      <c r="BM388" s="57">
        <v>-0.80209848965527009</v>
      </c>
      <c r="BN388" s="57">
        <v>-0.31724334537773036</v>
      </c>
      <c r="BO388" s="57">
        <v>-0.1435472339177899</v>
      </c>
      <c r="BP388" s="57">
        <v>8.316508090496999E-2</v>
      </c>
      <c r="BQ388" s="57">
        <v>0.31594258686648979</v>
      </c>
      <c r="BR388" s="57">
        <v>-2.7346139438794101</v>
      </c>
      <c r="BS388" s="57">
        <v>-2.7763752197344802</v>
      </c>
      <c r="BT388" s="57">
        <v>-2.7322450831572298</v>
      </c>
      <c r="BU388" s="57">
        <v>-2.7144528406609298</v>
      </c>
      <c r="BV388" s="57">
        <v>-2.6998295999289201</v>
      </c>
      <c r="BW388" s="57">
        <v>1.9325154542241401</v>
      </c>
      <c r="BX388" s="57">
        <v>2.4591318743567498</v>
      </c>
      <c r="BY388" s="57">
        <v>2.5886978492394399</v>
      </c>
      <c r="BZ388" s="57">
        <v>2.7976179215658998</v>
      </c>
      <c r="CA388" s="57">
        <v>3.0157721867954099</v>
      </c>
      <c r="CB388" s="57">
        <v>7.819861811277967</v>
      </c>
      <c r="CC388" s="57">
        <v>193.69553325519701</v>
      </c>
      <c r="CE388" s="57">
        <v>-0.76088521348820004</v>
      </c>
      <c r="CF388" s="57">
        <v>-0.47137147108742017</v>
      </c>
      <c r="CG388" s="57">
        <v>-0.22038502760747036</v>
      </c>
      <c r="CH388" s="57">
        <v>5.0452638103330116E-2</v>
      </c>
      <c r="CI388" s="57">
        <v>0.2582888668002199</v>
      </c>
      <c r="CJ388" s="57">
        <v>-2.72392905763025</v>
      </c>
      <c r="CK388" s="57">
        <v>-2.7285832625459001</v>
      </c>
      <c r="CL388" s="57">
        <v>-2.7374695907058402</v>
      </c>
      <c r="CM388" s="57">
        <v>-2.7271100799625798</v>
      </c>
      <c r="CN388" s="57">
        <v>-2.7271121764572701</v>
      </c>
      <c r="CO388" s="57">
        <v>1.9630438441420499</v>
      </c>
      <c r="CP388" s="57">
        <v>2.2572117914584799</v>
      </c>
      <c r="CQ388" s="57">
        <v>2.5170845630983698</v>
      </c>
      <c r="CR388" s="57">
        <v>2.7775627180659099</v>
      </c>
      <c r="CS388" s="57">
        <v>2.98540104325749</v>
      </c>
      <c r="CT388" s="76">
        <v>7.6177184865945398</v>
      </c>
      <c r="CU388" s="76">
        <v>60.896866532933601</v>
      </c>
      <c r="CV388" s="76"/>
      <c r="CW388" s="1">
        <v>-1.2005440773620599</v>
      </c>
      <c r="CX388" s="1">
        <v>-0.90458342335193598</v>
      </c>
      <c r="CY388" s="1">
        <v>-0.631159796362184</v>
      </c>
      <c r="CZ388" s="1">
        <v>-0.38391878922579498</v>
      </c>
      <c r="DA388" s="1">
        <v>-0.15708269328319199</v>
      </c>
      <c r="DB388" s="1">
        <v>-1.2005440773620599</v>
      </c>
      <c r="DC388" s="1">
        <v>-0.90458342335193598</v>
      </c>
      <c r="DD388" s="1">
        <v>-0.631159796362184</v>
      </c>
      <c r="DE388" s="1">
        <v>-0.38391878922579498</v>
      </c>
      <c r="DF388" s="1">
        <v>-0.15708269328319199</v>
      </c>
      <c r="DG388" s="1">
        <v>1.24527865104757</v>
      </c>
      <c r="DH388" s="1">
        <v>1.5485346389780801</v>
      </c>
      <c r="DI388" s="1">
        <v>1.825504735132</v>
      </c>
      <c r="DJ388" s="1">
        <v>2.07707131404214</v>
      </c>
      <c r="DK388" s="1">
        <v>2.3040601595864598</v>
      </c>
      <c r="DL388" s="1">
        <v>7.7572926927216539</v>
      </c>
      <c r="DM388" s="1">
        <v>69.945519093166993</v>
      </c>
      <c r="DN388" s="1"/>
      <c r="DO388" s="1"/>
      <c r="DP388" s="1"/>
      <c r="DQ388" s="1"/>
      <c r="DR388" s="1"/>
      <c r="DS388" s="1"/>
    </row>
    <row r="389" spans="1:123">
      <c r="A389" s="46" t="s">
        <v>376</v>
      </c>
      <c r="B389" s="57">
        <v>347.42099999999999</v>
      </c>
      <c r="C389" s="57">
        <v>170.99100000000001</v>
      </c>
      <c r="D389" s="57">
        <v>1.07</v>
      </c>
      <c r="E389" s="7">
        <v>1.33</v>
      </c>
      <c r="F389" s="57"/>
      <c r="G389" s="76">
        <v>-1.5800000000000005</v>
      </c>
      <c r="H389" s="57">
        <v>-4.1900000000000004</v>
      </c>
      <c r="I389" s="57">
        <v>2.61</v>
      </c>
      <c r="K389" s="76">
        <v>-3.10361108069571</v>
      </c>
      <c r="L389" s="76">
        <v>-2.8770203068911502</v>
      </c>
      <c r="M389" s="76">
        <v>-2.5826599995710802</v>
      </c>
      <c r="N389" s="76">
        <v>-2.3058371557983701</v>
      </c>
      <c r="O389" s="76">
        <v>-1.8633189647349497</v>
      </c>
      <c r="P389" s="76">
        <v>-5.1257103897610001</v>
      </c>
      <c r="Q389" s="76">
        <v>-5.1513182512818601</v>
      </c>
      <c r="R389" s="76">
        <v>-5.1755424380837702</v>
      </c>
      <c r="S389" s="76">
        <v>-5.10313723335031</v>
      </c>
      <c r="T389" s="76">
        <v>-5.1254919617453396</v>
      </c>
      <c r="U389" s="76">
        <v>2.0220993090652901</v>
      </c>
      <c r="V389" s="76">
        <v>2.2742979443907099</v>
      </c>
      <c r="W389" s="76">
        <v>2.5928824385126901</v>
      </c>
      <c r="X389" s="76">
        <v>2.7973000775519399</v>
      </c>
      <c r="Y389" s="76">
        <v>3.2621729970103899</v>
      </c>
      <c r="Z389" s="76">
        <v>9.1277128474359923</v>
      </c>
      <c r="AA389" s="76">
        <v>-175.65912783814301</v>
      </c>
      <c r="AC389" s="57">
        <v>-3.5808718026861905</v>
      </c>
      <c r="AD389" s="76">
        <v>-3.2561288973647802</v>
      </c>
      <c r="AE389" s="76">
        <v>-2.9823530181950799</v>
      </c>
      <c r="AF389" s="76">
        <v>-2.7246199301311798</v>
      </c>
      <c r="AG389" s="76">
        <v>-2.4964953056860995</v>
      </c>
      <c r="AH389" s="76">
        <v>-4.8352456848650203</v>
      </c>
      <c r="AI389" s="76">
        <v>-4.8155630000123004</v>
      </c>
      <c r="AJ389" s="76">
        <v>-4.82031843749429</v>
      </c>
      <c r="AK389" s="76">
        <v>-4.8154835672243799</v>
      </c>
      <c r="AL389" s="76">
        <v>-4.8154566615567296</v>
      </c>
      <c r="AM389" s="76">
        <v>1.2543738821788299</v>
      </c>
      <c r="AN389" s="76">
        <v>1.55943410264752</v>
      </c>
      <c r="AO389" s="76">
        <v>1.8379654192992101</v>
      </c>
      <c r="AP389" s="76">
        <v>2.0908636370932001</v>
      </c>
      <c r="AQ389" s="76">
        <v>2.3189613558706301</v>
      </c>
      <c r="AR389" s="76">
        <v>8.0298098937997153</v>
      </c>
      <c r="AS389" s="76">
        <v>89.131080536690703</v>
      </c>
      <c r="AU389" s="57">
        <v>-3.78546685301193</v>
      </c>
      <c r="AV389" s="57">
        <v>-3.4940152347278</v>
      </c>
      <c r="AW389" s="57">
        <v>-3.2415352496869598</v>
      </c>
      <c r="AX389" s="57">
        <v>-3.0319637042301397</v>
      </c>
      <c r="AY389" s="57">
        <v>-2.9046400502249696</v>
      </c>
      <c r="AZ389" s="57">
        <v>-5.0798463334150101</v>
      </c>
      <c r="BA389" s="57">
        <v>-5.0934493929569697</v>
      </c>
      <c r="BB389" s="57">
        <v>-5.1195006094117899</v>
      </c>
      <c r="BC389" s="57">
        <v>-5.1628273012200996</v>
      </c>
      <c r="BD389" s="57">
        <v>-5.2636014059752396</v>
      </c>
      <c r="BE389" s="57">
        <v>1.2943794804030799</v>
      </c>
      <c r="BF389" s="57">
        <v>1.59943415822917</v>
      </c>
      <c r="BG389" s="57">
        <v>1.87796535972483</v>
      </c>
      <c r="BH389" s="57">
        <v>2.1308635969899599</v>
      </c>
      <c r="BI389" s="57">
        <v>2.35896135575027</v>
      </c>
      <c r="BJ389" s="57">
        <v>6.5966315753110845</v>
      </c>
      <c r="BK389" s="57">
        <v>157.61185917635001</v>
      </c>
      <c r="BM389" s="57">
        <v>-3.2044946433333599</v>
      </c>
      <c r="BN389" s="57">
        <v>-2.6730518106924603</v>
      </c>
      <c r="BO389" s="57">
        <v>-2.54051530196995</v>
      </c>
      <c r="BP389" s="57">
        <v>-2.3189724474345397</v>
      </c>
      <c r="BQ389" s="57">
        <v>-2.0775113291890004</v>
      </c>
      <c r="BR389" s="57">
        <v>-5.1393177664039298</v>
      </c>
      <c r="BS389" s="57">
        <v>-5.1422359131641802</v>
      </c>
      <c r="BT389" s="57">
        <v>-5.13720848954455</v>
      </c>
      <c r="BU389" s="57">
        <v>-5.1251982552034097</v>
      </c>
      <c r="BV389" s="57">
        <v>-5.1026220059306402</v>
      </c>
      <c r="BW389" s="57">
        <v>1.9348231230705699</v>
      </c>
      <c r="BX389" s="57">
        <v>2.4691841024717198</v>
      </c>
      <c r="BY389" s="57">
        <v>2.5966931875746</v>
      </c>
      <c r="BZ389" s="57">
        <v>2.80622580776887</v>
      </c>
      <c r="CA389" s="57">
        <v>3.0251106767416398</v>
      </c>
      <c r="CB389" s="57">
        <v>7.7317611514566229</v>
      </c>
      <c r="CC389" s="57">
        <v>211.21493786632601</v>
      </c>
      <c r="CE389" s="57">
        <v>-3.16203500656809</v>
      </c>
      <c r="CF389" s="57">
        <v>-2.8724901553236504</v>
      </c>
      <c r="CG389" s="57">
        <v>-2.6225923969695297</v>
      </c>
      <c r="CH389" s="57">
        <v>-2.3516726972756499</v>
      </c>
      <c r="CI389" s="57">
        <v>-2.1417440378243899</v>
      </c>
      <c r="CJ389" s="57">
        <v>-5.12839371645833</v>
      </c>
      <c r="CK389" s="57">
        <v>-5.1345681508105603</v>
      </c>
      <c r="CL389" s="57">
        <v>-5.1457703322061796</v>
      </c>
      <c r="CM389" s="57">
        <v>-5.13740091279195</v>
      </c>
      <c r="CN389" s="57">
        <v>-5.13587516148666</v>
      </c>
      <c r="CO389" s="57">
        <v>1.96635870989024</v>
      </c>
      <c r="CP389" s="57">
        <v>2.2620779954869099</v>
      </c>
      <c r="CQ389" s="57">
        <v>2.5231779352366499</v>
      </c>
      <c r="CR389" s="57">
        <v>2.7857282155163001</v>
      </c>
      <c r="CS389" s="57">
        <v>2.9941311236622701</v>
      </c>
      <c r="CT389" s="76">
        <v>7.621800491154751</v>
      </c>
      <c r="CU389" s="76">
        <v>58.663585485604898</v>
      </c>
      <c r="CV389" s="76"/>
      <c r="CW389" s="1">
        <v>-3.5549212398786598</v>
      </c>
      <c r="CX389" s="1">
        <v>-3.2556994490263498</v>
      </c>
      <c r="CY389" s="1">
        <v>-2.9818009411110098</v>
      </c>
      <c r="CZ389" s="1">
        <v>-2.73495678637551</v>
      </c>
      <c r="DA389" s="1">
        <v>-2.5054364381280898</v>
      </c>
      <c r="DB389" s="1">
        <v>-3.5549212398786598</v>
      </c>
      <c r="DC389" s="1">
        <v>-3.2556994490263498</v>
      </c>
      <c r="DD389" s="1">
        <v>-2.9818009411110098</v>
      </c>
      <c r="DE389" s="1">
        <v>-2.73495678637551</v>
      </c>
      <c r="DF389" s="1">
        <v>-2.5054364381280898</v>
      </c>
      <c r="DG389" s="1">
        <v>1.25437909870793</v>
      </c>
      <c r="DH389" s="1">
        <v>1.5594341603486199</v>
      </c>
      <c r="DI389" s="1">
        <v>1.83796541889514</v>
      </c>
      <c r="DJ389" s="1">
        <v>2.0908632346585798</v>
      </c>
      <c r="DK389" s="1">
        <v>2.3189608620582498</v>
      </c>
      <c r="DL389" s="1">
        <v>7.7932543217818351</v>
      </c>
      <c r="DM389" s="1">
        <v>70.840530965981401</v>
      </c>
      <c r="DN389" s="1"/>
      <c r="DO389" s="1"/>
      <c r="DP389" s="1"/>
      <c r="DQ389" s="1"/>
      <c r="DR389" s="1"/>
      <c r="DS389" s="1"/>
    </row>
    <row r="390" spans="1:123">
      <c r="A390" s="46" t="s">
        <v>377</v>
      </c>
      <c r="B390" s="57">
        <v>299.88400000000001</v>
      </c>
      <c r="C390" s="57">
        <v>124.657</v>
      </c>
      <c r="D390" s="57">
        <v>-5.49</v>
      </c>
      <c r="E390" s="7">
        <v>0.31</v>
      </c>
      <c r="F390" s="57"/>
      <c r="G390" s="76">
        <v>-5.28</v>
      </c>
      <c r="H390" s="57">
        <v>-6.94</v>
      </c>
      <c r="I390" s="57">
        <v>1.66</v>
      </c>
      <c r="K390" s="76">
        <v>-6.4081719311285195</v>
      </c>
      <c r="L390" s="76">
        <v>-6.2075259104375409</v>
      </c>
      <c r="M390" s="76">
        <v>-5.9442064108530097</v>
      </c>
      <c r="N390" s="76">
        <v>-5.6524788174198104</v>
      </c>
      <c r="O390" s="76">
        <v>-5.3384693086456814</v>
      </c>
      <c r="P390" s="76">
        <v>-8.3404209886759997</v>
      </c>
      <c r="Q390" s="76">
        <v>-8.3870964271044706</v>
      </c>
      <c r="R390" s="76">
        <v>-8.4074030026543394</v>
      </c>
      <c r="S390" s="76">
        <v>-8.2916123358979004</v>
      </c>
      <c r="T390" s="76">
        <v>-8.2890353316362209</v>
      </c>
      <c r="U390" s="76">
        <v>1.93224905754748</v>
      </c>
      <c r="V390" s="76">
        <v>2.1795705166669301</v>
      </c>
      <c r="W390" s="76">
        <v>2.4631965918013301</v>
      </c>
      <c r="X390" s="76">
        <v>2.63913351847809</v>
      </c>
      <c r="Y390" s="76">
        <v>2.9505660229905399</v>
      </c>
      <c r="Z390" s="76">
        <v>8.0501726731008549</v>
      </c>
      <c r="AA390" s="76">
        <v>-108.741928984794</v>
      </c>
      <c r="AC390" s="57">
        <v>-6.8187008496132702</v>
      </c>
      <c r="AD390" s="76">
        <v>-6.5131239265354903</v>
      </c>
      <c r="AE390" s="76">
        <v>-6.2647314989395104</v>
      </c>
      <c r="AF390" s="76">
        <v>-6.0243372837989408</v>
      </c>
      <c r="AG390" s="76">
        <v>-5.81109160738814</v>
      </c>
      <c r="AH390" s="76">
        <v>-7.8933463005308804</v>
      </c>
      <c r="AI390" s="76">
        <v>-7.8572981425985304</v>
      </c>
      <c r="AJ390" s="76">
        <v>-7.8566048849463401</v>
      </c>
      <c r="AK390" s="76">
        <v>-7.8428176204331104</v>
      </c>
      <c r="AL390" s="76">
        <v>-7.8357717902160902</v>
      </c>
      <c r="AM390" s="76">
        <v>1.07464545091761</v>
      </c>
      <c r="AN390" s="76">
        <v>1.3441742160630401</v>
      </c>
      <c r="AO390" s="76">
        <v>1.5918733860068299</v>
      </c>
      <c r="AP390" s="76">
        <v>1.81848033663417</v>
      </c>
      <c r="AQ390" s="76">
        <v>2.0246801828279501</v>
      </c>
      <c r="AR390" s="76">
        <v>7.4463005834641391</v>
      </c>
      <c r="AS390" s="76">
        <v>82.113042312206005</v>
      </c>
      <c r="AU390" s="57">
        <v>-6.0489129342394499</v>
      </c>
      <c r="AV390" s="57">
        <v>-5.7613497265105202</v>
      </c>
      <c r="AW390" s="57">
        <v>-5.4988481938575706</v>
      </c>
      <c r="AX390" s="57">
        <v>-5.2571806560819994</v>
      </c>
      <c r="AY390" s="57">
        <v>-5.0629908200656999</v>
      </c>
      <c r="AZ390" s="57">
        <v>-7.1635632704839001</v>
      </c>
      <c r="BA390" s="57">
        <v>-7.14552399828679</v>
      </c>
      <c r="BB390" s="57">
        <v>-7.1307215283947203</v>
      </c>
      <c r="BC390" s="57">
        <v>-7.1156609581677399</v>
      </c>
      <c r="BD390" s="57">
        <v>-7.12767100279037</v>
      </c>
      <c r="BE390" s="57">
        <v>1.11465033624445</v>
      </c>
      <c r="BF390" s="57">
        <v>1.3841742717762699</v>
      </c>
      <c r="BG390" s="57">
        <v>1.6318733345371501</v>
      </c>
      <c r="BH390" s="57">
        <v>1.8584803020857401</v>
      </c>
      <c r="BI390" s="57">
        <v>2.0646801827246701</v>
      </c>
      <c r="BJ390" s="57">
        <v>7.3617341816413351</v>
      </c>
      <c r="BK390" s="57">
        <v>88.157861730262198</v>
      </c>
      <c r="BM390" s="57">
        <v>-6.4872702374494198</v>
      </c>
      <c r="BN390" s="57">
        <v>-6.0791257829528504</v>
      </c>
      <c r="BO390" s="57">
        <v>-5.9063448314291698</v>
      </c>
      <c r="BP390" s="57">
        <v>-5.6854551933159794</v>
      </c>
      <c r="BQ390" s="57">
        <v>-5.4476756235884292</v>
      </c>
      <c r="BR390" s="57">
        <v>-8.3765180992184796</v>
      </c>
      <c r="BS390" s="57">
        <v>-8.3497836004634909</v>
      </c>
      <c r="BT390" s="57">
        <v>-8.3451342390126104</v>
      </c>
      <c r="BU390" s="57">
        <v>-8.3216797188119997</v>
      </c>
      <c r="BV390" s="57">
        <v>-8.2883559735439096</v>
      </c>
      <c r="BW390" s="57">
        <v>1.88924786176906</v>
      </c>
      <c r="BX390" s="57">
        <v>2.27065781751064</v>
      </c>
      <c r="BY390" s="57">
        <v>2.4387894075834402</v>
      </c>
      <c r="BZ390" s="57">
        <v>2.6362245254960199</v>
      </c>
      <c r="CA390" s="57">
        <v>2.84068034995548</v>
      </c>
      <c r="CB390" s="57">
        <v>7.3451498036546816</v>
      </c>
      <c r="CC390" s="57">
        <v>125.903124491314</v>
      </c>
      <c r="CE390" s="57">
        <v>-6.4582492328040901</v>
      </c>
      <c r="CF390" s="57">
        <v>-6.1944727194196005</v>
      </c>
      <c r="CG390" s="57">
        <v>-5.9695808233112206</v>
      </c>
      <c r="CH390" s="57">
        <v>-5.7252581481536904</v>
      </c>
      <c r="CI390" s="57">
        <v>-5.5213200855121798</v>
      </c>
      <c r="CJ390" s="57">
        <v>-8.3591410656391698</v>
      </c>
      <c r="CK390" s="57">
        <v>-8.3604457124554603</v>
      </c>
      <c r="CL390" s="57">
        <v>-8.3724178232186102</v>
      </c>
      <c r="CM390" s="57">
        <v>-8.3497220295198904</v>
      </c>
      <c r="CN390" s="57">
        <v>-8.3430366548736696</v>
      </c>
      <c r="CO390" s="57">
        <v>1.9008918328350799</v>
      </c>
      <c r="CP390" s="57">
        <v>2.1659729930358602</v>
      </c>
      <c r="CQ390" s="57">
        <v>2.40283699990739</v>
      </c>
      <c r="CR390" s="57">
        <v>2.6244638813662</v>
      </c>
      <c r="CS390" s="57">
        <v>2.8217165693614898</v>
      </c>
      <c r="CT390" s="76">
        <v>6.9742402425941394</v>
      </c>
      <c r="CU390" s="76">
        <v>42.629796878198903</v>
      </c>
      <c r="CV390" s="76"/>
      <c r="CW390" s="1">
        <v>-6.7851949386370602</v>
      </c>
      <c r="CX390" s="1">
        <v>-6.51699309445016</v>
      </c>
      <c r="CY390" s="1">
        <v>-6.2691607488507302</v>
      </c>
      <c r="CZ390" s="1">
        <v>-6.0439776638140001</v>
      </c>
      <c r="DA390" s="1">
        <v>-5.8299426084669399</v>
      </c>
      <c r="DB390" s="1">
        <v>-6.7851949386370602</v>
      </c>
      <c r="DC390" s="1">
        <v>-6.51699309445016</v>
      </c>
      <c r="DD390" s="1">
        <v>-6.2691607488507302</v>
      </c>
      <c r="DE390" s="1">
        <v>-6.0439776638140001</v>
      </c>
      <c r="DF390" s="1">
        <v>-5.8299426084669399</v>
      </c>
      <c r="DG390" s="1">
        <v>1.0746499834479999</v>
      </c>
      <c r="DH390" s="1">
        <v>1.34417427360522</v>
      </c>
      <c r="DI390" s="1">
        <v>1.5918733856385801</v>
      </c>
      <c r="DJ390" s="1">
        <v>1.8184799648855801</v>
      </c>
      <c r="DK390" s="1">
        <v>2.0246797264530398</v>
      </c>
      <c r="DL390" s="1">
        <v>7.0922728767400018</v>
      </c>
      <c r="DM390" s="1">
        <v>55.759941431286201</v>
      </c>
      <c r="DN390" s="1"/>
      <c r="DO390" s="1"/>
      <c r="DP390" s="1"/>
      <c r="DQ390" s="1"/>
      <c r="DR390" s="1"/>
      <c r="DS390" s="1"/>
    </row>
    <row r="391" spans="1:123">
      <c r="A391" s="46" t="s">
        <v>378</v>
      </c>
      <c r="B391" s="57">
        <v>323.45100000000002</v>
      </c>
      <c r="C391" s="57">
        <v>140.542</v>
      </c>
      <c r="D391" s="57">
        <v>-0.83</v>
      </c>
      <c r="E391" s="7">
        <v>0.01</v>
      </c>
      <c r="F391" s="57"/>
      <c r="G391" s="76">
        <v>-0.16999999999999993</v>
      </c>
      <c r="H391" s="57">
        <v>-2.71</v>
      </c>
      <c r="I391" s="57">
        <v>2.54</v>
      </c>
      <c r="K391" s="76">
        <v>-0.68623497364270003</v>
      </c>
      <c r="L391" s="76">
        <v>-0.45983457092414026</v>
      </c>
      <c r="M391" s="76">
        <v>-0.18658633012601999</v>
      </c>
      <c r="N391" s="76">
        <v>7.753772177352003E-2</v>
      </c>
      <c r="O391" s="76">
        <v>0.41429576038991023</v>
      </c>
      <c r="P391" s="76">
        <v>-2.6630282993922201</v>
      </c>
      <c r="Q391" s="76">
        <v>-2.6863672705047201</v>
      </c>
      <c r="R391" s="76">
        <v>-2.7140761324674898</v>
      </c>
      <c r="S391" s="76">
        <v>-2.6400086392838902</v>
      </c>
      <c r="T391" s="76">
        <v>-2.6907529088914299</v>
      </c>
      <c r="U391" s="76">
        <v>1.97679332574952</v>
      </c>
      <c r="V391" s="76">
        <v>2.2265326995805799</v>
      </c>
      <c r="W391" s="76">
        <v>2.5274898023414698</v>
      </c>
      <c r="X391" s="76">
        <v>2.7175463610574102</v>
      </c>
      <c r="Y391" s="76">
        <v>3.1050486692813402</v>
      </c>
      <c r="Z391" s="76">
        <v>8.1776398485885391</v>
      </c>
      <c r="AA391" s="76">
        <v>-89.847340122494799</v>
      </c>
      <c r="AC391" s="57">
        <v>-1.2699216987128401</v>
      </c>
      <c r="AD391" s="76">
        <v>-0.94088103734538975</v>
      </c>
      <c r="AE391" s="76">
        <v>-0.68166016124386997</v>
      </c>
      <c r="AF391" s="76">
        <v>-0.43935409517555013</v>
      </c>
      <c r="AG391" s="76">
        <v>-0.22244624145075997</v>
      </c>
      <c r="AH391" s="76">
        <v>-2.4336695317650601</v>
      </c>
      <c r="AI391" s="76">
        <v>-2.3917727523489698</v>
      </c>
      <c r="AJ391" s="76">
        <v>-2.3955364281350899</v>
      </c>
      <c r="AK391" s="76">
        <v>-2.3928715027632501</v>
      </c>
      <c r="AL391" s="76">
        <v>-2.39301961074603</v>
      </c>
      <c r="AM391" s="76">
        <v>1.16374783305222</v>
      </c>
      <c r="AN391" s="76">
        <v>1.4508917150035801</v>
      </c>
      <c r="AO391" s="76">
        <v>1.71387626689122</v>
      </c>
      <c r="AP391" s="76">
        <v>1.9535174075877</v>
      </c>
      <c r="AQ391" s="76">
        <v>2.17057336929527</v>
      </c>
      <c r="AR391" s="76">
        <v>7.717924813979713</v>
      </c>
      <c r="AS391" s="76">
        <v>102.830712632364</v>
      </c>
      <c r="AU391" s="57">
        <v>-1.4306395003222101</v>
      </c>
      <c r="AV391" s="57">
        <v>-1.1636932969554799</v>
      </c>
      <c r="AW391" s="57">
        <v>-0.91300411274504989</v>
      </c>
      <c r="AX391" s="57">
        <v>-0.68685366084956012</v>
      </c>
      <c r="AY391" s="57">
        <v>-0.4573419238023102</v>
      </c>
      <c r="AZ391" s="57">
        <v>-2.63439257212814</v>
      </c>
      <c r="BA391" s="57">
        <v>-2.6545850676070599</v>
      </c>
      <c r="BB391" s="57">
        <v>-2.6668803241485999</v>
      </c>
      <c r="BC391" s="57">
        <v>-2.6803710311349702</v>
      </c>
      <c r="BD391" s="57">
        <v>-2.6679152929858301</v>
      </c>
      <c r="BE391" s="57">
        <v>1.2037530718059299</v>
      </c>
      <c r="BF391" s="57">
        <v>1.4908917706515801</v>
      </c>
      <c r="BG391" s="57">
        <v>1.75387621140355</v>
      </c>
      <c r="BH391" s="57">
        <v>1.9935173702854101</v>
      </c>
      <c r="BI391" s="57">
        <v>2.2105733691835199</v>
      </c>
      <c r="BJ391" s="57">
        <v>7.2137646267982269</v>
      </c>
      <c r="BK391" s="57">
        <v>42.389615160209701</v>
      </c>
      <c r="BM391" s="57">
        <v>-0.75960593538129983</v>
      </c>
      <c r="BN391" s="57">
        <v>-0.34159495727757028</v>
      </c>
      <c r="BO391" s="57">
        <v>-0.15228880505204012</v>
      </c>
      <c r="BP391" s="57">
        <v>6.7976689867789819E-2</v>
      </c>
      <c r="BQ391" s="57">
        <v>0.2936584060938503</v>
      </c>
      <c r="BR391" s="57">
        <v>-2.6714482432258899</v>
      </c>
      <c r="BS391" s="57">
        <v>-2.7106744033654802</v>
      </c>
      <c r="BT391" s="57">
        <v>-2.66936077954235</v>
      </c>
      <c r="BU391" s="57">
        <v>-2.65252787474143</v>
      </c>
      <c r="BV391" s="57">
        <v>-2.6384553433477098</v>
      </c>
      <c r="BW391" s="57">
        <v>1.9118423078445901</v>
      </c>
      <c r="BX391" s="57">
        <v>2.3690794460879099</v>
      </c>
      <c r="BY391" s="57">
        <v>2.5170719744903098</v>
      </c>
      <c r="BZ391" s="57">
        <v>2.7205045646092199</v>
      </c>
      <c r="CA391" s="57">
        <v>2.9321137494415601</v>
      </c>
      <c r="CB391" s="57">
        <v>7.4690805499011335</v>
      </c>
      <c r="CC391" s="57">
        <v>151.77555420697399</v>
      </c>
      <c r="CE391" s="57">
        <v>-0.72791235103647001</v>
      </c>
      <c r="CF391" s="57">
        <v>-0.45213365497617986</v>
      </c>
      <c r="CG391" s="57">
        <v>-0.21176784567131035</v>
      </c>
      <c r="CH391" s="57">
        <v>3.9924464944679716E-2</v>
      </c>
      <c r="CI391" s="57">
        <v>0.24273143564131994</v>
      </c>
      <c r="CJ391" s="57">
        <v>-2.6612601211742599</v>
      </c>
      <c r="CK391" s="57">
        <v>-2.6657517790208098</v>
      </c>
      <c r="CL391" s="57">
        <v>-2.6742652116704702</v>
      </c>
      <c r="CM391" s="57">
        <v>-2.6644880156792601</v>
      </c>
      <c r="CN391" s="57">
        <v>-2.6644615794615198</v>
      </c>
      <c r="CO391" s="57">
        <v>1.9333477701377899</v>
      </c>
      <c r="CP391" s="57">
        <v>2.21361812404463</v>
      </c>
      <c r="CQ391" s="57">
        <v>2.4624973659991598</v>
      </c>
      <c r="CR391" s="57">
        <v>2.7044124806239398</v>
      </c>
      <c r="CS391" s="57">
        <v>2.9071930151028398</v>
      </c>
      <c r="CT391" s="76">
        <v>7.2404831502040254</v>
      </c>
      <c r="CU391" s="76">
        <v>57.179160922384</v>
      </c>
      <c r="CV391" s="76"/>
      <c r="CW391" s="1">
        <v>-1.23095745991548</v>
      </c>
      <c r="CX391" s="1">
        <v>-0.95081673955865098</v>
      </c>
      <c r="CY391" s="1">
        <v>-0.69127882900204096</v>
      </c>
      <c r="CZ391" s="1">
        <v>-0.45584467823132002</v>
      </c>
      <c r="DA391" s="1">
        <v>-0.23893653646531801</v>
      </c>
      <c r="DB391" s="1">
        <v>-1.23095745991548</v>
      </c>
      <c r="DC391" s="1">
        <v>-0.95081673955865098</v>
      </c>
      <c r="DD391" s="1">
        <v>-0.69127882900204096</v>
      </c>
      <c r="DE391" s="1">
        <v>-0.45584467823132002</v>
      </c>
      <c r="DF391" s="1">
        <v>-0.23893653646531801</v>
      </c>
      <c r="DG391" s="1">
        <v>1.1637527046826299</v>
      </c>
      <c r="DH391" s="1">
        <v>1.45089177262455</v>
      </c>
      <c r="DI391" s="1">
        <v>1.7138762665052201</v>
      </c>
      <c r="DJ391" s="1">
        <v>1.9535170206261601</v>
      </c>
      <c r="DK391" s="1">
        <v>2.1705728943603102</v>
      </c>
      <c r="DL391" s="1">
        <v>7.3752663404514198</v>
      </c>
      <c r="DM391" s="1">
        <v>64.049282139617404</v>
      </c>
      <c r="DN391" s="1"/>
      <c r="DO391" s="1"/>
      <c r="DP391" s="1"/>
      <c r="DQ391" s="1"/>
      <c r="DR391" s="1"/>
      <c r="DS391" s="1"/>
    </row>
    <row r="392" spans="1:123">
      <c r="A392" s="46" t="s">
        <v>6</v>
      </c>
      <c r="B392" s="57">
        <v>158.381</v>
      </c>
      <c r="C392" s="57">
        <v>35.792000000000002</v>
      </c>
      <c r="D392" s="57">
        <v>1.99</v>
      </c>
      <c r="E392" s="7">
        <v>0</v>
      </c>
      <c r="F392" s="57"/>
      <c r="G392" s="76">
        <v>2.54</v>
      </c>
      <c r="H392" s="57">
        <v>0</v>
      </c>
      <c r="I392" s="57">
        <v>2.54</v>
      </c>
      <c r="K392" s="76">
        <v>1.6533910958605664</v>
      </c>
      <c r="L392" s="76">
        <v>1.8861183181766787</v>
      </c>
      <c r="M392" s="76">
        <v>2.0655987181489071</v>
      </c>
      <c r="N392" s="76">
        <v>2.1569929901156764</v>
      </c>
      <c r="O392" s="76">
        <v>2.0115649916086822</v>
      </c>
      <c r="P392" s="76">
        <v>-1.14014511682737E-2</v>
      </c>
      <c r="Q392" s="76">
        <v>-1.14778373568412E-2</v>
      </c>
      <c r="R392" s="76">
        <v>-1.1563071978012899E-2</v>
      </c>
      <c r="S392" s="76">
        <v>-1.1327422600003301E-2</v>
      </c>
      <c r="T392" s="76">
        <v>-1.14430945172979E-2</v>
      </c>
      <c r="U392" s="76">
        <v>1.6647925470288401</v>
      </c>
      <c r="V392" s="76">
        <v>1.8975961555335199</v>
      </c>
      <c r="W392" s="76">
        <v>2.0771617901269201</v>
      </c>
      <c r="X392" s="76">
        <v>2.1683204127156799</v>
      </c>
      <c r="Y392" s="76">
        <v>2.02300808612598</v>
      </c>
      <c r="Z392" s="76">
        <v>2.8737434749363917</v>
      </c>
      <c r="AA392" s="76">
        <v>358.08046461017602</v>
      </c>
      <c r="AC392" s="57">
        <v>0.52910250776777012</v>
      </c>
      <c r="AD392" s="76">
        <v>0.69295828007453963</v>
      </c>
      <c r="AE392" s="76">
        <v>0.84886515734999324</v>
      </c>
      <c r="AF392" s="76">
        <v>0.99722351301564671</v>
      </c>
      <c r="AG392" s="76">
        <v>1.1382395215894261</v>
      </c>
      <c r="AH392" s="76">
        <v>-1.05467883913098E-2</v>
      </c>
      <c r="AI392" s="76">
        <v>-1.0453588104474399E-2</v>
      </c>
      <c r="AJ392" s="76">
        <v>-1.04680812564598E-2</v>
      </c>
      <c r="AK392" s="76">
        <v>-1.0455675778853301E-2</v>
      </c>
      <c r="AL392" s="76">
        <v>-1.0456294764863899E-2</v>
      </c>
      <c r="AM392" s="76">
        <v>0.53964929615907997</v>
      </c>
      <c r="AN392" s="76">
        <v>0.70341186817901402</v>
      </c>
      <c r="AO392" s="76">
        <v>0.85933323860645305</v>
      </c>
      <c r="AP392" s="76">
        <v>1.0076791887945</v>
      </c>
      <c r="AQ392" s="76">
        <v>1.14869581635429</v>
      </c>
      <c r="AR392" s="76">
        <v>4.532856038747795</v>
      </c>
      <c r="AS392" s="76">
        <v>22.641549013120098</v>
      </c>
      <c r="AU392" s="57">
        <v>0.56804595731362451</v>
      </c>
      <c r="AV392" s="57">
        <v>0.73170712461438181</v>
      </c>
      <c r="AW392" s="57">
        <v>0.88754814665800763</v>
      </c>
      <c r="AX392" s="57">
        <v>1.0357847942649947</v>
      </c>
      <c r="AY392" s="57">
        <v>1.1767730827898917</v>
      </c>
      <c r="AZ392" s="57">
        <v>-1.16061020963925E-2</v>
      </c>
      <c r="BA392" s="57">
        <v>-1.17047996695292E-2</v>
      </c>
      <c r="BB392" s="57">
        <v>-1.1785064603946301E-2</v>
      </c>
      <c r="BC392" s="57">
        <v>-1.18943765160452E-2</v>
      </c>
      <c r="BD392" s="57">
        <v>-1.1922733511958199E-2</v>
      </c>
      <c r="BE392" s="57">
        <v>0.57965205941001696</v>
      </c>
      <c r="BF392" s="57">
        <v>0.74341192428391101</v>
      </c>
      <c r="BG392" s="57">
        <v>0.89933321126195398</v>
      </c>
      <c r="BH392" s="57">
        <v>1.04767917078104</v>
      </c>
      <c r="BI392" s="57">
        <v>1.18869581630185</v>
      </c>
      <c r="BJ392" s="57">
        <v>4.5298767133757503</v>
      </c>
      <c r="BK392" s="57">
        <v>22.523127581245799</v>
      </c>
      <c r="BM392" s="57">
        <v>1.7421489740245168</v>
      </c>
      <c r="BN392" s="57">
        <v>1.6682090733909367</v>
      </c>
      <c r="BO392" s="57">
        <v>1.957325742929185</v>
      </c>
      <c r="BP392" s="57">
        <v>2.1187954576706902</v>
      </c>
      <c r="BQ392" s="57">
        <v>2.2803621545120745</v>
      </c>
      <c r="BR392" s="57">
        <v>-1.1435379320623201E-2</v>
      </c>
      <c r="BS392" s="57">
        <v>-1.1497171642523301E-2</v>
      </c>
      <c r="BT392" s="57">
        <v>-1.14327712430249E-2</v>
      </c>
      <c r="BU392" s="57">
        <v>-1.138763808734E-2</v>
      </c>
      <c r="BV392" s="57">
        <v>-1.13259466430558E-2</v>
      </c>
      <c r="BW392" s="57">
        <v>1.7535843533451401</v>
      </c>
      <c r="BX392" s="57">
        <v>1.6797062450334601</v>
      </c>
      <c r="BY392" s="57">
        <v>1.9687585141722099</v>
      </c>
      <c r="BZ392" s="57">
        <v>2.1301830957580301</v>
      </c>
      <c r="CA392" s="57">
        <v>2.2916881011551302</v>
      </c>
      <c r="CB392" s="57">
        <v>4.578701711264511</v>
      </c>
      <c r="CC392" s="57">
        <v>-148.12636211449399</v>
      </c>
      <c r="CE392" s="57">
        <v>1.6946165752569129</v>
      </c>
      <c r="CF392" s="57">
        <v>1.8684790512920797</v>
      </c>
      <c r="CG392" s="57">
        <v>2.0331674281813021</v>
      </c>
      <c r="CH392" s="57">
        <v>2.1330057178428623</v>
      </c>
      <c r="CI392" s="57">
        <v>2.297071053199101</v>
      </c>
      <c r="CJ392" s="57">
        <v>-1.14005388551371E-2</v>
      </c>
      <c r="CK392" s="57">
        <v>-1.1418965160700499E-2</v>
      </c>
      <c r="CL392" s="57">
        <v>-1.14516915086477E-2</v>
      </c>
      <c r="CM392" s="57">
        <v>-1.14239359691979E-2</v>
      </c>
      <c r="CN392" s="57">
        <v>-1.14205192710589E-2</v>
      </c>
      <c r="CO392" s="57">
        <v>1.7060171141120499</v>
      </c>
      <c r="CP392" s="57">
        <v>1.8798980164527801</v>
      </c>
      <c r="CQ392" s="57">
        <v>2.0446191196899499</v>
      </c>
      <c r="CR392" s="57">
        <v>2.1444296538120602</v>
      </c>
      <c r="CS392" s="57">
        <v>2.3084915724701598</v>
      </c>
      <c r="CT392" s="76">
        <v>4.3720010919106764</v>
      </c>
      <c r="CU392" s="76">
        <v>36.328874886827101</v>
      </c>
      <c r="CV392" s="76"/>
      <c r="CW392" s="1">
        <v>0.52920832016567398</v>
      </c>
      <c r="CX392" s="1">
        <v>0.69294803566893604</v>
      </c>
      <c r="CY392" s="1">
        <v>0.84885558850437504</v>
      </c>
      <c r="CZ392" s="1">
        <v>0.997183650415009</v>
      </c>
      <c r="DA392" s="1">
        <v>1.1382025662531601</v>
      </c>
      <c r="DB392" s="1">
        <v>0.52920832016567398</v>
      </c>
      <c r="DC392" s="1">
        <v>0.69294803566893604</v>
      </c>
      <c r="DD392" s="1">
        <v>0.84885558850437504</v>
      </c>
      <c r="DE392" s="1">
        <v>0.997183650415009</v>
      </c>
      <c r="DF392" s="1">
        <v>1.1382025662531601</v>
      </c>
      <c r="DG392" s="1">
        <v>0.53965179263608298</v>
      </c>
      <c r="DH392" s="1">
        <v>0.703411925248144</v>
      </c>
      <c r="DI392" s="1">
        <v>0.85933323834483499</v>
      </c>
      <c r="DJ392" s="1">
        <v>1.0076789083887601</v>
      </c>
      <c r="DK392" s="1">
        <v>1.14869547141916</v>
      </c>
      <c r="DL392" s="1">
        <v>4.5319337335783452</v>
      </c>
      <c r="DM392" s="1">
        <v>22.553037985605702</v>
      </c>
      <c r="DN392" s="1"/>
      <c r="DO392" s="1"/>
      <c r="DP392" s="1"/>
      <c r="DQ392" s="1"/>
      <c r="DR392" s="1"/>
      <c r="DS392" s="1"/>
    </row>
    <row r="393" spans="1:123">
      <c r="A393" s="46" t="s">
        <v>379</v>
      </c>
      <c r="B393" s="57">
        <v>239.715</v>
      </c>
      <c r="C393" s="57">
        <v>83.236000000000004</v>
      </c>
      <c r="D393" s="57">
        <v>-4.87</v>
      </c>
      <c r="E393" s="7">
        <v>0.9</v>
      </c>
      <c r="F393" s="57"/>
      <c r="G393" s="76">
        <v>-6.33</v>
      </c>
      <c r="H393" s="57">
        <v>-6.85</v>
      </c>
      <c r="I393" s="57">
        <v>0.52</v>
      </c>
      <c r="K393" s="76">
        <v>-7.9332722698411597</v>
      </c>
      <c r="L393" s="76">
        <v>-7.773872879612469</v>
      </c>
      <c r="M393" s="76">
        <v>-7.6143682962622004</v>
      </c>
      <c r="N393" s="76">
        <v>-7.2426465667785891</v>
      </c>
      <c r="O393" s="76">
        <v>-7.2776696411934907</v>
      </c>
      <c r="P393" s="76">
        <v>-9.75179518178469</v>
      </c>
      <c r="Q393" s="76">
        <v>-9.8335440631554594</v>
      </c>
      <c r="R393" s="76">
        <v>-9.9134176404295804</v>
      </c>
      <c r="S393" s="76">
        <v>-9.6815839497640095</v>
      </c>
      <c r="T393" s="76">
        <v>-9.8338254149087305</v>
      </c>
      <c r="U393" s="76">
        <v>1.81852291194353</v>
      </c>
      <c r="V393" s="76">
        <v>2.0596711835429899</v>
      </c>
      <c r="W393" s="76">
        <v>2.29904934416738</v>
      </c>
      <c r="X393" s="76">
        <v>2.43893738298542</v>
      </c>
      <c r="Y393" s="76">
        <v>2.5561557737152398</v>
      </c>
      <c r="Z393" s="76">
        <v>5.4765811624057301</v>
      </c>
      <c r="AA393" s="76">
        <v>72.818891276847793</v>
      </c>
      <c r="AC393" s="57">
        <v>-8.1952726470694444</v>
      </c>
      <c r="AD393" s="76">
        <v>-7.81383904040106</v>
      </c>
      <c r="AE393" s="76">
        <v>-7.6159558219649011</v>
      </c>
      <c r="AF393" s="76">
        <v>-7.4145026540723098</v>
      </c>
      <c r="AG393" s="76">
        <v>-7.2353963797251994</v>
      </c>
      <c r="AH393" s="76">
        <v>-9.0424304571902798</v>
      </c>
      <c r="AI393" s="76">
        <v>-8.8855523919606298</v>
      </c>
      <c r="AJ393" s="76">
        <v>-8.8963431749623005</v>
      </c>
      <c r="AK393" s="76">
        <v>-8.8882193159832195</v>
      </c>
      <c r="AL393" s="76">
        <v>-8.8875960967937395</v>
      </c>
      <c r="AM393" s="76">
        <v>0.84715781012083602</v>
      </c>
      <c r="AN393" s="76">
        <v>1.07171335155957</v>
      </c>
      <c r="AO393" s="76">
        <v>1.2803873529973999</v>
      </c>
      <c r="AP393" s="76">
        <v>1.4737166619109101</v>
      </c>
      <c r="AQ393" s="76">
        <v>1.6521997170685401</v>
      </c>
      <c r="AR393" s="76">
        <v>6.8782287910515141</v>
      </c>
      <c r="AS393" s="76">
        <v>171.510352598449</v>
      </c>
      <c r="AU393" s="57">
        <v>-8.185138525055029</v>
      </c>
      <c r="AV393" s="57">
        <v>-7.9625772627630411</v>
      </c>
      <c r="AW393" s="57">
        <v>-7.7702390681283502</v>
      </c>
      <c r="AX393" s="57">
        <v>-7.6005489212420505</v>
      </c>
      <c r="AY393" s="57">
        <v>-7.5448199801127993</v>
      </c>
      <c r="AZ393" s="57">
        <v>-9.0723003181671693</v>
      </c>
      <c r="BA393" s="57">
        <v>-9.0742906702023909</v>
      </c>
      <c r="BB393" s="57">
        <v>-9.0906263799144202</v>
      </c>
      <c r="BC393" s="57">
        <v>-9.1142655556354306</v>
      </c>
      <c r="BD393" s="57">
        <v>-9.2370196970996794</v>
      </c>
      <c r="BE393" s="57">
        <v>0.88716179311214005</v>
      </c>
      <c r="BF393" s="57">
        <v>1.11171340743935</v>
      </c>
      <c r="BG393" s="57">
        <v>1.3203873117860701</v>
      </c>
      <c r="BH393" s="57">
        <v>1.5137166343933799</v>
      </c>
      <c r="BI393" s="57">
        <v>1.6921997169868801</v>
      </c>
      <c r="BJ393" s="57">
        <v>4.8663794560815141</v>
      </c>
      <c r="BK393" s="57">
        <v>151.065925821267</v>
      </c>
      <c r="BM393" s="57">
        <v>-7.9537495704579202</v>
      </c>
      <c r="BN393" s="57">
        <v>-7.8878227142564903</v>
      </c>
      <c r="BO393" s="57">
        <v>-7.5279775710701298</v>
      </c>
      <c r="BP393" s="57">
        <v>-7.2907453570260499</v>
      </c>
      <c r="BQ393" s="57">
        <v>-7.0640721404644902</v>
      </c>
      <c r="BR393" s="57">
        <v>-9.7853114634605305</v>
      </c>
      <c r="BS393" s="57">
        <v>-9.9071998863788409</v>
      </c>
      <c r="BT393" s="57">
        <v>-9.7669034504904904</v>
      </c>
      <c r="BU393" s="57">
        <v>-9.71179418457994</v>
      </c>
      <c r="BV393" s="57">
        <v>-9.6713135200937703</v>
      </c>
      <c r="BW393" s="57">
        <v>1.8315618930026101</v>
      </c>
      <c r="BX393" s="57">
        <v>2.0193771721223501</v>
      </c>
      <c r="BY393" s="57">
        <v>2.2389258794203601</v>
      </c>
      <c r="BZ393" s="57">
        <v>2.4210488275538902</v>
      </c>
      <c r="CA393" s="57">
        <v>2.6072413796292802</v>
      </c>
      <c r="CB393" s="57">
        <v>7.0982072205110276</v>
      </c>
      <c r="CC393" s="57">
        <v>-86.338839637267498</v>
      </c>
      <c r="CE393" s="57">
        <v>-7.9373935583387301</v>
      </c>
      <c r="CF393" s="57">
        <v>-7.7226172380815807</v>
      </c>
      <c r="CG393" s="57">
        <v>-7.5419578790560298</v>
      </c>
      <c r="CH393" s="57">
        <v>-7.3375993003199191</v>
      </c>
      <c r="CI393" s="57">
        <v>-7.1568178507290492</v>
      </c>
      <c r="CJ393" s="57">
        <v>-9.75542201053279</v>
      </c>
      <c r="CK393" s="57">
        <v>-9.7669472605371208</v>
      </c>
      <c r="CL393" s="57">
        <v>-9.7924757646350802</v>
      </c>
      <c r="CM393" s="57">
        <v>-9.7579460998030196</v>
      </c>
      <c r="CN393" s="57">
        <v>-9.7603041717003691</v>
      </c>
      <c r="CO393" s="57">
        <v>1.81802845219406</v>
      </c>
      <c r="CP393" s="57">
        <v>2.0443300224555401</v>
      </c>
      <c r="CQ393" s="57">
        <v>2.25051788557905</v>
      </c>
      <c r="CR393" s="57">
        <v>2.4203467994831001</v>
      </c>
      <c r="CS393" s="57">
        <v>2.6034863209713199</v>
      </c>
      <c r="CT393" s="76">
        <v>5.7959860421576943</v>
      </c>
      <c r="CU393" s="76">
        <v>18.900094006622599</v>
      </c>
      <c r="CV393" s="76"/>
      <c r="CW393" s="1">
        <v>-8.0620973035415293</v>
      </c>
      <c r="CX393" s="1">
        <v>-7.8622695797460702</v>
      </c>
      <c r="CY393" s="1">
        <v>-7.6632859565026097</v>
      </c>
      <c r="CZ393" s="1">
        <v>-7.4812595695575501</v>
      </c>
      <c r="DA393" s="1">
        <v>-7.3041931755960201</v>
      </c>
      <c r="DB393" s="1">
        <v>-8.0620973035415293</v>
      </c>
      <c r="DC393" s="1">
        <v>-7.8622695797460702</v>
      </c>
      <c r="DD393" s="1">
        <v>-7.6632859565026097</v>
      </c>
      <c r="DE393" s="1">
        <v>-7.4812595695575501</v>
      </c>
      <c r="DF393" s="1">
        <v>-7.3041931755960201</v>
      </c>
      <c r="DG393" s="1">
        <v>0.84716147689363497</v>
      </c>
      <c r="DH393" s="1">
        <v>1.07171340890061</v>
      </c>
      <c r="DI393" s="1">
        <v>1.28038735267449</v>
      </c>
      <c r="DJ393" s="1">
        <v>1.4737163290025399</v>
      </c>
      <c r="DK393" s="1">
        <v>1.65219930807934</v>
      </c>
      <c r="DL393" s="1">
        <v>5.6474635409960925</v>
      </c>
      <c r="DM393" s="1">
        <v>26.548708637496802</v>
      </c>
      <c r="DN393" s="1"/>
      <c r="DO393" s="1"/>
      <c r="DP393" s="1"/>
      <c r="DQ393" s="1"/>
      <c r="DR393" s="1"/>
      <c r="DS393" s="1"/>
    </row>
    <row r="394" spans="1:123">
      <c r="A394" s="46" t="s">
        <v>380</v>
      </c>
      <c r="B394" s="57">
        <v>181.99700000000001</v>
      </c>
      <c r="C394" s="57">
        <v>48.604999999999997</v>
      </c>
      <c r="D394" s="57">
        <v>-1.24</v>
      </c>
      <c r="E394" s="7">
        <v>0.43</v>
      </c>
      <c r="F394" s="57"/>
      <c r="G394" s="76">
        <v>-0.26</v>
      </c>
      <c r="H394" s="57">
        <v>-2.25</v>
      </c>
      <c r="I394" s="57">
        <v>1.99</v>
      </c>
      <c r="K394" s="76">
        <v>-1.83257727491273</v>
      </c>
      <c r="L394" s="76">
        <v>-1.6146630489379801</v>
      </c>
      <c r="M394" s="76">
        <v>-1.4262875881761898</v>
      </c>
      <c r="N394" s="76">
        <v>-1.2803880383894</v>
      </c>
      <c r="O394" s="76">
        <v>-1.3458580967740801</v>
      </c>
      <c r="P394" s="76">
        <v>-3.5420067056289</v>
      </c>
      <c r="Q394" s="76">
        <v>-3.5593190301467601</v>
      </c>
      <c r="R394" s="76">
        <v>-3.56787626590509</v>
      </c>
      <c r="S394" s="76">
        <v>-3.52728432798179</v>
      </c>
      <c r="T394" s="76">
        <v>-3.5236700261895599</v>
      </c>
      <c r="U394" s="76">
        <v>1.7094294307161699</v>
      </c>
      <c r="V394" s="76">
        <v>1.94465598120878</v>
      </c>
      <c r="W394" s="76">
        <v>2.1415886777289002</v>
      </c>
      <c r="X394" s="76">
        <v>2.2468962895923901</v>
      </c>
      <c r="Y394" s="76">
        <v>2.1778119294154799</v>
      </c>
      <c r="Z394" s="76">
        <v>3.8478467060973038</v>
      </c>
      <c r="AA394" s="76">
        <v>258.08015373542202</v>
      </c>
      <c r="AC394" s="57">
        <v>-2.7365430700684952</v>
      </c>
      <c r="AD394" s="76">
        <v>-2.5494245831285518</v>
      </c>
      <c r="AE394" s="76">
        <v>-2.3794026248831051</v>
      </c>
      <c r="AF394" s="76">
        <v>-2.2136343196946697</v>
      </c>
      <c r="AG394" s="76">
        <v>-2.0602324139361299</v>
      </c>
      <c r="AH394" s="76">
        <v>-3.3654800081205201</v>
      </c>
      <c r="AI394" s="76">
        <v>-3.3597758349787901</v>
      </c>
      <c r="AJ394" s="76">
        <v>-3.3609924101423299</v>
      </c>
      <c r="AK394" s="76">
        <v>-3.3566313456189998</v>
      </c>
      <c r="AL394" s="76">
        <v>-3.3551247547361398</v>
      </c>
      <c r="AM394" s="76">
        <v>0.628936938052025</v>
      </c>
      <c r="AN394" s="76">
        <v>0.81035125185023804</v>
      </c>
      <c r="AO394" s="76">
        <v>0.98158978525922502</v>
      </c>
      <c r="AP394" s="76">
        <v>1.1429970259243301</v>
      </c>
      <c r="AQ394" s="76">
        <v>1.2948923408000099</v>
      </c>
      <c r="AR394" s="76">
        <v>5.0256561673091413</v>
      </c>
      <c r="AS394" s="76">
        <v>30.516278216292999</v>
      </c>
      <c r="AU394" s="57">
        <v>-2.4945657835906072</v>
      </c>
      <c r="AV394" s="57">
        <v>-2.3077589394788021</v>
      </c>
      <c r="AW394" s="57">
        <v>-2.1340952368164796</v>
      </c>
      <c r="AX394" s="57">
        <v>-1.97097700472547</v>
      </c>
      <c r="AY394" s="57">
        <v>-1.8300999893331698</v>
      </c>
      <c r="AZ394" s="57">
        <v>-3.1635058390552802</v>
      </c>
      <c r="BA394" s="57">
        <v>-3.1581102473685698</v>
      </c>
      <c r="BB394" s="57">
        <v>-3.1556849907048599</v>
      </c>
      <c r="BC394" s="57">
        <v>-3.1539740098767499</v>
      </c>
      <c r="BD394" s="57">
        <v>-3.1649923300722498</v>
      </c>
      <c r="BE394" s="57">
        <v>0.66894005546467294</v>
      </c>
      <c r="BF394" s="57">
        <v>0.85035130788976798</v>
      </c>
      <c r="BG394" s="57">
        <v>1.02158975388838</v>
      </c>
      <c r="BH394" s="57">
        <v>1.1829970051512799</v>
      </c>
      <c r="BI394" s="57">
        <v>1.33489234073908</v>
      </c>
      <c r="BJ394" s="57">
        <v>4.955543428330361</v>
      </c>
      <c r="BK394" s="57">
        <v>43.501847271072599</v>
      </c>
      <c r="BM394" s="57">
        <v>-1.7786327521081502</v>
      </c>
      <c r="BN394" s="57">
        <v>-1.76204272511681</v>
      </c>
      <c r="BO394" s="57">
        <v>-1.4998118123530499</v>
      </c>
      <c r="BP394" s="57">
        <v>-1.32602748849567</v>
      </c>
      <c r="BQ394" s="57">
        <v>-1.1428562290534501</v>
      </c>
      <c r="BR394" s="57">
        <v>-3.5548585294156001</v>
      </c>
      <c r="BS394" s="57">
        <v>-3.5403752348628301</v>
      </c>
      <c r="BT394" s="57">
        <v>-3.5470156568631301</v>
      </c>
      <c r="BU394" s="57">
        <v>-3.5406658566132401</v>
      </c>
      <c r="BV394" s="57">
        <v>-3.5261678360541802</v>
      </c>
      <c r="BW394" s="57">
        <v>1.7762257773074499</v>
      </c>
      <c r="BX394" s="57">
        <v>1.7783325097460201</v>
      </c>
      <c r="BY394" s="57">
        <v>2.0472038445100802</v>
      </c>
      <c r="BZ394" s="57">
        <v>2.2146383681175701</v>
      </c>
      <c r="CA394" s="57">
        <v>2.3833116070007301</v>
      </c>
      <c r="CB394" s="57">
        <v>5.1086297573835182</v>
      </c>
      <c r="CC394" s="57">
        <v>-105.44077337364</v>
      </c>
      <c r="CE394" s="57">
        <v>-1.8101655853765699</v>
      </c>
      <c r="CF394" s="57">
        <v>-1.6232110392884402</v>
      </c>
      <c r="CG394" s="57">
        <v>-1.45242894365883</v>
      </c>
      <c r="CH394" s="57">
        <v>-1.32583085361098</v>
      </c>
      <c r="CI394" s="57">
        <v>-1.15444718851314</v>
      </c>
      <c r="CJ394" s="57">
        <v>-3.5487061184787598</v>
      </c>
      <c r="CK394" s="57">
        <v>-3.5508532494825902</v>
      </c>
      <c r="CL394" s="57">
        <v>-3.5568324739917698</v>
      </c>
      <c r="CM394" s="57">
        <v>-3.5503753340904498</v>
      </c>
      <c r="CN394" s="57">
        <v>-3.5485929275139498</v>
      </c>
      <c r="CO394" s="57">
        <v>1.7385405331021899</v>
      </c>
      <c r="CP394" s="57">
        <v>1.9276422101941499</v>
      </c>
      <c r="CQ394" s="57">
        <v>2.1044035303329398</v>
      </c>
      <c r="CR394" s="57">
        <v>2.2245444804794698</v>
      </c>
      <c r="CS394" s="57">
        <v>2.3941457390008098</v>
      </c>
      <c r="CT394" s="76">
        <v>4.7881088762163992</v>
      </c>
      <c r="CU394" s="76">
        <v>32.381478435261897</v>
      </c>
      <c r="CV394" s="76"/>
      <c r="CW394" s="1">
        <v>-2.7285202585792399</v>
      </c>
      <c r="CX394" s="1">
        <v>-2.5486641588267598</v>
      </c>
      <c r="CY394" s="1">
        <v>-2.3788244535160099</v>
      </c>
      <c r="CZ394" s="1">
        <v>-2.2195382076374601</v>
      </c>
      <c r="DA394" s="1">
        <v>-2.0654675115476802</v>
      </c>
      <c r="DB394" s="1">
        <v>-2.7285202585792399</v>
      </c>
      <c r="DC394" s="1">
        <v>-2.5486641588267598</v>
      </c>
      <c r="DD394" s="1">
        <v>-2.3788244535160099</v>
      </c>
      <c r="DE394" s="1">
        <v>-2.2195382076374601</v>
      </c>
      <c r="DF394" s="1">
        <v>-2.0654675115476802</v>
      </c>
      <c r="DG394" s="1">
        <v>0.62893977433409798</v>
      </c>
      <c r="DH394" s="1">
        <v>0.81035130899831698</v>
      </c>
      <c r="DI394" s="1">
        <v>0.98158978497981197</v>
      </c>
      <c r="DJ394" s="1">
        <v>1.14299673027402</v>
      </c>
      <c r="DK394" s="1">
        <v>1.2948919772662499</v>
      </c>
      <c r="DL394" s="1">
        <v>4.9275538102925589</v>
      </c>
      <c r="DM394" s="1">
        <v>26.448944550574002</v>
      </c>
      <c r="DN394" s="1"/>
      <c r="DO394" s="1"/>
      <c r="DP394" s="1"/>
      <c r="DQ394" s="1"/>
      <c r="DR394" s="1"/>
      <c r="DS394" s="1"/>
    </row>
    <row r="395" spans="1:123">
      <c r="A395" s="46" t="s">
        <v>17</v>
      </c>
      <c r="B395" s="57">
        <v>164.251</v>
      </c>
      <c r="C395" s="57">
        <v>38.590000000000003</v>
      </c>
      <c r="D395" s="57">
        <v>-5.0999999999999996</v>
      </c>
      <c r="E395" s="7">
        <v>0.42</v>
      </c>
      <c r="F395" s="57"/>
      <c r="G395" s="76">
        <v>-3.4800000000000004</v>
      </c>
      <c r="H395" s="57">
        <v>-5.15</v>
      </c>
      <c r="I395" s="57">
        <v>1.67</v>
      </c>
      <c r="K395" s="76">
        <v>-5.8789439822014895</v>
      </c>
      <c r="L395" s="76">
        <v>-5.6916334492712206</v>
      </c>
      <c r="M395" s="76">
        <v>-5.5326895818038402</v>
      </c>
      <c r="N395" s="76">
        <v>-5.2985947329728909</v>
      </c>
      <c r="O395" s="76">
        <v>-5.4692180615524091</v>
      </c>
      <c r="P395" s="76">
        <v>-7.55483148634604</v>
      </c>
      <c r="Q395" s="76">
        <v>-7.6009268091032602</v>
      </c>
      <c r="R395" s="76">
        <v>-7.6258653383189596</v>
      </c>
      <c r="S395" s="76">
        <v>-7.4864459890687503</v>
      </c>
      <c r="T395" s="76">
        <v>-7.5307042371139197</v>
      </c>
      <c r="U395" s="76">
        <v>1.67588750414455</v>
      </c>
      <c r="V395" s="76">
        <v>1.9092933598320401</v>
      </c>
      <c r="W395" s="76">
        <v>2.0931757565151199</v>
      </c>
      <c r="X395" s="76">
        <v>2.1878512560958598</v>
      </c>
      <c r="Y395" s="76">
        <v>2.0614861755615101</v>
      </c>
      <c r="Z395" s="76">
        <v>3.5617433879563052</v>
      </c>
      <c r="AA395" s="76">
        <v>270.36575622261898</v>
      </c>
      <c r="AC395" s="57">
        <v>-6.5809542652127684</v>
      </c>
      <c r="AD395" s="76">
        <v>-6.3031985119449478</v>
      </c>
      <c r="AE395" s="76">
        <v>-6.1378563571994729</v>
      </c>
      <c r="AF395" s="76">
        <v>-5.9701443113892001</v>
      </c>
      <c r="AG395" s="76">
        <v>-5.8154590993535997</v>
      </c>
      <c r="AH395" s="76">
        <v>-7.1427969242576701</v>
      </c>
      <c r="AI395" s="76">
        <v>-7.03319126520823</v>
      </c>
      <c r="AJ395" s="76">
        <v>-7.0275777194869802</v>
      </c>
      <c r="AK395" s="76">
        <v>-7.0114581421193396</v>
      </c>
      <c r="AL395" s="76">
        <v>-7.0004935674057398</v>
      </c>
      <c r="AM395" s="76">
        <v>0.56184265904490205</v>
      </c>
      <c r="AN395" s="76">
        <v>0.72999275326328195</v>
      </c>
      <c r="AO395" s="76">
        <v>0.88972136228750698</v>
      </c>
      <c r="AP395" s="76">
        <v>1.0413138307301399</v>
      </c>
      <c r="AQ395" s="76">
        <v>1.1850344680521401</v>
      </c>
      <c r="AR395" s="76">
        <v>5.5350036187644882</v>
      </c>
      <c r="AS395" s="76">
        <v>104.248548653714</v>
      </c>
      <c r="AU395" s="57">
        <v>-5.6476883358154799</v>
      </c>
      <c r="AV395" s="57">
        <v>-5.4643303878611373</v>
      </c>
      <c r="AW395" s="57">
        <v>-5.279425220958502</v>
      </c>
      <c r="AX395" s="57">
        <v>-5.0987566736562604</v>
      </c>
      <c r="AY395" s="57">
        <v>-4.9036553542555197</v>
      </c>
      <c r="AZ395" s="57">
        <v>-6.2495338461418601</v>
      </c>
      <c r="BA395" s="57">
        <v>-6.2343231972130697</v>
      </c>
      <c r="BB395" s="57">
        <v>-6.2091465549007197</v>
      </c>
      <c r="BC395" s="57">
        <v>-6.1800704856870201</v>
      </c>
      <c r="BD395" s="57">
        <v>-6.1286898222531097</v>
      </c>
      <c r="BE395" s="57">
        <v>0.60184551032638001</v>
      </c>
      <c r="BF395" s="57">
        <v>0.76999280935193204</v>
      </c>
      <c r="BG395" s="57">
        <v>0.92972133394221801</v>
      </c>
      <c r="BH395" s="57">
        <v>1.0813138120307599</v>
      </c>
      <c r="BI395" s="57">
        <v>1.22503446799759</v>
      </c>
      <c r="BJ395" s="57">
        <v>5.5253912079474246</v>
      </c>
      <c r="BK395" s="57">
        <v>-8.1143180643614699</v>
      </c>
      <c r="BM395" s="57">
        <v>-5.8281817818158901</v>
      </c>
      <c r="BN395" s="57">
        <v>-5.9118703098612695</v>
      </c>
      <c r="BO395" s="57">
        <v>-5.5556246555839399</v>
      </c>
      <c r="BP395" s="57">
        <v>-5.3519850080603497</v>
      </c>
      <c r="BQ395" s="57">
        <v>-5.1686994684113303</v>
      </c>
      <c r="BR395" s="57">
        <v>-7.5873938942505799</v>
      </c>
      <c r="BS395" s="57">
        <v>-7.61609112865247</v>
      </c>
      <c r="BT395" s="57">
        <v>-7.5438815644497099</v>
      </c>
      <c r="BU395" s="57">
        <v>-7.5031603314924302</v>
      </c>
      <c r="BV395" s="57">
        <v>-7.4831615354926901</v>
      </c>
      <c r="BW395" s="57">
        <v>1.75921211243469</v>
      </c>
      <c r="BX395" s="57">
        <v>1.7042208187912</v>
      </c>
      <c r="BY395" s="57">
        <v>1.98825690886577</v>
      </c>
      <c r="BZ395" s="57">
        <v>2.1511753234320801</v>
      </c>
      <c r="CA395" s="57">
        <v>2.3144620670813598</v>
      </c>
      <c r="CB395" s="57">
        <v>5.6303580367880075</v>
      </c>
      <c r="CC395" s="57">
        <v>-164.83672442176001</v>
      </c>
      <c r="CE395" s="57">
        <v>-5.8528158686027094</v>
      </c>
      <c r="CF395" s="57">
        <v>-5.66961536557492</v>
      </c>
      <c r="CG395" s="57">
        <v>-5.5068201341663698</v>
      </c>
      <c r="CH395" s="57">
        <v>-5.3688186074369799</v>
      </c>
      <c r="CI395" s="57">
        <v>-5.1945141671424206</v>
      </c>
      <c r="CJ395" s="57">
        <v>-7.5669170134342698</v>
      </c>
      <c r="CK395" s="57">
        <v>-7.5613806930567398</v>
      </c>
      <c r="CL395" s="57">
        <v>-7.5662992847876502</v>
      </c>
      <c r="CM395" s="57">
        <v>-7.5331616264479599</v>
      </c>
      <c r="CN395" s="57">
        <v>-7.5242959647792</v>
      </c>
      <c r="CO395" s="57">
        <v>1.71410114483156</v>
      </c>
      <c r="CP395" s="57">
        <v>1.89176532748182</v>
      </c>
      <c r="CQ395" s="57">
        <v>2.05947915062128</v>
      </c>
      <c r="CR395" s="57">
        <v>2.16434301901098</v>
      </c>
      <c r="CS395" s="57">
        <v>2.3297817976367798</v>
      </c>
      <c r="CT395" s="76">
        <v>4.81634251631779</v>
      </c>
      <c r="CU395" s="76">
        <v>18.434105391259799</v>
      </c>
      <c r="CV395" s="76"/>
      <c r="CW395" s="1">
        <v>-6.4933498145386697</v>
      </c>
      <c r="CX395" s="1">
        <v>-6.32601434242987</v>
      </c>
      <c r="CY395" s="1">
        <v>-6.1606830141038396</v>
      </c>
      <c r="CZ395" s="1">
        <v>-6.0043794686971603</v>
      </c>
      <c r="DA395" s="1">
        <v>-5.85097649347792</v>
      </c>
      <c r="DB395" s="1">
        <v>-6.4933498145386697</v>
      </c>
      <c r="DC395" s="1">
        <v>-6.32601434242987</v>
      </c>
      <c r="DD395" s="1">
        <v>-6.1606830141038396</v>
      </c>
      <c r="DE395" s="1">
        <v>-6.0043794686971603</v>
      </c>
      <c r="DF395" s="1">
        <v>-5.85097649347792</v>
      </c>
      <c r="DG395" s="1">
        <v>0.56184523998395597</v>
      </c>
      <c r="DH395" s="1">
        <v>0.729992810352036</v>
      </c>
      <c r="DI395" s="1">
        <v>0.88972136202146601</v>
      </c>
      <c r="DJ395" s="1">
        <v>1.0413135465352099</v>
      </c>
      <c r="DK395" s="1">
        <v>1.18503411849413</v>
      </c>
      <c r="DL395" s="1">
        <v>4.7840304103327913</v>
      </c>
      <c r="DM395" s="1">
        <v>15.685209566944099</v>
      </c>
      <c r="DN395" s="1"/>
      <c r="DO395" s="1"/>
      <c r="DP395" s="1"/>
      <c r="DQ395" s="1"/>
      <c r="DR395" s="1"/>
      <c r="DS395" s="1"/>
    </row>
    <row r="396" spans="1:123">
      <c r="A396" s="46" t="s">
        <v>381</v>
      </c>
      <c r="B396" s="57">
        <v>295.68299999999999</v>
      </c>
      <c r="C396" s="57">
        <v>123.836</v>
      </c>
      <c r="D396" s="57">
        <v>-1.1200000000000001</v>
      </c>
      <c r="E396" s="7">
        <v>0.42</v>
      </c>
      <c r="F396" s="57"/>
      <c r="G396" s="76">
        <v>-0.71000000000000019</v>
      </c>
      <c r="H396" s="57">
        <v>-2.4900000000000002</v>
      </c>
      <c r="I396" s="57">
        <v>1.78</v>
      </c>
      <c r="K396" s="76">
        <v>-1.4745580150239601</v>
      </c>
      <c r="L396" s="76">
        <v>-1.25034549764182</v>
      </c>
      <c r="M396" s="76">
        <v>-0.99067220780235976</v>
      </c>
      <c r="N396" s="76">
        <v>-0.7547189338197402</v>
      </c>
      <c r="O396" s="76">
        <v>-0.48411061790586007</v>
      </c>
      <c r="P396" s="76">
        <v>-3.3988667122915301</v>
      </c>
      <c r="Q396" s="76">
        <v>-3.4215446420330902</v>
      </c>
      <c r="R396" s="76">
        <v>-3.4424080376280899</v>
      </c>
      <c r="S396" s="76">
        <v>-3.37987475672029</v>
      </c>
      <c r="T396" s="76">
        <v>-3.40713891453888</v>
      </c>
      <c r="U396" s="76">
        <v>1.92430869726757</v>
      </c>
      <c r="V396" s="76">
        <v>2.1711991443912702</v>
      </c>
      <c r="W396" s="76">
        <v>2.4517358298257301</v>
      </c>
      <c r="X396" s="76">
        <v>2.6251558229005498</v>
      </c>
      <c r="Y396" s="76">
        <v>2.9230282966330199</v>
      </c>
      <c r="Z396" s="76">
        <v>7.3856285824930579</v>
      </c>
      <c r="AA396" s="76">
        <v>-29.384436651303002</v>
      </c>
      <c r="AC396" s="57">
        <v>-2.1171225649479899</v>
      </c>
      <c r="AD396" s="76">
        <v>-1.82572518002781</v>
      </c>
      <c r="AE396" s="76">
        <v>-1.5841935698440202</v>
      </c>
      <c r="AF396" s="76">
        <v>-1.3566039361291202</v>
      </c>
      <c r="AG396" s="76">
        <v>-1.15221817368012</v>
      </c>
      <c r="AH396" s="76">
        <v>-3.1758848271972302</v>
      </c>
      <c r="AI396" s="76">
        <v>-3.15087617662935</v>
      </c>
      <c r="AJ396" s="76">
        <v>-3.1543189988518501</v>
      </c>
      <c r="AK396" s="76">
        <v>-3.1510128705875502</v>
      </c>
      <c r="AL396" s="76">
        <v>-3.1508917677887101</v>
      </c>
      <c r="AM396" s="76">
        <v>1.0587622622492401</v>
      </c>
      <c r="AN396" s="76">
        <v>1.32515099660154</v>
      </c>
      <c r="AO396" s="76">
        <v>1.5701254290078299</v>
      </c>
      <c r="AP396" s="76">
        <v>1.79440893445843</v>
      </c>
      <c r="AQ396" s="76">
        <v>1.99867359410859</v>
      </c>
      <c r="AR396" s="76">
        <v>7.1335610082529239</v>
      </c>
      <c r="AS396" s="76">
        <v>80.096128490937403</v>
      </c>
      <c r="AU396" s="57">
        <v>-2.15838637280926</v>
      </c>
      <c r="AV396" s="57">
        <v>-1.8931374413988</v>
      </c>
      <c r="AW396" s="57">
        <v>-1.6603182933791101</v>
      </c>
      <c r="AX396" s="57">
        <v>-1.45685781049926</v>
      </c>
      <c r="AY396" s="57">
        <v>-1.33096284166013</v>
      </c>
      <c r="AZ396" s="57">
        <v>-3.25715345738426</v>
      </c>
      <c r="BA396" s="57">
        <v>-3.2582884937252001</v>
      </c>
      <c r="BB396" s="57">
        <v>-3.2704436716335001</v>
      </c>
      <c r="BC396" s="57">
        <v>-3.2912667109001501</v>
      </c>
      <c r="BD396" s="57">
        <v>-3.3696364356669499</v>
      </c>
      <c r="BE396" s="57">
        <v>1.0987670845749999</v>
      </c>
      <c r="BF396" s="57">
        <v>1.3651510523264001</v>
      </c>
      <c r="BG396" s="57">
        <v>1.6101253782543901</v>
      </c>
      <c r="BH396" s="57">
        <v>1.8344089004008901</v>
      </c>
      <c r="BI396" s="57">
        <v>2.0386735940068199</v>
      </c>
      <c r="BJ396" s="57">
        <v>6.2066594241575928</v>
      </c>
      <c r="BK396" s="57">
        <v>130.76581989435701</v>
      </c>
      <c r="BM396" s="57">
        <v>-1.5248223224305697</v>
      </c>
      <c r="BN396" s="57">
        <v>-1.17160830600083</v>
      </c>
      <c r="BO396" s="57">
        <v>-0.98141529789982007</v>
      </c>
      <c r="BP396" s="57">
        <v>-0.77290828921249011</v>
      </c>
      <c r="BQ396" s="57">
        <v>-0.55382096462740016</v>
      </c>
      <c r="BR396" s="57">
        <v>-3.4100425494576898</v>
      </c>
      <c r="BS396" s="57">
        <v>-3.42472170709644</v>
      </c>
      <c r="BT396" s="57">
        <v>-3.4062502325518</v>
      </c>
      <c r="BU396" s="57">
        <v>-3.3941092459761899</v>
      </c>
      <c r="BV396" s="57">
        <v>-3.3782026040452302</v>
      </c>
      <c r="BW396" s="57">
        <v>1.8852202270271201</v>
      </c>
      <c r="BX396" s="57">
        <v>2.25311340109561</v>
      </c>
      <c r="BY396" s="57">
        <v>2.42483493465198</v>
      </c>
      <c r="BZ396" s="57">
        <v>2.6212009567636998</v>
      </c>
      <c r="CA396" s="57">
        <v>2.82438163941783</v>
      </c>
      <c r="CB396" s="57">
        <v>6.9548644506890858</v>
      </c>
      <c r="CC396" s="57">
        <v>107.29752133817701</v>
      </c>
      <c r="CE396" s="57">
        <v>-1.5061945209032501</v>
      </c>
      <c r="CF396" s="57">
        <v>-1.2481432225639897</v>
      </c>
      <c r="CG396" s="57">
        <v>-1.0219615187222497</v>
      </c>
      <c r="CH396" s="57">
        <v>-0.79569243715807003</v>
      </c>
      <c r="CI396" s="57">
        <v>-0.59904706781879025</v>
      </c>
      <c r="CJ396" s="57">
        <v>-3.40130083192355</v>
      </c>
      <c r="CK396" s="57">
        <v>-3.4056231025448298</v>
      </c>
      <c r="CL396" s="57">
        <v>-3.4141635970039999</v>
      </c>
      <c r="CM396" s="57">
        <v>-3.40590486244239</v>
      </c>
      <c r="CN396" s="57">
        <v>-3.4055267997143601</v>
      </c>
      <c r="CO396" s="57">
        <v>1.8951063110202999</v>
      </c>
      <c r="CP396" s="57">
        <v>2.1574798799808401</v>
      </c>
      <c r="CQ396" s="57">
        <v>2.3922020782817501</v>
      </c>
      <c r="CR396" s="57">
        <v>2.61021242528432</v>
      </c>
      <c r="CS396" s="57">
        <v>2.8064797318955699</v>
      </c>
      <c r="CT396" s="76">
        <v>6.7449613272095306</v>
      </c>
      <c r="CU396" s="76">
        <v>52.209790286373199</v>
      </c>
      <c r="CV396" s="76"/>
      <c r="CW396" s="1">
        <v>-2.0913967038746901</v>
      </c>
      <c r="CX396" s="1">
        <v>-1.8303921735383999</v>
      </c>
      <c r="CY396" s="1">
        <v>-1.58871263138135</v>
      </c>
      <c r="CZ396" s="1">
        <v>-1.3686063297571101</v>
      </c>
      <c r="DA396" s="1">
        <v>-1.1637430897162799</v>
      </c>
      <c r="DB396" s="1">
        <v>-2.0913967038746901</v>
      </c>
      <c r="DC396" s="1">
        <v>-1.8303921735383999</v>
      </c>
      <c r="DD396" s="1">
        <v>-1.58871263138135</v>
      </c>
      <c r="DE396" s="1">
        <v>-1.3686063297571101</v>
      </c>
      <c r="DF396" s="1">
        <v>-1.1637430897162799</v>
      </c>
      <c r="DG396" s="1">
        <v>1.0587667343324301</v>
      </c>
      <c r="DH396" s="1">
        <v>1.32515105412968</v>
      </c>
      <c r="DI396" s="1">
        <v>1.57012542864275</v>
      </c>
      <c r="DJ396" s="1">
        <v>1.7944085654216499</v>
      </c>
      <c r="DK396" s="1">
        <v>1.9986731410421399</v>
      </c>
      <c r="DL396" s="1">
        <v>6.8940934717973326</v>
      </c>
      <c r="DM396" s="1">
        <v>56.952626936106</v>
      </c>
      <c r="DN396" s="1"/>
      <c r="DO396" s="1"/>
      <c r="DP396" s="1"/>
      <c r="DQ396" s="1"/>
      <c r="DR396" s="1"/>
      <c r="DS396" s="1"/>
    </row>
    <row r="397" spans="1:123">
      <c r="A397" s="46" t="s">
        <v>382</v>
      </c>
      <c r="B397" s="57">
        <v>248.167</v>
      </c>
      <c r="C397" s="57">
        <v>84.552000000000007</v>
      </c>
      <c r="D397" s="57">
        <v>-3.13</v>
      </c>
      <c r="E397" s="7">
        <v>0.43</v>
      </c>
      <c r="F397" s="57"/>
      <c r="G397" s="76">
        <v>-3.7300000000000004</v>
      </c>
      <c r="H397" s="57">
        <v>-5.44</v>
      </c>
      <c r="I397" s="57">
        <v>1.71</v>
      </c>
      <c r="K397" s="76">
        <v>-5.1091668153323395</v>
      </c>
      <c r="L397" s="76">
        <v>-4.9480728857118699</v>
      </c>
      <c r="M397" s="76">
        <v>-4.7876842050062294</v>
      </c>
      <c r="N397" s="76">
        <v>-4.4059614853861495</v>
      </c>
      <c r="O397" s="76">
        <v>-4.4582564154174298</v>
      </c>
      <c r="P397" s="76">
        <v>-6.9436649534329398</v>
      </c>
      <c r="Q397" s="76">
        <v>-7.0245864492771899</v>
      </c>
      <c r="R397" s="76">
        <v>-7.1097914782899698</v>
      </c>
      <c r="S397" s="76">
        <v>-6.8730206210545797</v>
      </c>
      <c r="T397" s="76">
        <v>-7.0698153938871897</v>
      </c>
      <c r="U397" s="76">
        <v>1.8344981381006</v>
      </c>
      <c r="V397" s="76">
        <v>2.07651356356532</v>
      </c>
      <c r="W397" s="76">
        <v>2.32210727328374</v>
      </c>
      <c r="X397" s="76">
        <v>2.4670591356684302</v>
      </c>
      <c r="Y397" s="76">
        <v>2.6115589784697599</v>
      </c>
      <c r="Z397" s="76">
        <v>5.4787480947965523</v>
      </c>
      <c r="AA397" s="76">
        <v>84.924520962467696</v>
      </c>
      <c r="AC397" s="57">
        <v>-5.4431059958979748</v>
      </c>
      <c r="AD397" s="76">
        <v>-5.0175494135966492</v>
      </c>
      <c r="AE397" s="76">
        <v>-4.8127929027241594</v>
      </c>
      <c r="AF397" s="76">
        <v>-4.6099452983856102</v>
      </c>
      <c r="AG397" s="76">
        <v>-4.4271847063600802</v>
      </c>
      <c r="AH397" s="76">
        <v>-6.3222192239252797</v>
      </c>
      <c r="AI397" s="76">
        <v>-6.1275356170697197</v>
      </c>
      <c r="AJ397" s="76">
        <v>-6.1369350123403397</v>
      </c>
      <c r="AK397" s="76">
        <v>-6.1320912607462699</v>
      </c>
      <c r="AL397" s="76">
        <v>-6.1317071294167302</v>
      </c>
      <c r="AM397" s="76">
        <v>0.87911322802730496</v>
      </c>
      <c r="AN397" s="76">
        <v>1.1099862034730701</v>
      </c>
      <c r="AO397" s="76">
        <v>1.3241421096161801</v>
      </c>
      <c r="AP397" s="76">
        <v>1.5221459623606599</v>
      </c>
      <c r="AQ397" s="76">
        <v>1.70452242305665</v>
      </c>
      <c r="AR397" s="76">
        <v>7.2298543444168537</v>
      </c>
      <c r="AS397" s="76">
        <v>208.48984356388499</v>
      </c>
      <c r="AU397" s="57">
        <v>-5.4963040648519703</v>
      </c>
      <c r="AV397" s="57">
        <v>-5.2959495266679291</v>
      </c>
      <c r="AW397" s="57">
        <v>-5.0938258095068498</v>
      </c>
      <c r="AX397" s="57">
        <v>-4.9023474294857898</v>
      </c>
      <c r="AY397" s="57">
        <v>-4.6723233502002204</v>
      </c>
      <c r="AZ397" s="57">
        <v>-6.4154214026225604</v>
      </c>
      <c r="BA397" s="57">
        <v>-6.4459357859973796</v>
      </c>
      <c r="BB397" s="57">
        <v>-6.4579678764707102</v>
      </c>
      <c r="BC397" s="57">
        <v>-6.4644933633412798</v>
      </c>
      <c r="BD397" s="57">
        <v>-6.4168457731721702</v>
      </c>
      <c r="BE397" s="57">
        <v>0.91911733777059001</v>
      </c>
      <c r="BF397" s="57">
        <v>1.1499862593294501</v>
      </c>
      <c r="BG397" s="57">
        <v>1.36414206696386</v>
      </c>
      <c r="BH397" s="57">
        <v>1.5621459338554899</v>
      </c>
      <c r="BI397" s="57">
        <v>1.74452242297195</v>
      </c>
      <c r="BJ397" s="57">
        <v>6.087762893613923</v>
      </c>
      <c r="BK397" s="57">
        <v>-20.501422301501901</v>
      </c>
      <c r="BM397" s="57">
        <v>-5.1310581781306501</v>
      </c>
      <c r="BN397" s="57">
        <v>-5.0952665237092507</v>
      </c>
      <c r="BO397" s="57">
        <v>-4.6835117484998099</v>
      </c>
      <c r="BP397" s="57">
        <v>-4.4361289223800799</v>
      </c>
      <c r="BQ397" s="57">
        <v>-4.2200985967633304</v>
      </c>
      <c r="BR397" s="57">
        <v>-6.9707232772363001</v>
      </c>
      <c r="BS397" s="57">
        <v>-7.1499413410446104</v>
      </c>
      <c r="BT397" s="57">
        <v>-6.9505126589167698</v>
      </c>
      <c r="BU397" s="57">
        <v>-6.8874036968336503</v>
      </c>
      <c r="BV397" s="57">
        <v>-6.8601313835490698</v>
      </c>
      <c r="BW397" s="57">
        <v>1.83966509910565</v>
      </c>
      <c r="BX397" s="57">
        <v>2.0546748173353602</v>
      </c>
      <c r="BY397" s="57">
        <v>2.2670009104169599</v>
      </c>
      <c r="BZ397" s="57">
        <v>2.4512747744535699</v>
      </c>
      <c r="CA397" s="57">
        <v>2.6400327867857398</v>
      </c>
      <c r="CB397" s="57">
        <v>7.409876356014494</v>
      </c>
      <c r="CC397" s="57">
        <v>-85.7505389402708</v>
      </c>
      <c r="CE397" s="57">
        <v>-5.1124539956554802</v>
      </c>
      <c r="CF397" s="57">
        <v>-4.8894876757255501</v>
      </c>
      <c r="CG397" s="57">
        <v>-4.7006206425721597</v>
      </c>
      <c r="CH397" s="57">
        <v>-4.4859668033731497</v>
      </c>
      <c r="CI397" s="57">
        <v>-4.3061344655555898</v>
      </c>
      <c r="CJ397" s="57">
        <v>-6.9421223503438103</v>
      </c>
      <c r="CK397" s="57">
        <v>-6.9509050087121702</v>
      </c>
      <c r="CL397" s="57">
        <v>-6.9725349474751601</v>
      </c>
      <c r="CM397" s="57">
        <v>-6.9349861348257997</v>
      </c>
      <c r="CN397" s="57">
        <v>-6.94027580920294</v>
      </c>
      <c r="CO397" s="57">
        <v>1.8296683546883299</v>
      </c>
      <c r="CP397" s="57">
        <v>2.0614173329866201</v>
      </c>
      <c r="CQ397" s="57">
        <v>2.2719143049029999</v>
      </c>
      <c r="CR397" s="57">
        <v>2.4490193314526501</v>
      </c>
      <c r="CS397" s="57">
        <v>2.6341413436473502</v>
      </c>
      <c r="CT397" s="76">
        <v>6.0032592990283371</v>
      </c>
      <c r="CU397" s="76">
        <v>25.721962092408301</v>
      </c>
      <c r="CV397" s="76"/>
      <c r="CW397" s="1">
        <v>-5.2875916569461499</v>
      </c>
      <c r="CX397" s="1">
        <v>-5.0838817081050802</v>
      </c>
      <c r="CY397" s="1">
        <v>-4.8776861587968101</v>
      </c>
      <c r="CZ397" s="1">
        <v>-4.6881897818676697</v>
      </c>
      <c r="DA397" s="1">
        <v>-4.5097976654861398</v>
      </c>
      <c r="DB397" s="1">
        <v>-5.2875916569461499</v>
      </c>
      <c r="DC397" s="1">
        <v>-5.0838817081050802</v>
      </c>
      <c r="DD397" s="1">
        <v>-4.8776861587968101</v>
      </c>
      <c r="DE397" s="1">
        <v>-4.6881897818676697</v>
      </c>
      <c r="DF397" s="1">
        <v>-4.5097976654861398</v>
      </c>
      <c r="DG397" s="1">
        <v>0.87911701641394502</v>
      </c>
      <c r="DH397" s="1">
        <v>1.1099862608423601</v>
      </c>
      <c r="DI397" s="1">
        <v>1.3241421092869099</v>
      </c>
      <c r="DJ397" s="1">
        <v>1.52214562399637</v>
      </c>
      <c r="DK397" s="1">
        <v>1.70452200741113</v>
      </c>
      <c r="DL397" s="1">
        <v>5.8093763988307527</v>
      </c>
      <c r="DM397" s="1">
        <v>28.5593856870648</v>
      </c>
      <c r="DN397" s="1"/>
      <c r="DO397" s="1"/>
      <c r="DP397" s="1"/>
      <c r="DQ397" s="1"/>
      <c r="DR397" s="1"/>
      <c r="DS397" s="1"/>
    </row>
    <row r="398" spans="1:123">
      <c r="A398" s="46" t="s">
        <v>383</v>
      </c>
      <c r="B398" s="57">
        <v>336.91300000000001</v>
      </c>
      <c r="C398" s="57">
        <v>144.88900000000001</v>
      </c>
      <c r="D398" s="57">
        <v>-3.92</v>
      </c>
      <c r="E398" s="7">
        <v>0.56999999999999995</v>
      </c>
      <c r="F398" s="57"/>
      <c r="G398" s="76">
        <v>-5.0599999999999996</v>
      </c>
      <c r="H398" s="57">
        <v>-6.3</v>
      </c>
      <c r="I398" s="57">
        <v>1.24</v>
      </c>
      <c r="K398" s="76">
        <v>-5.7605881032793498</v>
      </c>
      <c r="L398" s="76">
        <v>-5.5938032250505501</v>
      </c>
      <c r="M398" s="76">
        <v>-5.3719936437722797</v>
      </c>
      <c r="N398" s="76">
        <v>-4.9261327482161699</v>
      </c>
      <c r="O398" s="76">
        <v>-4.6927132559850602</v>
      </c>
      <c r="P398" s="76">
        <v>-7.7628261160291601</v>
      </c>
      <c r="Q398" s="76">
        <v>-7.8471617788503201</v>
      </c>
      <c r="R398" s="76">
        <v>-7.9362091727777901</v>
      </c>
      <c r="S398" s="76">
        <v>-7.6884702870561998</v>
      </c>
      <c r="T398" s="76">
        <v>-7.88600588437731</v>
      </c>
      <c r="U398" s="76">
        <v>2.0022380127498098</v>
      </c>
      <c r="V398" s="76">
        <v>2.25335855379977</v>
      </c>
      <c r="W398" s="76">
        <v>2.56421552900551</v>
      </c>
      <c r="X398" s="76">
        <v>2.76233753884003</v>
      </c>
      <c r="Y398" s="76">
        <v>3.1932926283922498</v>
      </c>
      <c r="Z398" s="76">
        <v>8.3834155626689562</v>
      </c>
      <c r="AA398" s="76">
        <v>-153.481963138731</v>
      </c>
      <c r="AC398" s="57">
        <v>-5.8735067438095596</v>
      </c>
      <c r="AD398" s="76">
        <v>-5.3830466814159799</v>
      </c>
      <c r="AE398" s="76">
        <v>-5.1215223667494305</v>
      </c>
      <c r="AF398" s="76">
        <v>-4.8687022606369998</v>
      </c>
      <c r="AG398" s="76">
        <v>-4.6450606081654104</v>
      </c>
      <c r="AH398" s="76">
        <v>-7.0881518598547899</v>
      </c>
      <c r="AI398" s="76">
        <v>-6.8948978299807901</v>
      </c>
      <c r="AJ398" s="76">
        <v>-6.9050894208628604</v>
      </c>
      <c r="AK398" s="76">
        <v>-6.8993558777200299</v>
      </c>
      <c r="AL398" s="76">
        <v>-6.8989714440972003</v>
      </c>
      <c r="AM398" s="76">
        <v>1.2146451160452301</v>
      </c>
      <c r="AN398" s="76">
        <v>1.5118511485648101</v>
      </c>
      <c r="AO398" s="76">
        <v>1.7835670541134301</v>
      </c>
      <c r="AP398" s="76">
        <v>2.03065361708303</v>
      </c>
      <c r="AQ398" s="76">
        <v>2.2539108359317899</v>
      </c>
      <c r="AR398" s="76">
        <v>8.8101480948032034</v>
      </c>
      <c r="AS398" s="76">
        <v>231.80847877652701</v>
      </c>
      <c r="AU398" s="57">
        <v>-6.0108846735239396</v>
      </c>
      <c r="AV398" s="57">
        <v>-5.7492165132965294</v>
      </c>
      <c r="AW398" s="57">
        <v>-5.4958569311413603</v>
      </c>
      <c r="AX398" s="57">
        <v>-5.2650706062842794</v>
      </c>
      <c r="AY398" s="57">
        <v>-5.0102009998619401</v>
      </c>
      <c r="AZ398" s="57">
        <v>-7.2655352302082497</v>
      </c>
      <c r="BA398" s="57">
        <v>-7.3010677174720797</v>
      </c>
      <c r="BB398" s="57">
        <v>-7.3194239274719504</v>
      </c>
      <c r="BC398" s="57">
        <v>-7.3357241844919496</v>
      </c>
      <c r="BD398" s="57">
        <v>-7.3041118356771504</v>
      </c>
      <c r="BE398" s="57">
        <v>1.25465055668431</v>
      </c>
      <c r="BF398" s="57">
        <v>1.5518512041755499</v>
      </c>
      <c r="BG398" s="57">
        <v>1.8235669963305901</v>
      </c>
      <c r="BH398" s="57">
        <v>2.0706535782076698</v>
      </c>
      <c r="BI398" s="57">
        <v>2.2939108358152098</v>
      </c>
      <c r="BJ398" s="57">
        <v>7.4038654343560424</v>
      </c>
      <c r="BK398" s="57">
        <v>15.5668761903405</v>
      </c>
      <c r="BM398" s="57">
        <v>-5.8671616502590203</v>
      </c>
      <c r="BN398" s="57">
        <v>-5.54181944352373</v>
      </c>
      <c r="BO398" s="57">
        <v>-5.2106499546143503</v>
      </c>
      <c r="BP398" s="57">
        <v>-4.9395222142254598</v>
      </c>
      <c r="BQ398" s="57">
        <v>-4.6917256278774397</v>
      </c>
      <c r="BR398" s="57">
        <v>-7.7919104134466304</v>
      </c>
      <c r="BS398" s="57">
        <v>-7.9671195355957396</v>
      </c>
      <c r="BT398" s="57">
        <v>-7.7724386904955898</v>
      </c>
      <c r="BU398" s="57">
        <v>-7.7081694311256799</v>
      </c>
      <c r="BV398" s="57">
        <v>-7.6760681898060099</v>
      </c>
      <c r="BW398" s="57">
        <v>1.9247487631876099</v>
      </c>
      <c r="BX398" s="57">
        <v>2.42530009207201</v>
      </c>
      <c r="BY398" s="57">
        <v>2.5617887358812399</v>
      </c>
      <c r="BZ398" s="57">
        <v>2.7686472169002201</v>
      </c>
      <c r="CA398" s="57">
        <v>2.9843425619285702</v>
      </c>
      <c r="CB398" s="57">
        <v>8.7830556660350965</v>
      </c>
      <c r="CC398" s="57">
        <v>91.327768430888597</v>
      </c>
      <c r="CE398" s="57">
        <v>-5.8094155655476198</v>
      </c>
      <c r="CF398" s="57">
        <v>-5.53062041348762</v>
      </c>
      <c r="CG398" s="57">
        <v>-5.2986318950270794</v>
      </c>
      <c r="CH398" s="57">
        <v>-5.0067608960323895</v>
      </c>
      <c r="CI398" s="57">
        <v>-4.8054347596772002</v>
      </c>
      <c r="CJ398" s="57">
        <v>-7.7613028964258097</v>
      </c>
      <c r="CK398" s="57">
        <v>-7.7714545070506498</v>
      </c>
      <c r="CL398" s="57">
        <v>-7.7952086028316296</v>
      </c>
      <c r="CM398" s="57">
        <v>-7.75684181316534</v>
      </c>
      <c r="CN398" s="57">
        <v>-7.76145384142281</v>
      </c>
      <c r="CO398" s="57">
        <v>1.9518873308781901</v>
      </c>
      <c r="CP398" s="57">
        <v>2.2408340935630302</v>
      </c>
      <c r="CQ398" s="57">
        <v>2.4965767078045502</v>
      </c>
      <c r="CR398" s="57">
        <v>2.7500809171329501</v>
      </c>
      <c r="CS398" s="57">
        <v>2.9560190817456098</v>
      </c>
      <c r="CT398" s="76">
        <v>7.5371756756726604</v>
      </c>
      <c r="CU398" s="76">
        <v>40.184764385355201</v>
      </c>
      <c r="CV398" s="76"/>
      <c r="CW398" s="1">
        <v>-5.7163087062371201</v>
      </c>
      <c r="CX398" s="1">
        <v>-5.4467302791425096</v>
      </c>
      <c r="CY398" s="1">
        <v>-5.1838899090140798</v>
      </c>
      <c r="CZ398" s="1">
        <v>-4.9465913676692601</v>
      </c>
      <c r="DA398" s="1">
        <v>-4.7267991236381901</v>
      </c>
      <c r="DB398" s="1">
        <v>-5.7163087062371201</v>
      </c>
      <c r="DC398" s="1">
        <v>-5.4467302791425096</v>
      </c>
      <c r="DD398" s="1">
        <v>-5.1838899090140798</v>
      </c>
      <c r="DE398" s="1">
        <v>-4.9465913676692601</v>
      </c>
      <c r="DF398" s="1">
        <v>-4.7267991236381901</v>
      </c>
      <c r="DG398" s="1">
        <v>1.2146501813771899</v>
      </c>
      <c r="DH398" s="1">
        <v>1.5118512062307801</v>
      </c>
      <c r="DI398" s="1">
        <v>1.7835670537172801</v>
      </c>
      <c r="DJ398" s="1">
        <v>2.0306532214315198</v>
      </c>
      <c r="DK398" s="1">
        <v>2.2539103503949298</v>
      </c>
      <c r="DL398" s="1">
        <v>7.3777713212666995</v>
      </c>
      <c r="DM398" s="1">
        <v>53.149448374211801</v>
      </c>
      <c r="DN398" s="1"/>
      <c r="DO398" s="1"/>
      <c r="DP398" s="1"/>
      <c r="DQ398" s="1"/>
      <c r="DR398" s="1"/>
      <c r="DS398" s="1"/>
    </row>
    <row r="399" spans="1:123">
      <c r="A399" s="46" t="s">
        <v>384</v>
      </c>
      <c r="B399" s="57">
        <v>313.822</v>
      </c>
      <c r="C399" s="57">
        <v>127.991</v>
      </c>
      <c r="D399" s="57">
        <v>-2.83</v>
      </c>
      <c r="E399" s="7">
        <v>0.4</v>
      </c>
      <c r="F399" s="57"/>
      <c r="G399" s="76">
        <v>-3.3200000000000003</v>
      </c>
      <c r="H399" s="57">
        <v>-5.36</v>
      </c>
      <c r="I399" s="57">
        <v>2.04</v>
      </c>
      <c r="K399" s="76">
        <v>-4.1906060313776194</v>
      </c>
      <c r="L399" s="76">
        <v>-4.0161724893427504</v>
      </c>
      <c r="M399" s="76">
        <v>-3.8017834040099996</v>
      </c>
      <c r="N399" s="76">
        <v>-3.3980954531933403</v>
      </c>
      <c r="O399" s="76">
        <v>-3.2262946738992402</v>
      </c>
      <c r="P399" s="76">
        <v>-6.1491994692110996</v>
      </c>
      <c r="Q399" s="76">
        <v>-6.2235173899130398</v>
      </c>
      <c r="R399" s="76">
        <v>-6.3030042996475597</v>
      </c>
      <c r="S399" s="76">
        <v>-6.0836039112000302</v>
      </c>
      <c r="T399" s="76">
        <v>-6.26822485541659</v>
      </c>
      <c r="U399" s="76">
        <v>1.9585934378334799</v>
      </c>
      <c r="V399" s="76">
        <v>2.2073449005702899</v>
      </c>
      <c r="W399" s="76">
        <v>2.5012208956375601</v>
      </c>
      <c r="X399" s="76">
        <v>2.6855084580066899</v>
      </c>
      <c r="Y399" s="76">
        <v>3.0419301815173498</v>
      </c>
      <c r="Z399" s="76">
        <v>7.604360909157589</v>
      </c>
      <c r="AA399" s="76">
        <v>-79.807941260019703</v>
      </c>
      <c r="AC399" s="57">
        <v>-4.4502855827543906</v>
      </c>
      <c r="AD399" s="76">
        <v>-3.9901260842566102</v>
      </c>
      <c r="AE399" s="76">
        <v>-3.7420425137714095</v>
      </c>
      <c r="AF399" s="76">
        <v>-3.5033724731438003</v>
      </c>
      <c r="AG399" s="76">
        <v>-3.2904492294646603</v>
      </c>
      <c r="AH399" s="76">
        <v>-5.5776279828888002</v>
      </c>
      <c r="AI399" s="76">
        <v>-5.3974151855504102</v>
      </c>
      <c r="AJ399" s="76">
        <v>-5.4060708687503896</v>
      </c>
      <c r="AK399" s="76">
        <v>-5.4017164621287304</v>
      </c>
      <c r="AL399" s="76">
        <v>-5.4014135907192902</v>
      </c>
      <c r="AM399" s="76">
        <v>1.1273424001344099</v>
      </c>
      <c r="AN399" s="76">
        <v>1.4072891012938</v>
      </c>
      <c r="AO399" s="76">
        <v>1.6640283549789801</v>
      </c>
      <c r="AP399" s="76">
        <v>1.8983439889849301</v>
      </c>
      <c r="AQ399" s="76">
        <v>2.1109643612546298</v>
      </c>
      <c r="AR399" s="76">
        <v>8.3221423156804271</v>
      </c>
      <c r="AS399" s="76">
        <v>215.37586546499099</v>
      </c>
      <c r="AU399" s="57">
        <v>-4.5058535706988403</v>
      </c>
      <c r="AV399" s="57">
        <v>-4.2552713825640396</v>
      </c>
      <c r="AW399" s="57">
        <v>-4.0086436857704797</v>
      </c>
      <c r="AX399" s="57">
        <v>-3.7777907488802303</v>
      </c>
      <c r="AY399" s="57">
        <v>-3.5105599770224898</v>
      </c>
      <c r="AZ399" s="57">
        <v>-5.6732010651838802</v>
      </c>
      <c r="BA399" s="57">
        <v>-5.7025605395324899</v>
      </c>
      <c r="BB399" s="57">
        <v>-5.7126719869034597</v>
      </c>
      <c r="BC399" s="57">
        <v>-5.7161347016880404</v>
      </c>
      <c r="BD399" s="57">
        <v>-5.6615243381688298</v>
      </c>
      <c r="BE399" s="57">
        <v>1.1673474944850399</v>
      </c>
      <c r="BF399" s="57">
        <v>1.4472891569684501</v>
      </c>
      <c r="BG399" s="57">
        <v>1.70402830113298</v>
      </c>
      <c r="BH399" s="57">
        <v>1.9383439528078099</v>
      </c>
      <c r="BI399" s="57">
        <v>2.15096436114634</v>
      </c>
      <c r="BJ399" s="57">
        <v>7.3562176076687482</v>
      </c>
      <c r="BK399" s="57">
        <v>-7.2238669042719001</v>
      </c>
      <c r="BM399" s="57">
        <v>-4.2709172987030799</v>
      </c>
      <c r="BN399" s="57">
        <v>-4.0133632934142494</v>
      </c>
      <c r="BO399" s="57">
        <v>-3.6702858457944303</v>
      </c>
      <c r="BP399" s="57">
        <v>-3.4105463236559195</v>
      </c>
      <c r="BQ399" s="57">
        <v>-3.1770414669271898</v>
      </c>
      <c r="BR399" s="57">
        <v>-6.1735279724295697</v>
      </c>
      <c r="BS399" s="57">
        <v>-6.3422296507946196</v>
      </c>
      <c r="BT399" s="57">
        <v>-6.1553731452414002</v>
      </c>
      <c r="BU399" s="57">
        <v>-6.0966157672645496</v>
      </c>
      <c r="BV399" s="57">
        <v>-6.07179737686217</v>
      </c>
      <c r="BW399" s="57">
        <v>1.9026106737264901</v>
      </c>
      <c r="BX399" s="57">
        <v>2.3288663573803698</v>
      </c>
      <c r="BY399" s="57">
        <v>2.4850872994469699</v>
      </c>
      <c r="BZ399" s="57">
        <v>2.6860694436086301</v>
      </c>
      <c r="CA399" s="57">
        <v>2.8947559099349802</v>
      </c>
      <c r="CB399" s="57">
        <v>8.3053736772921436</v>
      </c>
      <c r="CC399" s="57">
        <v>55.255769182747599</v>
      </c>
      <c r="CE399" s="57">
        <v>-4.2269183419131897</v>
      </c>
      <c r="CF399" s="57">
        <v>-3.9609744167620402</v>
      </c>
      <c r="CG399" s="57">
        <v>-3.7368618282424504</v>
      </c>
      <c r="CH399" s="57">
        <v>-3.4685618020226805</v>
      </c>
      <c r="CI399" s="57">
        <v>-3.2729045000762098</v>
      </c>
      <c r="CJ399" s="57">
        <v>-6.1470052718809196</v>
      </c>
      <c r="CK399" s="57">
        <v>-6.1551257030045203</v>
      </c>
      <c r="CL399" s="57">
        <v>-6.1749831741670302</v>
      </c>
      <c r="CM399" s="57">
        <v>-6.1403089004489404</v>
      </c>
      <c r="CN399" s="57">
        <v>-6.1451735666050498</v>
      </c>
      <c r="CO399" s="57">
        <v>1.9200869299677299</v>
      </c>
      <c r="CP399" s="57">
        <v>2.1941512862424801</v>
      </c>
      <c r="CQ399" s="57">
        <v>2.4381213459245799</v>
      </c>
      <c r="CR399" s="57">
        <v>2.6717470984262599</v>
      </c>
      <c r="CS399" s="57">
        <v>2.87226906652884</v>
      </c>
      <c r="CT399" s="76">
        <v>7.1455390377956656</v>
      </c>
      <c r="CU399" s="76">
        <v>40.8227875357504</v>
      </c>
      <c r="CV399" s="76"/>
      <c r="CW399" s="1">
        <v>-4.3061584783050302</v>
      </c>
      <c r="CX399" s="1">
        <v>-4.0512547655909996</v>
      </c>
      <c r="CY399" s="1">
        <v>-3.8018396217321402</v>
      </c>
      <c r="CZ399" s="1">
        <v>-3.5753468588175199</v>
      </c>
      <c r="DA399" s="1">
        <v>-3.3664573240967601</v>
      </c>
      <c r="DB399" s="1">
        <v>-4.3061584783050302</v>
      </c>
      <c r="DC399" s="1">
        <v>-4.0512547655909996</v>
      </c>
      <c r="DD399" s="1">
        <v>-3.8018396217321402</v>
      </c>
      <c r="DE399" s="1">
        <v>-3.5753468588175199</v>
      </c>
      <c r="DF399" s="1">
        <v>-3.3664573240967601</v>
      </c>
      <c r="DG399" s="1">
        <v>1.1273471332153999</v>
      </c>
      <c r="DH399" s="1">
        <v>1.40728915888257</v>
      </c>
      <c r="DI399" s="1">
        <v>1.6640283546002299</v>
      </c>
      <c r="DJ399" s="1">
        <v>1.8983436082390901</v>
      </c>
      <c r="DK399" s="1">
        <v>2.1109638939029298</v>
      </c>
      <c r="DL399" s="1">
        <v>7.0095289654081441</v>
      </c>
      <c r="DM399" s="1">
        <v>48.819071701725903</v>
      </c>
      <c r="DN399" s="1"/>
      <c r="DO399" s="1"/>
      <c r="DP399" s="1"/>
      <c r="DQ399" s="1"/>
      <c r="DR399" s="1"/>
      <c r="DS399" s="1"/>
    </row>
    <row r="400" spans="1:123">
      <c r="A400" s="46" t="s">
        <v>385</v>
      </c>
      <c r="B400" s="57">
        <v>267.14699999999999</v>
      </c>
      <c r="C400" s="57">
        <v>96.114999999999995</v>
      </c>
      <c r="D400" s="57">
        <v>-4</v>
      </c>
      <c r="E400" s="7">
        <v>0.67</v>
      </c>
      <c r="F400" s="57"/>
      <c r="G400" s="76">
        <v>-3.92</v>
      </c>
      <c r="H400" s="57">
        <v>-5.16</v>
      </c>
      <c r="I400" s="57">
        <v>1.24</v>
      </c>
      <c r="K400" s="76">
        <v>-4.9904162355649904</v>
      </c>
      <c r="L400" s="76">
        <v>-4.8086165374747605</v>
      </c>
      <c r="M400" s="76">
        <v>-4.6136786483742096</v>
      </c>
      <c r="N400" s="76">
        <v>-4.27551412557116</v>
      </c>
      <c r="O400" s="76">
        <v>-4.2001319916253195</v>
      </c>
      <c r="P400" s="76">
        <v>-6.8607886983770303</v>
      </c>
      <c r="Q400" s="76">
        <v>-6.9229517258417603</v>
      </c>
      <c r="R400" s="76">
        <v>-6.9875653223475496</v>
      </c>
      <c r="S400" s="76">
        <v>-6.8057240972456903</v>
      </c>
      <c r="T400" s="76">
        <v>-6.9361056442835398</v>
      </c>
      <c r="U400" s="76">
        <v>1.8703724628120399</v>
      </c>
      <c r="V400" s="76">
        <v>2.1143351883669999</v>
      </c>
      <c r="W400" s="76">
        <v>2.37388667397334</v>
      </c>
      <c r="X400" s="76">
        <v>2.5302099716745299</v>
      </c>
      <c r="Y400" s="76">
        <v>2.7359736526582199</v>
      </c>
      <c r="Z400" s="76">
        <v>6.2933998860617786</v>
      </c>
      <c r="AA400" s="76">
        <v>28.0429270650456</v>
      </c>
      <c r="AC400" s="57">
        <v>-5.3760537748430872</v>
      </c>
      <c r="AD400" s="76">
        <v>-5.0040405479492094</v>
      </c>
      <c r="AE400" s="76">
        <v>-4.7858448383275798</v>
      </c>
      <c r="AF400" s="76">
        <v>-4.5717365254881495</v>
      </c>
      <c r="AG400" s="76">
        <v>-4.3803814332156801</v>
      </c>
      <c r="AH400" s="76">
        <v>-6.3269268031383499</v>
      </c>
      <c r="AI400" s="76">
        <v>-6.1999731226146899</v>
      </c>
      <c r="AJ400" s="76">
        <v>-6.20824360679664</v>
      </c>
      <c r="AK400" s="76">
        <v>-6.2026364067480397</v>
      </c>
      <c r="AL400" s="76">
        <v>-6.2024008936190302</v>
      </c>
      <c r="AM400" s="76">
        <v>0.95087302829526299</v>
      </c>
      <c r="AN400" s="76">
        <v>1.1959325746654801</v>
      </c>
      <c r="AO400" s="76">
        <v>1.42239876846906</v>
      </c>
      <c r="AP400" s="76">
        <v>1.63089988125989</v>
      </c>
      <c r="AQ400" s="76">
        <v>1.8220194604033499</v>
      </c>
      <c r="AR400" s="76">
        <v>7.1927396133838073</v>
      </c>
      <c r="AS400" s="76">
        <v>156.16149743609401</v>
      </c>
      <c r="AU400" s="57">
        <v>-5.4956542493483225</v>
      </c>
      <c r="AV400" s="57">
        <v>-5.2711716549134398</v>
      </c>
      <c r="AW400" s="57">
        <v>-5.0638374591474697</v>
      </c>
      <c r="AX400" s="57">
        <v>-4.8801962487428598</v>
      </c>
      <c r="AY400" s="57">
        <v>-4.7287666895146607</v>
      </c>
      <c r="AZ400" s="57">
        <v>-6.4865316720239496</v>
      </c>
      <c r="BA400" s="57">
        <v>-6.5071042853827601</v>
      </c>
      <c r="BB400" s="57">
        <v>-6.5262361817282599</v>
      </c>
      <c r="BC400" s="57">
        <v>-6.55109609927971</v>
      </c>
      <c r="BD400" s="57">
        <v>-6.5907861498264904</v>
      </c>
      <c r="BE400" s="57">
        <v>0.99087742267562695</v>
      </c>
      <c r="BF400" s="57">
        <v>1.2359326304693199</v>
      </c>
      <c r="BG400" s="57">
        <v>1.46239872258079</v>
      </c>
      <c r="BH400" s="57">
        <v>1.67089985053685</v>
      </c>
      <c r="BI400" s="57">
        <v>1.8620194603118301</v>
      </c>
      <c r="BJ400" s="57">
        <v>5.7220228064942225</v>
      </c>
      <c r="BK400" s="57">
        <v>72.130331613752801</v>
      </c>
      <c r="BM400" s="57">
        <v>-5.0263389066556794</v>
      </c>
      <c r="BN400" s="57">
        <v>-4.8592300605352499</v>
      </c>
      <c r="BO400" s="57">
        <v>-4.5413083828166396</v>
      </c>
      <c r="BP400" s="57">
        <v>-4.307738819794821</v>
      </c>
      <c r="BQ400" s="57">
        <v>-4.0842512577765202</v>
      </c>
      <c r="BR400" s="57">
        <v>-6.8842007463949999</v>
      </c>
      <c r="BS400" s="57">
        <v>-6.9931700584365197</v>
      </c>
      <c r="BT400" s="57">
        <v>-6.8713552099770201</v>
      </c>
      <c r="BU400" s="57">
        <v>-6.8268896557907404</v>
      </c>
      <c r="BV400" s="57">
        <v>-6.7979211609642496</v>
      </c>
      <c r="BW400" s="57">
        <v>1.8578618397393201</v>
      </c>
      <c r="BX400" s="57">
        <v>2.1339399979012699</v>
      </c>
      <c r="BY400" s="57">
        <v>2.33004682716038</v>
      </c>
      <c r="BZ400" s="57">
        <v>2.5191508359959198</v>
      </c>
      <c r="CA400" s="57">
        <v>2.7136699031877298</v>
      </c>
      <c r="CB400" s="57">
        <v>7.2607632547193397</v>
      </c>
      <c r="CC400" s="57">
        <v>-13.008808202421999</v>
      </c>
      <c r="CE400" s="57">
        <v>-5.0051254853658795</v>
      </c>
      <c r="CF400" s="57">
        <v>-4.7698859951449499</v>
      </c>
      <c r="CG400" s="57">
        <v>-4.5688346233571897</v>
      </c>
      <c r="CH400" s="57">
        <v>-4.3484274435894896</v>
      </c>
      <c r="CI400" s="57">
        <v>-4.1610086376507596</v>
      </c>
      <c r="CJ400" s="57">
        <v>-6.8609326651064197</v>
      </c>
      <c r="CK400" s="57">
        <v>-6.8696749743549601</v>
      </c>
      <c r="CL400" s="57">
        <v>-6.8887972054453197</v>
      </c>
      <c r="CM400" s="57">
        <v>-6.8618344533173499</v>
      </c>
      <c r="CN400" s="57">
        <v>-6.8639895849884702</v>
      </c>
      <c r="CO400" s="57">
        <v>1.85580717974054</v>
      </c>
      <c r="CP400" s="57">
        <v>2.0997889792100102</v>
      </c>
      <c r="CQ400" s="57">
        <v>2.31996258208813</v>
      </c>
      <c r="CR400" s="57">
        <v>2.5134070097278598</v>
      </c>
      <c r="CS400" s="57">
        <v>2.7029809473377102</v>
      </c>
      <c r="CT400" s="76">
        <v>6.2807035599569625</v>
      </c>
      <c r="CU400" s="76">
        <v>32.454315841118401</v>
      </c>
      <c r="CV400" s="76"/>
      <c r="CW400" s="1">
        <v>-5.2686204783076898</v>
      </c>
      <c r="CX400" s="1">
        <v>-5.0430371075384999</v>
      </c>
      <c r="CY400" s="1">
        <v>-4.82392283434082</v>
      </c>
      <c r="CZ400" s="1">
        <v>-4.6239129388901503</v>
      </c>
      <c r="DA400" s="1">
        <v>-4.4343425405584096</v>
      </c>
      <c r="DB400" s="1">
        <v>-5.2686204783076898</v>
      </c>
      <c r="DC400" s="1">
        <v>-5.0430371075384999</v>
      </c>
      <c r="DD400" s="1">
        <v>-4.82392283434082</v>
      </c>
      <c r="DE400" s="1">
        <v>-4.6239129388901503</v>
      </c>
      <c r="DF400" s="1">
        <v>-4.4343425405584096</v>
      </c>
      <c r="DG400" s="1">
        <v>0.95087708978065899</v>
      </c>
      <c r="DH400" s="1">
        <v>1.19593263209822</v>
      </c>
      <c r="DI400" s="1">
        <v>1.4223987681254899</v>
      </c>
      <c r="DJ400" s="1">
        <v>1.63089953064364</v>
      </c>
      <c r="DK400" s="1">
        <v>1.8220190298102501</v>
      </c>
      <c r="DL400" s="1">
        <v>6.2139113648925459</v>
      </c>
      <c r="DM400" s="1">
        <v>38.734846449263699</v>
      </c>
      <c r="DN400" s="1"/>
      <c r="DO400" s="1"/>
      <c r="DP400" s="1"/>
      <c r="DQ400" s="1"/>
      <c r="DR400" s="1"/>
      <c r="DS400" s="1"/>
    </row>
    <row r="401" spans="1:123">
      <c r="A401" s="46" t="s">
        <v>386</v>
      </c>
      <c r="B401" s="57">
        <v>282.54399999999998</v>
      </c>
      <c r="C401" s="57">
        <v>104.503</v>
      </c>
      <c r="D401" s="57">
        <v>-6.72</v>
      </c>
      <c r="E401" s="7">
        <v>1.02</v>
      </c>
      <c r="F401" s="57"/>
      <c r="G401" s="76">
        <v>-5.51</v>
      </c>
      <c r="H401" s="57">
        <v>-6.89</v>
      </c>
      <c r="I401" s="57">
        <v>1.38</v>
      </c>
      <c r="K401" s="76">
        <v>-7.4743979850268492</v>
      </c>
      <c r="L401" s="76">
        <v>-7.3064110748516189</v>
      </c>
      <c r="M401" s="76">
        <v>-7.11549909302608</v>
      </c>
      <c r="N401" s="76">
        <v>-6.7236625747845693</v>
      </c>
      <c r="O401" s="76">
        <v>-6.6207582033506398</v>
      </c>
      <c r="P401" s="76">
        <v>-9.3738725014522792</v>
      </c>
      <c r="Q401" s="76">
        <v>-9.4514280101665396</v>
      </c>
      <c r="R401" s="76">
        <v>-9.5313903735546202</v>
      </c>
      <c r="S401" s="76">
        <v>-9.3051019153729992</v>
      </c>
      <c r="T401" s="76">
        <v>-9.45765981904783</v>
      </c>
      <c r="U401" s="76">
        <v>1.8994745164254301</v>
      </c>
      <c r="V401" s="76">
        <v>2.1450169353149202</v>
      </c>
      <c r="W401" s="76">
        <v>2.4158912805285402</v>
      </c>
      <c r="X401" s="76">
        <v>2.5814393405884299</v>
      </c>
      <c r="Y401" s="76">
        <v>2.8369016156971898</v>
      </c>
      <c r="Z401" s="76">
        <v>6.8303494632744597</v>
      </c>
      <c r="AA401" s="76">
        <v>-31.857914523794399</v>
      </c>
      <c r="AC401" s="57">
        <v>-7.6748520463215906</v>
      </c>
      <c r="AD401" s="76">
        <v>-7.2702890942139193</v>
      </c>
      <c r="AE401" s="76">
        <v>-7.0446328223526393</v>
      </c>
      <c r="AF401" s="76">
        <v>-6.8197846686542007</v>
      </c>
      <c r="AG401" s="76">
        <v>-6.62131282004216</v>
      </c>
      <c r="AH401" s="76">
        <v>-8.6839382276582509</v>
      </c>
      <c r="AI401" s="76">
        <v>-8.5359432851728396</v>
      </c>
      <c r="AJ401" s="76">
        <v>-8.5467395874685899</v>
      </c>
      <c r="AK401" s="76">
        <v>-8.5389081584120508</v>
      </c>
      <c r="AL401" s="76">
        <v>-8.5386485019432499</v>
      </c>
      <c r="AM401" s="76">
        <v>1.0090861813366601</v>
      </c>
      <c r="AN401" s="76">
        <v>1.2656541909589201</v>
      </c>
      <c r="AO401" s="76">
        <v>1.5021067651159501</v>
      </c>
      <c r="AP401" s="76">
        <v>1.71912348975785</v>
      </c>
      <c r="AQ401" s="76">
        <v>1.91733568190109</v>
      </c>
      <c r="AR401" s="76">
        <v>7.5879863141083082</v>
      </c>
      <c r="AS401" s="76">
        <v>176.52404742614101</v>
      </c>
      <c r="AU401" s="57">
        <v>-7.8777327220434303</v>
      </c>
      <c r="AV401" s="57">
        <v>-7.6457829504725101</v>
      </c>
      <c r="AW401" s="57">
        <v>-7.4369711794669193</v>
      </c>
      <c r="AX401" s="57">
        <v>-7.2583218305953103</v>
      </c>
      <c r="AY401" s="57">
        <v>-7.1387389101340109</v>
      </c>
      <c r="AZ401" s="57">
        <v>-8.9268235286644106</v>
      </c>
      <c r="BA401" s="57">
        <v>-8.9514371971926501</v>
      </c>
      <c r="BB401" s="57">
        <v>-8.9790778960695192</v>
      </c>
      <c r="BC401" s="57">
        <v>-9.0174452878309506</v>
      </c>
      <c r="BD401" s="57">
        <v>-9.0960745919380503</v>
      </c>
      <c r="BE401" s="57">
        <v>1.0490908066209801</v>
      </c>
      <c r="BF401" s="57">
        <v>1.30565424672014</v>
      </c>
      <c r="BG401" s="57">
        <v>1.5421067166025999</v>
      </c>
      <c r="BH401" s="57">
        <v>1.75912345723564</v>
      </c>
      <c r="BI401" s="57">
        <v>1.9573356818040399</v>
      </c>
      <c r="BJ401" s="57">
        <v>5.5384349220320583</v>
      </c>
      <c r="BK401" s="57">
        <v>108.203978312668</v>
      </c>
      <c r="BM401" s="57">
        <v>-7.5317644573188307</v>
      </c>
      <c r="BN401" s="57">
        <v>-7.3284148304042098</v>
      </c>
      <c r="BO401" s="57">
        <v>-7.0082380974446901</v>
      </c>
      <c r="BP401" s="57">
        <v>-6.7617634635542103</v>
      </c>
      <c r="BQ401" s="57">
        <v>-6.5228965568585391</v>
      </c>
      <c r="BR401" s="57">
        <v>-9.4043878995627104</v>
      </c>
      <c r="BS401" s="57">
        <v>-9.5266565135095398</v>
      </c>
      <c r="BT401" s="57">
        <v>-9.3894291806692802</v>
      </c>
      <c r="BU401" s="57">
        <v>-9.3359768769773002</v>
      </c>
      <c r="BV401" s="57">
        <v>-9.2963025338735292</v>
      </c>
      <c r="BW401" s="57">
        <v>1.8726234422438801</v>
      </c>
      <c r="BX401" s="57">
        <v>2.19824168310533</v>
      </c>
      <c r="BY401" s="57">
        <v>2.3811910832245902</v>
      </c>
      <c r="BZ401" s="57">
        <v>2.5742134134230898</v>
      </c>
      <c r="CA401" s="57">
        <v>2.7734059770149901</v>
      </c>
      <c r="CB401" s="57">
        <v>7.7013944577659839</v>
      </c>
      <c r="CC401" s="57">
        <v>0.416497101956392</v>
      </c>
      <c r="CE401" s="57">
        <v>-7.4978334075555901</v>
      </c>
      <c r="CF401" s="57">
        <v>-7.2557004053334309</v>
      </c>
      <c r="CG401" s="57">
        <v>-7.0526788910591698</v>
      </c>
      <c r="CH401" s="57">
        <v>-6.8131827395351605</v>
      </c>
      <c r="CI401" s="57">
        <v>-6.6218928648707003</v>
      </c>
      <c r="CJ401" s="57">
        <v>-9.3748449861016603</v>
      </c>
      <c r="CK401" s="57">
        <v>-9.3866173211557307</v>
      </c>
      <c r="CL401" s="57">
        <v>-9.4116193089649691</v>
      </c>
      <c r="CM401" s="57">
        <v>-9.3788224722558304</v>
      </c>
      <c r="CN401" s="57">
        <v>-9.3807180365509009</v>
      </c>
      <c r="CO401" s="57">
        <v>1.8770115785460699</v>
      </c>
      <c r="CP401" s="57">
        <v>2.1309169158222998</v>
      </c>
      <c r="CQ401" s="57">
        <v>2.3589404179057998</v>
      </c>
      <c r="CR401" s="57">
        <v>2.5656397327206699</v>
      </c>
      <c r="CS401" s="57">
        <v>2.7588251716802001</v>
      </c>
      <c r="CT401" s="76">
        <v>6.5340365462598893</v>
      </c>
      <c r="CU401" s="76">
        <v>27.687270474272601</v>
      </c>
      <c r="CV401" s="76"/>
      <c r="CW401" s="1">
        <v>-7.5466000291614002</v>
      </c>
      <c r="CX401" s="1">
        <v>-7.3135663080771396</v>
      </c>
      <c r="CY401" s="1">
        <v>-7.0868368146377598</v>
      </c>
      <c r="CZ401" s="1">
        <v>-6.8812935119010801</v>
      </c>
      <c r="DA401" s="1">
        <v>-6.6843377299777398</v>
      </c>
      <c r="DB401" s="1">
        <v>-7.5466000291614002</v>
      </c>
      <c r="DC401" s="1">
        <v>-7.3135663080771396</v>
      </c>
      <c r="DD401" s="1">
        <v>-7.0868368146377598</v>
      </c>
      <c r="DE401" s="1">
        <v>-6.8812935119010801</v>
      </c>
      <c r="DF401" s="1">
        <v>-6.6843377299777398</v>
      </c>
      <c r="DG401" s="1">
        <v>1.00909046436587</v>
      </c>
      <c r="DH401" s="1">
        <v>1.2656542484431299</v>
      </c>
      <c r="DI401" s="1">
        <v>1.50210676476077</v>
      </c>
      <c r="DJ401" s="1">
        <v>1.7191231292025499</v>
      </c>
      <c r="DK401" s="1">
        <v>1.9173352391821801</v>
      </c>
      <c r="DL401" s="1">
        <v>6.4197000889508455</v>
      </c>
      <c r="DM401" s="1">
        <v>39.685073351200899</v>
      </c>
      <c r="DN401" s="1"/>
      <c r="DO401" s="1"/>
      <c r="DP401" s="1"/>
      <c r="DQ401" s="1"/>
      <c r="DR401" s="1"/>
      <c r="DS401" s="1"/>
    </row>
    <row r="402" spans="1:123">
      <c r="A402" s="46" t="s">
        <v>387</v>
      </c>
      <c r="B402" s="57">
        <v>357.21800000000002</v>
      </c>
      <c r="C402" s="57">
        <v>178.35400000000001</v>
      </c>
      <c r="D402" s="57">
        <v>-3.3</v>
      </c>
      <c r="E402" s="7">
        <v>0.43</v>
      </c>
      <c r="F402" s="57"/>
      <c r="G402" s="76">
        <v>-4.29</v>
      </c>
      <c r="H402" s="57">
        <v>-5.51</v>
      </c>
      <c r="I402" s="57">
        <v>1.22</v>
      </c>
      <c r="K402" s="76">
        <v>-3.5596666332676099</v>
      </c>
      <c r="L402" s="76">
        <v>-3.3792476748826497</v>
      </c>
      <c r="M402" s="76">
        <v>-3.1308042246275596</v>
      </c>
      <c r="N402" s="76">
        <v>-2.7070147443061603</v>
      </c>
      <c r="O402" s="76">
        <v>-2.39073766156026</v>
      </c>
      <c r="P402" s="76">
        <v>-5.6002833690556697</v>
      </c>
      <c r="Q402" s="76">
        <v>-5.6730681934662996</v>
      </c>
      <c r="R402" s="76">
        <v>-5.7504138911990497</v>
      </c>
      <c r="S402" s="76">
        <v>-5.5369116996427001</v>
      </c>
      <c r="T402" s="76">
        <v>-5.7171303931873201</v>
      </c>
      <c r="U402" s="76">
        <v>2.0406167357880598</v>
      </c>
      <c r="V402" s="76">
        <v>2.29382051858365</v>
      </c>
      <c r="W402" s="76">
        <v>2.6196096665714901</v>
      </c>
      <c r="X402" s="76">
        <v>2.8298969553365398</v>
      </c>
      <c r="Y402" s="76">
        <v>3.3263927316270601</v>
      </c>
      <c r="Z402" s="76">
        <v>9.0064626102538519</v>
      </c>
      <c r="AA402" s="76">
        <v>-191.13032746072901</v>
      </c>
      <c r="AC402" s="57">
        <v>-3.7618621537095995</v>
      </c>
      <c r="AD402" s="76">
        <v>-3.2774819931377497</v>
      </c>
      <c r="AE402" s="76">
        <v>-3.0007560474260799</v>
      </c>
      <c r="AF402" s="76">
        <v>-2.7384111193032101</v>
      </c>
      <c r="AG402" s="76">
        <v>-2.5055187900178</v>
      </c>
      <c r="AH402" s="76">
        <v>-5.0532766451205298</v>
      </c>
      <c r="AI402" s="76">
        <v>-4.8812794571431199</v>
      </c>
      <c r="AJ402" s="76">
        <v>-4.8894390898433899</v>
      </c>
      <c r="AK402" s="76">
        <v>-4.8854108018893401</v>
      </c>
      <c r="AL402" s="76">
        <v>-4.8851291698550101</v>
      </c>
      <c r="AM402" s="76">
        <v>1.29141449141093</v>
      </c>
      <c r="AN402" s="76">
        <v>1.60379746400537</v>
      </c>
      <c r="AO402" s="76">
        <v>1.88868304241731</v>
      </c>
      <c r="AP402" s="76">
        <v>2.1469996825861299</v>
      </c>
      <c r="AQ402" s="76">
        <v>2.3796103798372101</v>
      </c>
      <c r="AR402" s="76">
        <v>9.0521475820840251</v>
      </c>
      <c r="AS402" s="76">
        <v>221.05833710502799</v>
      </c>
      <c r="AU402" s="57">
        <v>-3.8123604363072201</v>
      </c>
      <c r="AV402" s="57">
        <v>-3.5288485964982295</v>
      </c>
      <c r="AW402" s="57">
        <v>-3.25367015261814</v>
      </c>
      <c r="AX402" s="57">
        <v>-2.9984215556562597</v>
      </c>
      <c r="AY402" s="57">
        <v>-2.7096701020056999</v>
      </c>
      <c r="AZ402" s="57">
        <v>-5.14378067286491</v>
      </c>
      <c r="BA402" s="57">
        <v>-5.1726461160581296</v>
      </c>
      <c r="BB402" s="57">
        <v>-5.1823531337907598</v>
      </c>
      <c r="BC402" s="57">
        <v>-5.1854211969943398</v>
      </c>
      <c r="BD402" s="57">
        <v>-5.1292804817190198</v>
      </c>
      <c r="BE402" s="57">
        <v>1.3314202365576899</v>
      </c>
      <c r="BF402" s="57">
        <v>1.6437975195598999</v>
      </c>
      <c r="BG402" s="57">
        <v>1.92868298117262</v>
      </c>
      <c r="BH402" s="57">
        <v>2.1869996413380801</v>
      </c>
      <c r="BI402" s="57">
        <v>2.4196103797133199</v>
      </c>
      <c r="BJ402" s="57">
        <v>8.1518965691109564</v>
      </c>
      <c r="BK402" s="57">
        <v>4.2565631653751499</v>
      </c>
      <c r="BM402" s="57">
        <v>-3.6799291074057701</v>
      </c>
      <c r="BN402" s="57">
        <v>-3.2799338462488996</v>
      </c>
      <c r="BO402" s="57">
        <v>-2.9767119860488003</v>
      </c>
      <c r="BP402" s="57">
        <v>-2.7074662266776306</v>
      </c>
      <c r="BQ402" s="57">
        <v>-2.4620144153883396</v>
      </c>
      <c r="BR402" s="57">
        <v>-5.62414493163483</v>
      </c>
      <c r="BS402" s="57">
        <v>-5.7900326470348498</v>
      </c>
      <c r="BT402" s="57">
        <v>-5.6059478947158903</v>
      </c>
      <c r="BU402" s="57">
        <v>-5.5487279551488404</v>
      </c>
      <c r="BV402" s="57">
        <v>-5.5251347248691998</v>
      </c>
      <c r="BW402" s="57">
        <v>1.9442158242290599</v>
      </c>
      <c r="BX402" s="57">
        <v>2.5100988007859502</v>
      </c>
      <c r="BY402" s="57">
        <v>2.62923590866709</v>
      </c>
      <c r="BZ402" s="57">
        <v>2.8412617284712098</v>
      </c>
      <c r="CA402" s="57">
        <v>3.0631203094808601</v>
      </c>
      <c r="CB402" s="57">
        <v>8.9368644687268191</v>
      </c>
      <c r="CC402" s="57">
        <v>146.32483724398301</v>
      </c>
      <c r="CE402" s="57">
        <v>-3.6187036208727701</v>
      </c>
      <c r="CF402" s="57">
        <v>-3.3244115814840698</v>
      </c>
      <c r="CG402" s="57">
        <v>-3.0775129262936605</v>
      </c>
      <c r="CH402" s="57">
        <v>-2.77263575574153</v>
      </c>
      <c r="CI402" s="57">
        <v>-2.5669173068820399</v>
      </c>
      <c r="CJ402" s="57">
        <v>-5.5985545367185701</v>
      </c>
      <c r="CK402" s="57">
        <v>-5.6062960584277999</v>
      </c>
      <c r="CL402" s="57">
        <v>-5.6254921772090603</v>
      </c>
      <c r="CM402" s="57">
        <v>-5.59159927600294</v>
      </c>
      <c r="CN402" s="57">
        <v>-5.5965817075387498</v>
      </c>
      <c r="CO402" s="57">
        <v>1.9798509158458</v>
      </c>
      <c r="CP402" s="57">
        <v>2.2818844769437301</v>
      </c>
      <c r="CQ402" s="57">
        <v>2.5479792509153998</v>
      </c>
      <c r="CR402" s="57">
        <v>2.8189635202614101</v>
      </c>
      <c r="CS402" s="57">
        <v>3.0296644006567099</v>
      </c>
      <c r="CT402" s="76">
        <v>7.903343324359998</v>
      </c>
      <c r="CU402" s="76">
        <v>50.394373175201999</v>
      </c>
      <c r="CV402" s="76"/>
      <c r="CW402" s="1">
        <v>-3.6245965737202002</v>
      </c>
      <c r="CX402" s="1">
        <v>-3.3360839887254401</v>
      </c>
      <c r="CY402" s="1">
        <v>-3.0581069238037299</v>
      </c>
      <c r="CZ402" s="1">
        <v>-2.8071294392061898</v>
      </c>
      <c r="DA402" s="1">
        <v>-2.57815397173635</v>
      </c>
      <c r="DB402" s="1">
        <v>-3.6245965737202002</v>
      </c>
      <c r="DC402" s="1">
        <v>-3.3360839887254401</v>
      </c>
      <c r="DD402" s="1">
        <v>-3.0581069238037299</v>
      </c>
      <c r="DE402" s="1">
        <v>-2.8071294392061898</v>
      </c>
      <c r="DF402" s="1">
        <v>-2.57815397173635</v>
      </c>
      <c r="DG402" s="1">
        <v>1.2914198489067601</v>
      </c>
      <c r="DH402" s="1">
        <v>1.60379752173922</v>
      </c>
      <c r="DI402" s="1">
        <v>1.88868304200587</v>
      </c>
      <c r="DJ402" s="1">
        <v>2.1469992738273498</v>
      </c>
      <c r="DK402" s="1">
        <v>2.3796098783092599</v>
      </c>
      <c r="DL402" s="1">
        <v>7.8012661687080955</v>
      </c>
      <c r="DM402" s="1">
        <v>62.059766299472599</v>
      </c>
      <c r="DN402" s="1"/>
      <c r="DO402" s="1"/>
      <c r="DP402" s="1"/>
      <c r="DQ402" s="1"/>
      <c r="DR402" s="1"/>
      <c r="DS402" s="1"/>
    </row>
    <row r="403" spans="1:123">
      <c r="A403" s="46" t="s">
        <v>388</v>
      </c>
      <c r="B403" s="57">
        <v>346.21899999999999</v>
      </c>
      <c r="C403" s="57">
        <v>172.36699999999999</v>
      </c>
      <c r="D403" s="57">
        <v>-3.9</v>
      </c>
      <c r="E403" s="7">
        <v>0.71</v>
      </c>
      <c r="F403" s="57"/>
      <c r="G403" s="76">
        <v>-3.9</v>
      </c>
      <c r="H403" s="57">
        <v>-5.38</v>
      </c>
      <c r="I403" s="57">
        <v>1.48</v>
      </c>
      <c r="K403" s="76">
        <v>-3.4843785677467198</v>
      </c>
      <c r="L403" s="76">
        <v>-3.2979248723057801</v>
      </c>
      <c r="M403" s="76">
        <v>-3.0516378873497505</v>
      </c>
      <c r="N403" s="76">
        <v>-2.6520935165672395</v>
      </c>
      <c r="O403" s="76">
        <v>-2.3582288366506901</v>
      </c>
      <c r="P403" s="76">
        <v>-5.5042059622544199</v>
      </c>
      <c r="Q403" s="76">
        <v>-5.5698275799730101</v>
      </c>
      <c r="R403" s="76">
        <v>-5.6412411456923204</v>
      </c>
      <c r="S403" s="76">
        <v>-5.4453942629874996</v>
      </c>
      <c r="T403" s="76">
        <v>-5.6125226746318599</v>
      </c>
      <c r="U403" s="76">
        <v>2.0198273945077001</v>
      </c>
      <c r="V403" s="76">
        <v>2.27190270766723</v>
      </c>
      <c r="W403" s="76">
        <v>2.5896032583425699</v>
      </c>
      <c r="X403" s="76">
        <v>2.7933007464202602</v>
      </c>
      <c r="Y403" s="76">
        <v>3.2542938379811699</v>
      </c>
      <c r="Z403" s="76">
        <v>8.6664148656944864</v>
      </c>
      <c r="AA403" s="76">
        <v>-157.48220072917701</v>
      </c>
      <c r="AC403" s="57">
        <v>-3.7454798540090697</v>
      </c>
      <c r="AD403" s="76">
        <v>-3.2780667349718997</v>
      </c>
      <c r="AE403" s="76">
        <v>-3.0080868745950902</v>
      </c>
      <c r="AF403" s="76">
        <v>-2.7520378548201299</v>
      </c>
      <c r="AG403" s="76">
        <v>-2.5242561699909101</v>
      </c>
      <c r="AH403" s="76">
        <v>-4.9953092008916897</v>
      </c>
      <c r="AI403" s="76">
        <v>-4.8320578693278797</v>
      </c>
      <c r="AJ403" s="76">
        <v>-4.8398297172904403</v>
      </c>
      <c r="AK403" s="76">
        <v>-4.8360141257111797</v>
      </c>
      <c r="AL403" s="76">
        <v>-4.83577645953432</v>
      </c>
      <c r="AM403" s="76">
        <v>1.24982934688262</v>
      </c>
      <c r="AN403" s="76">
        <v>1.55399113435598</v>
      </c>
      <c r="AO403" s="76">
        <v>1.8317428426953499</v>
      </c>
      <c r="AP403" s="76">
        <v>2.0839762708910499</v>
      </c>
      <c r="AQ403" s="76">
        <v>2.3115202895434099</v>
      </c>
      <c r="AR403" s="76">
        <v>8.8059357269627068</v>
      </c>
      <c r="AS403" s="76">
        <v>210.72982868975399</v>
      </c>
      <c r="AU403" s="57">
        <v>-3.8012337124640698</v>
      </c>
      <c r="AV403" s="57">
        <v>-3.5250457317169106</v>
      </c>
      <c r="AW403" s="57">
        <v>-3.2556068411306995</v>
      </c>
      <c r="AX403" s="57">
        <v>-3.0042243385190903</v>
      </c>
      <c r="AY403" s="57">
        <v>-2.7158032178484097</v>
      </c>
      <c r="AZ403" s="57">
        <v>-5.0910686395449201</v>
      </c>
      <c r="BA403" s="57">
        <v>-5.1190369216578704</v>
      </c>
      <c r="BB403" s="57">
        <v>-5.1273496244566097</v>
      </c>
      <c r="BC403" s="57">
        <v>-5.1282005694473503</v>
      </c>
      <c r="BD403" s="57">
        <v>-5.0673235072718796</v>
      </c>
      <c r="BE403" s="57">
        <v>1.28983492708085</v>
      </c>
      <c r="BF403" s="57">
        <v>1.59399118994096</v>
      </c>
      <c r="BG403" s="57">
        <v>1.8717427833259099</v>
      </c>
      <c r="BH403" s="57">
        <v>2.1239762309282599</v>
      </c>
      <c r="BI403" s="57">
        <v>2.3515202894234699</v>
      </c>
      <c r="BJ403" s="57">
        <v>8.0216853464940012</v>
      </c>
      <c r="BK403" s="57">
        <v>-2.4778540776397899</v>
      </c>
      <c r="BM403" s="57">
        <v>-3.5914809046879794</v>
      </c>
      <c r="BN403" s="57">
        <v>-3.2139680399990502</v>
      </c>
      <c r="BO403" s="57">
        <v>-2.9168344069276295</v>
      </c>
      <c r="BP403" s="57">
        <v>-2.6548954274671699</v>
      </c>
      <c r="BQ403" s="57">
        <v>-2.4146309090389599</v>
      </c>
      <c r="BR403" s="57">
        <v>-5.5251516314339097</v>
      </c>
      <c r="BS403" s="57">
        <v>-5.6781322927847704</v>
      </c>
      <c r="BT403" s="57">
        <v>-5.5095349078886597</v>
      </c>
      <c r="BU403" s="57">
        <v>-5.4568226564176099</v>
      </c>
      <c r="BV403" s="57">
        <v>-5.4350781603899199</v>
      </c>
      <c r="BW403" s="57">
        <v>1.9336707267459301</v>
      </c>
      <c r="BX403" s="57">
        <v>2.4641642527857202</v>
      </c>
      <c r="BY403" s="57">
        <v>2.5927005009610302</v>
      </c>
      <c r="BZ403" s="57">
        <v>2.80192722895044</v>
      </c>
      <c r="CA403" s="57">
        <v>3.0204472513509599</v>
      </c>
      <c r="CB403" s="57">
        <v>8.6549198879040858</v>
      </c>
      <c r="CC403" s="57">
        <v>132.04962323030401</v>
      </c>
      <c r="CE403" s="57">
        <v>-3.5367068072278096</v>
      </c>
      <c r="CF403" s="57">
        <v>-3.2489941477132098</v>
      </c>
      <c r="CG403" s="57">
        <v>-3.0060564107424703</v>
      </c>
      <c r="CH403" s="57">
        <v>-2.71368199224578</v>
      </c>
      <c r="CI403" s="57">
        <v>-2.5098408139368402</v>
      </c>
      <c r="CJ403" s="57">
        <v>-5.5014101500098898</v>
      </c>
      <c r="CK403" s="57">
        <v>-5.50864207371853</v>
      </c>
      <c r="CL403" s="57">
        <v>-5.5261914571921604</v>
      </c>
      <c r="CM403" s="57">
        <v>-5.4953325476310599</v>
      </c>
      <c r="CN403" s="57">
        <v>-5.49961233782905</v>
      </c>
      <c r="CO403" s="57">
        <v>1.9647033427820799</v>
      </c>
      <c r="CP403" s="57">
        <v>2.2596479260053202</v>
      </c>
      <c r="CQ403" s="57">
        <v>2.5201350464496901</v>
      </c>
      <c r="CR403" s="57">
        <v>2.7816505553852799</v>
      </c>
      <c r="CS403" s="57">
        <v>2.9897715238922098</v>
      </c>
      <c r="CT403" s="76">
        <v>7.7058176414011843</v>
      </c>
      <c r="CU403" s="76">
        <v>50.072574970001597</v>
      </c>
      <c r="CV403" s="76"/>
      <c r="CW403" s="1">
        <v>-3.6149133263637299</v>
      </c>
      <c r="CX403" s="1">
        <v>-3.3332802954958698</v>
      </c>
      <c r="CY403" s="1">
        <v>-3.06209322692485</v>
      </c>
      <c r="CZ403" s="1">
        <v>-2.8168558434898401</v>
      </c>
      <c r="DA403" s="1">
        <v>-2.5927016793355402</v>
      </c>
      <c r="DB403" s="1">
        <v>-3.6149133263637299</v>
      </c>
      <c r="DC403" s="1">
        <v>-3.3332802954958698</v>
      </c>
      <c r="DD403" s="1">
        <v>-3.06209322692485</v>
      </c>
      <c r="DE403" s="1">
        <v>-2.8168558434898401</v>
      </c>
      <c r="DF403" s="1">
        <v>-2.5927016793355402</v>
      </c>
      <c r="DG403" s="1">
        <v>1.24983454611642</v>
      </c>
      <c r="DH403" s="1">
        <v>1.55399119205307</v>
      </c>
      <c r="DI403" s="1">
        <v>1.83174284229219</v>
      </c>
      <c r="DJ403" s="1">
        <v>2.08397586923234</v>
      </c>
      <c r="DK403" s="1">
        <v>2.3115197966776599</v>
      </c>
      <c r="DL403" s="1">
        <v>7.619927363796891</v>
      </c>
      <c r="DM403" s="1">
        <v>59.867291300246599</v>
      </c>
      <c r="DN403" s="1"/>
      <c r="DO403" s="1"/>
      <c r="DP403" s="1"/>
      <c r="DQ403" s="1"/>
      <c r="DR403" s="1"/>
      <c r="DS403" s="1"/>
    </row>
    <row r="404" spans="1:123">
      <c r="A404" s="46" t="s">
        <v>389</v>
      </c>
      <c r="B404" s="57">
        <v>296.62900000000002</v>
      </c>
      <c r="C404" s="57">
        <v>117.312</v>
      </c>
      <c r="D404" s="57">
        <v>-4.0999999999999996</v>
      </c>
      <c r="E404" s="7">
        <v>0.43</v>
      </c>
      <c r="F404" s="57"/>
      <c r="G404" s="76">
        <v>-4.49</v>
      </c>
      <c r="H404" s="57">
        <v>-6.3</v>
      </c>
      <c r="I404" s="57">
        <v>1.81</v>
      </c>
      <c r="K404" s="76">
        <v>-4.7324721863940695</v>
      </c>
      <c r="L404" s="76">
        <v>-4.5680252197845999</v>
      </c>
      <c r="M404" s="76">
        <v>-4.3739163333509303</v>
      </c>
      <c r="N404" s="76">
        <v>-3.9584744605434898</v>
      </c>
      <c r="O404" s="76">
        <v>-3.8615610791124806</v>
      </c>
      <c r="P404" s="76">
        <v>-6.6585689295613797</v>
      </c>
      <c r="Q404" s="76">
        <v>-6.7411094672876999</v>
      </c>
      <c r="R404" s="76">
        <v>-6.8282329489012303</v>
      </c>
      <c r="S404" s="76">
        <v>-6.58677784355267</v>
      </c>
      <c r="T404" s="76">
        <v>-6.7907904443325604</v>
      </c>
      <c r="U404" s="76">
        <v>1.9260967431673099</v>
      </c>
      <c r="V404" s="76">
        <v>2.1730842475031</v>
      </c>
      <c r="W404" s="76">
        <v>2.4543166155503</v>
      </c>
      <c r="X404" s="76">
        <v>2.6283033830091802</v>
      </c>
      <c r="Y404" s="76">
        <v>2.9292293652200798</v>
      </c>
      <c r="Z404" s="76">
        <v>7.0144521916059421</v>
      </c>
      <c r="AA404" s="76">
        <v>-38.6588151390566</v>
      </c>
      <c r="AC404" s="57">
        <v>-4.9748259825979009</v>
      </c>
      <c r="AD404" s="76">
        <v>-4.5084299965719499</v>
      </c>
      <c r="AE404" s="76">
        <v>-4.2721454429030601</v>
      </c>
      <c r="AF404" s="76">
        <v>-4.0427328039480201</v>
      </c>
      <c r="AG404" s="76">
        <v>-3.8376406346627001</v>
      </c>
      <c r="AH404" s="76">
        <v>-6.0371648924263503</v>
      </c>
      <c r="AI404" s="76">
        <v>-5.8378647269536801</v>
      </c>
      <c r="AJ404" s="76">
        <v>-5.8471681742962902</v>
      </c>
      <c r="AK404" s="76">
        <v>-5.8425622445855101</v>
      </c>
      <c r="AL404" s="76">
        <v>-5.8421705089256601</v>
      </c>
      <c r="AM404" s="76">
        <v>1.0623389098284499</v>
      </c>
      <c r="AN404" s="76">
        <v>1.32943473038173</v>
      </c>
      <c r="AO404" s="76">
        <v>1.5750227313932299</v>
      </c>
      <c r="AP404" s="76">
        <v>1.79982944063749</v>
      </c>
      <c r="AQ404" s="76">
        <v>2.00452987426296</v>
      </c>
      <c r="AR404" s="76">
        <v>8.1223003000884209</v>
      </c>
      <c r="AS404" s="76">
        <v>226.37278470165</v>
      </c>
      <c r="AU404" s="57">
        <v>-5.0191598852550001</v>
      </c>
      <c r="AV404" s="57">
        <v>-4.78346040580184</v>
      </c>
      <c r="AW404" s="57">
        <v>-4.5485027179865405</v>
      </c>
      <c r="AX404" s="57">
        <v>-4.32709112809611</v>
      </c>
      <c r="AY404" s="57">
        <v>-4.0624524180328896</v>
      </c>
      <c r="AZ404" s="57">
        <v>-6.12150363159608</v>
      </c>
      <c r="BA404" s="57">
        <v>-6.1528951919058104</v>
      </c>
      <c r="BB404" s="57">
        <v>-6.1635253984650404</v>
      </c>
      <c r="BC404" s="57">
        <v>-6.1669205345655298</v>
      </c>
      <c r="BD404" s="57">
        <v>-6.1069822921937398</v>
      </c>
      <c r="BE404" s="57">
        <v>1.1023437463410799</v>
      </c>
      <c r="BF404" s="57">
        <v>1.36943478610397</v>
      </c>
      <c r="BG404" s="57">
        <v>1.6150226804785</v>
      </c>
      <c r="BH404" s="57">
        <v>1.8398294064694201</v>
      </c>
      <c r="BI404" s="57">
        <v>2.0445298741608502</v>
      </c>
      <c r="BJ404" s="57">
        <v>7.0654995556692866</v>
      </c>
      <c r="BK404" s="57">
        <v>-18.605540377288701</v>
      </c>
      <c r="BM404" s="57">
        <v>-4.79959620749029</v>
      </c>
      <c r="BN404" s="57">
        <v>-4.6164641763010295</v>
      </c>
      <c r="BO404" s="57">
        <v>-4.2367103293669501</v>
      </c>
      <c r="BP404" s="57">
        <v>-3.9751429054431497</v>
      </c>
      <c r="BQ404" s="57">
        <v>-3.7452032135951399</v>
      </c>
      <c r="BR404" s="57">
        <v>-6.6857233953519399</v>
      </c>
      <c r="BS404" s="57">
        <v>-6.8735283076819496</v>
      </c>
      <c r="BT404" s="57">
        <v>-6.6646875947480799</v>
      </c>
      <c r="BU404" s="57">
        <v>-6.5997269367178699</v>
      </c>
      <c r="BV404" s="57">
        <v>-6.5732550696681997</v>
      </c>
      <c r="BW404" s="57">
        <v>1.8861271878616499</v>
      </c>
      <c r="BX404" s="57">
        <v>2.2570641313809201</v>
      </c>
      <c r="BY404" s="57">
        <v>2.4279772653811298</v>
      </c>
      <c r="BZ404" s="57">
        <v>2.6245840312747202</v>
      </c>
      <c r="CA404" s="57">
        <v>2.8280518560730599</v>
      </c>
      <c r="CB404" s="57">
        <v>8.1935803594386432</v>
      </c>
      <c r="CC404" s="57">
        <v>9.1349909209723599</v>
      </c>
      <c r="CE404" s="57">
        <v>-4.7604012011676602</v>
      </c>
      <c r="CF404" s="57">
        <v>-4.5060428542884798</v>
      </c>
      <c r="CG404" s="57">
        <v>-4.2924603591097501</v>
      </c>
      <c r="CH404" s="57">
        <v>-4.0350861768531399</v>
      </c>
      <c r="CI404" s="57">
        <v>-3.8442981120566202</v>
      </c>
      <c r="CJ404" s="57">
        <v>-6.65681032190869</v>
      </c>
      <c r="CK404" s="57">
        <v>-6.6654352515152198</v>
      </c>
      <c r="CL404" s="57">
        <v>-6.6870572566863897</v>
      </c>
      <c r="CM404" s="57">
        <v>-6.6485078088628704</v>
      </c>
      <c r="CN404" s="57">
        <v>-6.6542089432720601</v>
      </c>
      <c r="CO404" s="57">
        <v>1.8964091207410301</v>
      </c>
      <c r="CP404" s="57">
        <v>2.1593923972267399</v>
      </c>
      <c r="CQ404" s="57">
        <v>2.3945968975766401</v>
      </c>
      <c r="CR404" s="57">
        <v>2.6134216320097301</v>
      </c>
      <c r="CS404" s="57">
        <v>2.8099108312154399</v>
      </c>
      <c r="CT404" s="76">
        <v>6.8567028500664984</v>
      </c>
      <c r="CU404" s="76">
        <v>35.306494520939403</v>
      </c>
      <c r="CV404" s="76"/>
      <c r="CW404" s="1">
        <v>-4.8163453548527801</v>
      </c>
      <c r="CX404" s="1">
        <v>-4.5767980010123903</v>
      </c>
      <c r="CY404" s="1">
        <v>-4.3390496873543496</v>
      </c>
      <c r="CZ404" s="1">
        <v>-4.1225326463716003</v>
      </c>
      <c r="DA404" s="1">
        <v>-3.9221023915974</v>
      </c>
      <c r="DB404" s="1">
        <v>-4.8163453548527801</v>
      </c>
      <c r="DC404" s="1">
        <v>-4.5767980010123903</v>
      </c>
      <c r="DD404" s="1">
        <v>-4.3390496873543496</v>
      </c>
      <c r="DE404" s="1">
        <v>-4.1225326463716003</v>
      </c>
      <c r="DF404" s="1">
        <v>-3.9221023915974</v>
      </c>
      <c r="DG404" s="1">
        <v>1.0623433955234101</v>
      </c>
      <c r="DH404" s="1">
        <v>1.3294347879130299</v>
      </c>
      <c r="DI404" s="1">
        <v>1.5750227310274401</v>
      </c>
      <c r="DJ404" s="1">
        <v>1.79982907099006</v>
      </c>
      <c r="DK404" s="1">
        <v>2.0045294204515001</v>
      </c>
      <c r="DL404" s="1">
        <v>6.6753599156676753</v>
      </c>
      <c r="DM404" s="1">
        <v>42.220800981132797</v>
      </c>
      <c r="DN404" s="1"/>
      <c r="DO404" s="1"/>
      <c r="DP404" s="1"/>
      <c r="DQ404" s="1"/>
      <c r="DR404" s="1"/>
      <c r="DS404" s="1"/>
    </row>
    <row r="405" spans="1:123">
      <c r="A405" s="46" t="s">
        <v>390</v>
      </c>
      <c r="B405" s="57">
        <v>280.62</v>
      </c>
      <c r="C405" s="57">
        <v>110.134</v>
      </c>
      <c r="D405" s="57">
        <v>-4.6100000000000003</v>
      </c>
      <c r="E405" s="7">
        <v>0.66</v>
      </c>
      <c r="F405" s="57"/>
      <c r="G405" s="76">
        <v>-3.74</v>
      </c>
      <c r="H405" s="57">
        <v>-5.82</v>
      </c>
      <c r="I405" s="57">
        <v>2.08</v>
      </c>
      <c r="K405" s="76">
        <v>-3.5004475648809699</v>
      </c>
      <c r="L405" s="76">
        <v>-3.3178144029596499</v>
      </c>
      <c r="M405" s="76">
        <v>-3.1164390746740502</v>
      </c>
      <c r="N405" s="76">
        <v>-2.7650729810823997</v>
      </c>
      <c r="O405" s="76">
        <v>-2.6740837083508904</v>
      </c>
      <c r="P405" s="76">
        <v>-5.3962855059247001</v>
      </c>
      <c r="Q405" s="76">
        <v>-5.4589973653494699</v>
      </c>
      <c r="R405" s="76">
        <v>-5.5270814844477503</v>
      </c>
      <c r="S405" s="76">
        <v>-5.3401107300756898</v>
      </c>
      <c r="T405" s="76">
        <v>-5.4983734255687002</v>
      </c>
      <c r="U405" s="76">
        <v>1.89583794104373</v>
      </c>
      <c r="V405" s="76">
        <v>2.14118296238982</v>
      </c>
      <c r="W405" s="76">
        <v>2.4106424097737</v>
      </c>
      <c r="X405" s="76">
        <v>2.5750377489932901</v>
      </c>
      <c r="Y405" s="76">
        <v>2.8242897172178099</v>
      </c>
      <c r="Z405" s="76">
        <v>6.5699025499887673</v>
      </c>
      <c r="AA405" s="76">
        <v>12.5813729941293</v>
      </c>
      <c r="AC405" s="57">
        <v>-3.9050763427181101</v>
      </c>
      <c r="AD405" s="76">
        <v>-3.4951019121995799</v>
      </c>
      <c r="AE405" s="76">
        <v>-3.2673857513218696</v>
      </c>
      <c r="AF405" s="76">
        <v>-3.0476796664113799</v>
      </c>
      <c r="AG405" s="76">
        <v>-2.8501241508658595</v>
      </c>
      <c r="AH405" s="76">
        <v>-4.9068882429317204</v>
      </c>
      <c r="AI405" s="76">
        <v>-4.7520437312841999</v>
      </c>
      <c r="AJ405" s="76">
        <v>-4.7595322523897199</v>
      </c>
      <c r="AK405" s="76">
        <v>-4.7557787863082099</v>
      </c>
      <c r="AL405" s="76">
        <v>-4.7555491741865996</v>
      </c>
      <c r="AM405" s="76">
        <v>1.0018119002136101</v>
      </c>
      <c r="AN405" s="76">
        <v>1.25694181908462</v>
      </c>
      <c r="AO405" s="76">
        <v>1.4921465010678501</v>
      </c>
      <c r="AP405" s="76">
        <v>1.7080991198968301</v>
      </c>
      <c r="AQ405" s="76">
        <v>1.9054250233207399</v>
      </c>
      <c r="AR405" s="76">
        <v>7.5856065311227274</v>
      </c>
      <c r="AS405" s="76">
        <v>185.012413257303</v>
      </c>
      <c r="AU405" s="57">
        <v>-3.9606763025427303</v>
      </c>
      <c r="AV405" s="57">
        <v>-3.7321772096580497</v>
      </c>
      <c r="AW405" s="57">
        <v>-3.5056511042373</v>
      </c>
      <c r="AX405" s="57">
        <v>-3.2919897420142501</v>
      </c>
      <c r="AY405" s="57">
        <v>-3.0412053641875998</v>
      </c>
      <c r="AZ405" s="57">
        <v>-5.0024927991870403</v>
      </c>
      <c r="BA405" s="57">
        <v>-5.0291190845092197</v>
      </c>
      <c r="BB405" s="57">
        <v>-5.0377975571198297</v>
      </c>
      <c r="BC405" s="57">
        <v>-5.0400888296137003</v>
      </c>
      <c r="BD405" s="57">
        <v>-4.9866303874119797</v>
      </c>
      <c r="BE405" s="57">
        <v>1.04181649664431</v>
      </c>
      <c r="BF405" s="57">
        <v>1.2969418748511701</v>
      </c>
      <c r="BG405" s="57">
        <v>1.5321464528825299</v>
      </c>
      <c r="BH405" s="57">
        <v>1.74809908759945</v>
      </c>
      <c r="BI405" s="57">
        <v>1.9454250232243799</v>
      </c>
      <c r="BJ405" s="57">
        <v>6.794330642785809</v>
      </c>
      <c r="BK405" s="57">
        <v>-13.262985275131401</v>
      </c>
      <c r="BM405" s="57">
        <v>-3.5457214737448202</v>
      </c>
      <c r="BN405" s="57">
        <v>-3.3705572000879096</v>
      </c>
      <c r="BO405" s="57">
        <v>-3.0268543820997604</v>
      </c>
      <c r="BP405" s="57">
        <v>-2.7842013982065903</v>
      </c>
      <c r="BQ405" s="57">
        <v>-2.5643756450547599</v>
      </c>
      <c r="BR405" s="57">
        <v>-5.4165003148833701</v>
      </c>
      <c r="BS405" s="57">
        <v>-5.5607637826975198</v>
      </c>
      <c r="BT405" s="57">
        <v>-5.4016545093804904</v>
      </c>
      <c r="BU405" s="57">
        <v>-5.3515342245692201</v>
      </c>
      <c r="BV405" s="57">
        <v>-5.3303170376673599</v>
      </c>
      <c r="BW405" s="57">
        <v>1.87077884113855</v>
      </c>
      <c r="BX405" s="57">
        <v>2.1902065826096102</v>
      </c>
      <c r="BY405" s="57">
        <v>2.37480012728073</v>
      </c>
      <c r="BZ405" s="57">
        <v>2.5673328263626298</v>
      </c>
      <c r="CA405" s="57">
        <v>2.7659413926126</v>
      </c>
      <c r="CB405" s="57">
        <v>7.5954217410796003</v>
      </c>
      <c r="CC405" s="57">
        <v>3.8845245901755199</v>
      </c>
      <c r="CE405" s="57">
        <v>-3.5194057909282601</v>
      </c>
      <c r="CF405" s="57">
        <v>-3.2737490433370899</v>
      </c>
      <c r="CG405" s="57">
        <v>-3.0636115906942796</v>
      </c>
      <c r="CH405" s="57">
        <v>-2.8291943090346803</v>
      </c>
      <c r="CI405" s="57">
        <v>-2.64044572692542</v>
      </c>
      <c r="CJ405" s="57">
        <v>-5.3937676803594501</v>
      </c>
      <c r="CK405" s="57">
        <v>-5.4007762306381197</v>
      </c>
      <c r="CL405" s="57">
        <v>-5.4176813613237798</v>
      </c>
      <c r="CM405" s="57">
        <v>-5.3883070716288204</v>
      </c>
      <c r="CN405" s="57">
        <v>-5.3922926374096098</v>
      </c>
      <c r="CO405" s="57">
        <v>1.87436188943119</v>
      </c>
      <c r="CP405" s="57">
        <v>2.1270271873010298</v>
      </c>
      <c r="CQ405" s="57">
        <v>2.3540697706295002</v>
      </c>
      <c r="CR405" s="57">
        <v>2.5591127625941401</v>
      </c>
      <c r="CS405" s="57">
        <v>2.7518469104841898</v>
      </c>
      <c r="CT405" s="76">
        <v>6.5561347938383472</v>
      </c>
      <c r="CU405" s="76">
        <v>38.025871343371101</v>
      </c>
      <c r="CV405" s="76"/>
      <c r="CW405" s="1">
        <v>-3.78094795259149</v>
      </c>
      <c r="CX405" s="1">
        <v>-3.54732388590361</v>
      </c>
      <c r="CY405" s="1">
        <v>-3.31845369199308</v>
      </c>
      <c r="CZ405" s="1">
        <v>-3.1092902516869199</v>
      </c>
      <c r="DA405" s="1">
        <v>-2.91513511383459</v>
      </c>
      <c r="DB405" s="1">
        <v>-3.78094795259149</v>
      </c>
      <c r="DC405" s="1">
        <v>-3.54732388590361</v>
      </c>
      <c r="DD405" s="1">
        <v>-3.31845369199308</v>
      </c>
      <c r="DE405" s="1">
        <v>-3.1092902516869199</v>
      </c>
      <c r="DF405" s="1">
        <v>-2.91513511383459</v>
      </c>
      <c r="DG405" s="1">
        <v>1.0018161555588301</v>
      </c>
      <c r="DH405" s="1">
        <v>1.2569418765624001</v>
      </c>
      <c r="DI405" s="1">
        <v>1.4921465007141199</v>
      </c>
      <c r="DJ405" s="1">
        <v>1.7080987605835101</v>
      </c>
      <c r="DK405" s="1">
        <v>1.9054245821170701</v>
      </c>
      <c r="DL405" s="1">
        <v>6.4576076983882986</v>
      </c>
      <c r="DM405" s="1">
        <v>41.894910899923197</v>
      </c>
      <c r="DN405" s="1"/>
      <c r="DO405" s="1"/>
      <c r="DP405" s="1"/>
      <c r="DQ405" s="1"/>
      <c r="DR405" s="1"/>
      <c r="DS405" s="1"/>
    </row>
    <row r="406" spans="1:123">
      <c r="A406" s="46" t="s">
        <v>391</v>
      </c>
      <c r="B406" s="57">
        <v>246.083</v>
      </c>
      <c r="C406" s="57">
        <v>83.525999999999996</v>
      </c>
      <c r="D406" s="57">
        <v>-2.1</v>
      </c>
      <c r="E406" s="7">
        <v>0.36</v>
      </c>
      <c r="F406" s="57"/>
      <c r="G406" s="76">
        <v>-0.81999999999999984</v>
      </c>
      <c r="H406" s="57">
        <v>-2.84</v>
      </c>
      <c r="I406" s="57">
        <v>2.02</v>
      </c>
      <c r="K406" s="76">
        <v>-1.2248366292726398</v>
      </c>
      <c r="L406" s="76">
        <v>-1.0200097615695101</v>
      </c>
      <c r="M406" s="76">
        <v>-0.81753325389336995</v>
      </c>
      <c r="N406" s="76">
        <v>-0.56125091281802986</v>
      </c>
      <c r="O406" s="76">
        <v>-0.51650637182385006</v>
      </c>
      <c r="P406" s="76">
        <v>-3.0553957740803699</v>
      </c>
      <c r="Q406" s="76">
        <v>-3.0923705187024502</v>
      </c>
      <c r="R406" s="76">
        <v>-3.1339551598937998</v>
      </c>
      <c r="S406" s="76">
        <v>-3.0213761000019099</v>
      </c>
      <c r="T406" s="76">
        <v>-3.11440464528788</v>
      </c>
      <c r="U406" s="76">
        <v>1.8305591448077301</v>
      </c>
      <c r="V406" s="76">
        <v>2.0723607571329401</v>
      </c>
      <c r="W406" s="76">
        <v>2.3164219060004299</v>
      </c>
      <c r="X406" s="76">
        <v>2.4601251871838801</v>
      </c>
      <c r="Y406" s="76">
        <v>2.5978982734640299</v>
      </c>
      <c r="Z406" s="76">
        <v>5.567406142129057</v>
      </c>
      <c r="AA406" s="76">
        <v>112.097186597947</v>
      </c>
      <c r="AC406" s="57">
        <v>-1.8857242739553708</v>
      </c>
      <c r="AD406" s="76">
        <v>-1.5721728649267799</v>
      </c>
      <c r="AE406" s="76">
        <v>-1.3639248937240802</v>
      </c>
      <c r="AF406" s="76">
        <v>-1.1645759842328103</v>
      </c>
      <c r="AG406" s="76">
        <v>-0.9831170680703798</v>
      </c>
      <c r="AH406" s="76">
        <v>-2.7569582910364998</v>
      </c>
      <c r="AI406" s="76">
        <v>-2.67272217495597</v>
      </c>
      <c r="AJ406" s="76">
        <v>-2.6772784429056302</v>
      </c>
      <c r="AK406" s="76">
        <v>-2.6747807892180302</v>
      </c>
      <c r="AL406" s="76">
        <v>-2.6747383411886498</v>
      </c>
      <c r="AM406" s="76">
        <v>0.87123401708112902</v>
      </c>
      <c r="AN406" s="76">
        <v>1.1005493100291901</v>
      </c>
      <c r="AO406" s="76">
        <v>1.31335354918155</v>
      </c>
      <c r="AP406" s="76">
        <v>1.5102048049852199</v>
      </c>
      <c r="AQ406" s="76">
        <v>1.69162127311827</v>
      </c>
      <c r="AR406" s="76">
        <v>6.5719679302855667</v>
      </c>
      <c r="AS406" s="76">
        <v>116.64627788209999</v>
      </c>
      <c r="AU406" s="57">
        <v>-1.9567950435937074</v>
      </c>
      <c r="AV406" s="57">
        <v>-1.7463906149332902</v>
      </c>
      <c r="AW406" s="57">
        <v>-1.5408240168251399</v>
      </c>
      <c r="AX406" s="57">
        <v>-1.3478989629834199</v>
      </c>
      <c r="AY406" s="57">
        <v>-1.1330374825523502</v>
      </c>
      <c r="AZ406" s="57">
        <v>-2.8680331391650302</v>
      </c>
      <c r="BA406" s="57">
        <v>-2.8869399808246201</v>
      </c>
      <c r="BB406" s="57">
        <v>-2.8941775237096699</v>
      </c>
      <c r="BC406" s="57">
        <v>-2.89810373970698</v>
      </c>
      <c r="BD406" s="57">
        <v>-2.86465875558667</v>
      </c>
      <c r="BE406" s="57">
        <v>0.91123809557132296</v>
      </c>
      <c r="BF406" s="57">
        <v>1.1405493658913299</v>
      </c>
      <c r="BG406" s="57">
        <v>1.3533535068845299</v>
      </c>
      <c r="BH406" s="57">
        <v>1.5502047767235601</v>
      </c>
      <c r="BI406" s="57">
        <v>1.7316212730343199</v>
      </c>
      <c r="BJ406" s="57">
        <v>6.0967695174202232</v>
      </c>
      <c r="BK406" s="57">
        <v>1.73697920130567</v>
      </c>
      <c r="BM406" s="57">
        <v>-1.2296112283986502</v>
      </c>
      <c r="BN406" s="57">
        <v>-1.1048391646429998</v>
      </c>
      <c r="BO406" s="57">
        <v>-0.79961844161036</v>
      </c>
      <c r="BP406" s="57">
        <v>-0.58657401652116015</v>
      </c>
      <c r="BQ406" s="57">
        <v>-0.38436377344325034</v>
      </c>
      <c r="BR406" s="57">
        <v>-3.0672783292176602</v>
      </c>
      <c r="BS406" s="57">
        <v>-3.1508106818572199</v>
      </c>
      <c r="BT406" s="57">
        <v>-3.0596969236557001</v>
      </c>
      <c r="BU406" s="57">
        <v>-3.03039601372214</v>
      </c>
      <c r="BV406" s="57">
        <v>-3.0163112203669402</v>
      </c>
      <c r="BW406" s="57">
        <v>1.83766710081901</v>
      </c>
      <c r="BX406" s="57">
        <v>2.0459715172142201</v>
      </c>
      <c r="BY406" s="57">
        <v>2.2600784820453401</v>
      </c>
      <c r="BZ406" s="57">
        <v>2.4438219972009798</v>
      </c>
      <c r="CA406" s="57">
        <v>2.6319474469236899</v>
      </c>
      <c r="CB406" s="57">
        <v>6.587392420066255</v>
      </c>
      <c r="CC406" s="57">
        <v>-27.769500565287199</v>
      </c>
      <c r="CE406" s="57">
        <v>-1.2264594266198798</v>
      </c>
      <c r="CF406" s="57">
        <v>-1.0007281279717701</v>
      </c>
      <c r="CG406" s="57">
        <v>-0.8018628765990603</v>
      </c>
      <c r="CH406" s="57">
        <v>-0.60946886655347976</v>
      </c>
      <c r="CI406" s="57">
        <v>-0.4267422569686099</v>
      </c>
      <c r="CJ406" s="57">
        <v>-3.0532577438261899</v>
      </c>
      <c r="CK406" s="57">
        <v>-3.0579322622898202</v>
      </c>
      <c r="CL406" s="57">
        <v>-3.0685014907932202</v>
      </c>
      <c r="CM406" s="57">
        <v>-3.0514184445010999</v>
      </c>
      <c r="CN406" s="57">
        <v>-3.0533250266385701</v>
      </c>
      <c r="CO406" s="57">
        <v>1.82679831720631</v>
      </c>
      <c r="CP406" s="57">
        <v>2.05720413431805</v>
      </c>
      <c r="CQ406" s="57">
        <v>2.2666386141941599</v>
      </c>
      <c r="CR406" s="57">
        <v>2.4419495779476201</v>
      </c>
      <c r="CS406" s="57">
        <v>2.6265827696699602</v>
      </c>
      <c r="CT406" s="76">
        <v>5.9247591741787193</v>
      </c>
      <c r="CU406" s="76">
        <v>39.431208609417197</v>
      </c>
      <c r="CV406" s="76"/>
      <c r="CW406" s="1">
        <v>-1.8163070188169299</v>
      </c>
      <c r="CX406" s="1">
        <v>-1.5989416244714301</v>
      </c>
      <c r="CY406" s="1">
        <v>-1.3900968249016099</v>
      </c>
      <c r="CZ406" s="1">
        <v>-1.19763227655284</v>
      </c>
      <c r="DA406" s="1">
        <v>-1.01773365109098</v>
      </c>
      <c r="DB406" s="1">
        <v>-1.8163070188169299</v>
      </c>
      <c r="DC406" s="1">
        <v>-1.5989416244714301</v>
      </c>
      <c r="DD406" s="1">
        <v>-1.3900968249016099</v>
      </c>
      <c r="DE406" s="1">
        <v>-1.19763227655284</v>
      </c>
      <c r="DF406" s="1">
        <v>-1.01773365109098</v>
      </c>
      <c r="DG406" s="1">
        <v>0.87123777548158199</v>
      </c>
      <c r="DH406" s="1">
        <v>1.1005493673915101</v>
      </c>
      <c r="DI406" s="1">
        <v>1.3133535488538399</v>
      </c>
      <c r="DJ406" s="1">
        <v>1.5102044679661799</v>
      </c>
      <c r="DK406" s="1">
        <v>1.6916208591139901</v>
      </c>
      <c r="DL406" s="1">
        <v>5.9480091475089143</v>
      </c>
      <c r="DM406" s="1">
        <v>38.812651345166501</v>
      </c>
      <c r="DN406" s="1"/>
      <c r="DO406" s="1"/>
      <c r="DP406" s="1"/>
      <c r="DQ406" s="1"/>
      <c r="DR406" s="1"/>
      <c r="DS406" s="1"/>
    </row>
    <row r="407" spans="1:123">
      <c r="A407" s="46" t="s">
        <v>392</v>
      </c>
      <c r="B407" s="57">
        <v>260.25700000000001</v>
      </c>
      <c r="C407" s="57">
        <v>95.242000000000004</v>
      </c>
      <c r="D407" s="57">
        <v>-1.5</v>
      </c>
      <c r="E407" s="7">
        <v>0.43</v>
      </c>
      <c r="F407" s="57"/>
      <c r="G407" s="76">
        <v>0.34000000000000008</v>
      </c>
      <c r="H407" s="57">
        <v>-1.93</v>
      </c>
      <c r="I407" s="57">
        <v>2.27</v>
      </c>
      <c r="K407" s="76">
        <v>-0.46296199079372991</v>
      </c>
      <c r="L407" s="76">
        <v>-0.2366955984250203</v>
      </c>
      <c r="M407" s="76">
        <v>-2.2188379960503823E-3</v>
      </c>
      <c r="N407" s="76">
        <v>0.2038484164991603</v>
      </c>
      <c r="O407" s="76">
        <v>0.35040315244543008</v>
      </c>
      <c r="P407" s="76">
        <v>-2.32031158230641</v>
      </c>
      <c r="Q407" s="76">
        <v>-2.3373010188845602</v>
      </c>
      <c r="R407" s="76">
        <v>-2.3573088802122002</v>
      </c>
      <c r="S407" s="76">
        <v>-2.3034369366252099</v>
      </c>
      <c r="T407" s="76">
        <v>-2.34040626917177</v>
      </c>
      <c r="U407" s="76">
        <v>1.8573495915126801</v>
      </c>
      <c r="V407" s="76">
        <v>2.1006054204595399</v>
      </c>
      <c r="W407" s="76">
        <v>2.3550900422161498</v>
      </c>
      <c r="X407" s="76">
        <v>2.5072853531243702</v>
      </c>
      <c r="Y407" s="76">
        <v>2.6908094216172</v>
      </c>
      <c r="Z407" s="76">
        <v>6.1453406236174981</v>
      </c>
      <c r="AA407" s="76">
        <v>79.499099662051407</v>
      </c>
      <c r="AC407" s="57">
        <v>-1.2249937845689278</v>
      </c>
      <c r="AD407" s="76">
        <v>-0.95271706057676009</v>
      </c>
      <c r="AE407" s="76">
        <v>-0.73360273287744993</v>
      </c>
      <c r="AF407" s="76">
        <v>-0.52689809456982006</v>
      </c>
      <c r="AG407" s="76">
        <v>-0.33907168166668988</v>
      </c>
      <c r="AH407" s="76">
        <v>-2.1498170223559598</v>
      </c>
      <c r="AI407" s="76">
        <v>-2.1174499251518402</v>
      </c>
      <c r="AJ407" s="76">
        <v>-2.12033298820129</v>
      </c>
      <c r="AK407" s="76">
        <v>-2.1183188134895801</v>
      </c>
      <c r="AL407" s="76">
        <v>-2.1184381079647299</v>
      </c>
      <c r="AM407" s="76">
        <v>0.92482323778703202</v>
      </c>
      <c r="AN407" s="76">
        <v>1.1647328645750801</v>
      </c>
      <c r="AO407" s="76">
        <v>1.3867302553238401</v>
      </c>
      <c r="AP407" s="76">
        <v>1.59142071891976</v>
      </c>
      <c r="AQ407" s="76">
        <v>1.77936642629804</v>
      </c>
      <c r="AR407" s="76">
        <v>6.5343163964808477</v>
      </c>
      <c r="AS407" s="76">
        <v>77.309325941868806</v>
      </c>
      <c r="AU407" s="57">
        <v>-1.3375146384253132</v>
      </c>
      <c r="AV407" s="57">
        <v>-1.1130805316858798</v>
      </c>
      <c r="AW407" s="57">
        <v>-0.90033252002571018</v>
      </c>
      <c r="AX407" s="57">
        <v>-0.70581020246551995</v>
      </c>
      <c r="AY407" s="57">
        <v>-0.5069944807871003</v>
      </c>
      <c r="AZ407" s="57">
        <v>-2.3023421672655502</v>
      </c>
      <c r="BA407" s="57">
        <v>-2.3178134520838798</v>
      </c>
      <c r="BB407" s="57">
        <v>-2.3270627306359701</v>
      </c>
      <c r="BC407" s="57">
        <v>-2.3372308914673599</v>
      </c>
      <c r="BD407" s="57">
        <v>-2.3263609069961002</v>
      </c>
      <c r="BE407" s="57">
        <v>0.96482752884023704</v>
      </c>
      <c r="BF407" s="57">
        <v>1.204732920398</v>
      </c>
      <c r="BG407" s="57">
        <v>1.42673021061026</v>
      </c>
      <c r="BH407" s="57">
        <v>1.6314206890018399</v>
      </c>
      <c r="BI407" s="57">
        <v>1.8193664262089999</v>
      </c>
      <c r="BJ407" s="57">
        <v>6.1579235392118692</v>
      </c>
      <c r="BK407" s="57">
        <v>29.633166805183802</v>
      </c>
      <c r="BM407" s="57">
        <v>-0.47516630309453989</v>
      </c>
      <c r="BN407" s="57">
        <v>-0.24951646877616973</v>
      </c>
      <c r="BO407" s="57">
        <v>-1.7793108939190283E-2</v>
      </c>
      <c r="BP407" s="57">
        <v>0.18188990161229013</v>
      </c>
      <c r="BQ407" s="57">
        <v>0.3846221619055501</v>
      </c>
      <c r="BR407" s="57">
        <v>-2.3264224767134198</v>
      </c>
      <c r="BS407" s="57">
        <v>-2.3546821203076198</v>
      </c>
      <c r="BT407" s="57">
        <v>-2.3249534046790101</v>
      </c>
      <c r="BU407" s="57">
        <v>-2.3126209942346998</v>
      </c>
      <c r="BV407" s="57">
        <v>-2.30231645930064</v>
      </c>
      <c r="BW407" s="57">
        <v>1.85125617361888</v>
      </c>
      <c r="BX407" s="57">
        <v>2.1051656515314501</v>
      </c>
      <c r="BY407" s="57">
        <v>2.3071602957398198</v>
      </c>
      <c r="BZ407" s="57">
        <v>2.4945108958469899</v>
      </c>
      <c r="CA407" s="57">
        <v>2.6869386212061901</v>
      </c>
      <c r="CB407" s="57">
        <v>6.4036276766741755</v>
      </c>
      <c r="CC407" s="57">
        <v>33.101482923739503</v>
      </c>
      <c r="CE407" s="57">
        <v>-0.47268345524805011</v>
      </c>
      <c r="CF407" s="57">
        <v>-0.23642878958164992</v>
      </c>
      <c r="CG407" s="57">
        <v>-2.5974461305239949E-2</v>
      </c>
      <c r="CH407" s="57">
        <v>0.16867933851756023</v>
      </c>
      <c r="CI407" s="57">
        <v>0.3566608426646698</v>
      </c>
      <c r="CJ407" s="57">
        <v>-2.3190018834285402</v>
      </c>
      <c r="CK407" s="57">
        <v>-2.3222883355735799</v>
      </c>
      <c r="CL407" s="57">
        <v>-2.3284948605795899</v>
      </c>
      <c r="CM407" s="57">
        <v>-2.3213540619734099</v>
      </c>
      <c r="CN407" s="57">
        <v>-2.3213303855251701</v>
      </c>
      <c r="CO407" s="57">
        <v>1.8463184281804901</v>
      </c>
      <c r="CP407" s="57">
        <v>2.08585954599193</v>
      </c>
      <c r="CQ407" s="57">
        <v>2.3025203992743499</v>
      </c>
      <c r="CR407" s="57">
        <v>2.4900334004909701</v>
      </c>
      <c r="CS407" s="57">
        <v>2.6779912281898399</v>
      </c>
      <c r="CT407" s="76">
        <v>6.1409957260005097</v>
      </c>
      <c r="CU407" s="76">
        <v>47.890933660744302</v>
      </c>
      <c r="CV407" s="76"/>
      <c r="CW407" s="1">
        <v>-1.1950239708937</v>
      </c>
      <c r="CX407" s="1">
        <v>-0.96050509161964703</v>
      </c>
      <c r="CY407" s="1">
        <v>-0.74113701843512603</v>
      </c>
      <c r="CZ407" s="1">
        <v>-0.53964789760074405</v>
      </c>
      <c r="DA407" s="1">
        <v>-0.35183775122377098</v>
      </c>
      <c r="DB407" s="1">
        <v>-1.1950239708937</v>
      </c>
      <c r="DC407" s="1">
        <v>-0.96050509161964703</v>
      </c>
      <c r="DD407" s="1">
        <v>-0.74113701843512603</v>
      </c>
      <c r="DE407" s="1">
        <v>-0.53964789760074405</v>
      </c>
      <c r="DF407" s="1">
        <v>-0.35183775122377098</v>
      </c>
      <c r="DG407" s="1">
        <v>0.92482720013383801</v>
      </c>
      <c r="DH407" s="1">
        <v>1.1647329219847899</v>
      </c>
      <c r="DI407" s="1">
        <v>1.3867302549854601</v>
      </c>
      <c r="DJ407" s="1">
        <v>1.59142037275114</v>
      </c>
      <c r="DK407" s="1">
        <v>1.7793660011311201</v>
      </c>
      <c r="DL407" s="1">
        <v>6.2705301084654224</v>
      </c>
      <c r="DM407" s="1">
        <v>47.3430827252771</v>
      </c>
      <c r="DN407" s="1"/>
      <c r="DO407" s="1"/>
      <c r="DP407" s="1"/>
      <c r="DQ407" s="1"/>
      <c r="DR407" s="1"/>
      <c r="DS407" s="1"/>
    </row>
    <row r="408" spans="1:123">
      <c r="A408" s="46" t="s">
        <v>393</v>
      </c>
      <c r="B408" s="57">
        <v>207.018</v>
      </c>
      <c r="C408" s="57">
        <v>62.085999999999999</v>
      </c>
      <c r="D408" s="57">
        <v>-2.78</v>
      </c>
      <c r="E408" s="7">
        <v>0.35</v>
      </c>
      <c r="F408" s="57"/>
      <c r="G408" s="76">
        <v>-3.1700000000000004</v>
      </c>
      <c r="H408" s="57">
        <v>-4.4800000000000004</v>
      </c>
      <c r="I408" s="57">
        <v>1.31</v>
      </c>
      <c r="K408" s="76">
        <v>-4.5128454168949794</v>
      </c>
      <c r="L408" s="76">
        <v>-4.33101285432274</v>
      </c>
      <c r="M408" s="76">
        <v>-4.1734717059347801</v>
      </c>
      <c r="N408" s="76">
        <v>-3.8898217703914497</v>
      </c>
      <c r="O408" s="76">
        <v>-3.9947892939522003</v>
      </c>
      <c r="P408" s="76">
        <v>-6.2695673385808597</v>
      </c>
      <c r="Q408" s="76">
        <v>-6.3255284179426301</v>
      </c>
      <c r="R408" s="76">
        <v>-6.3833202564062796</v>
      </c>
      <c r="S408" s="76">
        <v>-6.2199686957956697</v>
      </c>
      <c r="T408" s="76">
        <v>-6.3366148989667002</v>
      </c>
      <c r="U408" s="76">
        <v>1.75672192168588</v>
      </c>
      <c r="V408" s="76">
        <v>1.9945155636198899</v>
      </c>
      <c r="W408" s="76">
        <v>2.2098485504715</v>
      </c>
      <c r="X408" s="76">
        <v>2.33014692540422</v>
      </c>
      <c r="Y408" s="76">
        <v>2.3418256050144999</v>
      </c>
      <c r="Z408" s="76">
        <v>4.3665192715415779</v>
      </c>
      <c r="AA408" s="76">
        <v>188.25701199536999</v>
      </c>
      <c r="AC408" s="57">
        <v>-5.0641107267657013</v>
      </c>
      <c r="AD408" s="76">
        <v>-4.7479974180791817</v>
      </c>
      <c r="AE408" s="76">
        <v>-4.5679977948203891</v>
      </c>
      <c r="AF408" s="76">
        <v>-4.38766706597736</v>
      </c>
      <c r="AG408" s="76">
        <v>-4.2239886924578904</v>
      </c>
      <c r="AH408" s="76">
        <v>-5.7876473467199698</v>
      </c>
      <c r="AI408" s="76">
        <v>-5.6716502586335897</v>
      </c>
      <c r="AJ408" s="76">
        <v>-5.6791176043766596</v>
      </c>
      <c r="AK408" s="76">
        <v>-5.6740324693925999</v>
      </c>
      <c r="AL408" s="76">
        <v>-5.6737753099413402</v>
      </c>
      <c r="AM408" s="76">
        <v>0.72353661995426899</v>
      </c>
      <c r="AN408" s="76">
        <v>0.92365284055440799</v>
      </c>
      <c r="AO408" s="76">
        <v>1.11111980955627</v>
      </c>
      <c r="AP408" s="76">
        <v>1.2863654034152401</v>
      </c>
      <c r="AQ408" s="76">
        <v>1.4497866174834499</v>
      </c>
      <c r="AR408" s="76">
        <v>6.0561196794643255</v>
      </c>
      <c r="AS408" s="76">
        <v>130.20870389729299</v>
      </c>
      <c r="AU408" s="57">
        <v>-5.0927800433457806</v>
      </c>
      <c r="AV408" s="57">
        <v>-4.9005904974431571</v>
      </c>
      <c r="AW408" s="57">
        <v>-4.7233394650322804</v>
      </c>
      <c r="AX408" s="57">
        <v>-4.5596557796833501</v>
      </c>
      <c r="AY408" s="57">
        <v>-4.4463381670917403</v>
      </c>
      <c r="AZ408" s="57">
        <v>-5.8563201559447498</v>
      </c>
      <c r="BA408" s="57">
        <v>-5.8642433939678398</v>
      </c>
      <c r="BB408" s="57">
        <v>-5.8744592389518102</v>
      </c>
      <c r="BC408" s="57">
        <v>-5.8860211594017704</v>
      </c>
      <c r="BD408" s="57">
        <v>-5.93612478450527</v>
      </c>
      <c r="BE408" s="57">
        <v>0.76354011259896903</v>
      </c>
      <c r="BF408" s="57">
        <v>0.963652896524683</v>
      </c>
      <c r="BG408" s="57">
        <v>1.15111977391953</v>
      </c>
      <c r="BH408" s="57">
        <v>1.3263653797184201</v>
      </c>
      <c r="BI408" s="57">
        <v>1.4897866174135299</v>
      </c>
      <c r="BJ408" s="57">
        <v>4.8549447896401485</v>
      </c>
      <c r="BK408" s="57">
        <v>72.658114062848398</v>
      </c>
      <c r="BM408" s="57">
        <v>-4.4905749592976996</v>
      </c>
      <c r="BN408" s="57">
        <v>-4.5052112836134892</v>
      </c>
      <c r="BO408" s="57">
        <v>-4.14866996076716</v>
      </c>
      <c r="BP408" s="57">
        <v>-3.9348463376562099</v>
      </c>
      <c r="BQ408" s="57">
        <v>-3.7325109683715296</v>
      </c>
      <c r="BR408" s="57">
        <v>-6.2907891795659001</v>
      </c>
      <c r="BS408" s="57">
        <v>-6.3880376860328196</v>
      </c>
      <c r="BT408" s="57">
        <v>-6.2789861278714003</v>
      </c>
      <c r="BU408" s="57">
        <v>-6.23896452325803</v>
      </c>
      <c r="BV408" s="57">
        <v>-6.2128970900979796</v>
      </c>
      <c r="BW408" s="57">
        <v>1.8002142202682001</v>
      </c>
      <c r="BX408" s="57">
        <v>1.88282640241933</v>
      </c>
      <c r="BY408" s="57">
        <v>2.1303161671042399</v>
      </c>
      <c r="BZ408" s="57">
        <v>2.30411818560182</v>
      </c>
      <c r="CA408" s="57">
        <v>2.48038612172645</v>
      </c>
      <c r="CB408" s="57">
        <v>6.2417521008455799</v>
      </c>
      <c r="CC408" s="57">
        <v>-126.063994770646</v>
      </c>
      <c r="CE408" s="57">
        <v>-4.4968857107712701</v>
      </c>
      <c r="CF408" s="57">
        <v>-4.2994609808978801</v>
      </c>
      <c r="CG408" s="57">
        <v>-4.1271122791573092</v>
      </c>
      <c r="CH408" s="57">
        <v>-3.9611163307020298</v>
      </c>
      <c r="CI408" s="57">
        <v>-3.78758910368115</v>
      </c>
      <c r="CJ408" s="57">
        <v>-6.26988459696258</v>
      </c>
      <c r="CK408" s="57">
        <v>-6.2776878570643797</v>
      </c>
      <c r="CL408" s="57">
        <v>-6.2948570077752297</v>
      </c>
      <c r="CM408" s="57">
        <v>-6.27054195439141</v>
      </c>
      <c r="CN408" s="57">
        <v>-6.2724848808240301</v>
      </c>
      <c r="CO408" s="57">
        <v>1.77299888619131</v>
      </c>
      <c r="CP408" s="57">
        <v>1.9782268761665001</v>
      </c>
      <c r="CQ408" s="57">
        <v>2.1677447286179201</v>
      </c>
      <c r="CR408" s="57">
        <v>2.3094256236893802</v>
      </c>
      <c r="CS408" s="57">
        <v>2.4848957771428801</v>
      </c>
      <c r="CT408" s="76">
        <v>5.2312545508389121</v>
      </c>
      <c r="CU408" s="76">
        <v>23.2157380952276</v>
      </c>
      <c r="CV408" s="76"/>
      <c r="CW408" s="1">
        <v>-4.96646159892485</v>
      </c>
      <c r="CX408" s="1">
        <v>-4.7840344817671996</v>
      </c>
      <c r="CY408" s="1">
        <v>-4.6031924291540403</v>
      </c>
      <c r="CZ408" s="1">
        <v>-4.4355811995996897</v>
      </c>
      <c r="DA408" s="1">
        <v>-4.2735924720058902</v>
      </c>
      <c r="DB408" s="1">
        <v>-4.96646159892485</v>
      </c>
      <c r="DC408" s="1">
        <v>-4.7840344817671996</v>
      </c>
      <c r="DD408" s="1">
        <v>-4.6031924291540403</v>
      </c>
      <c r="DE408" s="1">
        <v>-4.4355811995996897</v>
      </c>
      <c r="DF408" s="1">
        <v>-4.2735924720058902</v>
      </c>
      <c r="DG408" s="1">
        <v>0.72353981625762598</v>
      </c>
      <c r="DH408" s="1">
        <v>0.92365289778613502</v>
      </c>
      <c r="DI408" s="1">
        <v>1.1111198092579999</v>
      </c>
      <c r="DJ408" s="1">
        <v>1.2863650916134</v>
      </c>
      <c r="DK408" s="1">
        <v>1.44978623424456</v>
      </c>
      <c r="DL408" s="1">
        <v>5.1635136750330979</v>
      </c>
      <c r="DM408" s="1">
        <v>22.988651390693601</v>
      </c>
      <c r="DN408" s="1"/>
      <c r="DO408" s="1"/>
      <c r="DP408" s="1"/>
      <c r="DQ408" s="1"/>
      <c r="DR408" s="1"/>
      <c r="DS408" s="1"/>
    </row>
    <row r="409" spans="1:123">
      <c r="A409" s="46" t="s">
        <v>394</v>
      </c>
      <c r="B409" s="57">
        <v>379.62400000000002</v>
      </c>
      <c r="C409" s="57">
        <v>172.59899999999999</v>
      </c>
      <c r="D409" s="57">
        <v>-2.4900000000000002</v>
      </c>
      <c r="E409" s="7">
        <v>0.41</v>
      </c>
      <c r="F409" s="57"/>
      <c r="G409" s="76">
        <v>-3.0200000000000005</v>
      </c>
      <c r="H409" s="57">
        <v>-5.36</v>
      </c>
      <c r="I409" s="57">
        <v>2.34</v>
      </c>
      <c r="K409" s="76">
        <v>-4.1242487416485503</v>
      </c>
      <c r="L409" s="76">
        <v>-3.9421600922161999</v>
      </c>
      <c r="M409" s="76">
        <v>-3.6793729481663999</v>
      </c>
      <c r="N409" s="76">
        <v>-3.2371767324720397</v>
      </c>
      <c r="O409" s="76">
        <v>-2.8520486641189002</v>
      </c>
      <c r="P409" s="76">
        <v>-6.2072153256707798</v>
      </c>
      <c r="Q409" s="76">
        <v>-6.2806292580762699</v>
      </c>
      <c r="R409" s="76">
        <v>-6.3601084973433197</v>
      </c>
      <c r="S409" s="76">
        <v>-6.1416236157091397</v>
      </c>
      <c r="T409" s="76">
        <v>-6.3253136396799201</v>
      </c>
      <c r="U409" s="76">
        <v>2.08296658402223</v>
      </c>
      <c r="V409" s="76">
        <v>2.33846916586007</v>
      </c>
      <c r="W409" s="76">
        <v>2.6807355491769198</v>
      </c>
      <c r="X409" s="76">
        <v>2.9044468832371</v>
      </c>
      <c r="Y409" s="76">
        <v>3.4732649755610199</v>
      </c>
      <c r="Z409" s="76">
        <v>9.7307234526775144</v>
      </c>
      <c r="AA409" s="76">
        <v>-249.78898627384601</v>
      </c>
      <c r="AC409" s="57">
        <v>-4.2583780869422903</v>
      </c>
      <c r="AD409" s="76">
        <v>-3.7506530001434699</v>
      </c>
      <c r="AE409" s="76">
        <v>-3.4599644324405303</v>
      </c>
      <c r="AF409" s="76">
        <v>-3.18480749377464</v>
      </c>
      <c r="AG409" s="76">
        <v>-2.9416062171710702</v>
      </c>
      <c r="AH409" s="76">
        <v>-5.63450543845879</v>
      </c>
      <c r="AI409" s="76">
        <v>-5.4559106534500499</v>
      </c>
      <c r="AJ409" s="76">
        <v>-5.4646400300874403</v>
      </c>
      <c r="AK409" s="76">
        <v>-5.4601918079127199</v>
      </c>
      <c r="AL409" s="76">
        <v>-5.4599225305588703</v>
      </c>
      <c r="AM409" s="76">
        <v>1.3761273515165</v>
      </c>
      <c r="AN409" s="76">
        <v>1.70525765330658</v>
      </c>
      <c r="AO409" s="76">
        <v>2.0046755976469099</v>
      </c>
      <c r="AP409" s="76">
        <v>2.2753843141380798</v>
      </c>
      <c r="AQ409" s="76">
        <v>2.5183163133878002</v>
      </c>
      <c r="AR409" s="76">
        <v>9.4898778536387702</v>
      </c>
      <c r="AS409" s="76">
        <v>232.675969020661</v>
      </c>
      <c r="AU409" s="57">
        <v>-4.3284342850100499</v>
      </c>
      <c r="AV409" s="57">
        <v>-4.0292207203337602</v>
      </c>
      <c r="AW409" s="57">
        <v>-3.7401040051266103</v>
      </c>
      <c r="AX409" s="57">
        <v>-3.4729092392680703</v>
      </c>
      <c r="AY409" s="57">
        <v>-3.1744364211083003</v>
      </c>
      <c r="AZ409" s="57">
        <v>-5.7445677176890397</v>
      </c>
      <c r="BA409" s="57">
        <v>-5.7744784291328601</v>
      </c>
      <c r="BB409" s="57">
        <v>-5.7847795377087703</v>
      </c>
      <c r="BC409" s="57">
        <v>-5.7882935095399004</v>
      </c>
      <c r="BD409" s="57">
        <v>-5.7327527343641602</v>
      </c>
      <c r="BE409" s="57">
        <v>1.4161334326789901</v>
      </c>
      <c r="BF409" s="57">
        <v>1.7452577087990999</v>
      </c>
      <c r="BG409" s="57">
        <v>2.0446755325821599</v>
      </c>
      <c r="BH409" s="57">
        <v>2.3153842702718301</v>
      </c>
      <c r="BI409" s="57">
        <v>2.55831631325586</v>
      </c>
      <c r="BJ409" s="57">
        <v>8.5336956501537333</v>
      </c>
      <c r="BK409" s="57">
        <v>10.188341739119601</v>
      </c>
      <c r="BM409" s="57">
        <v>-4.2653676820662199</v>
      </c>
      <c r="BN409" s="57">
        <v>-3.7945746363571904</v>
      </c>
      <c r="BO409" s="57">
        <v>-3.5100507986825398</v>
      </c>
      <c r="BP409" s="57">
        <v>-3.23403405539921</v>
      </c>
      <c r="BQ409" s="57">
        <v>-2.9802226207345899</v>
      </c>
      <c r="BR409" s="57">
        <v>-6.2310648640738799</v>
      </c>
      <c r="BS409" s="57">
        <v>-6.3982464421884302</v>
      </c>
      <c r="BT409" s="57">
        <v>-6.2137127774525398</v>
      </c>
      <c r="BU409" s="57">
        <v>-6.15542386790192</v>
      </c>
      <c r="BV409" s="57">
        <v>-6.13027197289738</v>
      </c>
      <c r="BW409" s="57">
        <v>1.9656971820076601</v>
      </c>
      <c r="BX409" s="57">
        <v>2.6036718058312398</v>
      </c>
      <c r="BY409" s="57">
        <v>2.70366197877</v>
      </c>
      <c r="BZ409" s="57">
        <v>2.92138981250271</v>
      </c>
      <c r="CA409" s="57">
        <v>3.1500493521627901</v>
      </c>
      <c r="CB409" s="57">
        <v>9.2938651103456387</v>
      </c>
      <c r="CC409" s="57">
        <v>189.127697725964</v>
      </c>
      <c r="CE409" s="57">
        <v>-4.1937603226712596</v>
      </c>
      <c r="CF409" s="57">
        <v>-3.8855502262988297</v>
      </c>
      <c r="CG409" s="57">
        <v>-3.62790681351871</v>
      </c>
      <c r="CH409" s="57">
        <v>-3.3033502109810695</v>
      </c>
      <c r="CI409" s="57">
        <v>-3.0920077689062802</v>
      </c>
      <c r="CJ409" s="57">
        <v>-6.2044682729806997</v>
      </c>
      <c r="CK409" s="57">
        <v>-6.2127326539949896</v>
      </c>
      <c r="CL409" s="57">
        <v>-6.2326073341185202</v>
      </c>
      <c r="CM409" s="57">
        <v>-6.1983237586099396</v>
      </c>
      <c r="CN409" s="57">
        <v>-6.2029377206845</v>
      </c>
      <c r="CO409" s="57">
        <v>2.0107079503094401</v>
      </c>
      <c r="CP409" s="57">
        <v>2.3271824276961599</v>
      </c>
      <c r="CQ409" s="57">
        <v>2.6047005205998102</v>
      </c>
      <c r="CR409" s="57">
        <v>2.89497354762887</v>
      </c>
      <c r="CS409" s="57">
        <v>3.1109299517782198</v>
      </c>
      <c r="CT409" s="76">
        <v>8.2911979389672723</v>
      </c>
      <c r="CU409" s="76">
        <v>53.588412015197797</v>
      </c>
      <c r="CV409" s="76"/>
      <c r="CW409" s="1">
        <v>-4.1149409169785098</v>
      </c>
      <c r="CX409" s="1">
        <v>-3.8106761027761999</v>
      </c>
      <c r="CY409" s="1">
        <v>-3.5186662083252398</v>
      </c>
      <c r="CZ409" s="1">
        <v>-3.2559202824365401</v>
      </c>
      <c r="DA409" s="1">
        <v>-3.0166003362300602</v>
      </c>
      <c r="DB409" s="1">
        <v>-4.1149409169785098</v>
      </c>
      <c r="DC409" s="1">
        <v>-3.8106761027761999</v>
      </c>
      <c r="DD409" s="1">
        <v>-3.5186662083252398</v>
      </c>
      <c r="DE409" s="1">
        <v>-3.2559202824365401</v>
      </c>
      <c r="DF409" s="1">
        <v>-3.0166003362300602</v>
      </c>
      <c r="DG409" s="1">
        <v>1.3761330314069999</v>
      </c>
      <c r="DH409" s="1">
        <v>1.70525771111534</v>
      </c>
      <c r="DI409" s="1">
        <v>2.0046755972185801</v>
      </c>
      <c r="DJ409" s="1">
        <v>2.2753838909158102</v>
      </c>
      <c r="DK409" s="1">
        <v>2.5183157942141499</v>
      </c>
      <c r="DL409" s="1">
        <v>8.1864063618426552</v>
      </c>
      <c r="DM409" s="1">
        <v>67.624534017256707</v>
      </c>
      <c r="DN409" s="1"/>
      <c r="DO409" s="1"/>
      <c r="DP409" s="1"/>
      <c r="DQ409" s="1"/>
      <c r="DR409" s="1"/>
      <c r="DS409" s="1"/>
    </row>
    <row r="410" spans="1:123">
      <c r="A410" s="46" t="s">
        <v>395</v>
      </c>
      <c r="B410" s="57">
        <v>268.887</v>
      </c>
      <c r="C410" s="57">
        <v>105.59399999999999</v>
      </c>
      <c r="D410" s="57">
        <v>-2.0099999999999998</v>
      </c>
      <c r="E410" s="7">
        <v>0.38</v>
      </c>
      <c r="F410" s="57"/>
      <c r="G410" s="76">
        <v>-0.75</v>
      </c>
      <c r="H410" s="57">
        <v>-2.89</v>
      </c>
      <c r="I410" s="57">
        <v>2.14</v>
      </c>
      <c r="K410" s="76">
        <v>-1.0495877980845401</v>
      </c>
      <c r="L410" s="76">
        <v>-0.84279311726607986</v>
      </c>
      <c r="M410" s="76">
        <v>-0.62367819537377978</v>
      </c>
      <c r="N410" s="76">
        <v>-0.35334237996325024</v>
      </c>
      <c r="O410" s="76">
        <v>-0.23629451885957975</v>
      </c>
      <c r="P410" s="76">
        <v>-2.92324905568046</v>
      </c>
      <c r="Q410" s="76">
        <v>-2.9605956200248098</v>
      </c>
      <c r="R410" s="76">
        <v>-3.0023117690942098</v>
      </c>
      <c r="S410" s="76">
        <v>-2.8893417328101001</v>
      </c>
      <c r="T410" s="76">
        <v>-2.9836739424918699</v>
      </c>
      <c r="U410" s="76">
        <v>1.8736612575959199</v>
      </c>
      <c r="V410" s="76">
        <v>2.1178025027587299</v>
      </c>
      <c r="W410" s="76">
        <v>2.3786335737204301</v>
      </c>
      <c r="X410" s="76">
        <v>2.5359993528468499</v>
      </c>
      <c r="Y410" s="76">
        <v>2.7473794236322902</v>
      </c>
      <c r="Z410" s="76">
        <v>6.2955826184154615</v>
      </c>
      <c r="AA410" s="76">
        <v>53.615700526736099</v>
      </c>
      <c r="AC410" s="57">
        <v>-1.6712953289677148</v>
      </c>
      <c r="AD410" s="76">
        <v>-1.3402254569082501</v>
      </c>
      <c r="AE410" s="76">
        <v>-1.1170896001136401</v>
      </c>
      <c r="AF410" s="76">
        <v>-0.90526642219097009</v>
      </c>
      <c r="AG410" s="76">
        <v>-0.71330374190573975</v>
      </c>
      <c r="AH410" s="76">
        <v>-2.6287469690894398</v>
      </c>
      <c r="AI410" s="76">
        <v>-2.5440372036430001</v>
      </c>
      <c r="AJ410" s="76">
        <v>-2.5484960917862902</v>
      </c>
      <c r="AK410" s="76">
        <v>-2.5461363676702802</v>
      </c>
      <c r="AL410" s="76">
        <v>-2.5460947958276998</v>
      </c>
      <c r="AM410" s="76">
        <v>0.95745164012172501</v>
      </c>
      <c r="AN410" s="76">
        <v>1.20381174673475</v>
      </c>
      <c r="AO410" s="76">
        <v>1.4314064916726501</v>
      </c>
      <c r="AP410" s="76">
        <v>1.6408699454793101</v>
      </c>
      <c r="AQ410" s="76">
        <v>1.8327910539219601</v>
      </c>
      <c r="AR410" s="76">
        <v>6.9822657534697115</v>
      </c>
      <c r="AS410" s="76">
        <v>123.643589002214</v>
      </c>
      <c r="AU410" s="57">
        <v>-1.7316957350003692</v>
      </c>
      <c r="AV410" s="57">
        <v>-1.5037648733392499</v>
      </c>
      <c r="AW410" s="57">
        <v>-1.2826793379849999</v>
      </c>
      <c r="AX410" s="57">
        <v>-1.07595554396544</v>
      </c>
      <c r="AY410" s="57">
        <v>-0.84841190499397001</v>
      </c>
      <c r="AZ410" s="57">
        <v>-2.7291517955966902</v>
      </c>
      <c r="BA410" s="57">
        <v>-2.74757667587303</v>
      </c>
      <c r="BB410" s="57">
        <v>-2.7540857834727199</v>
      </c>
      <c r="BC410" s="57">
        <v>-2.75682545851839</v>
      </c>
      <c r="BD410" s="57">
        <v>-2.72120295882379</v>
      </c>
      <c r="BE410" s="57">
        <v>0.99745606059632097</v>
      </c>
      <c r="BF410" s="57">
        <v>1.2438118025337801</v>
      </c>
      <c r="BG410" s="57">
        <v>1.47140644548772</v>
      </c>
      <c r="BH410" s="57">
        <v>1.68086991455295</v>
      </c>
      <c r="BI410" s="57">
        <v>1.87279105382982</v>
      </c>
      <c r="BJ410" s="57">
        <v>6.537987882326485</v>
      </c>
      <c r="BK410" s="57">
        <v>6.5944542761530203</v>
      </c>
      <c r="BM410" s="57">
        <v>-1.0756410392687901</v>
      </c>
      <c r="BN410" s="57">
        <v>-0.87966976131259011</v>
      </c>
      <c r="BO410" s="57">
        <v>-0.59143629498124994</v>
      </c>
      <c r="BP410" s="57">
        <v>-0.37226834154029032</v>
      </c>
      <c r="BQ410" s="57">
        <v>-0.16362450436405984</v>
      </c>
      <c r="BR410" s="57">
        <v>-2.9351710733549301</v>
      </c>
      <c r="BS410" s="57">
        <v>-3.0208764301403401</v>
      </c>
      <c r="BT410" s="57">
        <v>-2.92726288479356</v>
      </c>
      <c r="BU410" s="57">
        <v>-2.8976417458757102</v>
      </c>
      <c r="BV410" s="57">
        <v>-2.8840451231755799</v>
      </c>
      <c r="BW410" s="57">
        <v>1.85953003408614</v>
      </c>
      <c r="BX410" s="57">
        <v>2.14120666882775</v>
      </c>
      <c r="BY410" s="57">
        <v>2.3358265898123101</v>
      </c>
      <c r="BZ410" s="57">
        <v>2.5253734043354199</v>
      </c>
      <c r="CA410" s="57">
        <v>2.7204206188115201</v>
      </c>
      <c r="CB410" s="57">
        <v>6.9442473202805681</v>
      </c>
      <c r="CC410" s="57">
        <v>18.0013907438301</v>
      </c>
      <c r="CE410" s="57">
        <v>-1.06304097223118</v>
      </c>
      <c r="CF410" s="57">
        <v>-0.8224800745325096</v>
      </c>
      <c r="CG410" s="57">
        <v>-0.61187770121274987</v>
      </c>
      <c r="CH410" s="57">
        <v>-0.39970058268381026</v>
      </c>
      <c r="CI410" s="57">
        <v>-0.21176187735445007</v>
      </c>
      <c r="CJ410" s="57">
        <v>-2.92124444046439</v>
      </c>
      <c r="CK410" s="57">
        <v>-2.9257867915943998</v>
      </c>
      <c r="CL410" s="57">
        <v>-2.9362451306297599</v>
      </c>
      <c r="CM410" s="57">
        <v>-2.9190103616529202</v>
      </c>
      <c r="CN410" s="57">
        <v>-2.9210537261895899</v>
      </c>
      <c r="CO410" s="57">
        <v>1.85820346823321</v>
      </c>
      <c r="CP410" s="57">
        <v>2.1033067170618902</v>
      </c>
      <c r="CQ410" s="57">
        <v>2.32436742941701</v>
      </c>
      <c r="CR410" s="57">
        <v>2.5193097789691099</v>
      </c>
      <c r="CS410" s="57">
        <v>2.7092918488351398</v>
      </c>
      <c r="CT410" s="76">
        <v>6.3251046926711423</v>
      </c>
      <c r="CU410" s="76">
        <v>44.125690729612401</v>
      </c>
      <c r="CV410" s="76"/>
      <c r="CW410" s="1">
        <v>-1.60191115261954</v>
      </c>
      <c r="CX410" s="1">
        <v>-1.36750226826223</v>
      </c>
      <c r="CY410" s="1">
        <v>-1.14375146437519</v>
      </c>
      <c r="CZ410" s="1">
        <v>-0.93852785977212305</v>
      </c>
      <c r="DA410" s="1">
        <v>-0.74820131057463801</v>
      </c>
      <c r="DB410" s="1">
        <v>-1.60191115261954</v>
      </c>
      <c r="DC410" s="1">
        <v>-1.36750226826223</v>
      </c>
      <c r="DD410" s="1">
        <v>-1.14375146437519</v>
      </c>
      <c r="DE410" s="1">
        <v>-0.93852785977212305</v>
      </c>
      <c r="DF410" s="1">
        <v>-0.74820131057463801</v>
      </c>
      <c r="DG410" s="1">
        <v>0.95745572664357204</v>
      </c>
      <c r="DH410" s="1">
        <v>1.2038118041733099</v>
      </c>
      <c r="DI410" s="1">
        <v>1.43140649132776</v>
      </c>
      <c r="DJ410" s="1">
        <v>1.6408695937398601</v>
      </c>
      <c r="DK410" s="1">
        <v>1.8327906219585399</v>
      </c>
      <c r="DL410" s="1">
        <v>6.3578192735593442</v>
      </c>
      <c r="DM410" s="1">
        <v>45.352163382858102</v>
      </c>
      <c r="DN410" s="1"/>
      <c r="DO410" s="1"/>
      <c r="DP410" s="1"/>
      <c r="DQ410" s="1"/>
      <c r="DR410" s="1"/>
      <c r="DS410" s="1"/>
    </row>
    <row r="411" spans="1:123">
      <c r="A411" s="46" t="s">
        <v>396</v>
      </c>
      <c r="B411" s="57">
        <v>265.642</v>
      </c>
      <c r="C411" s="57">
        <v>97.176000000000002</v>
      </c>
      <c r="D411" s="57">
        <v>-4.87</v>
      </c>
      <c r="E411" s="7">
        <v>0.55000000000000004</v>
      </c>
      <c r="F411" s="57"/>
      <c r="G411" s="76">
        <v>-8.2900000000000009</v>
      </c>
      <c r="H411" s="57">
        <v>-8.81</v>
      </c>
      <c r="I411" s="57">
        <v>0.52</v>
      </c>
      <c r="K411" s="76">
        <v>-9.5393852731118116</v>
      </c>
      <c r="L411" s="76">
        <v>-9.4175430323900997</v>
      </c>
      <c r="M411" s="76">
        <v>-9.2828216112825697</v>
      </c>
      <c r="N411" s="76">
        <v>-8.7769093569367698</v>
      </c>
      <c r="O411" s="76">
        <v>-8.8514314539781811</v>
      </c>
      <c r="P411" s="76">
        <v>-11.406913117447001</v>
      </c>
      <c r="Q411" s="76">
        <v>-11.528879193079201</v>
      </c>
      <c r="R411" s="76">
        <v>-11.652602489785</v>
      </c>
      <c r="S411" s="76">
        <v>-11.302111846620299</v>
      </c>
      <c r="T411" s="76">
        <v>-11.577539770247901</v>
      </c>
      <c r="U411" s="76">
        <v>1.8675278443351899</v>
      </c>
      <c r="V411" s="76">
        <v>2.1113361606890999</v>
      </c>
      <c r="W411" s="76">
        <v>2.3697808785024299</v>
      </c>
      <c r="X411" s="76">
        <v>2.5252024896835299</v>
      </c>
      <c r="Y411" s="76">
        <v>2.7261083162697202</v>
      </c>
      <c r="Z411" s="76">
        <v>6.0081876884222041</v>
      </c>
      <c r="AA411" s="76">
        <v>5.80602269265973</v>
      </c>
      <c r="AC411" s="57">
        <v>-9.5044634296085864</v>
      </c>
      <c r="AD411" s="76">
        <v>-8.9778415993736616</v>
      </c>
      <c r="AE411" s="76">
        <v>-8.7667414283345888</v>
      </c>
      <c r="AF411" s="76">
        <v>-8.5507354584497186</v>
      </c>
      <c r="AG411" s="76">
        <v>-8.3594646995173498</v>
      </c>
      <c r="AH411" s="76">
        <v>-10.4496463367551</v>
      </c>
      <c r="AI411" s="76">
        <v>-10.166959143025201</v>
      </c>
      <c r="AJ411" s="76">
        <v>-10.181349033917799</v>
      </c>
      <c r="AK411" s="76">
        <v>-10.173011807151999</v>
      </c>
      <c r="AL411" s="76">
        <v>-10.1721673505842</v>
      </c>
      <c r="AM411" s="76">
        <v>0.94518290714651299</v>
      </c>
      <c r="AN411" s="76">
        <v>1.18911754365154</v>
      </c>
      <c r="AO411" s="76">
        <v>1.41460760558321</v>
      </c>
      <c r="AP411" s="76">
        <v>1.62227634870228</v>
      </c>
      <c r="AQ411" s="76">
        <v>1.81270265106685</v>
      </c>
      <c r="AR411" s="76">
        <v>8.0427348818025983</v>
      </c>
      <c r="AS411" s="76">
        <v>284.83775649603899</v>
      </c>
      <c r="AU411" s="57">
        <v>-9.491745103815834</v>
      </c>
      <c r="AV411" s="57">
        <v>-9.2762870237855495</v>
      </c>
      <c r="AW411" s="57">
        <v>-9.0670255639044708</v>
      </c>
      <c r="AX411" s="57">
        <v>-8.8717643022736912</v>
      </c>
      <c r="AY411" s="57">
        <v>-8.6823737911001313</v>
      </c>
      <c r="AZ411" s="57">
        <v>-10.4769323827727</v>
      </c>
      <c r="BA411" s="57">
        <v>-10.5054046232451</v>
      </c>
      <c r="BB411" s="57">
        <v>-10.521633123856001</v>
      </c>
      <c r="BC411" s="57">
        <v>-10.534040620428801</v>
      </c>
      <c r="BD411" s="57">
        <v>-10.535076442076001</v>
      </c>
      <c r="BE411" s="57">
        <v>0.98518727895686597</v>
      </c>
      <c r="BF411" s="57">
        <v>1.22911759945955</v>
      </c>
      <c r="BG411" s="57">
        <v>1.45460755995153</v>
      </c>
      <c r="BH411" s="57">
        <v>1.6622763181551099</v>
      </c>
      <c r="BI411" s="57">
        <v>1.8527026509758699</v>
      </c>
      <c r="BJ411" s="57">
        <v>6.0239749256338042</v>
      </c>
      <c r="BK411" s="57">
        <v>28.129128350672101</v>
      </c>
      <c r="BM411" s="57">
        <v>-9.594130686736241</v>
      </c>
      <c r="BN411" s="57">
        <v>-9.5677329076478799</v>
      </c>
      <c r="BO411" s="57">
        <v>-9.0944314071749695</v>
      </c>
      <c r="BP411" s="57">
        <v>-8.8141681313733713</v>
      </c>
      <c r="BQ411" s="57">
        <v>-8.5751823116192796</v>
      </c>
      <c r="BR411" s="57">
        <v>-11.450549634238801</v>
      </c>
      <c r="BS411" s="57">
        <v>-11.6953876528225</v>
      </c>
      <c r="BT411" s="57">
        <v>-11.419479071811701</v>
      </c>
      <c r="BU411" s="57">
        <v>-11.3279368033745</v>
      </c>
      <c r="BV411" s="57">
        <v>-11.283013233764599</v>
      </c>
      <c r="BW411" s="57">
        <v>1.8564189475025601</v>
      </c>
      <c r="BX411" s="57">
        <v>2.1276547451746199</v>
      </c>
      <c r="BY411" s="57">
        <v>2.3250476646367302</v>
      </c>
      <c r="BZ411" s="57">
        <v>2.5137686720011301</v>
      </c>
      <c r="CA411" s="57">
        <v>2.7078309221453201</v>
      </c>
      <c r="CB411" s="57">
        <v>8.3378889962823592</v>
      </c>
      <c r="CC411" s="57">
        <v>-101.54047587575501</v>
      </c>
      <c r="CE411" s="57">
        <v>-9.5540741854963898</v>
      </c>
      <c r="CF411" s="57">
        <v>-9.3247697744645297</v>
      </c>
      <c r="CG411" s="57">
        <v>-9.1387961928835004</v>
      </c>
      <c r="CH411" s="57">
        <v>-8.8913364598464995</v>
      </c>
      <c r="CI411" s="57">
        <v>-8.709217912208679</v>
      </c>
      <c r="CJ411" s="57">
        <v>-11.4078087134085</v>
      </c>
      <c r="CK411" s="57">
        <v>-11.4215161126015</v>
      </c>
      <c r="CL411" s="57">
        <v>-11.4549488351843</v>
      </c>
      <c r="CM411" s="57">
        <v>-11.3996379134203</v>
      </c>
      <c r="CN411" s="57">
        <v>-11.406740292446599</v>
      </c>
      <c r="CO411" s="57">
        <v>1.85373452791211</v>
      </c>
      <c r="CP411" s="57">
        <v>2.09674633813697</v>
      </c>
      <c r="CQ411" s="57">
        <v>2.3161526423007999</v>
      </c>
      <c r="CR411" s="57">
        <v>2.5083014535738002</v>
      </c>
      <c r="CS411" s="57">
        <v>2.69752238023792</v>
      </c>
      <c r="CT411" s="76">
        <v>6.3243343523270559</v>
      </c>
      <c r="CU411" s="76">
        <v>13.866995817633599</v>
      </c>
      <c r="CV411" s="76"/>
      <c r="CW411" s="1">
        <v>-9.2776037642565008</v>
      </c>
      <c r="CX411" s="1">
        <v>-9.0739994430751008</v>
      </c>
      <c r="CY411" s="1">
        <v>-8.8608315803133308</v>
      </c>
      <c r="CZ411" s="1">
        <v>-8.6665422620961099</v>
      </c>
      <c r="DA411" s="1">
        <v>-8.4813559750718905</v>
      </c>
      <c r="DB411" s="1">
        <v>-9.2776037642565008</v>
      </c>
      <c r="DC411" s="1">
        <v>-9.0739994430751008</v>
      </c>
      <c r="DD411" s="1">
        <v>-8.8608315803133308</v>
      </c>
      <c r="DE411" s="1">
        <v>-8.6665422620961099</v>
      </c>
      <c r="DF411" s="1">
        <v>-8.4813559750718905</v>
      </c>
      <c r="DG411" s="1">
        <v>0.94518694697681804</v>
      </c>
      <c r="DH411" s="1">
        <v>1.1891176010792499</v>
      </c>
      <c r="DI411" s="1">
        <v>1.4146076052407599</v>
      </c>
      <c r="DJ411" s="1">
        <v>1.6222759990575399</v>
      </c>
      <c r="DK411" s="1">
        <v>1.8127022216590001</v>
      </c>
      <c r="DL411" s="1">
        <v>5.9553680566877576</v>
      </c>
      <c r="DM411" s="1">
        <v>23.588007664667501</v>
      </c>
      <c r="DN411" s="1"/>
      <c r="DO411" s="1"/>
      <c r="DP411" s="1"/>
      <c r="DQ411" s="1"/>
      <c r="DR411" s="1"/>
      <c r="DS411" s="1"/>
    </row>
    <row r="412" spans="1:123">
      <c r="A412" s="46" t="s">
        <v>397</v>
      </c>
      <c r="B412" s="57">
        <v>444.69499999999999</v>
      </c>
      <c r="C412" s="57">
        <v>216.523</v>
      </c>
      <c r="D412" s="57">
        <v>-2.04</v>
      </c>
      <c r="E412" s="7">
        <v>0.41</v>
      </c>
      <c r="F412" s="57"/>
      <c r="G412" s="76">
        <v>-2.9399999999999995</v>
      </c>
      <c r="H412" s="57">
        <v>-5.31</v>
      </c>
      <c r="I412" s="57">
        <v>2.37</v>
      </c>
      <c r="K412" s="76">
        <v>-3.8550480120088699</v>
      </c>
      <c r="L412" s="76">
        <v>-3.6643952256421297</v>
      </c>
      <c r="M412" s="76">
        <v>-3.3516134092842802</v>
      </c>
      <c r="N412" s="76">
        <v>-2.8762978878382297</v>
      </c>
      <c r="O412" s="76">
        <v>-2.2752764029705794</v>
      </c>
      <c r="P412" s="76">
        <v>-6.0610060703882498</v>
      </c>
      <c r="Q412" s="76">
        <v>-6.1325319862055698</v>
      </c>
      <c r="R412" s="76">
        <v>-6.2098693684861201</v>
      </c>
      <c r="S412" s="76">
        <v>-5.9972509907672498</v>
      </c>
      <c r="T412" s="76">
        <v>-6.1750844377579996</v>
      </c>
      <c r="U412" s="76">
        <v>2.2059580583793799</v>
      </c>
      <c r="V412" s="76">
        <v>2.4681367605634401</v>
      </c>
      <c r="W412" s="76">
        <v>2.8582559592018399</v>
      </c>
      <c r="X412" s="76">
        <v>3.1209531029290201</v>
      </c>
      <c r="Y412" s="76">
        <v>3.8998080347874202</v>
      </c>
      <c r="Z412" s="76">
        <v>11.843589023581856</v>
      </c>
      <c r="AA412" s="76">
        <v>-418.16789647245798</v>
      </c>
      <c r="AC412" s="57">
        <v>-3.8812339049798803</v>
      </c>
      <c r="AD412" s="76">
        <v>-3.3320842013022602</v>
      </c>
      <c r="AE412" s="76">
        <v>-2.99895108092133</v>
      </c>
      <c r="AF412" s="76">
        <v>-2.6878787940078697</v>
      </c>
      <c r="AG412" s="76">
        <v>-2.4147265334979897</v>
      </c>
      <c r="AH412" s="76">
        <v>-5.5033824347490903</v>
      </c>
      <c r="AI412" s="76">
        <v>-5.3320002487005604</v>
      </c>
      <c r="AJ412" s="76">
        <v>-5.3404896421201702</v>
      </c>
      <c r="AK412" s="76">
        <v>-5.3361148603425397</v>
      </c>
      <c r="AL412" s="76">
        <v>-5.3358694916269398</v>
      </c>
      <c r="AM412" s="76">
        <v>1.62214852976921</v>
      </c>
      <c r="AN412" s="76">
        <v>1.9999160473983</v>
      </c>
      <c r="AO412" s="76">
        <v>2.3415385611988402</v>
      </c>
      <c r="AP412" s="76">
        <v>2.64823606633467</v>
      </c>
      <c r="AQ412" s="76">
        <v>2.9211429581289501</v>
      </c>
      <c r="AR412" s="76">
        <v>10.613434791778081</v>
      </c>
      <c r="AS412" s="76">
        <v>245.17221716116501</v>
      </c>
      <c r="AU412" s="57">
        <v>-3.9561126650234102</v>
      </c>
      <c r="AV412" s="57">
        <v>-3.6078132446862696</v>
      </c>
      <c r="AW412" s="57">
        <v>-3.2769282411229699</v>
      </c>
      <c r="AX412" s="57">
        <v>-2.9749224167319102</v>
      </c>
      <c r="AY412" s="57">
        <v>-2.6502305426525399</v>
      </c>
      <c r="AZ412" s="57">
        <v>-5.6182682518043903</v>
      </c>
      <c r="BA412" s="57">
        <v>-5.6477293473969796</v>
      </c>
      <c r="BB412" s="57">
        <v>-5.6584667261629598</v>
      </c>
      <c r="BC412" s="57">
        <v>-5.6631584315966403</v>
      </c>
      <c r="BD412" s="57">
        <v>-5.61137350062618</v>
      </c>
      <c r="BE412" s="57">
        <v>1.6621555867809801</v>
      </c>
      <c r="BF412" s="57">
        <v>2.03991610271071</v>
      </c>
      <c r="BG412" s="57">
        <v>2.3815384850399899</v>
      </c>
      <c r="BH412" s="57">
        <v>2.6882360148647302</v>
      </c>
      <c r="BI412" s="57">
        <v>2.9611429579736401</v>
      </c>
      <c r="BJ412" s="57">
        <v>9.6628668172343755</v>
      </c>
      <c r="BK412" s="57">
        <v>32.590675914757597</v>
      </c>
      <c r="BM412" s="57">
        <v>-4.0562796472787603</v>
      </c>
      <c r="BN412" s="57">
        <v>-3.3706378759222195</v>
      </c>
      <c r="BO412" s="57">
        <v>-3.1477434684409404</v>
      </c>
      <c r="BP412" s="57">
        <v>-2.8569573401076602</v>
      </c>
      <c r="BQ412" s="57">
        <v>-2.5837853863316695</v>
      </c>
      <c r="BR412" s="57">
        <v>-6.0843625041954601</v>
      </c>
      <c r="BS412" s="57">
        <v>-6.2460622931656697</v>
      </c>
      <c r="BT412" s="57">
        <v>-6.0675519618796203</v>
      </c>
      <c r="BU412" s="57">
        <v>-6.01105332756413</v>
      </c>
      <c r="BV412" s="57">
        <v>-5.9862921042159396</v>
      </c>
      <c r="BW412" s="57">
        <v>2.0280828569167002</v>
      </c>
      <c r="BX412" s="57">
        <v>2.8754244172434502</v>
      </c>
      <c r="BY412" s="57">
        <v>2.9198084934386799</v>
      </c>
      <c r="BZ412" s="57">
        <v>3.1540959874564698</v>
      </c>
      <c r="CA412" s="57">
        <v>3.4025067178842701</v>
      </c>
      <c r="CB412" s="57">
        <v>10.245041341861874</v>
      </c>
      <c r="CC412" s="57">
        <v>324.53666969513301</v>
      </c>
      <c r="CE412" s="57">
        <v>-3.9581369164562599</v>
      </c>
      <c r="CF412" s="57">
        <v>-3.6078412052883606</v>
      </c>
      <c r="CG412" s="57">
        <v>-3.3165935680881202</v>
      </c>
      <c r="CH412" s="57">
        <v>-2.9370355703011799</v>
      </c>
      <c r="CI412" s="57">
        <v>-2.71024452477858</v>
      </c>
      <c r="CJ412" s="57">
        <v>-6.0584591705050199</v>
      </c>
      <c r="CK412" s="57">
        <v>-6.0665769202027304</v>
      </c>
      <c r="CL412" s="57">
        <v>-6.0860227211807301</v>
      </c>
      <c r="CM412" s="57">
        <v>-6.05275572557212</v>
      </c>
      <c r="CN412" s="57">
        <v>-6.0571840577862899</v>
      </c>
      <c r="CO412" s="57">
        <v>2.1003222540487601</v>
      </c>
      <c r="CP412" s="57">
        <v>2.4587357149143698</v>
      </c>
      <c r="CQ412" s="57">
        <v>2.7694291530926098</v>
      </c>
      <c r="CR412" s="57">
        <v>3.1157201552709402</v>
      </c>
      <c r="CS412" s="57">
        <v>3.3469395330077099</v>
      </c>
      <c r="CT412" s="76">
        <v>9.4236881023229682</v>
      </c>
      <c r="CU412" s="76">
        <v>66.970658688628504</v>
      </c>
      <c r="CV412" s="76"/>
      <c r="CW412" s="1">
        <v>-3.7432701244050799</v>
      </c>
      <c r="CX412" s="1">
        <v>-3.38944903695936</v>
      </c>
      <c r="CY412" s="1">
        <v>-3.0550515271374201</v>
      </c>
      <c r="CZ412" s="1">
        <v>-2.7561524518801601</v>
      </c>
      <c r="DA412" s="1">
        <v>-2.4866807945335898</v>
      </c>
      <c r="DB412" s="1">
        <v>-3.7432701244050799</v>
      </c>
      <c r="DC412" s="1">
        <v>-3.38944903695936</v>
      </c>
      <c r="DD412" s="1">
        <v>-3.0550515271374201</v>
      </c>
      <c r="DE412" s="1">
        <v>-2.7561524518801601</v>
      </c>
      <c r="DF412" s="1">
        <v>-2.4866807945335898</v>
      </c>
      <c r="DG412" s="1">
        <v>1.6221551459510199</v>
      </c>
      <c r="DH412" s="1">
        <v>1.9999161054246</v>
      </c>
      <c r="DI412" s="1">
        <v>2.3415385607214798</v>
      </c>
      <c r="DJ412" s="1">
        <v>2.6482356011078401</v>
      </c>
      <c r="DK412" s="1">
        <v>2.9211423877090499</v>
      </c>
      <c r="DL412" s="1">
        <v>9.3599715327607882</v>
      </c>
      <c r="DM412" s="1">
        <v>86.788395077909897</v>
      </c>
      <c r="DN412" s="1"/>
      <c r="DO412" s="1"/>
      <c r="DP412" s="1"/>
      <c r="DQ412" s="1"/>
      <c r="DR412" s="1"/>
      <c r="DS412" s="1"/>
    </row>
    <row r="413" spans="1:123">
      <c r="A413" s="46" t="s">
        <v>398</v>
      </c>
      <c r="B413" s="57">
        <v>379.012</v>
      </c>
      <c r="C413" s="57">
        <v>171.39599999999999</v>
      </c>
      <c r="D413" s="57">
        <v>-5.33</v>
      </c>
      <c r="E413" s="7">
        <v>0.41</v>
      </c>
      <c r="F413" s="57"/>
      <c r="G413" s="76">
        <v>-6.32</v>
      </c>
      <c r="H413" s="57">
        <v>-7.45</v>
      </c>
      <c r="I413" s="57">
        <v>1.1299999999999999</v>
      </c>
      <c r="K413" s="76">
        <v>-7.2664952961804996</v>
      </c>
      <c r="L413" s="76">
        <v>-7.1073660595544297</v>
      </c>
      <c r="M413" s="76">
        <v>-6.8677703518381295</v>
      </c>
      <c r="N413" s="76">
        <v>-6.3602268891619405</v>
      </c>
      <c r="O413" s="76">
        <v>-6.0144105934710606</v>
      </c>
      <c r="P413" s="76">
        <v>-9.3483051316925394</v>
      </c>
      <c r="Q413" s="76">
        <v>-9.4446156872491294</v>
      </c>
      <c r="R413" s="76">
        <v>-9.5468363017936593</v>
      </c>
      <c r="S413" s="76">
        <v>-9.2626375072970504</v>
      </c>
      <c r="T413" s="76">
        <v>-9.4836638840687808</v>
      </c>
      <c r="U413" s="76">
        <v>2.0818098355120398</v>
      </c>
      <c r="V413" s="76">
        <v>2.3372496276947001</v>
      </c>
      <c r="W413" s="76">
        <v>2.6790659499555298</v>
      </c>
      <c r="X413" s="76">
        <v>2.9024106181351099</v>
      </c>
      <c r="Y413" s="76">
        <v>3.4692532905977198</v>
      </c>
      <c r="Z413" s="76">
        <v>9.7410936056217476</v>
      </c>
      <c r="AA413" s="76">
        <v>-274.12446435884198</v>
      </c>
      <c r="AC413" s="57">
        <v>-7.1834154940905401</v>
      </c>
      <c r="AD413" s="76">
        <v>-6.6398691334319997</v>
      </c>
      <c r="AE413" s="76">
        <v>-6.3530501510309296</v>
      </c>
      <c r="AF413" s="76">
        <v>-6.0754041385758608</v>
      </c>
      <c r="AG413" s="76">
        <v>-5.8324392966745409</v>
      </c>
      <c r="AH413" s="76">
        <v>-8.5572289890336002</v>
      </c>
      <c r="AI413" s="76">
        <v>-8.3423554917348994</v>
      </c>
      <c r="AJ413" s="76">
        <v>-8.3545575149993301</v>
      </c>
      <c r="AK413" s="76">
        <v>-8.3472817404712405</v>
      </c>
      <c r="AL413" s="76">
        <v>-8.3469669806178608</v>
      </c>
      <c r="AM413" s="76">
        <v>1.37381349494306</v>
      </c>
      <c r="AN413" s="76">
        <v>1.7024863583029</v>
      </c>
      <c r="AO413" s="76">
        <v>2.0015073639684</v>
      </c>
      <c r="AP413" s="76">
        <v>2.2718776018953801</v>
      </c>
      <c r="AQ413" s="76">
        <v>2.5145276839433199</v>
      </c>
      <c r="AR413" s="76">
        <v>9.6842563208366936</v>
      </c>
      <c r="AS413" s="76">
        <v>260.85518327241601</v>
      </c>
      <c r="AU413" s="57">
        <v>-7.3875876240604397</v>
      </c>
      <c r="AV413" s="57">
        <v>-7.1008556416488986</v>
      </c>
      <c r="AW413" s="57">
        <v>-6.8263651232767906</v>
      </c>
      <c r="AX413" s="57">
        <v>-6.5809687228568903</v>
      </c>
      <c r="AY413" s="57">
        <v>-6.3178113001675609</v>
      </c>
      <c r="AZ413" s="57">
        <v>-8.8014071909880194</v>
      </c>
      <c r="BA413" s="57">
        <v>-8.8433420554460191</v>
      </c>
      <c r="BB413" s="57">
        <v>-8.8678724222847904</v>
      </c>
      <c r="BC413" s="57">
        <v>-8.8928462809575404</v>
      </c>
      <c r="BD413" s="57">
        <v>-8.8723389839791604</v>
      </c>
      <c r="BE413" s="57">
        <v>1.4138195669275799</v>
      </c>
      <c r="BF413" s="57">
        <v>1.7424864137971201</v>
      </c>
      <c r="BG413" s="57">
        <v>2.0415072990079999</v>
      </c>
      <c r="BH413" s="57">
        <v>2.3118775581006501</v>
      </c>
      <c r="BI413" s="57">
        <v>2.5545276838116</v>
      </c>
      <c r="BJ413" s="57">
        <v>7.9189234779266604</v>
      </c>
      <c r="BK413" s="57">
        <v>32.596329260735402</v>
      </c>
      <c r="BM413" s="57">
        <v>-7.4170601165892602</v>
      </c>
      <c r="BN413" s="57">
        <v>-6.9740834451347506</v>
      </c>
      <c r="BO413" s="57">
        <v>-6.6593851863891906</v>
      </c>
      <c r="BP413" s="57">
        <v>-6.3692036152644391</v>
      </c>
      <c r="BQ413" s="57">
        <v>-6.1015180153234088</v>
      </c>
      <c r="BR413" s="57">
        <v>-9.3821705543783906</v>
      </c>
      <c r="BS413" s="57">
        <v>-9.5751993873987509</v>
      </c>
      <c r="BT413" s="57">
        <v>-9.3610142831229908</v>
      </c>
      <c r="BU413" s="57">
        <v>-9.2884048002822297</v>
      </c>
      <c r="BV413" s="57">
        <v>-9.2491929778529993</v>
      </c>
      <c r="BW413" s="57">
        <v>1.96511043778913</v>
      </c>
      <c r="BX413" s="57">
        <v>2.6011159422639998</v>
      </c>
      <c r="BY413" s="57">
        <v>2.7016290967338001</v>
      </c>
      <c r="BZ413" s="57">
        <v>2.9192011850177901</v>
      </c>
      <c r="CA413" s="57">
        <v>3.1476749625295901</v>
      </c>
      <c r="CB413" s="57">
        <v>9.6126819572752602</v>
      </c>
      <c r="CC413" s="57">
        <v>160.138548345408</v>
      </c>
      <c r="CE413" s="57">
        <v>-7.3367875985384092</v>
      </c>
      <c r="CF413" s="57">
        <v>-7.0330166707128896</v>
      </c>
      <c r="CG413" s="57">
        <v>-6.7838289723147192</v>
      </c>
      <c r="CH413" s="57">
        <v>-6.4507302471694992</v>
      </c>
      <c r="CI413" s="57">
        <v>-6.2396271921462994</v>
      </c>
      <c r="CJ413" s="57">
        <v>-9.3466527163435291</v>
      </c>
      <c r="CK413" s="57">
        <v>-9.3589618250956299</v>
      </c>
      <c r="CL413" s="57">
        <v>-9.3869802017850592</v>
      </c>
      <c r="CM413" s="57">
        <v>-9.3436276483755893</v>
      </c>
      <c r="CN413" s="57">
        <v>-9.3483374475357692</v>
      </c>
      <c r="CO413" s="57">
        <v>2.0098651178051199</v>
      </c>
      <c r="CP413" s="57">
        <v>2.3259451543827399</v>
      </c>
      <c r="CQ413" s="57">
        <v>2.6031512294703401</v>
      </c>
      <c r="CR413" s="57">
        <v>2.8928974012060902</v>
      </c>
      <c r="CS413" s="57">
        <v>3.1087102553894699</v>
      </c>
      <c r="CT413" s="76">
        <v>8.2661478031727444</v>
      </c>
      <c r="CU413" s="76">
        <v>42.760734386996603</v>
      </c>
      <c r="CV413" s="76"/>
      <c r="CW413" s="1">
        <v>-7.0063384220186302</v>
      </c>
      <c r="CX413" s="1">
        <v>-6.7089882953094504</v>
      </c>
      <c r="CY413" s="1">
        <v>-6.4205849382297</v>
      </c>
      <c r="CZ413" s="1">
        <v>-6.1621056494524096</v>
      </c>
      <c r="DA413" s="1">
        <v>-5.9230172870592499</v>
      </c>
      <c r="DB413" s="1">
        <v>-7.0063384220186302</v>
      </c>
      <c r="DC413" s="1">
        <v>-6.7089882953094504</v>
      </c>
      <c r="DD413" s="1">
        <v>-6.4205849382297</v>
      </c>
      <c r="DE413" s="1">
        <v>-6.1621056494524096</v>
      </c>
      <c r="DF413" s="1">
        <v>-5.9230172870592499</v>
      </c>
      <c r="DG413" s="1">
        <v>1.37381916602763</v>
      </c>
      <c r="DH413" s="1">
        <v>1.70248641610962</v>
      </c>
      <c r="DI413" s="1">
        <v>2.0015073635405298</v>
      </c>
      <c r="DJ413" s="1">
        <v>2.27187717906817</v>
      </c>
      <c r="DK413" s="1">
        <v>2.5145271652516499</v>
      </c>
      <c r="DL413" s="1">
        <v>8.0744567080571468</v>
      </c>
      <c r="DM413" s="1">
        <v>62.224244664082697</v>
      </c>
      <c r="DN413" s="1"/>
      <c r="DO413" s="1"/>
      <c r="DP413" s="1"/>
      <c r="DQ413" s="1"/>
      <c r="DR413" s="1"/>
      <c r="DS413" s="1"/>
    </row>
    <row r="414" spans="1:123">
      <c r="A414" s="46" t="s">
        <v>399</v>
      </c>
      <c r="B414" s="57">
        <v>371.22</v>
      </c>
      <c r="C414" s="57">
        <v>168.31200000000001</v>
      </c>
      <c r="D414" s="57">
        <v>-6.88</v>
      </c>
      <c r="E414" s="7">
        <v>0.65</v>
      </c>
      <c r="F414" s="57"/>
      <c r="G414" s="76">
        <v>-6.1499999999999995</v>
      </c>
      <c r="H414" s="57">
        <v>-6.27</v>
      </c>
      <c r="I414" s="57">
        <v>0.12</v>
      </c>
      <c r="K414" s="76">
        <v>-5.9843249153555593</v>
      </c>
      <c r="L414" s="76">
        <v>-5.8020000055248904</v>
      </c>
      <c r="M414" s="76">
        <v>-5.5394159912415901</v>
      </c>
      <c r="N414" s="76">
        <v>-5.1122532788820001</v>
      </c>
      <c r="O414" s="76">
        <v>-4.7161588842650914</v>
      </c>
      <c r="P414" s="76">
        <v>-8.0514069985940697</v>
      </c>
      <c r="Q414" s="76">
        <v>-8.1237224414148201</v>
      </c>
      <c r="R414" s="76">
        <v>-8.1972245602606897</v>
      </c>
      <c r="S414" s="76">
        <v>-7.9887381165029101</v>
      </c>
      <c r="T414" s="76">
        <v>-8.1343352970294909</v>
      </c>
      <c r="U414" s="76">
        <v>2.0670820832385099</v>
      </c>
      <c r="V414" s="76">
        <v>2.3217224358899302</v>
      </c>
      <c r="W414" s="76">
        <v>2.6578085690191</v>
      </c>
      <c r="X414" s="76">
        <v>2.87648483762091</v>
      </c>
      <c r="Y414" s="76">
        <v>3.4181764127643999</v>
      </c>
      <c r="Z414" s="76">
        <v>9.6617837270853286</v>
      </c>
      <c r="AA414" s="76">
        <v>-252.45926360255899</v>
      </c>
      <c r="AC414" s="57">
        <v>-6.0898619849365998</v>
      </c>
      <c r="AD414" s="76">
        <v>-5.6247667847860399</v>
      </c>
      <c r="AE414" s="76">
        <v>-5.3404440934105697</v>
      </c>
      <c r="AF414" s="76">
        <v>-5.0677718032815697</v>
      </c>
      <c r="AG414" s="76">
        <v>-4.8284160102142408</v>
      </c>
      <c r="AH414" s="76">
        <v>-7.4342153974935696</v>
      </c>
      <c r="AI414" s="76">
        <v>-7.2919689426499996</v>
      </c>
      <c r="AJ414" s="76">
        <v>-7.3016134233546497</v>
      </c>
      <c r="AK414" s="76">
        <v>-7.29500185322423</v>
      </c>
      <c r="AL414" s="76">
        <v>-7.2947067650213402</v>
      </c>
      <c r="AM414" s="76">
        <v>1.3443534125569701</v>
      </c>
      <c r="AN414" s="76">
        <v>1.66720215786396</v>
      </c>
      <c r="AO414" s="76">
        <v>1.96116932994408</v>
      </c>
      <c r="AP414" s="76">
        <v>2.2272300499426598</v>
      </c>
      <c r="AQ414" s="76">
        <v>2.4662907548070998</v>
      </c>
      <c r="AR414" s="76">
        <v>9.1403977398413776</v>
      </c>
      <c r="AS414" s="76">
        <v>197.81899639140701</v>
      </c>
      <c r="AU414" s="57">
        <v>-6.2398190643891898</v>
      </c>
      <c r="AV414" s="57">
        <v>-5.9406411097544298</v>
      </c>
      <c r="AW414" s="57">
        <v>-5.6706613187439903</v>
      </c>
      <c r="AX414" s="57">
        <v>-5.4371239314289994</v>
      </c>
      <c r="AY414" s="57">
        <v>-5.25555036538446</v>
      </c>
      <c r="AZ414" s="57">
        <v>-7.6241784320765102</v>
      </c>
      <c r="BA414" s="57">
        <v>-7.64784332313417</v>
      </c>
      <c r="BB414" s="57">
        <v>-7.6718305850561501</v>
      </c>
      <c r="BC414" s="57">
        <v>-7.70435393848744</v>
      </c>
      <c r="BD414" s="57">
        <v>-7.7618411200626403</v>
      </c>
      <c r="BE414" s="57">
        <v>1.38435936768732</v>
      </c>
      <c r="BF414" s="57">
        <v>1.70720221337974</v>
      </c>
      <c r="BG414" s="57">
        <v>2.0011692663121599</v>
      </c>
      <c r="BH414" s="57">
        <v>2.2672300070584401</v>
      </c>
      <c r="BI414" s="57">
        <v>2.5062907546781799</v>
      </c>
      <c r="BJ414" s="57">
        <v>7.3447492402690226</v>
      </c>
      <c r="BK414" s="57">
        <v>115.40477026388</v>
      </c>
      <c r="BM414" s="57">
        <v>-6.1218948679056098</v>
      </c>
      <c r="BN414" s="57">
        <v>-5.6312769527294</v>
      </c>
      <c r="BO414" s="57">
        <v>-5.3883303065335095</v>
      </c>
      <c r="BP414" s="57">
        <v>-5.1224315639441702</v>
      </c>
      <c r="BQ414" s="57">
        <v>-4.8621721416057593</v>
      </c>
      <c r="BR414" s="57">
        <v>-8.0795348629646302</v>
      </c>
      <c r="BS414" s="57">
        <v>-8.1998515732352502</v>
      </c>
      <c r="BT414" s="57">
        <v>-8.0640766960352401</v>
      </c>
      <c r="BU414" s="57">
        <v>-8.0137670866048403</v>
      </c>
      <c r="BV414" s="57">
        <v>-7.9796163132499798</v>
      </c>
      <c r="BW414" s="57">
        <v>1.95763999505902</v>
      </c>
      <c r="BX414" s="57">
        <v>2.5685746205058502</v>
      </c>
      <c r="BY414" s="57">
        <v>2.6757463895017302</v>
      </c>
      <c r="BZ414" s="57">
        <v>2.8913355226606701</v>
      </c>
      <c r="CA414" s="57">
        <v>3.1174441716442201</v>
      </c>
      <c r="CB414" s="57">
        <v>8.9885920060627011</v>
      </c>
      <c r="CC414" s="57">
        <v>187.574752164231</v>
      </c>
      <c r="CE414" s="57">
        <v>-6.0537329907840691</v>
      </c>
      <c r="CF414" s="57">
        <v>-5.75284164643978</v>
      </c>
      <c r="CG414" s="57">
        <v>-5.50193466268989</v>
      </c>
      <c r="CH414" s="57">
        <v>-5.1878019999368288</v>
      </c>
      <c r="CI414" s="57">
        <v>-4.9763105851415101</v>
      </c>
      <c r="CJ414" s="57">
        <v>-8.0528671431093795</v>
      </c>
      <c r="CK414" s="57">
        <v>-8.0630338046490397</v>
      </c>
      <c r="CL414" s="57">
        <v>-8.0853602769955</v>
      </c>
      <c r="CM414" s="57">
        <v>-8.0542658506096991</v>
      </c>
      <c r="CN414" s="57">
        <v>-8.0567596080781207</v>
      </c>
      <c r="CO414" s="57">
        <v>1.9991341523253101</v>
      </c>
      <c r="CP414" s="57">
        <v>2.3101921582092602</v>
      </c>
      <c r="CQ414" s="57">
        <v>2.58342561430561</v>
      </c>
      <c r="CR414" s="57">
        <v>2.8664638506728699</v>
      </c>
      <c r="CS414" s="57">
        <v>3.0804490229366102</v>
      </c>
      <c r="CT414" s="76">
        <v>8.0959523991942053</v>
      </c>
      <c r="CU414" s="76">
        <v>48.861087341889899</v>
      </c>
      <c r="CV414" s="76"/>
      <c r="CW414" s="1">
        <v>-5.9694502165582204</v>
      </c>
      <c r="CX414" s="1">
        <v>-5.6687617108977904</v>
      </c>
      <c r="CY414" s="1">
        <v>-5.3832904315380601</v>
      </c>
      <c r="CZ414" s="1">
        <v>-5.1270779109688602</v>
      </c>
      <c r="DA414" s="1">
        <v>-4.8896337723446104</v>
      </c>
      <c r="DB414" s="1">
        <v>-5.9694502165582204</v>
      </c>
      <c r="DC414" s="1">
        <v>-5.6687617108977904</v>
      </c>
      <c r="DD414" s="1">
        <v>-5.3832904315380601</v>
      </c>
      <c r="DE414" s="1">
        <v>-5.1270779109688602</v>
      </c>
      <c r="DF414" s="1">
        <v>-4.8896337723446104</v>
      </c>
      <c r="DG414" s="1">
        <v>1.3443589715242901</v>
      </c>
      <c r="DH414" s="1">
        <v>1.66720221564462</v>
      </c>
      <c r="DI414" s="1">
        <v>1.96116932952208</v>
      </c>
      <c r="DJ414" s="1">
        <v>2.2272296321453302</v>
      </c>
      <c r="DK414" s="1">
        <v>2.4662902422519699</v>
      </c>
      <c r="DL414" s="1">
        <v>8.0373153874634777</v>
      </c>
      <c r="DM414" s="1">
        <v>66.219211371731305</v>
      </c>
      <c r="DN414" s="1"/>
      <c r="DO414" s="1"/>
      <c r="DP414" s="1"/>
      <c r="DQ414" s="1"/>
      <c r="DR414" s="1"/>
      <c r="DS414" s="1"/>
    </row>
    <row r="415" spans="1:123">
      <c r="A415" s="46" t="s">
        <v>400</v>
      </c>
      <c r="B415" s="57">
        <v>346.76400000000001</v>
      </c>
      <c r="C415" s="57">
        <v>150.78399999999999</v>
      </c>
      <c r="D415" s="57">
        <v>-2.56</v>
      </c>
      <c r="E415" s="7">
        <v>0.41</v>
      </c>
      <c r="F415" s="57"/>
      <c r="G415" s="76">
        <v>-3.51</v>
      </c>
      <c r="H415" s="57">
        <v>-5.43</v>
      </c>
      <c r="I415" s="57">
        <v>1.92</v>
      </c>
      <c r="K415" s="76">
        <v>-4.3151671268254503</v>
      </c>
      <c r="L415" s="76">
        <v>-4.1444073306212399</v>
      </c>
      <c r="M415" s="76">
        <v>-3.9116287828775405</v>
      </c>
      <c r="N415" s="76">
        <v>-3.4705671312557098</v>
      </c>
      <c r="O415" s="76">
        <v>-3.2080937479694493</v>
      </c>
      <c r="P415" s="76">
        <v>-6.3360246323430403</v>
      </c>
      <c r="Q415" s="76">
        <v>-6.4173960649226602</v>
      </c>
      <c r="R415" s="76">
        <v>-6.5027188575202004</v>
      </c>
      <c r="S415" s="76">
        <v>-6.2656812183305197</v>
      </c>
      <c r="T415" s="76">
        <v>-6.4659600831810096</v>
      </c>
      <c r="U415" s="76">
        <v>2.0208575055175899</v>
      </c>
      <c r="V415" s="76">
        <v>2.2729887343014199</v>
      </c>
      <c r="W415" s="76">
        <v>2.5910900746426599</v>
      </c>
      <c r="X415" s="76">
        <v>2.7951140870748099</v>
      </c>
      <c r="Y415" s="76">
        <v>3.2578663352115602</v>
      </c>
      <c r="Z415" s="76">
        <v>8.6381806491782811</v>
      </c>
      <c r="AA415" s="76">
        <v>-167.95688303639099</v>
      </c>
      <c r="AC415" s="57">
        <v>-4.4766351563137201</v>
      </c>
      <c r="AD415" s="76">
        <v>-3.9759017539210806</v>
      </c>
      <c r="AE415" s="76">
        <v>-3.7068052149254802</v>
      </c>
      <c r="AF415" s="76">
        <v>-3.4498208715092802</v>
      </c>
      <c r="AG415" s="76">
        <v>-3.22159637750504</v>
      </c>
      <c r="AH415" s="76">
        <v>-5.7285250454063501</v>
      </c>
      <c r="AI415" s="76">
        <v>-5.5323607898734704</v>
      </c>
      <c r="AJ415" s="76">
        <v>-5.5413694421874702</v>
      </c>
      <c r="AK415" s="76">
        <v>-5.5369199498713604</v>
      </c>
      <c r="AL415" s="76">
        <v>-5.53649052823675</v>
      </c>
      <c r="AM415" s="76">
        <v>1.25188988909263</v>
      </c>
      <c r="AN415" s="76">
        <v>1.55645903595239</v>
      </c>
      <c r="AO415" s="76">
        <v>1.83456422726199</v>
      </c>
      <c r="AP415" s="76">
        <v>2.0870990783620802</v>
      </c>
      <c r="AQ415" s="76">
        <v>2.31489415073171</v>
      </c>
      <c r="AR415" s="76">
        <v>9.002414215892049</v>
      </c>
      <c r="AS415" s="76">
        <v>238.11597923004999</v>
      </c>
      <c r="AU415" s="57">
        <v>-4.50620839153832</v>
      </c>
      <c r="AV415" s="57">
        <v>-4.2315506501620499</v>
      </c>
      <c r="AW415" s="57">
        <v>-3.9635231114744696</v>
      </c>
      <c r="AX415" s="57">
        <v>-3.7140995909535004</v>
      </c>
      <c r="AY415" s="57">
        <v>-3.4297582705901304</v>
      </c>
      <c r="AZ415" s="57">
        <v>-5.7981038690023698</v>
      </c>
      <c r="BA415" s="57">
        <v>-5.8280097416979197</v>
      </c>
      <c r="BB415" s="57">
        <v>-5.8380872792740997</v>
      </c>
      <c r="BC415" s="57">
        <v>-5.8411986292891003</v>
      </c>
      <c r="BD415" s="57">
        <v>-5.7846524212017103</v>
      </c>
      <c r="BE415" s="57">
        <v>1.2918954774640501</v>
      </c>
      <c r="BF415" s="57">
        <v>1.5964590915358701</v>
      </c>
      <c r="BG415" s="57">
        <v>1.8745641677996301</v>
      </c>
      <c r="BH415" s="57">
        <v>2.1270990383355999</v>
      </c>
      <c r="BI415" s="57">
        <v>2.3548941506115799</v>
      </c>
      <c r="BJ415" s="57">
        <v>7.9576638174224756</v>
      </c>
      <c r="BK415" s="57">
        <v>-8.8969988909857897E-2</v>
      </c>
      <c r="BM415" s="57">
        <v>-4.4287074233651893</v>
      </c>
      <c r="BN415" s="57">
        <v>-4.0812635217830602</v>
      </c>
      <c r="BO415" s="57">
        <v>-3.74724038805304</v>
      </c>
      <c r="BP415" s="57">
        <v>-3.4739388391979205</v>
      </c>
      <c r="BQ415" s="57">
        <v>-3.2295437536822598</v>
      </c>
      <c r="BR415" s="57">
        <v>-6.3629006592599797</v>
      </c>
      <c r="BS415" s="57">
        <v>-6.54770382954288</v>
      </c>
      <c r="BT415" s="57">
        <v>-6.3417512169711401</v>
      </c>
      <c r="BU415" s="57">
        <v>-6.2778150909903303</v>
      </c>
      <c r="BV415" s="57">
        <v>-6.2521054533176796</v>
      </c>
      <c r="BW415" s="57">
        <v>1.93419323589479</v>
      </c>
      <c r="BX415" s="57">
        <v>2.4664403077598198</v>
      </c>
      <c r="BY415" s="57">
        <v>2.5945108289181</v>
      </c>
      <c r="BZ415" s="57">
        <v>2.8038762517924098</v>
      </c>
      <c r="CA415" s="57">
        <v>3.0225616996354199</v>
      </c>
      <c r="CB415" s="57">
        <v>8.9352535164270392</v>
      </c>
      <c r="CC415" s="57">
        <v>113.38890837604001</v>
      </c>
      <c r="CE415" s="57">
        <v>-4.3692247671864397</v>
      </c>
      <c r="CF415" s="57">
        <v>-4.0822634675565102</v>
      </c>
      <c r="CG415" s="57">
        <v>-3.8425877851576504</v>
      </c>
      <c r="CH415" s="57">
        <v>-3.5425993775173703</v>
      </c>
      <c r="CI415" s="57">
        <v>-3.3400892337178698</v>
      </c>
      <c r="CJ415" s="57">
        <v>-6.3346786715940997</v>
      </c>
      <c r="CK415" s="57">
        <v>-6.3430132137510702</v>
      </c>
      <c r="CL415" s="57">
        <v>-6.3641025107994302</v>
      </c>
      <c r="CM415" s="57">
        <v>-6.3260987887856803</v>
      </c>
      <c r="CN415" s="57">
        <v>-6.3318374480216297</v>
      </c>
      <c r="CO415" s="57">
        <v>1.96545390440766</v>
      </c>
      <c r="CP415" s="57">
        <v>2.26074974619456</v>
      </c>
      <c r="CQ415" s="57">
        <v>2.5215147256417798</v>
      </c>
      <c r="CR415" s="57">
        <v>2.78349941126831</v>
      </c>
      <c r="CS415" s="57">
        <v>2.9917482143037599</v>
      </c>
      <c r="CT415" s="76">
        <v>7.7331064802025082</v>
      </c>
      <c r="CU415" s="76">
        <v>45.9042106651643</v>
      </c>
      <c r="CV415" s="76"/>
      <c r="CW415" s="1">
        <v>-4.3211321100351201</v>
      </c>
      <c r="CX415" s="1">
        <v>-4.0435732665854296</v>
      </c>
      <c r="CY415" s="1">
        <v>-3.77304267480018</v>
      </c>
      <c r="CZ415" s="1">
        <v>-3.5284764251752101</v>
      </c>
      <c r="DA415" s="1">
        <v>-3.30487225554291</v>
      </c>
      <c r="DB415" s="1">
        <v>-4.3211321100351201</v>
      </c>
      <c r="DC415" s="1">
        <v>-4.0435732665854296</v>
      </c>
      <c r="DD415" s="1">
        <v>-3.77304267480018</v>
      </c>
      <c r="DE415" s="1">
        <v>-3.5284764251752101</v>
      </c>
      <c r="DF415" s="1">
        <v>-3.30487225554291</v>
      </c>
      <c r="DG415" s="1">
        <v>1.25189509616831</v>
      </c>
      <c r="DH415" s="1">
        <v>1.5564590936513001</v>
      </c>
      <c r="DI415" s="1">
        <v>1.8345642268584199</v>
      </c>
      <c r="DJ415" s="1">
        <v>2.0870986763515602</v>
      </c>
      <c r="DK415" s="1">
        <v>2.31489365743675</v>
      </c>
      <c r="DL415" s="1">
        <v>7.5810717098548643</v>
      </c>
      <c r="DM415" s="1">
        <v>56.856658105833297</v>
      </c>
      <c r="DN415" s="1"/>
      <c r="DO415" s="1"/>
      <c r="DP415" s="1"/>
      <c r="DQ415" s="1"/>
      <c r="DR415" s="1"/>
      <c r="DS415" s="1"/>
    </row>
    <row r="416" spans="1:123">
      <c r="A416" s="46" t="s">
        <v>401</v>
      </c>
      <c r="B416" s="57">
        <v>281.524</v>
      </c>
      <c r="C416" s="57">
        <v>106.92</v>
      </c>
      <c r="D416" s="57">
        <v>-2.93</v>
      </c>
      <c r="E416" s="7">
        <v>0.41</v>
      </c>
      <c r="F416" s="57"/>
      <c r="G416" s="76">
        <v>-3.83</v>
      </c>
      <c r="H416" s="57">
        <v>-5.47</v>
      </c>
      <c r="I416" s="57">
        <v>1.64</v>
      </c>
      <c r="K416" s="76">
        <v>-4.5668427151695594</v>
      </c>
      <c r="L416" s="76">
        <v>-4.4015397755818002</v>
      </c>
      <c r="M416" s="76">
        <v>-4.2166361433728401</v>
      </c>
      <c r="N416" s="76">
        <v>-3.8159609182104299</v>
      </c>
      <c r="O416" s="76">
        <v>-3.76277529811001</v>
      </c>
      <c r="P416" s="76">
        <v>-6.4643893174113396</v>
      </c>
      <c r="Q416" s="76">
        <v>-6.5445241472877802</v>
      </c>
      <c r="R416" s="76">
        <v>-6.6297447585323903</v>
      </c>
      <c r="S416" s="76">
        <v>-6.3940064836288801</v>
      </c>
      <c r="T416" s="76">
        <v>-6.59299077220171</v>
      </c>
      <c r="U416" s="76">
        <v>1.89754660224178</v>
      </c>
      <c r="V416" s="76">
        <v>2.14298437170598</v>
      </c>
      <c r="W416" s="76">
        <v>2.4131086151595502</v>
      </c>
      <c r="X416" s="76">
        <v>2.5780455654184502</v>
      </c>
      <c r="Y416" s="76">
        <v>2.8302154740917</v>
      </c>
      <c r="Z416" s="76">
        <v>6.5369769449238477</v>
      </c>
      <c r="AA416" s="76">
        <v>1.5226258425931101</v>
      </c>
      <c r="AC416" s="57">
        <v>-4.8491296929871899</v>
      </c>
      <c r="AD416" s="76">
        <v>-4.3986447758169405</v>
      </c>
      <c r="AE416" s="76">
        <v>-4.1720175039714498</v>
      </c>
      <c r="AF416" s="76">
        <v>-3.9509921807342803</v>
      </c>
      <c r="AG416" s="76">
        <v>-3.7528780992328805</v>
      </c>
      <c r="AH416" s="76">
        <v>-5.8543594467014399</v>
      </c>
      <c r="AI416" s="76">
        <v>-5.65968014176973</v>
      </c>
      <c r="AJ416" s="76">
        <v>-5.6688438796232301</v>
      </c>
      <c r="AK416" s="76">
        <v>-5.6642711500876404</v>
      </c>
      <c r="AL416" s="76">
        <v>-5.6638993987265103</v>
      </c>
      <c r="AM416" s="76">
        <v>1.0052297537142501</v>
      </c>
      <c r="AN416" s="76">
        <v>1.26103536595279</v>
      </c>
      <c r="AO416" s="76">
        <v>1.4968263756517799</v>
      </c>
      <c r="AP416" s="76">
        <v>1.7132789693533601</v>
      </c>
      <c r="AQ416" s="76">
        <v>1.91102129949363</v>
      </c>
      <c r="AR416" s="76">
        <v>7.8261171310774396</v>
      </c>
      <c r="AS416" s="76">
        <v>218.20642169212701</v>
      </c>
      <c r="AU416" s="57">
        <v>-4.8968683006334199</v>
      </c>
      <c r="AV416" s="57">
        <v>-4.67176244861807</v>
      </c>
      <c r="AW416" s="57">
        <v>-4.4463340926120907</v>
      </c>
      <c r="AX416" s="57">
        <v>-4.2330420853364092</v>
      </c>
      <c r="AY416" s="57">
        <v>-3.9770323323391796</v>
      </c>
      <c r="AZ416" s="57">
        <v>-5.9421026643353798</v>
      </c>
      <c r="BA416" s="57">
        <v>-5.9727978703349098</v>
      </c>
      <c r="BB416" s="57">
        <v>-5.9831604199244204</v>
      </c>
      <c r="BC416" s="57">
        <v>-5.9863210222867496</v>
      </c>
      <c r="BD416" s="57">
        <v>-5.9280536317361197</v>
      </c>
      <c r="BE416" s="57">
        <v>1.0452343637019601</v>
      </c>
      <c r="BF416" s="57">
        <v>1.3010354217168401</v>
      </c>
      <c r="BG416" s="57">
        <v>1.5368263273123299</v>
      </c>
      <c r="BH416" s="57">
        <v>1.7532789369503401</v>
      </c>
      <c r="BI416" s="57">
        <v>1.95102129939694</v>
      </c>
      <c r="BJ416" s="57">
        <v>6.7935857224331633</v>
      </c>
      <c r="BK416" s="57">
        <v>-20.885261897530999</v>
      </c>
      <c r="BM416" s="57">
        <v>-4.6190101287002499</v>
      </c>
      <c r="BN416" s="57">
        <v>-4.4790749412793609</v>
      </c>
      <c r="BO416" s="57">
        <v>-4.0928111029824397</v>
      </c>
      <c r="BP416" s="57">
        <v>-3.8366808674202098</v>
      </c>
      <c r="BQ416" s="57">
        <v>-3.6116248628756606</v>
      </c>
      <c r="BR416" s="57">
        <v>-6.4906556639132402</v>
      </c>
      <c r="BS416" s="57">
        <v>-6.6730568517726203</v>
      </c>
      <c r="BT416" s="57">
        <v>-6.4706140494800302</v>
      </c>
      <c r="BU416" s="57">
        <v>-6.4072465683684197</v>
      </c>
      <c r="BV416" s="57">
        <v>-6.3810735238353304</v>
      </c>
      <c r="BW416" s="57">
        <v>1.8716455352129899</v>
      </c>
      <c r="BX416" s="57">
        <v>2.1939819104932599</v>
      </c>
      <c r="BY416" s="57">
        <v>2.3778029464975901</v>
      </c>
      <c r="BZ416" s="57">
        <v>2.5705657009482099</v>
      </c>
      <c r="CA416" s="57">
        <v>2.7694486609596698</v>
      </c>
      <c r="CB416" s="57">
        <v>7.9219027924865504</v>
      </c>
      <c r="CC416" s="57">
        <v>-18.656299133791101</v>
      </c>
      <c r="CE416" s="57">
        <v>-4.5866922525596303</v>
      </c>
      <c r="CF416" s="57">
        <v>-4.3419860178023404</v>
      </c>
      <c r="CG416" s="57">
        <v>-4.1356599397842002</v>
      </c>
      <c r="CH416" s="57">
        <v>-3.8923807416483402</v>
      </c>
      <c r="CI416" s="57">
        <v>-3.7048152523328604</v>
      </c>
      <c r="CJ416" s="57">
        <v>-6.4622991102651701</v>
      </c>
      <c r="CK416" s="57">
        <v>-6.4708408114356102</v>
      </c>
      <c r="CL416" s="57">
        <v>-6.4920182058075602</v>
      </c>
      <c r="CM416" s="57">
        <v>-6.4545602303310403</v>
      </c>
      <c r="CN416" s="57">
        <v>-6.4599409300318102</v>
      </c>
      <c r="CO416" s="57">
        <v>1.87560685770554</v>
      </c>
      <c r="CP416" s="57">
        <v>2.1288547936332698</v>
      </c>
      <c r="CQ416" s="57">
        <v>2.35635826602336</v>
      </c>
      <c r="CR416" s="57">
        <v>2.5621794886827001</v>
      </c>
      <c r="CS416" s="57">
        <v>2.7551256776989499</v>
      </c>
      <c r="CT416" s="76">
        <v>6.5895667045147288</v>
      </c>
      <c r="CU416" s="76">
        <v>32.793616081407301</v>
      </c>
      <c r="CV416" s="76"/>
      <c r="CW416" s="1">
        <v>-4.6940237790149801</v>
      </c>
      <c r="CX416" s="1">
        <v>-4.4651553925733003</v>
      </c>
      <c r="CY416" s="1">
        <v>-4.2370945613890001</v>
      </c>
      <c r="CZ416" s="1">
        <v>-4.0288469688470601</v>
      </c>
      <c r="DA416" s="1">
        <v>-3.8351875063803802</v>
      </c>
      <c r="DB416" s="1">
        <v>-4.6940237790149801</v>
      </c>
      <c r="DC416" s="1">
        <v>-4.4651553925733003</v>
      </c>
      <c r="DD416" s="1">
        <v>-4.2370945613890001</v>
      </c>
      <c r="DE416" s="1">
        <v>-4.0288469688470601</v>
      </c>
      <c r="DF416" s="1">
        <v>-3.8351875063803802</v>
      </c>
      <c r="DG416" s="1">
        <v>1.00523402206692</v>
      </c>
      <c r="DH416" s="1">
        <v>1.2610354234335901</v>
      </c>
      <c r="DI416" s="1">
        <v>1.4968263752973701</v>
      </c>
      <c r="DJ416" s="1">
        <v>1.71327860945649</v>
      </c>
      <c r="DK416" s="1">
        <v>1.9110208575780201</v>
      </c>
      <c r="DL416" s="1">
        <v>6.4115715569124427</v>
      </c>
      <c r="DM416" s="1">
        <v>38.296353359404598</v>
      </c>
      <c r="DN416" s="1"/>
      <c r="DO416" s="1"/>
      <c r="DP416" s="1"/>
      <c r="DQ416" s="1"/>
      <c r="DR416" s="1"/>
      <c r="DS416" s="1"/>
    </row>
    <row r="417" spans="1:123">
      <c r="A417" s="46" t="s">
        <v>402</v>
      </c>
      <c r="B417" s="57">
        <v>279.21100000000001</v>
      </c>
      <c r="C417" s="57">
        <v>105.598</v>
      </c>
      <c r="D417" s="57">
        <v>-1.66</v>
      </c>
      <c r="E417" s="7">
        <v>0.37</v>
      </c>
      <c r="F417" s="57"/>
      <c r="G417" s="76">
        <v>-0.4099999999999997</v>
      </c>
      <c r="H417" s="57">
        <v>-2.76</v>
      </c>
      <c r="I417" s="57">
        <v>2.35</v>
      </c>
      <c r="K417" s="76">
        <v>-1.2384518975808401</v>
      </c>
      <c r="L417" s="76">
        <v>-1.0357336222711302</v>
      </c>
      <c r="M417" s="76">
        <v>-0.81389508875727001</v>
      </c>
      <c r="N417" s="76">
        <v>-0.52345313286532003</v>
      </c>
      <c r="O417" s="76">
        <v>-0.38598670560709003</v>
      </c>
      <c r="P417" s="76">
        <v>-3.13162667089441</v>
      </c>
      <c r="Q417" s="76">
        <v>-3.1741088570874201</v>
      </c>
      <c r="R417" s="76">
        <v>-3.2206936009771501</v>
      </c>
      <c r="S417" s="76">
        <v>-3.0938028140012599</v>
      </c>
      <c r="T417" s="76">
        <v>-3.2010403703522199</v>
      </c>
      <c r="U417" s="76">
        <v>1.89317477331357</v>
      </c>
      <c r="V417" s="76">
        <v>2.1383752348162899</v>
      </c>
      <c r="W417" s="76">
        <v>2.4067985122198801</v>
      </c>
      <c r="X417" s="76">
        <v>2.5703496811359399</v>
      </c>
      <c r="Y417" s="76">
        <v>2.8150536647451299</v>
      </c>
      <c r="Z417" s="76">
        <v>6.6024616272549688</v>
      </c>
      <c r="AA417" s="76">
        <v>25.350634950433701</v>
      </c>
      <c r="AC417" s="57">
        <v>-1.8103830299339672</v>
      </c>
      <c r="AD417" s="76">
        <v>-1.45853079143042</v>
      </c>
      <c r="AE417" s="76">
        <v>-1.2291099924052602</v>
      </c>
      <c r="AF417" s="76">
        <v>-1.0114910178328802</v>
      </c>
      <c r="AG417" s="76">
        <v>-0.81472822798687972</v>
      </c>
      <c r="AH417" s="76">
        <v>-2.8068677668927</v>
      </c>
      <c r="AI417" s="76">
        <v>-2.70909229244285</v>
      </c>
      <c r="AJ417" s="76">
        <v>-2.7139623084191702</v>
      </c>
      <c r="AK417" s="76">
        <v>-2.7115166776807702</v>
      </c>
      <c r="AL417" s="76">
        <v>-2.7114307367859398</v>
      </c>
      <c r="AM417" s="76">
        <v>0.99648473695873296</v>
      </c>
      <c r="AN417" s="76">
        <v>1.25056150101243</v>
      </c>
      <c r="AO417" s="76">
        <v>1.48485231601391</v>
      </c>
      <c r="AP417" s="76">
        <v>1.70002565984789</v>
      </c>
      <c r="AQ417" s="76">
        <v>1.8967025087990601</v>
      </c>
      <c r="AR417" s="76">
        <v>7.2400963021906186</v>
      </c>
      <c r="AS417" s="76">
        <v>137.52370986144001</v>
      </c>
      <c r="AU417" s="57">
        <v>-1.85231215475737</v>
      </c>
      <c r="AV417" s="57">
        <v>-1.6170539389334797</v>
      </c>
      <c r="AW417" s="57">
        <v>-1.3889458811096802</v>
      </c>
      <c r="AX417" s="57">
        <v>-1.1756001917791201</v>
      </c>
      <c r="AY417" s="57">
        <v>-0.9404873117955701</v>
      </c>
      <c r="AZ417" s="57">
        <v>-2.8888014670164699</v>
      </c>
      <c r="BA417" s="57">
        <v>-2.9076154957163598</v>
      </c>
      <c r="BB417" s="57">
        <v>-2.9137981491785001</v>
      </c>
      <c r="BC417" s="57">
        <v>-2.9156258194942701</v>
      </c>
      <c r="BD417" s="57">
        <v>-2.87718982049878</v>
      </c>
      <c r="BE417" s="57">
        <v>1.0364893122590999</v>
      </c>
      <c r="BF417" s="57">
        <v>1.2905615567828801</v>
      </c>
      <c r="BG417" s="57">
        <v>1.5248522680688199</v>
      </c>
      <c r="BH417" s="57">
        <v>1.74002562771515</v>
      </c>
      <c r="BI417" s="57">
        <v>1.9367025087032099</v>
      </c>
      <c r="BJ417" s="57">
        <v>6.7487580853221987</v>
      </c>
      <c r="BK417" s="57">
        <v>6.5660891703633899</v>
      </c>
      <c r="BM417" s="57">
        <v>-1.27581052457882</v>
      </c>
      <c r="BN417" s="57">
        <v>-1.0593368350606398</v>
      </c>
      <c r="BO417" s="57">
        <v>-0.76531101753398989</v>
      </c>
      <c r="BP417" s="57">
        <v>-0.53948120436531033</v>
      </c>
      <c r="BQ417" s="57">
        <v>-0.32688037666960978</v>
      </c>
      <c r="BR417" s="57">
        <v>-3.1452385117894099</v>
      </c>
      <c r="BS417" s="57">
        <v>-3.24365908471886</v>
      </c>
      <c r="BT417" s="57">
        <v>-3.1354308657477299</v>
      </c>
      <c r="BU417" s="57">
        <v>-3.1017751808484202</v>
      </c>
      <c r="BV417" s="57">
        <v>-3.0873552415155898</v>
      </c>
      <c r="BW417" s="57">
        <v>1.8694279872105899</v>
      </c>
      <c r="BX417" s="57">
        <v>2.1843222496582202</v>
      </c>
      <c r="BY417" s="57">
        <v>2.37011984821374</v>
      </c>
      <c r="BZ417" s="57">
        <v>2.5622939764831099</v>
      </c>
      <c r="CA417" s="57">
        <v>2.76047486484598</v>
      </c>
      <c r="CB417" s="57">
        <v>7.1987434333301481</v>
      </c>
      <c r="CC417" s="57">
        <v>31.774199132004401</v>
      </c>
      <c r="CE417" s="57">
        <v>-1.2574095202860698</v>
      </c>
      <c r="CF417" s="57">
        <v>-1.0104726340425998</v>
      </c>
      <c r="CG417" s="57">
        <v>-0.79565988799646981</v>
      </c>
      <c r="CH417" s="57">
        <v>-0.57205458976526957</v>
      </c>
      <c r="CI417" s="57">
        <v>-0.38233153068800974</v>
      </c>
      <c r="CJ417" s="57">
        <v>-3.1298309669091098</v>
      </c>
      <c r="CK417" s="57">
        <v>-3.13465126235897</v>
      </c>
      <c r="CL417" s="57">
        <v>-3.1461627448981599</v>
      </c>
      <c r="CM417" s="57">
        <v>-3.1263874662324498</v>
      </c>
      <c r="CN417" s="57">
        <v>-3.1290680617412399</v>
      </c>
      <c r="CO417" s="57">
        <v>1.87242144662304</v>
      </c>
      <c r="CP417" s="57">
        <v>2.1241786283163702</v>
      </c>
      <c r="CQ417" s="57">
        <v>2.3505028569016901</v>
      </c>
      <c r="CR417" s="57">
        <v>2.5543328764671802</v>
      </c>
      <c r="CS417" s="57">
        <v>2.7467365310532301</v>
      </c>
      <c r="CT417" s="76">
        <v>6.5133978644893347</v>
      </c>
      <c r="CU417" s="76">
        <v>44.919413087886497</v>
      </c>
      <c r="CV417" s="76"/>
      <c r="CW417" s="1">
        <v>-1.7313883160499499</v>
      </c>
      <c r="CX417" s="1">
        <v>-1.4909035049414201</v>
      </c>
      <c r="CY417" s="1">
        <v>-1.26076774464343</v>
      </c>
      <c r="CZ417" s="1">
        <v>-1.0500912354068801</v>
      </c>
      <c r="DA417" s="1">
        <v>-0.85539295819662797</v>
      </c>
      <c r="DB417" s="1">
        <v>-1.7313883160499499</v>
      </c>
      <c r="DC417" s="1">
        <v>-1.4909035049414201</v>
      </c>
      <c r="DD417" s="1">
        <v>-1.26076774464343</v>
      </c>
      <c r="DE417" s="1">
        <v>-1.0500912354068801</v>
      </c>
      <c r="DF417" s="1">
        <v>-0.85539295819662797</v>
      </c>
      <c r="DG417" s="1">
        <v>0.99648897203018705</v>
      </c>
      <c r="DH417" s="1">
        <v>1.2505615584855001</v>
      </c>
      <c r="DI417" s="1">
        <v>1.4848523156612401</v>
      </c>
      <c r="DJ417" s="1">
        <v>1.7000253014441</v>
      </c>
      <c r="DK417" s="1">
        <v>1.89670206870504</v>
      </c>
      <c r="DL417" s="1">
        <v>6.5255678303164837</v>
      </c>
      <c r="DM417" s="1">
        <v>47.190074252740096</v>
      </c>
      <c r="DN417" s="1"/>
      <c r="DO417" s="1"/>
      <c r="DP417" s="1"/>
      <c r="DQ417" s="1"/>
      <c r="DR417" s="1"/>
      <c r="DS417" s="1"/>
    </row>
    <row r="418" spans="1:123">
      <c r="A418" s="46" t="s">
        <v>403</v>
      </c>
      <c r="B418" s="57">
        <v>289.43200000000002</v>
      </c>
      <c r="C418" s="57">
        <v>127.045</v>
      </c>
      <c r="D418" s="57">
        <v>-2.21</v>
      </c>
      <c r="E418" s="7">
        <v>0.4</v>
      </c>
      <c r="F418" s="57"/>
      <c r="G418" s="76">
        <v>-0.60000000000000009</v>
      </c>
      <c r="H418" s="57">
        <v>-2.95</v>
      </c>
      <c r="I418" s="57">
        <v>2.35</v>
      </c>
      <c r="K418" s="76">
        <v>-0.83868380327030989</v>
      </c>
      <c r="L418" s="76">
        <v>-0.62808530417169006</v>
      </c>
      <c r="M418" s="76">
        <v>-0.39224336818587036</v>
      </c>
      <c r="N418" s="76">
        <v>-0.11421854596814995</v>
      </c>
      <c r="O418" s="76">
        <v>7.2901845498540396E-2</v>
      </c>
      <c r="P418" s="76">
        <v>-2.7511774107712199</v>
      </c>
      <c r="Q418" s="76">
        <v>-2.7868280219752299</v>
      </c>
      <c r="R418" s="76">
        <v>-2.8269258242649902</v>
      </c>
      <c r="S418" s="76">
        <v>-2.7185758506456201</v>
      </c>
      <c r="T418" s="76">
        <v>-2.8091508911580898</v>
      </c>
      <c r="U418" s="76">
        <v>1.91249360750091</v>
      </c>
      <c r="V418" s="76">
        <v>2.1587427178035399</v>
      </c>
      <c r="W418" s="76">
        <v>2.4346824560791198</v>
      </c>
      <c r="X418" s="76">
        <v>2.6043573046774702</v>
      </c>
      <c r="Y418" s="76">
        <v>2.8820527366566302</v>
      </c>
      <c r="Z418" s="76">
        <v>6.9641124402100401</v>
      </c>
      <c r="AA418" s="76">
        <v>1.37059947761458</v>
      </c>
      <c r="AC418" s="57">
        <v>-1.4341494010946099</v>
      </c>
      <c r="AD418" s="76">
        <v>-1.0916347279464798</v>
      </c>
      <c r="AE418" s="76">
        <v>-0.85495563686622988</v>
      </c>
      <c r="AF418" s="76">
        <v>-0.63185014223740987</v>
      </c>
      <c r="AG418" s="76">
        <v>-0.43041192539088002</v>
      </c>
      <c r="AH418" s="76">
        <v>-2.46927781131672</v>
      </c>
      <c r="AI418" s="76">
        <v>-2.3884795724761698</v>
      </c>
      <c r="AJ418" s="76">
        <v>-2.3927205614225699</v>
      </c>
      <c r="AK418" s="76">
        <v>-2.3904413344914599</v>
      </c>
      <c r="AL418" s="76">
        <v>-2.3903882602553099</v>
      </c>
      <c r="AM418" s="76">
        <v>1.0351284102221101</v>
      </c>
      <c r="AN418" s="76">
        <v>1.2968448445296901</v>
      </c>
      <c r="AO418" s="76">
        <v>1.5377649245563401</v>
      </c>
      <c r="AP418" s="76">
        <v>1.75859119225405</v>
      </c>
      <c r="AQ418" s="76">
        <v>1.9599763348644299</v>
      </c>
      <c r="AR418" s="76">
        <v>7.3283938833213051</v>
      </c>
      <c r="AS418" s="76">
        <v>126.25766628389999</v>
      </c>
      <c r="AU418" s="57">
        <v>-1.4949035763324501</v>
      </c>
      <c r="AV418" s="57">
        <v>-1.25111531679419</v>
      </c>
      <c r="AW418" s="57">
        <v>-1.0164697051473999</v>
      </c>
      <c r="AX418" s="57">
        <v>-0.79819527505447985</v>
      </c>
      <c r="AY418" s="57">
        <v>-0.5617564418787202</v>
      </c>
      <c r="AZ418" s="57">
        <v>-2.5700367151360402</v>
      </c>
      <c r="BA418" s="57">
        <v>-2.5879602170660401</v>
      </c>
      <c r="BB418" s="57">
        <v>-2.5942345800160398</v>
      </c>
      <c r="BC418" s="57">
        <v>-2.5967864339814399</v>
      </c>
      <c r="BD418" s="57">
        <v>-2.5617327766436202</v>
      </c>
      <c r="BE418" s="57">
        <v>1.0751331388035901</v>
      </c>
      <c r="BF418" s="57">
        <v>1.3368449002718501</v>
      </c>
      <c r="BG418" s="57">
        <v>1.5777648748686399</v>
      </c>
      <c r="BH418" s="57">
        <v>1.7985911589269601</v>
      </c>
      <c r="BI418" s="57">
        <v>1.9999763347649</v>
      </c>
      <c r="BJ418" s="57">
        <v>6.9087133836937618</v>
      </c>
      <c r="BK418" s="57">
        <v>13.3690777772059</v>
      </c>
      <c r="BM418" s="57">
        <v>-0.88329719069069013</v>
      </c>
      <c r="BN418" s="57">
        <v>-0.61770379128881014</v>
      </c>
      <c r="BO418" s="57">
        <v>-0.35089962314504008</v>
      </c>
      <c r="BP418" s="57">
        <v>-0.12775755080419993</v>
      </c>
      <c r="BQ418" s="57">
        <v>8.6607419149459908E-2</v>
      </c>
      <c r="BR418" s="57">
        <v>-2.76252438159025</v>
      </c>
      <c r="BS418" s="57">
        <v>-2.8447114682686401</v>
      </c>
      <c r="BT418" s="57">
        <v>-2.7549705943848402</v>
      </c>
      <c r="BU418" s="57">
        <v>-2.72660375199882</v>
      </c>
      <c r="BV418" s="57">
        <v>-2.71352208040383</v>
      </c>
      <c r="BW418" s="57">
        <v>1.8792271908995599</v>
      </c>
      <c r="BX418" s="57">
        <v>2.2270076769798299</v>
      </c>
      <c r="BY418" s="57">
        <v>2.4040709712398001</v>
      </c>
      <c r="BZ418" s="57">
        <v>2.5988462011946201</v>
      </c>
      <c r="CA418" s="57">
        <v>2.8001294995532899</v>
      </c>
      <c r="CB418" s="57">
        <v>7.2288499937640021</v>
      </c>
      <c r="CC418" s="57">
        <v>62.085925812110403</v>
      </c>
      <c r="CE418" s="57">
        <v>-0.86263426340688976</v>
      </c>
      <c r="CF418" s="57">
        <v>-0.60864580408322988</v>
      </c>
      <c r="CG418" s="57">
        <v>-0.38712268446883025</v>
      </c>
      <c r="CH418" s="57">
        <v>-0.15793705940955016</v>
      </c>
      <c r="CI418" s="57">
        <v>3.4918527767199947E-2</v>
      </c>
      <c r="CJ418" s="57">
        <v>-2.7491318391584199</v>
      </c>
      <c r="CK418" s="57">
        <v>-2.7534881097467698</v>
      </c>
      <c r="CL418" s="57">
        <v>-2.7635002221455101</v>
      </c>
      <c r="CM418" s="57">
        <v>-2.74694361657488</v>
      </c>
      <c r="CN418" s="57">
        <v>-2.7488891091511101</v>
      </c>
      <c r="CO418" s="57">
        <v>1.8864975757515301</v>
      </c>
      <c r="CP418" s="57">
        <v>2.1448423056635399</v>
      </c>
      <c r="CQ418" s="57">
        <v>2.3763775376766798</v>
      </c>
      <c r="CR418" s="57">
        <v>2.5890065571653298</v>
      </c>
      <c r="CS418" s="57">
        <v>2.78380763691831</v>
      </c>
      <c r="CT418" s="76">
        <v>6.683249971415842</v>
      </c>
      <c r="CU418" s="76">
        <v>48.721583547783098</v>
      </c>
      <c r="CV418" s="76"/>
      <c r="CW418" s="1">
        <v>-1.3678623799774401</v>
      </c>
      <c r="CX418" s="1">
        <v>-1.1175429679003901</v>
      </c>
      <c r="CY418" s="1">
        <v>-0.88027371886795103</v>
      </c>
      <c r="CZ418" s="1">
        <v>-0.66349043170355104</v>
      </c>
      <c r="DA418" s="1">
        <v>-0.46358385650180001</v>
      </c>
      <c r="DB418" s="1">
        <v>-1.3678623799774401</v>
      </c>
      <c r="DC418" s="1">
        <v>-1.1175429679003901</v>
      </c>
      <c r="DD418" s="1">
        <v>-0.88027371886795103</v>
      </c>
      <c r="DE418" s="1">
        <v>-0.66349043170355104</v>
      </c>
      <c r="DF418" s="1">
        <v>-0.46358385650180001</v>
      </c>
      <c r="DG418" s="1">
        <v>1.03513279236112</v>
      </c>
      <c r="DH418" s="1">
        <v>1.2968449020369299</v>
      </c>
      <c r="DI418" s="1">
        <v>1.5377649241959701</v>
      </c>
      <c r="DJ418" s="1">
        <v>1.75859082725242</v>
      </c>
      <c r="DK418" s="1">
        <v>1.95997588672092</v>
      </c>
      <c r="DL418" s="1">
        <v>6.7327573240097935</v>
      </c>
      <c r="DM418" s="1">
        <v>51.572266459418103</v>
      </c>
      <c r="DN418" s="1"/>
      <c r="DO418" s="1"/>
      <c r="DP418" s="1"/>
      <c r="DQ418" s="1"/>
      <c r="DR418" s="1"/>
      <c r="DS418" s="1"/>
    </row>
    <row r="419" spans="1:123">
      <c r="A419" s="46" t="s">
        <v>404</v>
      </c>
      <c r="B419" s="57">
        <v>289.43200000000002</v>
      </c>
      <c r="C419" s="57">
        <v>127.045</v>
      </c>
      <c r="D419" s="57">
        <v>-2.21</v>
      </c>
      <c r="E419" s="7">
        <v>0.4</v>
      </c>
      <c r="F419" s="57"/>
      <c r="G419" s="76">
        <v>-0.67999999999999972</v>
      </c>
      <c r="H419" s="57">
        <v>-2.9</v>
      </c>
      <c r="I419" s="57">
        <v>2.2200000000000002</v>
      </c>
      <c r="K419" s="76">
        <v>-0.83981053956215979</v>
      </c>
      <c r="L419" s="76">
        <v>-0.62923471220296001</v>
      </c>
      <c r="M419" s="76">
        <v>-0.39341582721997037</v>
      </c>
      <c r="N419" s="76">
        <v>-0.11532681352319996</v>
      </c>
      <c r="O419" s="76">
        <v>7.1735811989950271E-2</v>
      </c>
      <c r="P419" s="76">
        <v>-2.7523041470630698</v>
      </c>
      <c r="Q419" s="76">
        <v>-2.7879774300064999</v>
      </c>
      <c r="R419" s="76">
        <v>-2.8280982832990902</v>
      </c>
      <c r="S419" s="76">
        <v>-2.7196841182006701</v>
      </c>
      <c r="T419" s="76">
        <v>-2.8103169246666799</v>
      </c>
      <c r="U419" s="76">
        <v>1.91249360750091</v>
      </c>
      <c r="V419" s="76">
        <v>2.1587427178035399</v>
      </c>
      <c r="W419" s="76">
        <v>2.4346824560791198</v>
      </c>
      <c r="X419" s="76">
        <v>2.6043573046774702</v>
      </c>
      <c r="Y419" s="76">
        <v>2.8820527366566302</v>
      </c>
      <c r="Z419" s="76">
        <v>6.9640023391572505</v>
      </c>
      <c r="AA419" s="76">
        <v>1.36265978141286</v>
      </c>
      <c r="AC419" s="57">
        <v>-1.4351297785497399</v>
      </c>
      <c r="AD419" s="76">
        <v>-1.09256145712022</v>
      </c>
      <c r="AE419" s="76">
        <v>-0.85588433829734978</v>
      </c>
      <c r="AF419" s="76">
        <v>-0.63277811670478012</v>
      </c>
      <c r="AG419" s="76">
        <v>-0.43133974153606025</v>
      </c>
      <c r="AH419" s="76">
        <v>-2.47025818877185</v>
      </c>
      <c r="AI419" s="76">
        <v>-2.3894063016499101</v>
      </c>
      <c r="AJ419" s="76">
        <v>-2.3936492628536898</v>
      </c>
      <c r="AK419" s="76">
        <v>-2.3913693089588302</v>
      </c>
      <c r="AL419" s="76">
        <v>-2.3913160764004902</v>
      </c>
      <c r="AM419" s="76">
        <v>1.0351284102221101</v>
      </c>
      <c r="AN419" s="76">
        <v>1.2968448445296901</v>
      </c>
      <c r="AO419" s="76">
        <v>1.5377649245563401</v>
      </c>
      <c r="AP419" s="76">
        <v>1.75859119225405</v>
      </c>
      <c r="AQ419" s="76">
        <v>1.9599763348644299</v>
      </c>
      <c r="AR419" s="76">
        <v>7.3286949210079362</v>
      </c>
      <c r="AS419" s="76">
        <v>126.302395653079</v>
      </c>
      <c r="AU419" s="57">
        <v>-1.4958652423155998</v>
      </c>
      <c r="AV419" s="57">
        <v>-1.2520829972654099</v>
      </c>
      <c r="AW419" s="57">
        <v>-1.0174376455442102</v>
      </c>
      <c r="AX419" s="57">
        <v>-0.79916029762706975</v>
      </c>
      <c r="AY419" s="57">
        <v>-0.56270030051447018</v>
      </c>
      <c r="AZ419" s="57">
        <v>-2.5709983811191899</v>
      </c>
      <c r="BA419" s="57">
        <v>-2.58892789753726</v>
      </c>
      <c r="BB419" s="57">
        <v>-2.5952025204128502</v>
      </c>
      <c r="BC419" s="57">
        <v>-2.5977514565540298</v>
      </c>
      <c r="BD419" s="57">
        <v>-2.5626766352793702</v>
      </c>
      <c r="BE419" s="57">
        <v>1.0751331388035901</v>
      </c>
      <c r="BF419" s="57">
        <v>1.3368449002718501</v>
      </c>
      <c r="BG419" s="57">
        <v>1.5777648748686399</v>
      </c>
      <c r="BH419" s="57">
        <v>1.7985911589269601</v>
      </c>
      <c r="BI419" s="57">
        <v>1.9999763347649</v>
      </c>
      <c r="BJ419" s="57">
        <v>6.9088320814877715</v>
      </c>
      <c r="BK419" s="57">
        <v>13.3446788642815</v>
      </c>
      <c r="BM419" s="57">
        <v>-0.88443116003770994</v>
      </c>
      <c r="BN419" s="57">
        <v>-0.61889395899290989</v>
      </c>
      <c r="BO419" s="57">
        <v>-0.3520265994590801</v>
      </c>
      <c r="BP419" s="57">
        <v>-0.12886650381777009</v>
      </c>
      <c r="BQ419" s="57">
        <v>8.5503583668929739E-2</v>
      </c>
      <c r="BR419" s="57">
        <v>-2.7636583509372699</v>
      </c>
      <c r="BS419" s="57">
        <v>-2.8459016359727398</v>
      </c>
      <c r="BT419" s="57">
        <v>-2.7560975706988802</v>
      </c>
      <c r="BU419" s="57">
        <v>-2.7277127050123902</v>
      </c>
      <c r="BV419" s="57">
        <v>-2.7146259158843602</v>
      </c>
      <c r="BW419" s="57">
        <v>1.8792271908995599</v>
      </c>
      <c r="BX419" s="57">
        <v>2.2270076769798299</v>
      </c>
      <c r="BY419" s="57">
        <v>2.4040709712398001</v>
      </c>
      <c r="BZ419" s="57">
        <v>2.5988462011946201</v>
      </c>
      <c r="CA419" s="57">
        <v>2.8001294995532899</v>
      </c>
      <c r="CB419" s="57">
        <v>7.2292779801015543</v>
      </c>
      <c r="CC419" s="57">
        <v>62.052198821494898</v>
      </c>
      <c r="CE419" s="57">
        <v>-0.86376102808684974</v>
      </c>
      <c r="CF419" s="57">
        <v>-0.60977427438792997</v>
      </c>
      <c r="CG419" s="57">
        <v>-0.38825630811750012</v>
      </c>
      <c r="CH419" s="57">
        <v>-0.15905984957343033</v>
      </c>
      <c r="CI419" s="57">
        <v>3.3793643062760115E-2</v>
      </c>
      <c r="CJ419" s="57">
        <v>-2.7502586038383798</v>
      </c>
      <c r="CK419" s="57">
        <v>-2.7546165800514699</v>
      </c>
      <c r="CL419" s="57">
        <v>-2.7646338457941799</v>
      </c>
      <c r="CM419" s="57">
        <v>-2.7480664067387601</v>
      </c>
      <c r="CN419" s="57">
        <v>-2.7500139938555499</v>
      </c>
      <c r="CO419" s="57">
        <v>1.8864975757515301</v>
      </c>
      <c r="CP419" s="57">
        <v>2.1448423056635399</v>
      </c>
      <c r="CQ419" s="57">
        <v>2.3763775376766798</v>
      </c>
      <c r="CR419" s="57">
        <v>2.5890065571653298</v>
      </c>
      <c r="CS419" s="57">
        <v>2.78380763691831</v>
      </c>
      <c r="CT419" s="76">
        <v>6.6832794113171134</v>
      </c>
      <c r="CU419" s="76">
        <v>48.714993957787101</v>
      </c>
      <c r="CV419" s="76"/>
      <c r="CW419" s="1">
        <v>-1.3688394654930101</v>
      </c>
      <c r="CX419" s="1">
        <v>-1.1184887684623399</v>
      </c>
      <c r="CY419" s="1">
        <v>-0.88122121097599204</v>
      </c>
      <c r="CZ419" s="1">
        <v>-0.66443943907207004</v>
      </c>
      <c r="DA419" s="1">
        <v>-0.46453447762896899</v>
      </c>
      <c r="DB419" s="1">
        <v>-1.3688394654930101</v>
      </c>
      <c r="DC419" s="1">
        <v>-1.1184887684623399</v>
      </c>
      <c r="DD419" s="1">
        <v>-0.88122121097599204</v>
      </c>
      <c r="DE419" s="1">
        <v>-0.66443943907207004</v>
      </c>
      <c r="DF419" s="1">
        <v>-0.46453447762896899</v>
      </c>
      <c r="DG419" s="1">
        <v>1.03513279236112</v>
      </c>
      <c r="DH419" s="1">
        <v>1.2968449020369299</v>
      </c>
      <c r="DI419" s="1">
        <v>1.5377649241959701</v>
      </c>
      <c r="DJ419" s="1">
        <v>1.75859082725242</v>
      </c>
      <c r="DK419" s="1">
        <v>1.95997588672092</v>
      </c>
      <c r="DL419" s="1">
        <v>6.7328997182305033</v>
      </c>
      <c r="DM419" s="1">
        <v>51.600365944609301</v>
      </c>
      <c r="DN419" s="1"/>
      <c r="DO419" s="1"/>
      <c r="DP419" s="1"/>
      <c r="DQ419" s="1"/>
      <c r="DR419" s="1"/>
      <c r="DS419" s="1"/>
    </row>
    <row r="420" spans="1:123">
      <c r="A420" s="46" t="s">
        <v>405</v>
      </c>
      <c r="B420" s="57">
        <v>273.39</v>
      </c>
      <c r="C420" s="57">
        <v>102.154</v>
      </c>
      <c r="D420" s="57">
        <v>-1.1000000000000001</v>
      </c>
      <c r="E420" s="7">
        <v>0.67</v>
      </c>
      <c r="F420" s="57"/>
      <c r="G420" s="76">
        <v>-1.3900000000000001</v>
      </c>
      <c r="H420" s="57">
        <v>-3.4</v>
      </c>
      <c r="I420" s="57">
        <v>2.0099999999999998</v>
      </c>
      <c r="K420" s="76">
        <v>-3.0798144789921</v>
      </c>
      <c r="L420" s="76">
        <v>-2.8710967140844597</v>
      </c>
      <c r="M420" s="76">
        <v>-2.6424658475389395</v>
      </c>
      <c r="N420" s="76">
        <v>-2.3795200451248801</v>
      </c>
      <c r="O420" s="76">
        <v>-2.2118888799547705</v>
      </c>
      <c r="P420" s="76">
        <v>-4.9619869106752503</v>
      </c>
      <c r="Q420" s="76">
        <v>-4.9978723873638398</v>
      </c>
      <c r="R420" s="76">
        <v>-5.0333840704324597</v>
      </c>
      <c r="S420" s="76">
        <v>-4.9305019171780202</v>
      </c>
      <c r="T420" s="76">
        <v>-4.9887856522630702</v>
      </c>
      <c r="U420" s="76">
        <v>1.8821724316831501</v>
      </c>
      <c r="V420" s="76">
        <v>2.1267756732793801</v>
      </c>
      <c r="W420" s="76">
        <v>2.3909182228935202</v>
      </c>
      <c r="X420" s="76">
        <v>2.5509818720531401</v>
      </c>
      <c r="Y420" s="76">
        <v>2.7768967723082998</v>
      </c>
      <c r="Z420" s="76">
        <v>6.6339841468168563</v>
      </c>
      <c r="AA420" s="76">
        <v>19.700096195935998</v>
      </c>
      <c r="AC420" s="57">
        <v>-3.6462260252688088</v>
      </c>
      <c r="AD420" s="76">
        <v>-3.3400350515295503</v>
      </c>
      <c r="AE420" s="76">
        <v>-3.1148816418673202</v>
      </c>
      <c r="AF420" s="76">
        <v>-2.8984393733202802</v>
      </c>
      <c r="AG420" s="76">
        <v>-2.7043011112908695</v>
      </c>
      <c r="AH420" s="76">
        <v>-4.6207026591000497</v>
      </c>
      <c r="AI420" s="76">
        <v>-4.5642375521884002</v>
      </c>
      <c r="AJ420" s="76">
        <v>-4.5695994999685503</v>
      </c>
      <c r="AK420" s="76">
        <v>-4.5651111574088201</v>
      </c>
      <c r="AL420" s="76">
        <v>-4.5649683063704796</v>
      </c>
      <c r="AM420" s="76">
        <v>0.97447663383124095</v>
      </c>
      <c r="AN420" s="76">
        <v>1.2242025006588499</v>
      </c>
      <c r="AO420" s="76">
        <v>1.4547178581012301</v>
      </c>
      <c r="AP420" s="76">
        <v>1.6666717840885401</v>
      </c>
      <c r="AQ420" s="76">
        <v>1.8606671950796101</v>
      </c>
      <c r="AR420" s="76">
        <v>6.9109099441384343</v>
      </c>
      <c r="AS420" s="76">
        <v>99.356049289330997</v>
      </c>
      <c r="AU420" s="57">
        <v>-3.73812839102946</v>
      </c>
      <c r="AV420" s="57">
        <v>-3.4964244986416304</v>
      </c>
      <c r="AW420" s="57">
        <v>-3.2823961518865801</v>
      </c>
      <c r="AX420" s="57">
        <v>-3.0962730136222101</v>
      </c>
      <c r="AY420" s="57">
        <v>-2.97883360265081</v>
      </c>
      <c r="AZ420" s="57">
        <v>-4.7526095128653703</v>
      </c>
      <c r="BA420" s="57">
        <v>-4.7606270550870402</v>
      </c>
      <c r="BB420" s="57">
        <v>-4.77711396303516</v>
      </c>
      <c r="BC420" s="57">
        <v>-4.8029447662582099</v>
      </c>
      <c r="BD420" s="57">
        <v>-4.87950079763666</v>
      </c>
      <c r="BE420" s="57">
        <v>1.01448112183591</v>
      </c>
      <c r="BF420" s="57">
        <v>1.26420255644541</v>
      </c>
      <c r="BG420" s="57">
        <v>1.4947178111485799</v>
      </c>
      <c r="BH420" s="57">
        <v>1.706671752636</v>
      </c>
      <c r="BI420" s="57">
        <v>1.90066719498585</v>
      </c>
      <c r="BJ420" s="57">
        <v>5.6955073233799638</v>
      </c>
      <c r="BK420" s="57">
        <v>117.335708837596</v>
      </c>
      <c r="BM420" s="57">
        <v>-3.1138589063321707</v>
      </c>
      <c r="BN420" s="57">
        <v>-2.8584702594357601</v>
      </c>
      <c r="BO420" s="57">
        <v>-2.6207953833195603</v>
      </c>
      <c r="BP420" s="57">
        <v>-2.4077560930342701</v>
      </c>
      <c r="BQ420" s="57">
        <v>-2.1893713217789803</v>
      </c>
      <c r="BR420" s="57">
        <v>-4.9777061123399804</v>
      </c>
      <c r="BS420" s="57">
        <v>-5.0184825714715302</v>
      </c>
      <c r="BT420" s="57">
        <v>-4.9715796002707302</v>
      </c>
      <c r="BU420" s="57">
        <v>-4.94923307508967</v>
      </c>
      <c r="BV420" s="57">
        <v>-4.9272623270582603</v>
      </c>
      <c r="BW420" s="57">
        <v>1.86384720600781</v>
      </c>
      <c r="BX420" s="57">
        <v>2.1600123120357702</v>
      </c>
      <c r="BY420" s="57">
        <v>2.3507842169511699</v>
      </c>
      <c r="BZ420" s="57">
        <v>2.5414769820554</v>
      </c>
      <c r="CA420" s="57">
        <v>2.73789100527928</v>
      </c>
      <c r="CB420" s="57">
        <v>6.8450612832639308</v>
      </c>
      <c r="CC420" s="57">
        <v>42.084428960032398</v>
      </c>
      <c r="CE420" s="57">
        <v>-3.0993069769224801</v>
      </c>
      <c r="CF420" s="57">
        <v>-2.8575468970154003</v>
      </c>
      <c r="CG420" s="57">
        <v>-2.6468354318839902</v>
      </c>
      <c r="CH420" s="57">
        <v>-2.4338317779005796</v>
      </c>
      <c r="CI420" s="57">
        <v>-2.2428601377491204</v>
      </c>
      <c r="CJ420" s="57">
        <v>-4.9637118745134403</v>
      </c>
      <c r="CK420" s="57">
        <v>-4.9699572770353404</v>
      </c>
      <c r="CL420" s="57">
        <v>-4.9826023024055601</v>
      </c>
      <c r="CM420" s="57">
        <v>-4.9684175165784996</v>
      </c>
      <c r="CN420" s="57">
        <v>-4.9684841644250204</v>
      </c>
      <c r="CO420" s="57">
        <v>1.86440489759096</v>
      </c>
      <c r="CP420" s="57">
        <v>2.1124103800199401</v>
      </c>
      <c r="CQ420" s="57">
        <v>2.3357668705215699</v>
      </c>
      <c r="CR420" s="57">
        <v>2.53458573867792</v>
      </c>
      <c r="CS420" s="57">
        <v>2.7256240266759</v>
      </c>
      <c r="CT420" s="76">
        <v>6.3590441028431801</v>
      </c>
      <c r="CU420" s="76">
        <v>42.279399453105398</v>
      </c>
      <c r="CV420" s="76"/>
      <c r="CW420" s="1">
        <v>-3.5940995021586999</v>
      </c>
      <c r="CX420" s="1">
        <v>-3.3544527383452798</v>
      </c>
      <c r="CY420" s="1">
        <v>-3.1289094126682899</v>
      </c>
      <c r="CZ420" s="1">
        <v>-2.9230397736726799</v>
      </c>
      <c r="DA420" s="1">
        <v>-2.7288963306450098</v>
      </c>
      <c r="DB420" s="1">
        <v>-3.5940995021586999</v>
      </c>
      <c r="DC420" s="1">
        <v>-3.3544527383452798</v>
      </c>
      <c r="DD420" s="1">
        <v>-3.1289094126682899</v>
      </c>
      <c r="DE420" s="1">
        <v>-2.9230397736726799</v>
      </c>
      <c r="DF420" s="1">
        <v>-2.7288963306450098</v>
      </c>
      <c r="DG420" s="1">
        <v>0.97448078514569503</v>
      </c>
      <c r="DH420" s="1">
        <v>1.22420255811246</v>
      </c>
      <c r="DI420" s="1">
        <v>1.45471785775295</v>
      </c>
      <c r="DJ420" s="1">
        <v>1.6666714294423199</v>
      </c>
      <c r="DK420" s="1">
        <v>1.86066675956988</v>
      </c>
      <c r="DL420" s="1">
        <v>6.4332562072003441</v>
      </c>
      <c r="DM420" s="1">
        <v>47.086137754039903</v>
      </c>
      <c r="DN420" s="1"/>
      <c r="DO420" s="1"/>
      <c r="DP420" s="1"/>
      <c r="DQ420" s="1"/>
      <c r="DR420" s="1"/>
      <c r="DS420" s="1"/>
    </row>
    <row r="421" spans="1:123">
      <c r="A421" s="46" t="s">
        <v>406</v>
      </c>
      <c r="B421" s="57">
        <v>328.93700000000001</v>
      </c>
      <c r="C421" s="57">
        <v>150.10400000000001</v>
      </c>
      <c r="D421" s="57">
        <v>-2.4</v>
      </c>
      <c r="E421" s="7">
        <v>0.45</v>
      </c>
      <c r="F421" s="57"/>
      <c r="G421" s="76">
        <v>-2.99</v>
      </c>
      <c r="H421" s="57">
        <v>-5.28</v>
      </c>
      <c r="I421" s="57">
        <v>2.29</v>
      </c>
      <c r="K421" s="76">
        <v>-3.6602033289242102</v>
      </c>
      <c r="L421" s="76">
        <v>-3.48127282767304</v>
      </c>
      <c r="M421" s="76">
        <v>-3.2526289738549203</v>
      </c>
      <c r="N421" s="76">
        <v>-2.8487345775134099</v>
      </c>
      <c r="O421" s="76">
        <v>-2.6232381935704896</v>
      </c>
      <c r="P421" s="76">
        <v>-5.6473658088026601</v>
      </c>
      <c r="Q421" s="76">
        <v>-5.71873753113465</v>
      </c>
      <c r="R421" s="76">
        <v>-5.7950851509162602</v>
      </c>
      <c r="S421" s="76">
        <v>-5.58453412541642</v>
      </c>
      <c r="T421" s="76">
        <v>-5.7642478166241098</v>
      </c>
      <c r="U421" s="76">
        <v>1.98716247987845</v>
      </c>
      <c r="V421" s="76">
        <v>2.23746470346161</v>
      </c>
      <c r="W421" s="76">
        <v>2.5424561770613399</v>
      </c>
      <c r="X421" s="76">
        <v>2.7357995479030102</v>
      </c>
      <c r="Y421" s="76">
        <v>3.1410096230536202</v>
      </c>
      <c r="Z421" s="76">
        <v>8.0872554817634175</v>
      </c>
      <c r="AA421" s="76">
        <v>-115.434820515327</v>
      </c>
      <c r="AC421" s="57">
        <v>-3.9242531240376604</v>
      </c>
      <c r="AD421" s="76">
        <v>-3.4591726775956699</v>
      </c>
      <c r="AE421" s="76">
        <v>-3.2006505700002394</v>
      </c>
      <c r="AF421" s="76">
        <v>-2.9539987866259905</v>
      </c>
      <c r="AG421" s="76">
        <v>-2.7340633384887698</v>
      </c>
      <c r="AH421" s="76">
        <v>-5.1087424884002104</v>
      </c>
      <c r="AI421" s="76">
        <v>-4.9349064259165001</v>
      </c>
      <c r="AJ421" s="76">
        <v>-4.9429270492448296</v>
      </c>
      <c r="AK421" s="76">
        <v>-4.9389505461147003</v>
      </c>
      <c r="AL421" s="76">
        <v>-4.93859818022261</v>
      </c>
      <c r="AM421" s="76">
        <v>1.18448936436255</v>
      </c>
      <c r="AN421" s="76">
        <v>1.4757337483208299</v>
      </c>
      <c r="AO421" s="76">
        <v>1.7422764792445899</v>
      </c>
      <c r="AP421" s="76">
        <v>1.9849517594887101</v>
      </c>
      <c r="AQ421" s="76">
        <v>2.2045348417338402</v>
      </c>
      <c r="AR421" s="76">
        <v>8.5580880575602638</v>
      </c>
      <c r="AS421" s="76">
        <v>214.60459716939499</v>
      </c>
      <c r="AU421" s="57">
        <v>-3.9722020361329005</v>
      </c>
      <c r="AV421" s="57">
        <v>-3.7097101267897798</v>
      </c>
      <c r="AW421" s="57">
        <v>-3.4518272113591006</v>
      </c>
      <c r="AX421" s="57">
        <v>-3.2102100856619602</v>
      </c>
      <c r="AY421" s="57">
        <v>-2.9287342211685199</v>
      </c>
      <c r="AZ421" s="57">
        <v>-5.1966967215209703</v>
      </c>
      <c r="BA421" s="57">
        <v>-5.2254439307434302</v>
      </c>
      <c r="BB421" s="57">
        <v>-5.2341036341806904</v>
      </c>
      <c r="BC421" s="57">
        <v>-5.23516180720733</v>
      </c>
      <c r="BD421" s="57">
        <v>-5.1732690627886297</v>
      </c>
      <c r="BE421" s="57">
        <v>1.22449468538807</v>
      </c>
      <c r="BF421" s="57">
        <v>1.5157338039536501</v>
      </c>
      <c r="BG421" s="57">
        <v>1.7822764228215899</v>
      </c>
      <c r="BH421" s="57">
        <v>2.0249517215453698</v>
      </c>
      <c r="BI421" s="57">
        <v>2.2445348416201099</v>
      </c>
      <c r="BJ421" s="57">
        <v>7.7092877886663436</v>
      </c>
      <c r="BK421" s="57">
        <v>-8.9779794501485508</v>
      </c>
      <c r="BM421" s="57">
        <v>-3.7533375155699096</v>
      </c>
      <c r="BN421" s="57">
        <v>-3.4441459225375302</v>
      </c>
      <c r="BO421" s="57">
        <v>-3.1171762348153398</v>
      </c>
      <c r="BP421" s="57">
        <v>-2.8555120323447802</v>
      </c>
      <c r="BQ421" s="57">
        <v>-2.6195296708417897</v>
      </c>
      <c r="BR421" s="57">
        <v>-5.6704394292688898</v>
      </c>
      <c r="BS421" s="57">
        <v>-5.8361362632821603</v>
      </c>
      <c r="BT421" s="57">
        <v>-5.65247107017258</v>
      </c>
      <c r="BU421" s="57">
        <v>-5.5956355681669301</v>
      </c>
      <c r="BV421" s="57">
        <v>-5.5729275731063899</v>
      </c>
      <c r="BW421" s="57">
        <v>1.91710191369898</v>
      </c>
      <c r="BX421" s="57">
        <v>2.3919903407446301</v>
      </c>
      <c r="BY421" s="57">
        <v>2.5352948353572402</v>
      </c>
      <c r="BZ421" s="57">
        <v>2.7401235358221498</v>
      </c>
      <c r="CA421" s="57">
        <v>2.9533979022646002</v>
      </c>
      <c r="CB421" s="57">
        <v>8.4945264911314364</v>
      </c>
      <c r="CC421" s="57">
        <v>89.795490652949198</v>
      </c>
      <c r="CE421" s="57">
        <v>-3.7042678921046002</v>
      </c>
      <c r="CF421" s="57">
        <v>-3.4279233610488995</v>
      </c>
      <c r="CG421" s="57">
        <v>-3.1949035805441599</v>
      </c>
      <c r="CH421" s="57">
        <v>-2.9146820898774597</v>
      </c>
      <c r="CI421" s="57">
        <v>-2.7154836069427906</v>
      </c>
      <c r="CJ421" s="57">
        <v>-5.6451708568807701</v>
      </c>
      <c r="CK421" s="57">
        <v>-5.6526324677690596</v>
      </c>
      <c r="CL421" s="57">
        <v>-5.6712888732365601</v>
      </c>
      <c r="CM421" s="57">
        <v>-5.6377052555919098</v>
      </c>
      <c r="CN421" s="57">
        <v>-5.6425740965369604</v>
      </c>
      <c r="CO421" s="57">
        <v>1.94090296477617</v>
      </c>
      <c r="CP421" s="57">
        <v>2.2247091067201601</v>
      </c>
      <c r="CQ421" s="57">
        <v>2.4763852926924002</v>
      </c>
      <c r="CR421" s="57">
        <v>2.7230231657144501</v>
      </c>
      <c r="CS421" s="57">
        <v>2.9270904895941698</v>
      </c>
      <c r="CT421" s="76">
        <v>7.4139810592890605</v>
      </c>
      <c r="CU421" s="76">
        <v>45.336570866330497</v>
      </c>
      <c r="CV421" s="76"/>
      <c r="CW421" s="1">
        <v>-3.7858734943165802</v>
      </c>
      <c r="CX421" s="1">
        <v>-3.5184828354521001</v>
      </c>
      <c r="CY421" s="1">
        <v>-3.2586805552321598</v>
      </c>
      <c r="CZ421" s="1">
        <v>-3.0231404984821699</v>
      </c>
      <c r="DA421" s="1">
        <v>-2.8072114124371401</v>
      </c>
      <c r="DB421" s="1">
        <v>-3.7858734943165802</v>
      </c>
      <c r="DC421" s="1">
        <v>-3.5184828354521001</v>
      </c>
      <c r="DD421" s="1">
        <v>-3.2586805552321598</v>
      </c>
      <c r="DE421" s="1">
        <v>-3.0231404984821699</v>
      </c>
      <c r="DF421" s="1">
        <v>-2.8072114124371401</v>
      </c>
      <c r="DG421" s="1">
        <v>1.18449431492972</v>
      </c>
      <c r="DH421" s="1">
        <v>1.4757338059601399</v>
      </c>
      <c r="DI421" s="1">
        <v>1.74227647885445</v>
      </c>
      <c r="DJ421" s="1">
        <v>1.98495136898585</v>
      </c>
      <c r="DK421" s="1">
        <v>2.2045343624784102</v>
      </c>
      <c r="DL421" s="1">
        <v>7.2986600646732089</v>
      </c>
      <c r="DM421" s="1">
        <v>54.023176526646502</v>
      </c>
      <c r="DN421" s="1"/>
      <c r="DO421" s="1"/>
      <c r="DP421" s="1"/>
      <c r="DQ421" s="1"/>
      <c r="DR421" s="1"/>
      <c r="DS421" s="1"/>
    </row>
    <row r="422" spans="1:123">
      <c r="A422" s="46" t="s">
        <v>29</v>
      </c>
      <c r="B422" s="57">
        <v>168.40899999999999</v>
      </c>
      <c r="C422" s="57">
        <v>41.061999999999998</v>
      </c>
      <c r="D422" s="57">
        <v>-4.55</v>
      </c>
      <c r="E422" s="7">
        <v>0.37</v>
      </c>
      <c r="F422" s="57"/>
      <c r="G422" s="76">
        <v>-3.44</v>
      </c>
      <c r="H422" s="57">
        <v>-5.13</v>
      </c>
      <c r="I422" s="57">
        <v>1.69</v>
      </c>
      <c r="K422" s="76">
        <v>-5.4483944807476004</v>
      </c>
      <c r="L422" s="76">
        <v>-5.2878631548905908</v>
      </c>
      <c r="M422" s="76">
        <v>-5.1448526019890002</v>
      </c>
      <c r="N422" s="76">
        <v>-4.8704414918415297</v>
      </c>
      <c r="O422" s="76">
        <v>-5.0646150256182105</v>
      </c>
      <c r="P422" s="76">
        <v>-7.1321410703584398</v>
      </c>
      <c r="Q422" s="76">
        <v>-7.2054422004932004</v>
      </c>
      <c r="R422" s="76">
        <v>-7.2493718120377002</v>
      </c>
      <c r="S422" s="76">
        <v>-7.0721273726008897</v>
      </c>
      <c r="T422" s="76">
        <v>-7.1533570607832804</v>
      </c>
      <c r="U422" s="76">
        <v>1.6837465896108399</v>
      </c>
      <c r="V422" s="76">
        <v>1.9175790456026101</v>
      </c>
      <c r="W422" s="76">
        <v>2.1045192100487</v>
      </c>
      <c r="X422" s="76">
        <v>2.20168588075936</v>
      </c>
      <c r="Y422" s="76">
        <v>2.0887420351650698</v>
      </c>
      <c r="Z422" s="76">
        <v>3.4849221593339013</v>
      </c>
      <c r="AA422" s="76">
        <v>243.27354668436399</v>
      </c>
      <c r="AC422" s="57">
        <v>-6.0465094861523498</v>
      </c>
      <c r="AD422" s="76">
        <v>-5.7585709278270532</v>
      </c>
      <c r="AE422" s="76">
        <v>-5.5973400962465982</v>
      </c>
      <c r="AF422" s="76">
        <v>-5.4334243046268096</v>
      </c>
      <c r="AG422" s="76">
        <v>-5.2818558621358402</v>
      </c>
      <c r="AH422" s="76">
        <v>-6.6240727589756601</v>
      </c>
      <c r="AI422" s="76">
        <v>-6.5073921853800103</v>
      </c>
      <c r="AJ422" s="76">
        <v>-6.50858681087922</v>
      </c>
      <c r="AK422" s="76">
        <v>-6.4985631508881898</v>
      </c>
      <c r="AL422" s="76">
        <v>-6.4926307243548704</v>
      </c>
      <c r="AM422" s="76">
        <v>0.57756327282330999</v>
      </c>
      <c r="AN422" s="76">
        <v>0.74882125755295703</v>
      </c>
      <c r="AO422" s="76">
        <v>0.91124671463262197</v>
      </c>
      <c r="AP422" s="76">
        <v>1.06513884626138</v>
      </c>
      <c r="AQ422" s="76">
        <v>1.21077486221903</v>
      </c>
      <c r="AR422" s="76">
        <v>5.5042784861989009</v>
      </c>
      <c r="AS422" s="76">
        <v>115.513305260431</v>
      </c>
      <c r="AU422" s="57">
        <v>-5.1246347335248066</v>
      </c>
      <c r="AV422" s="57">
        <v>-4.9425145554606935</v>
      </c>
      <c r="AW422" s="57">
        <v>-4.759883903838924</v>
      </c>
      <c r="AX422" s="57">
        <v>-4.5791425358722506</v>
      </c>
      <c r="AY422" s="57">
        <v>-4.3846130001151202</v>
      </c>
      <c r="AZ422" s="57">
        <v>-5.7422009199858097</v>
      </c>
      <c r="BA422" s="57">
        <v>-5.7313358690907901</v>
      </c>
      <c r="BB422" s="57">
        <v>-5.7111305894173503</v>
      </c>
      <c r="BC422" s="57">
        <v>-5.6842813629483704</v>
      </c>
      <c r="BD422" s="57">
        <v>-5.6353878622781002</v>
      </c>
      <c r="BE422" s="57">
        <v>0.61756618646100303</v>
      </c>
      <c r="BF422" s="57">
        <v>0.788821313630097</v>
      </c>
      <c r="BG422" s="57">
        <v>0.95124668557842595</v>
      </c>
      <c r="BH422" s="57">
        <v>1.10513882707612</v>
      </c>
      <c r="BI422" s="57">
        <v>1.25077486216298</v>
      </c>
      <c r="BJ422" s="57">
        <v>5.4952205334802855</v>
      </c>
      <c r="BK422" s="57">
        <v>-9.6767276810465503</v>
      </c>
      <c r="BM422" s="57">
        <v>-5.4103668314791395</v>
      </c>
      <c r="BN422" s="57">
        <v>-5.5201756958130002</v>
      </c>
      <c r="BO422" s="57">
        <v>-5.1297739192984499</v>
      </c>
      <c r="BP422" s="57">
        <v>-4.9205518897878093</v>
      </c>
      <c r="BQ422" s="57">
        <v>-4.7284350992054502</v>
      </c>
      <c r="BR422" s="57">
        <v>-7.1735653531632897</v>
      </c>
      <c r="BS422" s="57">
        <v>-7.2417613523698998</v>
      </c>
      <c r="BT422" s="57">
        <v>-7.1318424678807197</v>
      </c>
      <c r="BU422" s="57">
        <v>-7.0865970058380796</v>
      </c>
      <c r="BV422" s="57">
        <v>-7.0590290487946801</v>
      </c>
      <c r="BW422" s="57">
        <v>1.7631985216841499</v>
      </c>
      <c r="BX422" s="57">
        <v>1.7215856565569001</v>
      </c>
      <c r="BY422" s="57">
        <v>2.0020685485822698</v>
      </c>
      <c r="BZ422" s="57">
        <v>2.1660451160502698</v>
      </c>
      <c r="CA422" s="57">
        <v>2.3305939495892298</v>
      </c>
      <c r="CB422" s="57">
        <v>5.8859869952825647</v>
      </c>
      <c r="CC422" s="57">
        <v>-182.743492839624</v>
      </c>
      <c r="CE422" s="57">
        <v>-5.4324783810857395</v>
      </c>
      <c r="CF422" s="57">
        <v>-5.2535350445825895</v>
      </c>
      <c r="CG422" s="57">
        <v>-5.0988149420150499</v>
      </c>
      <c r="CH422" s="57">
        <v>-4.9552295345165298</v>
      </c>
      <c r="CI422" s="57">
        <v>-4.78935305330244</v>
      </c>
      <c r="CJ422" s="57">
        <v>-7.1523058291084096</v>
      </c>
      <c r="CK422" s="57">
        <v>-7.1537065525173498</v>
      </c>
      <c r="CL422" s="57">
        <v>-7.1688201588394804</v>
      </c>
      <c r="CM422" s="57">
        <v>-7.1336781365764201</v>
      </c>
      <c r="CN422" s="57">
        <v>-7.1342157293451498</v>
      </c>
      <c r="CO422" s="57">
        <v>1.7198274480226701</v>
      </c>
      <c r="CP422" s="57">
        <v>1.9001715079347601</v>
      </c>
      <c r="CQ422" s="57">
        <v>2.0700052168244301</v>
      </c>
      <c r="CR422" s="57">
        <v>2.1784486020598899</v>
      </c>
      <c r="CS422" s="57">
        <v>2.3448626760427098</v>
      </c>
      <c r="CT422" s="76">
        <v>4.7189089794700232</v>
      </c>
      <c r="CU422" s="76">
        <v>16.1155751974261</v>
      </c>
      <c r="CV422" s="76"/>
      <c r="CW422" s="1">
        <v>-5.96065503052988</v>
      </c>
      <c r="CX422" s="1">
        <v>-5.8019387315210702</v>
      </c>
      <c r="CY422" s="1">
        <v>-5.6405906634765204</v>
      </c>
      <c r="CZ422" s="1">
        <v>-5.48804798518292</v>
      </c>
      <c r="DA422" s="1">
        <v>-5.3397819878754902</v>
      </c>
      <c r="DB422" s="1">
        <v>-5.96065503052988</v>
      </c>
      <c r="DC422" s="1">
        <v>-5.8019387315210702</v>
      </c>
      <c r="DD422" s="1">
        <v>-5.6405906634765204</v>
      </c>
      <c r="DE422" s="1">
        <v>-5.48804798518292</v>
      </c>
      <c r="DF422" s="1">
        <v>-5.3397819878754902</v>
      </c>
      <c r="DG422" s="1">
        <v>0.57756591359084697</v>
      </c>
      <c r="DH422" s="1">
        <v>0.74882131465561097</v>
      </c>
      <c r="DI422" s="1">
        <v>0.91124671436344695</v>
      </c>
      <c r="DJ422" s="1">
        <v>1.0651385593823799</v>
      </c>
      <c r="DK422" s="1">
        <v>1.21077450938641</v>
      </c>
      <c r="DL422" s="1">
        <v>4.6333998581610567</v>
      </c>
      <c r="DM422" s="1">
        <v>12.5941250227315</v>
      </c>
      <c r="DN422" s="1"/>
      <c r="DO422" s="1"/>
      <c r="DP422" s="1"/>
      <c r="DQ422" s="1"/>
      <c r="DR422" s="1"/>
      <c r="DS422" s="1"/>
    </row>
    <row r="423" spans="1:123">
      <c r="A423" s="46" t="s">
        <v>407</v>
      </c>
      <c r="B423" s="57">
        <v>315.63</v>
      </c>
      <c r="C423" s="57">
        <v>151.09</v>
      </c>
      <c r="D423" s="57">
        <v>1.7</v>
      </c>
      <c r="E423" s="7">
        <v>0</v>
      </c>
      <c r="F423" s="57"/>
      <c r="G423" s="76">
        <v>1.82</v>
      </c>
      <c r="H423" s="57">
        <v>0.01</v>
      </c>
      <c r="I423" s="57">
        <v>1.81</v>
      </c>
      <c r="K423" s="76">
        <v>1.9120213755233393</v>
      </c>
      <c r="L423" s="76">
        <v>2.1606357373223934</v>
      </c>
      <c r="M423" s="76">
        <v>2.4554643605954447</v>
      </c>
      <c r="N423" s="76">
        <v>2.6419084952908807</v>
      </c>
      <c r="O423" s="76">
        <v>3.0035866981164441</v>
      </c>
      <c r="P423" s="76">
        <v>-4.9989384706250597E-2</v>
      </c>
      <c r="Q423" s="76">
        <v>-5.0311981880216301E-2</v>
      </c>
      <c r="R423" s="76">
        <v>-5.0688945813815403E-2</v>
      </c>
      <c r="S423" s="76">
        <v>-4.9615595566129697E-2</v>
      </c>
      <c r="T423" s="76">
        <v>-5.0194997148676097E-2</v>
      </c>
      <c r="U423" s="76">
        <v>1.96201076022959</v>
      </c>
      <c r="V423" s="76">
        <v>2.2109477192026099</v>
      </c>
      <c r="W423" s="76">
        <v>2.50615330640926</v>
      </c>
      <c r="X423" s="76">
        <v>2.6915240908570102</v>
      </c>
      <c r="Y423" s="76">
        <v>3.05378169526512</v>
      </c>
      <c r="Z423" s="76">
        <v>7.9493189009229992</v>
      </c>
      <c r="AA423" s="76">
        <v>-49.351706405368098</v>
      </c>
      <c r="AC423" s="57">
        <v>1.0879177142614507</v>
      </c>
      <c r="AD423" s="76">
        <v>1.3697560481725932</v>
      </c>
      <c r="AE423" s="76">
        <v>1.6276199244503808</v>
      </c>
      <c r="AF423" s="76">
        <v>1.863002877752133</v>
      </c>
      <c r="AG423" s="76">
        <v>2.0764680331989953</v>
      </c>
      <c r="AH423" s="76">
        <v>-4.6260392874249399E-2</v>
      </c>
      <c r="AI423" s="76">
        <v>-4.5720146857546801E-2</v>
      </c>
      <c r="AJ423" s="76">
        <v>-4.5768179696459001E-2</v>
      </c>
      <c r="AK423" s="76">
        <v>-4.5700810145847003E-2</v>
      </c>
      <c r="AL423" s="76">
        <v>-4.5688880401405001E-2</v>
      </c>
      <c r="AM423" s="76">
        <v>1.1341781071357</v>
      </c>
      <c r="AN423" s="76">
        <v>1.41547619503014</v>
      </c>
      <c r="AO423" s="76">
        <v>1.6733881041468399</v>
      </c>
      <c r="AP423" s="76">
        <v>1.90870368789798</v>
      </c>
      <c r="AQ423" s="76">
        <v>2.1221569136004002</v>
      </c>
      <c r="AR423" s="76">
        <v>7.3487391686237222</v>
      </c>
      <c r="AS423" s="76">
        <v>67.731887275436094</v>
      </c>
      <c r="AU423" s="57">
        <v>1.1228023256745803</v>
      </c>
      <c r="AV423" s="57">
        <v>1.4036781569385473</v>
      </c>
      <c r="AW423" s="57">
        <v>1.6612380048016464</v>
      </c>
      <c r="AX423" s="57">
        <v>1.8960653844776485</v>
      </c>
      <c r="AY423" s="57">
        <v>2.1093307471876619</v>
      </c>
      <c r="AZ423" s="57">
        <v>-5.1380902925749601E-2</v>
      </c>
      <c r="BA423" s="57">
        <v>-5.1798093761242697E-2</v>
      </c>
      <c r="BB423" s="57">
        <v>-5.21500451909436E-2</v>
      </c>
      <c r="BC423" s="57">
        <v>-5.2638267031951402E-2</v>
      </c>
      <c r="BD423" s="57">
        <v>-5.2826166303798501E-2</v>
      </c>
      <c r="BE423" s="57">
        <v>1.17418322860033</v>
      </c>
      <c r="BF423" s="57">
        <v>1.45547625069979</v>
      </c>
      <c r="BG423" s="57">
        <v>1.71338804999259</v>
      </c>
      <c r="BH423" s="57">
        <v>1.9487036515095999</v>
      </c>
      <c r="BI423" s="57">
        <v>2.1621569134914602</v>
      </c>
      <c r="BJ423" s="57">
        <v>7.3342305404660619</v>
      </c>
      <c r="BK423" s="57">
        <v>67.188331332389097</v>
      </c>
      <c r="BM423" s="57">
        <v>1.8542110522192319</v>
      </c>
      <c r="BN423" s="57">
        <v>2.2859318317998136</v>
      </c>
      <c r="BO423" s="57">
        <v>2.4410063804374107</v>
      </c>
      <c r="BP423" s="57">
        <v>2.6426790022046718</v>
      </c>
      <c r="BQ423" s="57">
        <v>2.8521638132735427</v>
      </c>
      <c r="BR423" s="57">
        <v>-5.0133009656137997E-2</v>
      </c>
      <c r="BS423" s="57">
        <v>-5.0485181347846103E-2</v>
      </c>
      <c r="BT423" s="57">
        <v>-5.0086557443289298E-2</v>
      </c>
      <c r="BU423" s="57">
        <v>-4.9856190575118198E-2</v>
      </c>
      <c r="BV423" s="57">
        <v>-4.9606633355577003E-2</v>
      </c>
      <c r="BW423" s="57">
        <v>1.90434406187537</v>
      </c>
      <c r="BX423" s="57">
        <v>2.3364170131476598</v>
      </c>
      <c r="BY423" s="57">
        <v>2.4910929378806999</v>
      </c>
      <c r="BZ423" s="57">
        <v>2.6925351927797898</v>
      </c>
      <c r="CA423" s="57">
        <v>2.9017704466291199</v>
      </c>
      <c r="CB423" s="57">
        <v>6.978374187717387</v>
      </c>
      <c r="CC423" s="57">
        <v>170.85301637927401</v>
      </c>
      <c r="CE423" s="57">
        <v>1.8726058224346849</v>
      </c>
      <c r="CF423" s="57">
        <v>2.1477719397429653</v>
      </c>
      <c r="CG423" s="57">
        <v>2.3925387034014483</v>
      </c>
      <c r="CH423" s="57">
        <v>2.6278668180739317</v>
      </c>
      <c r="CI423" s="57">
        <v>2.828840811028035</v>
      </c>
      <c r="CJ423" s="57">
        <v>-4.99710440817452E-2</v>
      </c>
      <c r="CK423" s="57">
        <v>-5.0034559163994997E-2</v>
      </c>
      <c r="CL423" s="57">
        <v>-5.0159633310841799E-2</v>
      </c>
      <c r="CM423" s="57">
        <v>-5.0013732529438297E-2</v>
      </c>
      <c r="CN423" s="57">
        <v>-4.9985789930325202E-2</v>
      </c>
      <c r="CO423" s="57">
        <v>1.92257686651643</v>
      </c>
      <c r="CP423" s="57">
        <v>2.1978064989069601</v>
      </c>
      <c r="CQ423" s="57">
        <v>2.4426983367122901</v>
      </c>
      <c r="CR423" s="57">
        <v>2.67788055060337</v>
      </c>
      <c r="CS423" s="57">
        <v>2.8788266009583601</v>
      </c>
      <c r="CT423" s="76">
        <v>7.1170670130804909</v>
      </c>
      <c r="CU423" s="76">
        <v>67.101497229791804</v>
      </c>
      <c r="CV423" s="76"/>
      <c r="CW423" s="1">
        <v>1.0884713079874</v>
      </c>
      <c r="CX423" s="1">
        <v>1.36968494453233</v>
      </c>
      <c r="CY423" s="1">
        <v>1.6275528215165</v>
      </c>
      <c r="CZ423" s="1">
        <v>1.8628078780611499</v>
      </c>
      <c r="DA423" s="1">
        <v>2.0762834792688301</v>
      </c>
      <c r="DB423" s="1">
        <v>1.0884713079874</v>
      </c>
      <c r="DC423" s="1">
        <v>1.36968494453233</v>
      </c>
      <c r="DD423" s="1">
        <v>1.6275528215165</v>
      </c>
      <c r="DE423" s="1">
        <v>1.8628078780611499</v>
      </c>
      <c r="DF423" s="1">
        <v>2.0762834792688301</v>
      </c>
      <c r="DG423" s="1">
        <v>1.13418286623158</v>
      </c>
      <c r="DH423" s="1">
        <v>1.41547625262497</v>
      </c>
      <c r="DI423" s="1">
        <v>1.67338810376673</v>
      </c>
      <c r="DJ423" s="1">
        <v>1.90870330598505</v>
      </c>
      <c r="DK423" s="1">
        <v>2.1221564448248298</v>
      </c>
      <c r="DL423" s="1">
        <v>7.3440633231495918</v>
      </c>
      <c r="DM423" s="1">
        <v>67.244894499489305</v>
      </c>
      <c r="DN423" s="1"/>
      <c r="DO423" s="1"/>
      <c r="DP423" s="1"/>
      <c r="DQ423" s="1"/>
      <c r="DR423" s="1"/>
      <c r="DS423" s="1"/>
    </row>
    <row r="424" spans="1:123">
      <c r="A424" s="46" t="s">
        <v>408</v>
      </c>
      <c r="B424" s="57">
        <v>293.95499999999998</v>
      </c>
      <c r="C424" s="57">
        <v>130.126</v>
      </c>
      <c r="D424" s="57">
        <v>1.59</v>
      </c>
      <c r="E424" s="7">
        <v>0.01</v>
      </c>
      <c r="F424" s="57"/>
      <c r="G424" s="76">
        <v>2.12</v>
      </c>
      <c r="H424" s="57">
        <v>0</v>
      </c>
      <c r="I424" s="57">
        <v>2.12</v>
      </c>
      <c r="K424" s="76">
        <v>1.8505887541663433</v>
      </c>
      <c r="L424" s="76">
        <v>2.0968272385019793</v>
      </c>
      <c r="M424" s="76">
        <v>2.3755812436452515</v>
      </c>
      <c r="N424" s="76">
        <v>2.5493503037397858</v>
      </c>
      <c r="O424" s="76">
        <v>2.841021103464918</v>
      </c>
      <c r="P424" s="76">
        <v>-7.0453829660686598E-2</v>
      </c>
      <c r="Q424" s="76">
        <v>-7.0928504010620702E-2</v>
      </c>
      <c r="R424" s="76">
        <v>-7.1440423673018505E-2</v>
      </c>
      <c r="S424" s="76">
        <v>-7.0056064755154204E-2</v>
      </c>
      <c r="T424" s="76">
        <v>-7.0680082683512099E-2</v>
      </c>
      <c r="U424" s="76">
        <v>1.92104258382703</v>
      </c>
      <c r="V424" s="76">
        <v>2.1677557425125999</v>
      </c>
      <c r="W424" s="76">
        <v>2.4470216673182699</v>
      </c>
      <c r="X424" s="76">
        <v>2.61940636849494</v>
      </c>
      <c r="Y424" s="76">
        <v>2.9117011861484299</v>
      </c>
      <c r="Z424" s="76">
        <v>7.2502611611287611</v>
      </c>
      <c r="AA424" s="76">
        <v>6.4832639666394503</v>
      </c>
      <c r="AC424" s="57">
        <v>0.98694193928384755</v>
      </c>
      <c r="AD424" s="76">
        <v>1.252462500709391</v>
      </c>
      <c r="AE424" s="76">
        <v>1.4962138051666622</v>
      </c>
      <c r="AF424" s="76">
        <v>1.7196031841137032</v>
      </c>
      <c r="AG424" s="76">
        <v>1.9230535469042125</v>
      </c>
      <c r="AH424" s="76">
        <v>-6.5287080875662401E-2</v>
      </c>
      <c r="AI424" s="76">
        <v>-6.4863662940598907E-2</v>
      </c>
      <c r="AJ424" s="76">
        <v>-6.4966022866577794E-2</v>
      </c>
      <c r="AK424" s="76">
        <v>-6.4904445188886994E-2</v>
      </c>
      <c r="AL424" s="76">
        <v>-6.4922740537617707E-2</v>
      </c>
      <c r="AM424" s="76">
        <v>1.0522290201595099</v>
      </c>
      <c r="AN424" s="76">
        <v>1.31732616364999</v>
      </c>
      <c r="AO424" s="76">
        <v>1.5611798280332401</v>
      </c>
      <c r="AP424" s="76">
        <v>1.7845076293025901</v>
      </c>
      <c r="AQ424" s="76">
        <v>1.9879762874418301</v>
      </c>
      <c r="AR424" s="76">
        <v>6.959600772784035</v>
      </c>
      <c r="AS424" s="76">
        <v>61.468007976960202</v>
      </c>
      <c r="AU424" s="57">
        <v>1.0210676255607949</v>
      </c>
      <c r="AV424" s="57">
        <v>1.2855513501625682</v>
      </c>
      <c r="AW424" s="57">
        <v>1.5289184425684381</v>
      </c>
      <c r="AX424" s="57">
        <v>1.751589935429257</v>
      </c>
      <c r="AY424" s="57">
        <v>1.9549291025041791</v>
      </c>
      <c r="AZ424" s="57">
        <v>-7.1166191010205104E-2</v>
      </c>
      <c r="BA424" s="57">
        <v>-7.1774869217061804E-2</v>
      </c>
      <c r="BB424" s="57">
        <v>-7.22613350059719E-2</v>
      </c>
      <c r="BC424" s="57">
        <v>-7.2917660017713007E-2</v>
      </c>
      <c r="BD424" s="57">
        <v>-7.3047184836500897E-2</v>
      </c>
      <c r="BE424" s="57">
        <v>1.0922338165709999</v>
      </c>
      <c r="BF424" s="57">
        <v>1.3573262193796301</v>
      </c>
      <c r="BG424" s="57">
        <v>1.6011797775744101</v>
      </c>
      <c r="BH424" s="57">
        <v>1.8245075954469701</v>
      </c>
      <c r="BI424" s="57">
        <v>2.0279762873406799</v>
      </c>
      <c r="BJ424" s="57">
        <v>6.9430287186128901</v>
      </c>
      <c r="BK424" s="57">
        <v>60.822239223732097</v>
      </c>
      <c r="BM424" s="57">
        <v>1.8128988308833933</v>
      </c>
      <c r="BN424" s="57">
        <v>2.1749426525548023</v>
      </c>
      <c r="BO424" s="57">
        <v>2.348411508302422</v>
      </c>
      <c r="BP424" s="57">
        <v>2.5445776388169183</v>
      </c>
      <c r="BQ424" s="57">
        <v>2.7476279268309134</v>
      </c>
      <c r="BR424" s="57">
        <v>-7.0664706585506706E-2</v>
      </c>
      <c r="BS424" s="57">
        <v>-7.0954192586227802E-2</v>
      </c>
      <c r="BT424" s="57">
        <v>-7.0683524129708103E-2</v>
      </c>
      <c r="BU424" s="57">
        <v>-7.0443663871701798E-2</v>
      </c>
      <c r="BV424" s="57">
        <v>-7.0049553622596794E-2</v>
      </c>
      <c r="BW424" s="57">
        <v>1.8835635374688999</v>
      </c>
      <c r="BX424" s="57">
        <v>2.2458968451410302</v>
      </c>
      <c r="BY424" s="57">
        <v>2.4190950324321299</v>
      </c>
      <c r="BZ424" s="57">
        <v>2.61502130268862</v>
      </c>
      <c r="CA424" s="57">
        <v>2.8176774804535101</v>
      </c>
      <c r="CB424" s="57">
        <v>6.6483717386899643</v>
      </c>
      <c r="CC424" s="57">
        <v>126.71117636071401</v>
      </c>
      <c r="CE424" s="57">
        <v>1.822263158231493</v>
      </c>
      <c r="CF424" s="57">
        <v>2.0833943448341392</v>
      </c>
      <c r="CG424" s="57">
        <v>2.3170191561871043</v>
      </c>
      <c r="CH424" s="57">
        <v>2.533685467713239</v>
      </c>
      <c r="CI424" s="57">
        <v>2.7295551834380083</v>
      </c>
      <c r="CJ424" s="57">
        <v>-7.0463390423677205E-2</v>
      </c>
      <c r="CK424" s="57">
        <v>-7.0592057555860996E-2</v>
      </c>
      <c r="CL424" s="57">
        <v>-7.0808453023205695E-2</v>
      </c>
      <c r="CM424" s="57">
        <v>-7.0664897083220796E-2</v>
      </c>
      <c r="CN424" s="57">
        <v>-7.0657170418731693E-2</v>
      </c>
      <c r="CO424" s="57">
        <v>1.8927265486551701</v>
      </c>
      <c r="CP424" s="57">
        <v>2.1539864023900002</v>
      </c>
      <c r="CQ424" s="57">
        <v>2.3878276092103099</v>
      </c>
      <c r="CR424" s="57">
        <v>2.6043503647964599</v>
      </c>
      <c r="CS424" s="57">
        <v>2.8002123538567401</v>
      </c>
      <c r="CT424" s="76">
        <v>6.7373779432207161</v>
      </c>
      <c r="CU424" s="76">
        <v>62.763218233956302</v>
      </c>
      <c r="CV424" s="76"/>
      <c r="CW424" s="1">
        <v>0.98746721484258704</v>
      </c>
      <c r="CX424" s="1">
        <v>1.2524281444574701</v>
      </c>
      <c r="CY424" s="1">
        <v>1.49618288281425</v>
      </c>
      <c r="CZ424" s="1">
        <v>1.7193876258327601</v>
      </c>
      <c r="DA424" s="1">
        <v>1.9228583499629099</v>
      </c>
      <c r="DB424" s="1">
        <v>0.98746721484258704</v>
      </c>
      <c r="DC424" s="1">
        <v>1.2524281444574701</v>
      </c>
      <c r="DD424" s="1">
        <v>1.49618288281425</v>
      </c>
      <c r="DE424" s="1">
        <v>1.7193876258327601</v>
      </c>
      <c r="DF424" s="1">
        <v>1.9228583499629099</v>
      </c>
      <c r="DG424" s="1">
        <v>1.05223346737891</v>
      </c>
      <c r="DH424" s="1">
        <v>1.31732622117235</v>
      </c>
      <c r="DI424" s="1">
        <v>1.56117982766946</v>
      </c>
      <c r="DJ424" s="1">
        <v>1.78450726138127</v>
      </c>
      <c r="DK424" s="1">
        <v>1.98797583573626</v>
      </c>
      <c r="DL424" s="1">
        <v>6.9548458968042519</v>
      </c>
      <c r="DM424" s="1">
        <v>61.052566441483897</v>
      </c>
      <c r="DN424" s="1"/>
      <c r="DO424" s="1"/>
      <c r="DP424" s="1"/>
      <c r="DQ424" s="1"/>
      <c r="DR424" s="1"/>
      <c r="DS424" s="1"/>
    </row>
    <row r="425" spans="1:123">
      <c r="A425" s="46" t="s">
        <v>409</v>
      </c>
      <c r="B425" s="57">
        <v>255.477</v>
      </c>
      <c r="C425" s="57">
        <v>98.861999999999995</v>
      </c>
      <c r="D425" s="57">
        <v>-7.17</v>
      </c>
      <c r="E425" s="7">
        <v>0.31</v>
      </c>
      <c r="F425" s="57"/>
      <c r="G425" s="76">
        <v>-6.28</v>
      </c>
      <c r="H425" s="57">
        <v>-6.62</v>
      </c>
      <c r="I425" s="57">
        <v>0.34</v>
      </c>
      <c r="K425" s="76">
        <v>-5.6761024084684903</v>
      </c>
      <c r="L425" s="76">
        <v>-5.5258649544910003</v>
      </c>
      <c r="M425" s="76">
        <v>-5.3501068356871002</v>
      </c>
      <c r="N425" s="76">
        <v>-4.9614492712728699</v>
      </c>
      <c r="O425" s="76">
        <v>-4.9482670841752601</v>
      </c>
      <c r="P425" s="76">
        <v>-7.5244172648852503</v>
      </c>
      <c r="Q425" s="76">
        <v>-7.6169452239203999</v>
      </c>
      <c r="R425" s="76">
        <v>-7.6921565441152504</v>
      </c>
      <c r="S425" s="76">
        <v>-7.4528304623261601</v>
      </c>
      <c r="T425" s="76">
        <v>-7.6077434108177098</v>
      </c>
      <c r="U425" s="76">
        <v>1.84831485641676</v>
      </c>
      <c r="V425" s="76">
        <v>2.0910802694294</v>
      </c>
      <c r="W425" s="76">
        <v>2.3420497084281502</v>
      </c>
      <c r="X425" s="76">
        <v>2.4913811910532901</v>
      </c>
      <c r="Y425" s="76">
        <v>2.6594763266424502</v>
      </c>
      <c r="Z425" s="76">
        <v>6.0153326358833095</v>
      </c>
      <c r="AA425" s="76">
        <v>23.763485983653499</v>
      </c>
      <c r="AC425" s="57">
        <v>-5.9657639335499564</v>
      </c>
      <c r="AD425" s="76">
        <v>-5.5697826128819603</v>
      </c>
      <c r="AE425" s="76">
        <v>-5.3577095385313198</v>
      </c>
      <c r="AF425" s="76">
        <v>-5.1478518428280307</v>
      </c>
      <c r="AG425" s="76">
        <v>-4.9593780320467298</v>
      </c>
      <c r="AH425" s="76">
        <v>-6.8725148928711901</v>
      </c>
      <c r="AI425" s="76">
        <v>-6.7128703955656004</v>
      </c>
      <c r="AJ425" s="76">
        <v>-6.7196944393073901</v>
      </c>
      <c r="AK425" s="76">
        <v>-6.7118835347542003</v>
      </c>
      <c r="AL425" s="76">
        <v>-6.7091535290235296</v>
      </c>
      <c r="AM425" s="76">
        <v>0.90675095932123395</v>
      </c>
      <c r="AN425" s="76">
        <v>1.1430877826836401</v>
      </c>
      <c r="AO425" s="76">
        <v>1.36198490077607</v>
      </c>
      <c r="AP425" s="76">
        <v>1.5640316919261701</v>
      </c>
      <c r="AQ425" s="76">
        <v>1.7497754969768</v>
      </c>
      <c r="AR425" s="76">
        <v>7.2214487897606512</v>
      </c>
      <c r="AS425" s="76">
        <v>178.384394972742</v>
      </c>
      <c r="AU425" s="57">
        <v>-5.4430499695310335</v>
      </c>
      <c r="AV425" s="57">
        <v>-5.2193094165999501</v>
      </c>
      <c r="AW425" s="57">
        <v>-4.9957937261611498</v>
      </c>
      <c r="AX425" s="57">
        <v>-4.7816201609145699</v>
      </c>
      <c r="AY425" s="57">
        <v>-4.5262760596105505</v>
      </c>
      <c r="AZ425" s="57">
        <v>-6.3898051482213196</v>
      </c>
      <c r="BA425" s="57">
        <v>-6.4023972551197303</v>
      </c>
      <c r="BB425" s="57">
        <v>-6.3977785830385896</v>
      </c>
      <c r="BC425" s="57">
        <v>-6.3856518234813802</v>
      </c>
      <c r="BD425" s="57">
        <v>-6.3160515565000201</v>
      </c>
      <c r="BE425" s="57">
        <v>0.94675517869028603</v>
      </c>
      <c r="BF425" s="57">
        <v>1.1830878385197801</v>
      </c>
      <c r="BG425" s="57">
        <v>1.40198485687744</v>
      </c>
      <c r="BH425" s="57">
        <v>1.6040316625668101</v>
      </c>
      <c r="BI425" s="57">
        <v>1.7897754968894699</v>
      </c>
      <c r="BJ425" s="57">
        <v>6.7726037088946818</v>
      </c>
      <c r="BK425" s="57">
        <v>-22.674168331119599</v>
      </c>
      <c r="BM425" s="57">
        <v>-5.7193819380024502</v>
      </c>
      <c r="BN425" s="57">
        <v>-5.6187903841752096</v>
      </c>
      <c r="BO425" s="57">
        <v>-5.2397355681105005</v>
      </c>
      <c r="BP425" s="57">
        <v>-4.9933527700851599</v>
      </c>
      <c r="BQ425" s="57">
        <v>-4.7684324267372702</v>
      </c>
      <c r="BR425" s="57">
        <v>-7.5660553708295</v>
      </c>
      <c r="BS425" s="57">
        <v>-7.7039935718971302</v>
      </c>
      <c r="BT425" s="57">
        <v>-7.5310181250708901</v>
      </c>
      <c r="BU425" s="57">
        <v>-7.4707694839420302</v>
      </c>
      <c r="BV425" s="57">
        <v>-7.4368259785861603</v>
      </c>
      <c r="BW425" s="57">
        <v>1.84667343282705</v>
      </c>
      <c r="BX425" s="57">
        <v>2.0852031877219201</v>
      </c>
      <c r="BY425" s="57">
        <v>2.2912825569603901</v>
      </c>
      <c r="BZ425" s="57">
        <v>2.4774167138568699</v>
      </c>
      <c r="CA425" s="57">
        <v>2.6683935518488902</v>
      </c>
      <c r="CB425" s="57">
        <v>7.5411846198022117</v>
      </c>
      <c r="CC425" s="57">
        <v>-51.057261905412702</v>
      </c>
      <c r="CE425" s="57">
        <v>-5.6980475142337692</v>
      </c>
      <c r="CF425" s="57">
        <v>-5.4687688792602298</v>
      </c>
      <c r="CG425" s="57">
        <v>-5.2775354996206199</v>
      </c>
      <c r="CH425" s="57">
        <v>-5.0531036291697102</v>
      </c>
      <c r="CI425" s="57">
        <v>-4.8707703008530903</v>
      </c>
      <c r="CJ425" s="57">
        <v>-7.5377830349458996</v>
      </c>
      <c r="CK425" s="57">
        <v>-7.5449647546015903</v>
      </c>
      <c r="CL425" s="57">
        <v>-7.56795522634782</v>
      </c>
      <c r="CM425" s="57">
        <v>-7.52692137622783</v>
      </c>
      <c r="CN425" s="57">
        <v>-7.5314246846994104</v>
      </c>
      <c r="CO425" s="57">
        <v>1.83973552071213</v>
      </c>
      <c r="CP425" s="57">
        <v>2.0761958753413601</v>
      </c>
      <c r="CQ425" s="57">
        <v>2.2904197267272002</v>
      </c>
      <c r="CR425" s="57">
        <v>2.4738177470581202</v>
      </c>
      <c r="CS425" s="57">
        <v>2.6606543838463201</v>
      </c>
      <c r="CT425" s="76">
        <v>6.1643434770353096</v>
      </c>
      <c r="CU425" s="76">
        <v>25.793535995799498</v>
      </c>
      <c r="CV425" s="76"/>
      <c r="CW425" s="1">
        <v>-5.84113673367583</v>
      </c>
      <c r="CX425" s="1">
        <v>-5.6270451769901202</v>
      </c>
      <c r="CY425" s="1">
        <v>-5.4142244109866597</v>
      </c>
      <c r="CZ425" s="1">
        <v>-5.2188338362646203</v>
      </c>
      <c r="DA425" s="1">
        <v>-5.0342253930998302</v>
      </c>
      <c r="DB425" s="1">
        <v>-5.84113673367583</v>
      </c>
      <c r="DC425" s="1">
        <v>-5.6270451769901202</v>
      </c>
      <c r="DD425" s="1">
        <v>-5.4142244109866597</v>
      </c>
      <c r="DE425" s="1">
        <v>-5.2188338362646203</v>
      </c>
      <c r="DF425" s="1">
        <v>-5.0342253930998302</v>
      </c>
      <c r="DG425" s="1">
        <v>0.906754852889744</v>
      </c>
      <c r="DH425" s="1">
        <v>1.1430878400773601</v>
      </c>
      <c r="DI425" s="1">
        <v>1.3619849004412801</v>
      </c>
      <c r="DJ425" s="1">
        <v>1.5640313488431301</v>
      </c>
      <c r="DK425" s="1">
        <v>1.74977507557433</v>
      </c>
      <c r="DL425" s="1">
        <v>6.0194853241182003</v>
      </c>
      <c r="DM425" s="1">
        <v>32.436828414779299</v>
      </c>
      <c r="DN425" s="1"/>
      <c r="DO425" s="1"/>
      <c r="DP425" s="1"/>
      <c r="DQ425" s="1"/>
      <c r="DR425" s="1"/>
      <c r="DS425" s="1"/>
    </row>
    <row r="426" spans="1:123">
      <c r="A426" s="46" t="s">
        <v>410</v>
      </c>
      <c r="B426" s="57">
        <v>315.26499999999999</v>
      </c>
      <c r="C426" s="57">
        <v>139.80699999999999</v>
      </c>
      <c r="D426" s="57">
        <v>-9.8000000000000007</v>
      </c>
      <c r="E426" s="7">
        <v>1.01</v>
      </c>
      <c r="F426" s="57"/>
      <c r="G426" s="76">
        <v>-7.97</v>
      </c>
      <c r="H426" s="57">
        <v>-8.86</v>
      </c>
      <c r="I426" s="57">
        <v>0.89</v>
      </c>
      <c r="K426" s="76">
        <v>-7.3099719966637293</v>
      </c>
      <c r="L426" s="76">
        <v>-7.1916178632087604</v>
      </c>
      <c r="M426" s="76">
        <v>-7.0263693988688702</v>
      </c>
      <c r="N426" s="76">
        <v>-6.4738272928743097</v>
      </c>
      <c r="O426" s="76">
        <v>-6.4309262503080094</v>
      </c>
      <c r="P426" s="76">
        <v>-9.2712928660334892</v>
      </c>
      <c r="Q426" s="76">
        <v>-9.40183824347287</v>
      </c>
      <c r="R426" s="76">
        <v>-9.5315269475725604</v>
      </c>
      <c r="S426" s="76">
        <v>-9.1641369445773595</v>
      </c>
      <c r="T426" s="76">
        <v>-9.4823153556848894</v>
      </c>
      <c r="U426" s="76">
        <v>1.9613208693697599</v>
      </c>
      <c r="V426" s="76">
        <v>2.2102203802641101</v>
      </c>
      <c r="W426" s="76">
        <v>2.5051575487036901</v>
      </c>
      <c r="X426" s="76">
        <v>2.6903096517030498</v>
      </c>
      <c r="Y426" s="76">
        <v>3.05138910537688</v>
      </c>
      <c r="Z426" s="76">
        <v>7.3978703227638718</v>
      </c>
      <c r="AA426" s="76">
        <v>-103.682875592743</v>
      </c>
      <c r="AC426" s="57">
        <v>-7.23302509258074</v>
      </c>
      <c r="AD426" s="76">
        <v>-6.6250727655729298</v>
      </c>
      <c r="AE426" s="76">
        <v>-6.38044653133508</v>
      </c>
      <c r="AF426" s="76">
        <v>-6.1397077806784308</v>
      </c>
      <c r="AG426" s="76">
        <v>-5.9253776455152298</v>
      </c>
      <c r="AH426" s="76">
        <v>-8.36582320355744</v>
      </c>
      <c r="AI426" s="76">
        <v>-8.0388961457724495</v>
      </c>
      <c r="AJ426" s="76">
        <v>-8.0519450843501303</v>
      </c>
      <c r="AK426" s="76">
        <v>-8.0463200470591207</v>
      </c>
      <c r="AL426" s="76">
        <v>-8.0452750007051197</v>
      </c>
      <c r="AM426" s="76">
        <v>1.1327981109767</v>
      </c>
      <c r="AN426" s="76">
        <v>1.4138233801995199</v>
      </c>
      <c r="AO426" s="76">
        <v>1.6714985530150499</v>
      </c>
      <c r="AP426" s="76">
        <v>1.9066122663806899</v>
      </c>
      <c r="AQ426" s="76">
        <v>2.1198973551898899</v>
      </c>
      <c r="AR426" s="76">
        <v>9.1755324238255902</v>
      </c>
      <c r="AS426" s="76">
        <v>338.40795565770799</v>
      </c>
      <c r="AU426" s="57">
        <v>-7.1529095157357609</v>
      </c>
      <c r="AV426" s="57">
        <v>-6.9133550775337698</v>
      </c>
      <c r="AW426" s="57">
        <v>-6.66496037209264</v>
      </c>
      <c r="AX426" s="57">
        <v>-6.4248766874873597</v>
      </c>
      <c r="AY426" s="57">
        <v>-6.1055796193610608</v>
      </c>
      <c r="AZ426" s="57">
        <v>-8.3257127427033009</v>
      </c>
      <c r="BA426" s="57">
        <v>-8.3671785134039496</v>
      </c>
      <c r="BB426" s="57">
        <v>-8.3764588710156698</v>
      </c>
      <c r="BC426" s="57">
        <v>-8.3714889175223099</v>
      </c>
      <c r="BD426" s="57">
        <v>-8.2654769744421408</v>
      </c>
      <c r="BE426" s="57">
        <v>1.1728032269675399</v>
      </c>
      <c r="BF426" s="57">
        <v>1.45382343587018</v>
      </c>
      <c r="BG426" s="57">
        <v>1.71149849892303</v>
      </c>
      <c r="BH426" s="57">
        <v>1.94661223003495</v>
      </c>
      <c r="BI426" s="57">
        <v>2.1598973550810801</v>
      </c>
      <c r="BJ426" s="57">
        <v>7.7099176119937267</v>
      </c>
      <c r="BK426" s="57">
        <v>-63.896105993287897</v>
      </c>
      <c r="BM426" s="57">
        <v>-7.4109193298303389</v>
      </c>
      <c r="BN426" s="57">
        <v>-7.280071916959221</v>
      </c>
      <c r="BO426" s="57">
        <v>-6.7858160059555104</v>
      </c>
      <c r="BP426" s="57">
        <v>-6.4823540974831104</v>
      </c>
      <c r="BQ426" s="57">
        <v>-6.2390669166424306</v>
      </c>
      <c r="BR426" s="57">
        <v>-9.3149134543858292</v>
      </c>
      <c r="BS426" s="57">
        <v>-9.6149645997113904</v>
      </c>
      <c r="BT426" s="57">
        <v>-9.27569652236037</v>
      </c>
      <c r="BU426" s="57">
        <v>-9.1735839813870808</v>
      </c>
      <c r="BV426" s="57">
        <v>-9.1394212648792106</v>
      </c>
      <c r="BW426" s="57">
        <v>1.9039941245554901</v>
      </c>
      <c r="BX426" s="57">
        <v>2.3348926827521699</v>
      </c>
      <c r="BY426" s="57">
        <v>2.4898805164048601</v>
      </c>
      <c r="BZ426" s="57">
        <v>2.6912298839039699</v>
      </c>
      <c r="CA426" s="57">
        <v>2.90035434823678</v>
      </c>
      <c r="CB426" s="57">
        <v>9.3646639643049134</v>
      </c>
      <c r="CC426" s="57">
        <v>-16.935871712104401</v>
      </c>
      <c r="CE426" s="57">
        <v>-7.3507561741254408</v>
      </c>
      <c r="CF426" s="57">
        <v>-7.0866823063676092</v>
      </c>
      <c r="CG426" s="57">
        <v>-6.8731634190593311</v>
      </c>
      <c r="CH426" s="57">
        <v>-6.5767991132140704</v>
      </c>
      <c r="CI426" s="57">
        <v>-6.3871917390149999</v>
      </c>
      <c r="CJ426" s="57">
        <v>-9.2728303709293307</v>
      </c>
      <c r="CK426" s="57">
        <v>-9.2837508890010394</v>
      </c>
      <c r="CL426" s="57">
        <v>-9.3149377504411408</v>
      </c>
      <c r="CM426" s="57">
        <v>-9.25344143923523</v>
      </c>
      <c r="CN426" s="57">
        <v>-9.2646945014408502</v>
      </c>
      <c r="CO426" s="57">
        <v>1.9220741968038899</v>
      </c>
      <c r="CP426" s="57">
        <v>2.1970685826334302</v>
      </c>
      <c r="CQ426" s="57">
        <v>2.4417743313818101</v>
      </c>
      <c r="CR426" s="57">
        <v>2.67664232602116</v>
      </c>
      <c r="CS426" s="57">
        <v>2.8775027624258498</v>
      </c>
      <c r="CT426" s="76">
        <v>7.2570035456288862</v>
      </c>
      <c r="CU426" s="76">
        <v>27.794998693811301</v>
      </c>
      <c r="CV426" s="76"/>
      <c r="CW426" s="1">
        <v>-6.9812556339927001</v>
      </c>
      <c r="CX426" s="1">
        <v>-6.7441300443536498</v>
      </c>
      <c r="CY426" s="1">
        <v>-6.4971042762825899</v>
      </c>
      <c r="CZ426" s="1">
        <v>-6.2725116767310896</v>
      </c>
      <c r="DA426" s="1">
        <v>-6.0670893160913604</v>
      </c>
      <c r="DB426" s="1">
        <v>-6.9812556339927001</v>
      </c>
      <c r="DC426" s="1">
        <v>-6.7441300443536498</v>
      </c>
      <c r="DD426" s="1">
        <v>-6.4971042762825899</v>
      </c>
      <c r="DE426" s="1">
        <v>-6.2725116767310896</v>
      </c>
      <c r="DF426" s="1">
        <v>-6.0670893160913604</v>
      </c>
      <c r="DG426" s="1">
        <v>1.13280286482068</v>
      </c>
      <c r="DH426" s="1">
        <v>1.41382343779312</v>
      </c>
      <c r="DI426" s="1">
        <v>1.67149855263522</v>
      </c>
      <c r="DJ426" s="1">
        <v>1.90661188470337</v>
      </c>
      <c r="DK426" s="1">
        <v>2.1198968867017598</v>
      </c>
      <c r="DL426" s="1">
        <v>6.8469345702544002</v>
      </c>
      <c r="DM426" s="1">
        <v>36.340967964748799</v>
      </c>
      <c r="DN426" s="1"/>
      <c r="DO426" s="1"/>
      <c r="DP426" s="1"/>
      <c r="DQ426" s="1"/>
      <c r="DR426" s="1"/>
      <c r="DS426" s="1"/>
    </row>
    <row r="427" spans="1:123">
      <c r="A427" s="46" t="s">
        <v>9</v>
      </c>
      <c r="B427" s="57">
        <v>264.20499999999998</v>
      </c>
      <c r="C427" s="57">
        <v>101.497</v>
      </c>
      <c r="D427" s="57">
        <v>2.0699999999999998</v>
      </c>
      <c r="E427" s="7">
        <v>0</v>
      </c>
      <c r="F427" s="57"/>
      <c r="G427" s="76">
        <v>2.5399999999999996</v>
      </c>
      <c r="H427" s="57">
        <v>0.01</v>
      </c>
      <c r="I427" s="57">
        <v>2.5299999999999998</v>
      </c>
      <c r="K427" s="76">
        <v>1.8297626216944844</v>
      </c>
      <c r="L427" s="76">
        <v>2.0731971017015969</v>
      </c>
      <c r="M427" s="76">
        <v>2.3303344609900947</v>
      </c>
      <c r="N427" s="76">
        <v>2.485590560974889</v>
      </c>
      <c r="O427" s="76">
        <v>2.6815267663084459</v>
      </c>
      <c r="P427" s="76">
        <v>-3.5049131776095498E-2</v>
      </c>
      <c r="Q427" s="76">
        <v>-3.5275535550203303E-2</v>
      </c>
      <c r="R427" s="76">
        <v>-3.5526133066025402E-2</v>
      </c>
      <c r="S427" s="76">
        <v>-3.4830698395641103E-2</v>
      </c>
      <c r="T427" s="76">
        <v>-3.5161956346484301E-2</v>
      </c>
      <c r="U427" s="76">
        <v>1.8648117534705799</v>
      </c>
      <c r="V427" s="76">
        <v>2.1084726372518001</v>
      </c>
      <c r="W427" s="76">
        <v>2.3658605940561199</v>
      </c>
      <c r="X427" s="76">
        <v>2.5204212593705302</v>
      </c>
      <c r="Y427" s="76">
        <v>2.7166887226549301</v>
      </c>
      <c r="Z427" s="76">
        <v>6.2894758529384234</v>
      </c>
      <c r="AA427" s="76">
        <v>83.8801436349559</v>
      </c>
      <c r="AC427" s="57">
        <v>0.9072466959675457</v>
      </c>
      <c r="AD427" s="76">
        <v>1.1503738157337902</v>
      </c>
      <c r="AE427" s="76">
        <v>1.3748886702640308</v>
      </c>
      <c r="AF427" s="76">
        <v>1.5818000309886515</v>
      </c>
      <c r="AG427" s="76">
        <v>1.7715625750479536</v>
      </c>
      <c r="AH427" s="76">
        <v>-3.2503185205044298E-2</v>
      </c>
      <c r="AI427" s="76">
        <v>-3.2236618570879803E-2</v>
      </c>
      <c r="AJ427" s="76">
        <v>-3.2279798397599098E-2</v>
      </c>
      <c r="AK427" s="76">
        <v>-3.2242419849658401E-2</v>
      </c>
      <c r="AL427" s="76">
        <v>-3.22442255095566E-2</v>
      </c>
      <c r="AM427" s="76">
        <v>0.93974988117258995</v>
      </c>
      <c r="AN427" s="76">
        <v>1.1826104343046699</v>
      </c>
      <c r="AO427" s="76">
        <v>1.4071684686616299</v>
      </c>
      <c r="AP427" s="76">
        <v>1.61404245083831</v>
      </c>
      <c r="AQ427" s="76">
        <v>1.8038068005575101</v>
      </c>
      <c r="AR427" s="76">
        <v>6.4269028638980581</v>
      </c>
      <c r="AS427" s="76">
        <v>52.887633248849802</v>
      </c>
      <c r="AU427" s="57">
        <v>0.94407855387070427</v>
      </c>
      <c r="AV427" s="57">
        <v>1.1866409257305</v>
      </c>
      <c r="AW427" s="57">
        <v>1.4109539386651009</v>
      </c>
      <c r="AX427" s="57">
        <v>1.617490159623113</v>
      </c>
      <c r="AY427" s="57">
        <v>1.8071387458638486</v>
      </c>
      <c r="AZ427" s="57">
        <v>-3.5675677562002697E-2</v>
      </c>
      <c r="BA427" s="57">
        <v>-3.5969564386159898E-2</v>
      </c>
      <c r="BB427" s="57">
        <v>-3.6214484609839198E-2</v>
      </c>
      <c r="BC427" s="57">
        <v>-3.6552260835947002E-2</v>
      </c>
      <c r="BD427" s="57">
        <v>-3.6668054603201397E-2</v>
      </c>
      <c r="BE427" s="57">
        <v>0.97975423143270701</v>
      </c>
      <c r="BF427" s="57">
        <v>1.2226104901166599</v>
      </c>
      <c r="BG427" s="57">
        <v>1.44716842327494</v>
      </c>
      <c r="BH427" s="57">
        <v>1.65404242045906</v>
      </c>
      <c r="BI427" s="57">
        <v>1.84380680046705</v>
      </c>
      <c r="BJ427" s="57">
        <v>6.4177586560766988</v>
      </c>
      <c r="BK427" s="57">
        <v>52.577282358954697</v>
      </c>
      <c r="BM427" s="57">
        <v>1.819890064018745</v>
      </c>
      <c r="BN427" s="57">
        <v>2.0863331458502139</v>
      </c>
      <c r="BO427" s="57">
        <v>2.2851307143611335</v>
      </c>
      <c r="BP427" s="57">
        <v>2.4736175122502631</v>
      </c>
      <c r="BQ427" s="57">
        <v>2.6674289904329886</v>
      </c>
      <c r="BR427" s="57">
        <v>-3.5151185049124997E-2</v>
      </c>
      <c r="BS427" s="57">
        <v>-3.5320331438566097E-2</v>
      </c>
      <c r="BT427" s="57">
        <v>-3.51436635337464E-2</v>
      </c>
      <c r="BU427" s="57">
        <v>-3.5012176587727199E-2</v>
      </c>
      <c r="BV427" s="57">
        <v>-3.48267717402716E-2</v>
      </c>
      <c r="BW427" s="57">
        <v>1.85504124906787</v>
      </c>
      <c r="BX427" s="57">
        <v>2.1216534772887798</v>
      </c>
      <c r="BY427" s="57">
        <v>2.3202743778948798</v>
      </c>
      <c r="BZ427" s="57">
        <v>2.5086296888379902</v>
      </c>
      <c r="CA427" s="57">
        <v>2.7022557621732601</v>
      </c>
      <c r="CB427" s="57">
        <v>6.1927616116529709</v>
      </c>
      <c r="CC427" s="57">
        <v>66.584410744209606</v>
      </c>
      <c r="CE427" s="57">
        <v>1.8167075347561907</v>
      </c>
      <c r="CF427" s="57">
        <v>2.0587380743075361</v>
      </c>
      <c r="CG427" s="57">
        <v>2.2773140396262903</v>
      </c>
      <c r="CH427" s="57">
        <v>2.4683071749165388</v>
      </c>
      <c r="CI427" s="57">
        <v>2.6572016791728861</v>
      </c>
      <c r="CJ427" s="57">
        <v>-3.50479893835293E-2</v>
      </c>
      <c r="CK427" s="57">
        <v>-3.5103097569004003E-2</v>
      </c>
      <c r="CL427" s="57">
        <v>-3.5200806346000001E-2</v>
      </c>
      <c r="CM427" s="57">
        <v>-3.51194054390511E-2</v>
      </c>
      <c r="CN427" s="57">
        <v>-3.5108766897323798E-2</v>
      </c>
      <c r="CO427" s="57">
        <v>1.8517555241397201</v>
      </c>
      <c r="CP427" s="57">
        <v>2.09384117187654</v>
      </c>
      <c r="CQ427" s="57">
        <v>2.3125148459722902</v>
      </c>
      <c r="CR427" s="57">
        <v>2.50342658035559</v>
      </c>
      <c r="CS427" s="57">
        <v>2.6923104460702101</v>
      </c>
      <c r="CT427" s="76">
        <v>6.2189985382996831</v>
      </c>
      <c r="CU427" s="76">
        <v>57.050310288374</v>
      </c>
      <c r="CV427" s="76"/>
      <c r="CW427" s="1">
        <v>0.90755074185804396</v>
      </c>
      <c r="CX427" s="1">
        <v>1.1503475001183601</v>
      </c>
      <c r="CY427" s="1">
        <v>1.3748643911135701</v>
      </c>
      <c r="CZ427" s="1">
        <v>1.58168533134742</v>
      </c>
      <c r="DA427" s="1">
        <v>1.7714571011704401</v>
      </c>
      <c r="DB427" s="1">
        <v>0.90755074185804396</v>
      </c>
      <c r="DC427" s="1">
        <v>1.1503475001183601</v>
      </c>
      <c r="DD427" s="1">
        <v>1.3748643911135701</v>
      </c>
      <c r="DE427" s="1">
        <v>1.58168533134742</v>
      </c>
      <c r="DF427" s="1">
        <v>1.7714571011704401</v>
      </c>
      <c r="DG427" s="1">
        <v>0.93975390032623995</v>
      </c>
      <c r="DH427" s="1">
        <v>1.1826104917275799</v>
      </c>
      <c r="DI427" s="1">
        <v>1.4071684683202701</v>
      </c>
      <c r="DJ427" s="1">
        <v>1.6140421021211799</v>
      </c>
      <c r="DK427" s="1">
        <v>1.80380637228137</v>
      </c>
      <c r="DL427" s="1">
        <v>6.4242465101036537</v>
      </c>
      <c r="DM427" s="1">
        <v>52.636752378843603</v>
      </c>
      <c r="DN427" s="1"/>
      <c r="DO427" s="1"/>
      <c r="DP427" s="1"/>
      <c r="DQ427" s="1"/>
      <c r="DR427" s="1"/>
      <c r="DS427" s="1"/>
    </row>
    <row r="428" spans="1:123">
      <c r="A428" s="46" t="s">
        <v>411</v>
      </c>
      <c r="B428" s="57">
        <v>283.678</v>
      </c>
      <c r="C428" s="57">
        <v>115.753</v>
      </c>
      <c r="D428" s="57">
        <v>-0.99</v>
      </c>
      <c r="E428" s="7">
        <v>0.47</v>
      </c>
      <c r="F428" s="57"/>
      <c r="G428" s="76">
        <v>-0.12000000000000011</v>
      </c>
      <c r="H428" s="57">
        <v>-2.39</v>
      </c>
      <c r="I428" s="57">
        <v>2.27</v>
      </c>
      <c r="K428" s="76">
        <v>-1.6297772636625201</v>
      </c>
      <c r="L428" s="76">
        <v>-1.4032447152675203</v>
      </c>
      <c r="M428" s="76">
        <v>-1.1430567379955403</v>
      </c>
      <c r="N428" s="76">
        <v>-0.92937597495722013</v>
      </c>
      <c r="O428" s="76">
        <v>-0.67448688898508014</v>
      </c>
      <c r="P428" s="76">
        <v>-3.5313951670333101</v>
      </c>
      <c r="Q428" s="76">
        <v>-3.5505213830653202</v>
      </c>
      <c r="R428" s="76">
        <v>-3.5620416876696002</v>
      </c>
      <c r="S428" s="76">
        <v>-3.51458839499933</v>
      </c>
      <c r="T428" s="76">
        <v>-3.51882192093779</v>
      </c>
      <c r="U428" s="76">
        <v>1.9016179033707901</v>
      </c>
      <c r="V428" s="76">
        <v>2.1472766677977999</v>
      </c>
      <c r="W428" s="76">
        <v>2.4189849496740599</v>
      </c>
      <c r="X428" s="76">
        <v>2.5852124200421098</v>
      </c>
      <c r="Y428" s="76">
        <v>2.8443350319527099</v>
      </c>
      <c r="Z428" s="76">
        <v>7.1064786759993952</v>
      </c>
      <c r="AA428" s="76">
        <v>-4.3021441854007598</v>
      </c>
      <c r="AC428" s="57">
        <v>-2.32723073278938</v>
      </c>
      <c r="AD428" s="76">
        <v>-2.05773118768519</v>
      </c>
      <c r="AE428" s="76">
        <v>-1.8220468341948</v>
      </c>
      <c r="AF428" s="76">
        <v>-1.6000474317651099</v>
      </c>
      <c r="AG428" s="76">
        <v>-1.3998786009590001</v>
      </c>
      <c r="AH428" s="76">
        <v>-3.34060435424743</v>
      </c>
      <c r="AI428" s="76">
        <v>-3.3285204252685601</v>
      </c>
      <c r="AJ428" s="76">
        <v>-3.33002414995032</v>
      </c>
      <c r="AK428" s="76">
        <v>-3.3256686530314798</v>
      </c>
      <c r="AL428" s="76">
        <v>-3.3242343903601501</v>
      </c>
      <c r="AM428" s="76">
        <v>1.01337362145805</v>
      </c>
      <c r="AN428" s="76">
        <v>1.27078923758337</v>
      </c>
      <c r="AO428" s="76">
        <v>1.5079773157555201</v>
      </c>
      <c r="AP428" s="76">
        <v>1.72562122126637</v>
      </c>
      <c r="AQ428" s="76">
        <v>1.92435578940115</v>
      </c>
      <c r="AR428" s="76">
        <v>6.8785662809349297</v>
      </c>
      <c r="AS428" s="76">
        <v>64.8628802070387</v>
      </c>
      <c r="AU428" s="57">
        <v>-2.1082245360836702</v>
      </c>
      <c r="AV428" s="57">
        <v>-1.84740632384646</v>
      </c>
      <c r="AW428" s="57">
        <v>-1.6078362681210001</v>
      </c>
      <c r="AX428" s="57">
        <v>-1.3872360586366101</v>
      </c>
      <c r="AY428" s="57">
        <v>-1.1904030324364598</v>
      </c>
      <c r="AZ428" s="57">
        <v>-3.1616027998322802</v>
      </c>
      <c r="BA428" s="57">
        <v>-3.15819561718792</v>
      </c>
      <c r="BB428" s="57">
        <v>-3.1558135351698402</v>
      </c>
      <c r="BC428" s="57">
        <v>-3.1528572472482601</v>
      </c>
      <c r="BD428" s="57">
        <v>-3.1547588217401499</v>
      </c>
      <c r="BE428" s="57">
        <v>1.05337826374861</v>
      </c>
      <c r="BF428" s="57">
        <v>1.31078929334146</v>
      </c>
      <c r="BG428" s="57">
        <v>1.5479772670488401</v>
      </c>
      <c r="BH428" s="57">
        <v>1.76562118861165</v>
      </c>
      <c r="BI428" s="57">
        <v>1.96435578930369</v>
      </c>
      <c r="BJ428" s="57">
        <v>6.8296272110963239</v>
      </c>
      <c r="BK428" s="57">
        <v>62.480160768965902</v>
      </c>
      <c r="BM428" s="57">
        <v>-1.6706447164545399</v>
      </c>
      <c r="BN428" s="57">
        <v>-1.3344294719069403</v>
      </c>
      <c r="BO428" s="57">
        <v>-1.15153404641568</v>
      </c>
      <c r="BP428" s="57">
        <v>-0.94983399707718963</v>
      </c>
      <c r="BQ428" s="57">
        <v>-0.73543493715777997</v>
      </c>
      <c r="BR428" s="57">
        <v>-3.5443553612210099</v>
      </c>
      <c r="BS428" s="57">
        <v>-3.5374070198574601</v>
      </c>
      <c r="BT428" s="57">
        <v>-3.5364919404720401</v>
      </c>
      <c r="BU428" s="57">
        <v>-3.5281028084870498</v>
      </c>
      <c r="BV428" s="57">
        <v>-3.5132405184931002</v>
      </c>
      <c r="BW428" s="57">
        <v>1.87371064476647</v>
      </c>
      <c r="BX428" s="57">
        <v>2.2029775479505198</v>
      </c>
      <c r="BY428" s="57">
        <v>2.3849578940563601</v>
      </c>
      <c r="BZ428" s="57">
        <v>2.5782688114098602</v>
      </c>
      <c r="CA428" s="57">
        <v>2.7778055813353202</v>
      </c>
      <c r="CB428" s="57">
        <v>6.7015569336815801</v>
      </c>
      <c r="CC428" s="57">
        <v>96.573803295736496</v>
      </c>
      <c r="CE428" s="57">
        <v>-1.6587897317537599</v>
      </c>
      <c r="CF428" s="57">
        <v>-1.4065700551168101</v>
      </c>
      <c r="CG428" s="57">
        <v>-1.1844528798398204</v>
      </c>
      <c r="CH428" s="57">
        <v>-0.9693109980921899</v>
      </c>
      <c r="CI428" s="57">
        <v>-0.77424955020606001</v>
      </c>
      <c r="CJ428" s="57">
        <v>-3.5373630293519498</v>
      </c>
      <c r="CK428" s="57">
        <v>-3.5397795656081001</v>
      </c>
      <c r="CL428" s="57">
        <v>-3.5462640430737502</v>
      </c>
      <c r="CM428" s="57">
        <v>-3.53879770800802</v>
      </c>
      <c r="CN428" s="57">
        <v>-3.5371876887242402</v>
      </c>
      <c r="CO428" s="57">
        <v>1.8785732975981899</v>
      </c>
      <c r="CP428" s="57">
        <v>2.13320951049129</v>
      </c>
      <c r="CQ428" s="57">
        <v>2.3618111632339298</v>
      </c>
      <c r="CR428" s="57">
        <v>2.5694867099158301</v>
      </c>
      <c r="CS428" s="57">
        <v>2.7629381385181802</v>
      </c>
      <c r="CT428" s="76">
        <v>6.5650583307721142</v>
      </c>
      <c r="CU428" s="76">
        <v>51.644186741287598</v>
      </c>
      <c r="CV428" s="76"/>
      <c r="CW428" s="1">
        <v>-2.3140085952391298</v>
      </c>
      <c r="CX428" s="1">
        <v>-2.0589992582582499</v>
      </c>
      <c r="CY428" s="1">
        <v>-1.82341650718746</v>
      </c>
      <c r="CZ428" s="1">
        <v>-1.60814376128971</v>
      </c>
      <c r="DA428" s="1">
        <v>-1.40747417798907</v>
      </c>
      <c r="DB428" s="1">
        <v>-2.3140085952391298</v>
      </c>
      <c r="DC428" s="1">
        <v>-2.0589992582582499</v>
      </c>
      <c r="DD428" s="1">
        <v>-1.82341650718746</v>
      </c>
      <c r="DE428" s="1">
        <v>-1.60814376128971</v>
      </c>
      <c r="DF428" s="1">
        <v>-1.40747417798907</v>
      </c>
      <c r="DG428" s="1">
        <v>1.01337792080411</v>
      </c>
      <c r="DH428" s="1">
        <v>1.2707892950713799</v>
      </c>
      <c r="DI428" s="1">
        <v>1.50797731539949</v>
      </c>
      <c r="DJ428" s="1">
        <v>1.7256208599790599</v>
      </c>
      <c r="DK428" s="1">
        <v>1.92435534578917</v>
      </c>
      <c r="DL428" s="1">
        <v>6.7360438861290755</v>
      </c>
      <c r="DM428" s="1">
        <v>54.887208726902799</v>
      </c>
      <c r="DN428" s="1"/>
      <c r="DO428" s="1"/>
      <c r="DP428" s="1"/>
      <c r="DQ428" s="1"/>
      <c r="DR428" s="1"/>
      <c r="DS428" s="1"/>
    </row>
    <row r="429" spans="1:123">
      <c r="A429" s="46" t="s">
        <v>412</v>
      </c>
      <c r="B429" s="57">
        <v>355.39499999999998</v>
      </c>
      <c r="C429" s="57">
        <v>151.61199999999999</v>
      </c>
      <c r="D429" s="57">
        <v>-2.64</v>
      </c>
      <c r="E429" s="7">
        <v>0.47</v>
      </c>
      <c r="F429" s="57"/>
      <c r="G429" s="76">
        <v>-3.1700000000000004</v>
      </c>
      <c r="H429" s="57">
        <v>-5.45</v>
      </c>
      <c r="I429" s="57">
        <v>2.2799999999999998</v>
      </c>
      <c r="K429" s="76">
        <v>-4.3133912978444497</v>
      </c>
      <c r="L429" s="76">
        <v>-4.1346026720064497</v>
      </c>
      <c r="M429" s="76">
        <v>-3.8894517033366598</v>
      </c>
      <c r="N429" s="76">
        <v>-3.4613137700451797</v>
      </c>
      <c r="O429" s="76">
        <v>-3.1552163503380699</v>
      </c>
      <c r="P429" s="76">
        <v>-6.3505623595572196</v>
      </c>
      <c r="Q429" s="76">
        <v>-6.42479048131647</v>
      </c>
      <c r="R429" s="76">
        <v>-6.5040880375869099</v>
      </c>
      <c r="S429" s="76">
        <v>-6.2851451840730199</v>
      </c>
      <c r="T429" s="76">
        <v>-6.46965924260551</v>
      </c>
      <c r="U429" s="76">
        <v>2.0371710617127698</v>
      </c>
      <c r="V429" s="76">
        <v>2.2901878093100199</v>
      </c>
      <c r="W429" s="76">
        <v>2.6146363342502501</v>
      </c>
      <c r="X429" s="76">
        <v>2.8238314140278402</v>
      </c>
      <c r="Y429" s="76">
        <v>3.31444289226744</v>
      </c>
      <c r="Z429" s="76">
        <v>8.944763354747959</v>
      </c>
      <c r="AA429" s="76">
        <v>-187.18045907667701</v>
      </c>
      <c r="AC429" s="57">
        <v>-4.4964923433654898</v>
      </c>
      <c r="AD429" s="76">
        <v>-4.0048856777578399</v>
      </c>
      <c r="AE429" s="76">
        <v>-3.7298330407077196</v>
      </c>
      <c r="AF429" s="76">
        <v>-3.4681849682348198</v>
      </c>
      <c r="AG429" s="76">
        <v>-3.2361100148899098</v>
      </c>
      <c r="AH429" s="76">
        <v>-5.7810144156042096</v>
      </c>
      <c r="AI429" s="76">
        <v>-5.60042812412971</v>
      </c>
      <c r="AJ429" s="76">
        <v>-5.6090786811709297</v>
      </c>
      <c r="AK429" s="76">
        <v>-5.6047390030784099</v>
      </c>
      <c r="AL429" s="76">
        <v>-5.6044349838165299</v>
      </c>
      <c r="AM429" s="76">
        <v>1.2845220722387201</v>
      </c>
      <c r="AN429" s="76">
        <v>1.5955424463718699</v>
      </c>
      <c r="AO429" s="76">
        <v>1.8792456404632101</v>
      </c>
      <c r="AP429" s="76">
        <v>2.1365540348435901</v>
      </c>
      <c r="AQ429" s="76">
        <v>2.3683249689266201</v>
      </c>
      <c r="AR429" s="76">
        <v>9.0679233940798074</v>
      </c>
      <c r="AS429" s="76">
        <v>227.53580737292501</v>
      </c>
      <c r="AU429" s="57">
        <v>-4.5545599753664998</v>
      </c>
      <c r="AV429" s="57">
        <v>-4.2732907105971201</v>
      </c>
      <c r="AW429" s="57">
        <v>-3.9995496127286096</v>
      </c>
      <c r="AX429" s="57">
        <v>-3.7452024442549998</v>
      </c>
      <c r="AY429" s="57">
        <v>-3.4558215721480599</v>
      </c>
      <c r="AZ429" s="57">
        <v>-5.87908776541303</v>
      </c>
      <c r="BA429" s="57">
        <v>-5.9088332125285703</v>
      </c>
      <c r="BB429" s="57">
        <v>-5.9187951922579396</v>
      </c>
      <c r="BC429" s="57">
        <v>-5.9217564380635697</v>
      </c>
      <c r="BD429" s="57">
        <v>-5.8641465409514497</v>
      </c>
      <c r="BE429" s="57">
        <v>1.32452779004653</v>
      </c>
      <c r="BF429" s="57">
        <v>1.63554250193145</v>
      </c>
      <c r="BG429" s="57">
        <v>1.9192455795293299</v>
      </c>
      <c r="BH429" s="57">
        <v>2.1765539938085698</v>
      </c>
      <c r="BI429" s="57">
        <v>2.4083249688033899</v>
      </c>
      <c r="BJ429" s="57">
        <v>8.1218814402282415</v>
      </c>
      <c r="BK429" s="57">
        <v>1.5898760778010299</v>
      </c>
      <c r="BM429" s="57">
        <v>-4.4323032877791899</v>
      </c>
      <c r="BN429" s="57">
        <v>-4.0410746899558703</v>
      </c>
      <c r="BO429" s="57">
        <v>-3.7334271109400698</v>
      </c>
      <c r="BP429" s="57">
        <v>-3.4632667900676801</v>
      </c>
      <c r="BQ429" s="57">
        <v>-3.2173350223908503</v>
      </c>
      <c r="BR429" s="57">
        <v>-6.3747713428736201</v>
      </c>
      <c r="BS429" s="57">
        <v>-6.5435601912596502</v>
      </c>
      <c r="BT429" s="57">
        <v>-6.3566075556333299</v>
      </c>
      <c r="BU429" s="57">
        <v>-6.2980091265372202</v>
      </c>
      <c r="BV429" s="57">
        <v>-6.2733825993532202</v>
      </c>
      <c r="BW429" s="57">
        <v>1.94246805509443</v>
      </c>
      <c r="BX429" s="57">
        <v>2.5024855013037799</v>
      </c>
      <c r="BY429" s="57">
        <v>2.6231804446932601</v>
      </c>
      <c r="BZ429" s="57">
        <v>2.8347423364695401</v>
      </c>
      <c r="CA429" s="57">
        <v>3.0560475769623698</v>
      </c>
      <c r="CB429" s="57">
        <v>8.9364461022242931</v>
      </c>
      <c r="CC429" s="57">
        <v>139.87454276548701</v>
      </c>
      <c r="CE429" s="57">
        <v>-4.3710046539155503</v>
      </c>
      <c r="CF429" s="57">
        <v>-4.0782113177828103</v>
      </c>
      <c r="CG429" s="57">
        <v>-3.8328047017914497</v>
      </c>
      <c r="CH429" s="57">
        <v>-3.5287617172470802</v>
      </c>
      <c r="CI429" s="57">
        <v>-3.3233880538442602</v>
      </c>
      <c r="CJ429" s="57">
        <v>-6.3483449755532204</v>
      </c>
      <c r="CK429" s="57">
        <v>-6.3564102567357503</v>
      </c>
      <c r="CL429" s="57">
        <v>-6.3761689890973399</v>
      </c>
      <c r="CM429" s="57">
        <v>-6.34154089938965</v>
      </c>
      <c r="CN429" s="57">
        <v>-6.3464405157482</v>
      </c>
      <c r="CO429" s="57">
        <v>1.9773403216376699</v>
      </c>
      <c r="CP429" s="57">
        <v>2.27819893895294</v>
      </c>
      <c r="CQ429" s="57">
        <v>2.5433642873058901</v>
      </c>
      <c r="CR429" s="57">
        <v>2.8127791821425698</v>
      </c>
      <c r="CS429" s="57">
        <v>3.0230524619039398</v>
      </c>
      <c r="CT429" s="76">
        <v>7.87179902902054</v>
      </c>
      <c r="CU429" s="76">
        <v>49.135916533967702</v>
      </c>
      <c r="CV429" s="76"/>
      <c r="CW429" s="1">
        <v>-4.3521269557845796</v>
      </c>
      <c r="CX429" s="1">
        <v>-4.0661828547312</v>
      </c>
      <c r="CY429" s="1">
        <v>-3.78978970670402</v>
      </c>
      <c r="CZ429" s="1">
        <v>-3.5402736212588799</v>
      </c>
      <c r="DA429" s="1">
        <v>-3.3122419530499001</v>
      </c>
      <c r="DB429" s="1">
        <v>-4.3521269557845796</v>
      </c>
      <c r="DC429" s="1">
        <v>-4.0661828547312</v>
      </c>
      <c r="DD429" s="1">
        <v>-3.78978970670402</v>
      </c>
      <c r="DE429" s="1">
        <v>-3.5402736212588799</v>
      </c>
      <c r="DF429" s="1">
        <v>-3.3122419530499001</v>
      </c>
      <c r="DG429" s="1">
        <v>1.2845274035038301</v>
      </c>
      <c r="DH429" s="1">
        <v>1.5955425040996301</v>
      </c>
      <c r="DI429" s="1">
        <v>1.8792456400531401</v>
      </c>
      <c r="DJ429" s="1">
        <v>2.1365536272616001</v>
      </c>
      <c r="DK429" s="1">
        <v>2.3683244688343601</v>
      </c>
      <c r="DL429" s="1">
        <v>7.7533813855179918</v>
      </c>
      <c r="DM429" s="1">
        <v>60.623074419260597</v>
      </c>
      <c r="DN429" s="1"/>
      <c r="DO429" s="1"/>
      <c r="DP429" s="1"/>
      <c r="DQ429" s="1"/>
      <c r="DR429" s="1"/>
      <c r="DS429" s="1"/>
    </row>
    <row r="430" spans="1:123">
      <c r="A430" s="46" t="s">
        <v>413</v>
      </c>
      <c r="B430" s="57">
        <v>341.79300000000001</v>
      </c>
      <c r="C430" s="57">
        <v>152.69900000000001</v>
      </c>
      <c r="D430" s="57">
        <v>-9.31</v>
      </c>
      <c r="E430" s="7">
        <v>0.91</v>
      </c>
      <c r="F430" s="57"/>
      <c r="G430" s="76">
        <v>-8.14</v>
      </c>
      <c r="H430" s="57">
        <v>-9.76</v>
      </c>
      <c r="I430" s="57">
        <v>1.62</v>
      </c>
      <c r="K430" s="76">
        <v>-10.266535607663592</v>
      </c>
      <c r="L430" s="76">
        <v>-10.14377562659214</v>
      </c>
      <c r="M430" s="76">
        <v>-9.9231728853128001</v>
      </c>
      <c r="N430" s="76">
        <v>-9.3967952750726091</v>
      </c>
      <c r="O430" s="76">
        <v>-9.1489128682912302</v>
      </c>
      <c r="P430" s="76">
        <v>-12.277997366703801</v>
      </c>
      <c r="Q430" s="76">
        <v>-12.4068586023641</v>
      </c>
      <c r="R430" s="76">
        <v>-12.500701558436599</v>
      </c>
      <c r="S430" s="76">
        <v>-12.175369699039599</v>
      </c>
      <c r="T430" s="76">
        <v>-12.374194095737201</v>
      </c>
      <c r="U430" s="76">
        <v>2.01146175904021</v>
      </c>
      <c r="V430" s="76">
        <v>2.2630829757719599</v>
      </c>
      <c r="W430" s="76">
        <v>2.5775286731237999</v>
      </c>
      <c r="X430" s="76">
        <v>2.7785744239669898</v>
      </c>
      <c r="Y430" s="76">
        <v>3.2252812274459699</v>
      </c>
      <c r="Z430" s="76">
        <v>8.93246433929205</v>
      </c>
      <c r="AA430" s="76">
        <v>-238.606674419077</v>
      </c>
      <c r="AC430" s="57">
        <v>-10.13930468085322</v>
      </c>
      <c r="AD430" s="76">
        <v>-9.5858537856820512</v>
      </c>
      <c r="AE430" s="76">
        <v>-9.3179300295718104</v>
      </c>
      <c r="AF430" s="76">
        <v>-9.0551690763625601</v>
      </c>
      <c r="AG430" s="76">
        <v>-8.8230096821094897</v>
      </c>
      <c r="AH430" s="76">
        <v>-11.3724001565037</v>
      </c>
      <c r="AI430" s="76">
        <v>-11.1198028421193</v>
      </c>
      <c r="AJ430" s="76">
        <v>-11.1267601234746</v>
      </c>
      <c r="AK430" s="76">
        <v>-11.113784712635701</v>
      </c>
      <c r="AL430" s="76">
        <v>-11.107130504461299</v>
      </c>
      <c r="AM430" s="76">
        <v>1.2330954756504799</v>
      </c>
      <c r="AN430" s="76">
        <v>1.53394905643725</v>
      </c>
      <c r="AO430" s="76">
        <v>1.8088300939027899</v>
      </c>
      <c r="AP430" s="76">
        <v>2.05861563627314</v>
      </c>
      <c r="AQ430" s="76">
        <v>2.2841208223518099</v>
      </c>
      <c r="AR430" s="76">
        <v>9.3738256991855327</v>
      </c>
      <c r="AS430" s="76">
        <v>276.954662019625</v>
      </c>
      <c r="AU430" s="57">
        <v>-9.009399139985419</v>
      </c>
      <c r="AV430" s="57">
        <v>-8.7043663974717198</v>
      </c>
      <c r="AW430" s="57">
        <v>-8.4066316945484587</v>
      </c>
      <c r="AX430" s="57">
        <v>-8.1192665483020612</v>
      </c>
      <c r="AY430" s="57">
        <v>-7.8051243958357297</v>
      </c>
      <c r="AZ430" s="57">
        <v>-10.2825001294588</v>
      </c>
      <c r="BA430" s="57">
        <v>-10.2783155095062</v>
      </c>
      <c r="BB430" s="57">
        <v>-10.2554617298364</v>
      </c>
      <c r="BC430" s="57">
        <v>-10.2178821451296</v>
      </c>
      <c r="BD430" s="57">
        <v>-10.129245218069199</v>
      </c>
      <c r="BE430" s="57">
        <v>1.27310098947338</v>
      </c>
      <c r="BF430" s="57">
        <v>1.57394911203448</v>
      </c>
      <c r="BG430" s="57">
        <v>1.8488300352879401</v>
      </c>
      <c r="BH430" s="57">
        <v>2.09861559682754</v>
      </c>
      <c r="BI430" s="57">
        <v>2.3241208222334699</v>
      </c>
      <c r="BJ430" s="57">
        <v>8.9216737927706209</v>
      </c>
      <c r="BK430" s="57">
        <v>-3.1447399652481201</v>
      </c>
      <c r="BM430" s="57">
        <v>-10.411071257534839</v>
      </c>
      <c r="BN430" s="57">
        <v>-10.070354764989961</v>
      </c>
      <c r="BO430" s="57">
        <v>-9.7029674677615692</v>
      </c>
      <c r="BP430" s="57">
        <v>-9.4095356387280802</v>
      </c>
      <c r="BQ430" s="57">
        <v>-9.1480309893917404</v>
      </c>
      <c r="BR430" s="57">
        <v>-12.340498634752599</v>
      </c>
      <c r="BS430" s="57">
        <v>-12.516034945637401</v>
      </c>
      <c r="BT430" s="57">
        <v>-12.280966112689599</v>
      </c>
      <c r="BU430" s="57">
        <v>-12.195634656488499</v>
      </c>
      <c r="BV430" s="57">
        <v>-12.1513065928399</v>
      </c>
      <c r="BW430" s="57">
        <v>1.9294273772177599</v>
      </c>
      <c r="BX430" s="57">
        <v>2.44568018064744</v>
      </c>
      <c r="BY430" s="57">
        <v>2.5779986449280301</v>
      </c>
      <c r="BZ430" s="57">
        <v>2.7860990177604199</v>
      </c>
      <c r="CA430" s="57">
        <v>3.0032756034481598</v>
      </c>
      <c r="CB430" s="57">
        <v>9.4782075891073312</v>
      </c>
      <c r="CC430" s="57">
        <v>98.493357159440393</v>
      </c>
      <c r="CE430" s="57">
        <v>-10.34375885633148</v>
      </c>
      <c r="CF430" s="57">
        <v>-10.057901180263139</v>
      </c>
      <c r="CG430" s="57">
        <v>-9.8284920583661606</v>
      </c>
      <c r="CH430" s="57">
        <v>-9.5106834241471301</v>
      </c>
      <c r="CI430" s="57">
        <v>-9.3088420820982201</v>
      </c>
      <c r="CJ430" s="57">
        <v>-12.302366812407501</v>
      </c>
      <c r="CK430" s="57">
        <v>-12.308601113318799</v>
      </c>
      <c r="CL430" s="57">
        <v>-12.3374225908632</v>
      </c>
      <c r="CM430" s="57">
        <v>-12.2773192343245</v>
      </c>
      <c r="CN430" s="57">
        <v>-12.282560703675699</v>
      </c>
      <c r="CO430" s="57">
        <v>1.9586079560760199</v>
      </c>
      <c r="CP430" s="57">
        <v>2.2506999330556599</v>
      </c>
      <c r="CQ430" s="57">
        <v>2.5089305324970401</v>
      </c>
      <c r="CR430" s="57">
        <v>2.76663581017737</v>
      </c>
      <c r="CS430" s="57">
        <v>2.97371862157748</v>
      </c>
      <c r="CT430" s="76">
        <v>7.7924271805848857</v>
      </c>
      <c r="CU430" s="76">
        <v>33.537894457521098</v>
      </c>
      <c r="CV430" s="76"/>
      <c r="CW430" s="1">
        <v>-9.9503787129244099</v>
      </c>
      <c r="CX430" s="1">
        <v>-9.6813223809678508</v>
      </c>
      <c r="CY430" s="1">
        <v>-9.4123265659832498</v>
      </c>
      <c r="CZ430" s="1">
        <v>-9.1686128558280995</v>
      </c>
      <c r="DA430" s="1">
        <v>-8.9437168363672601</v>
      </c>
      <c r="DB430" s="1">
        <v>-9.9503787129244099</v>
      </c>
      <c r="DC430" s="1">
        <v>-9.6813223809678508</v>
      </c>
      <c r="DD430" s="1">
        <v>-9.4123265659832498</v>
      </c>
      <c r="DE430" s="1">
        <v>-9.1686128558280995</v>
      </c>
      <c r="DF430" s="1">
        <v>-8.9437168363672601</v>
      </c>
      <c r="DG430" s="1">
        <v>1.2331006111996099</v>
      </c>
      <c r="DH430" s="1">
        <v>1.53394911411954</v>
      </c>
      <c r="DI430" s="1">
        <v>1.80883009350297</v>
      </c>
      <c r="DJ430" s="1">
        <v>2.0586152374714901</v>
      </c>
      <c r="DK430" s="1">
        <v>2.2841203329717299</v>
      </c>
      <c r="DL430" s="1">
        <v>7.5184002723527552</v>
      </c>
      <c r="DM430" s="1">
        <v>48.2077975385155</v>
      </c>
      <c r="DN430" s="1"/>
      <c r="DO430" s="1"/>
      <c r="DP430" s="1"/>
      <c r="DQ430" s="1"/>
      <c r="DR430" s="1"/>
      <c r="DS430" s="1"/>
    </row>
    <row r="431" spans="1:123">
      <c r="A431" s="46" t="s">
        <v>414</v>
      </c>
      <c r="B431" s="57">
        <v>274.79899999999998</v>
      </c>
      <c r="C431" s="57">
        <v>107.989</v>
      </c>
      <c r="D431" s="57">
        <v>-4.24</v>
      </c>
      <c r="E431" s="7">
        <v>0.39</v>
      </c>
      <c r="F431" s="57"/>
      <c r="G431" s="76">
        <v>-2.8200000000000003</v>
      </c>
      <c r="H431" s="57">
        <v>-5.1100000000000003</v>
      </c>
      <c r="I431" s="57">
        <v>2.29</v>
      </c>
      <c r="K431" s="76">
        <v>-4.7875540839638298</v>
      </c>
      <c r="L431" s="76">
        <v>-4.6236345010130995</v>
      </c>
      <c r="M431" s="76">
        <v>-4.4106426486785102</v>
      </c>
      <c r="N431" s="76">
        <v>-4.0548383549583802</v>
      </c>
      <c r="O431" s="76">
        <v>-3.9285053302787203</v>
      </c>
      <c r="P431" s="76">
        <v>-6.6723896833771397</v>
      </c>
      <c r="Q431" s="76">
        <v>-6.7532179018660097</v>
      </c>
      <c r="R431" s="76">
        <v>-6.8054047691258601</v>
      </c>
      <c r="S431" s="76">
        <v>-6.61050829486887</v>
      </c>
      <c r="T431" s="76">
        <v>-6.7146381550597001</v>
      </c>
      <c r="U431" s="76">
        <v>1.8848355994133099</v>
      </c>
      <c r="V431" s="76">
        <v>2.1295834008529102</v>
      </c>
      <c r="W431" s="76">
        <v>2.3947621204473499</v>
      </c>
      <c r="X431" s="76">
        <v>2.5556699399104899</v>
      </c>
      <c r="Y431" s="76">
        <v>2.7861328247809798</v>
      </c>
      <c r="Z431" s="76">
        <v>6.8207211003934871</v>
      </c>
      <c r="AA431" s="76">
        <v>-30.346196074538401</v>
      </c>
      <c r="AC431" s="57">
        <v>-5.1627498341384612</v>
      </c>
      <c r="AD431" s="76">
        <v>-4.7822196839032607</v>
      </c>
      <c r="AE431" s="76">
        <v>-4.5532249002993206</v>
      </c>
      <c r="AF431" s="76">
        <v>-4.3317050530641303</v>
      </c>
      <c r="AG431" s="76">
        <v>-4.1320949173177599</v>
      </c>
      <c r="AH431" s="76">
        <v>-6.1425536312245796</v>
      </c>
      <c r="AI431" s="76">
        <v>-6.0128025026342904</v>
      </c>
      <c r="AJ431" s="76">
        <v>-6.0152369434544903</v>
      </c>
      <c r="AK431" s="76">
        <v>-6.0064502972016198</v>
      </c>
      <c r="AL431" s="76">
        <v>-6.0014846269190496</v>
      </c>
      <c r="AM431" s="76">
        <v>0.97980379708611798</v>
      </c>
      <c r="AN431" s="76">
        <v>1.2305828187310299</v>
      </c>
      <c r="AO431" s="76">
        <v>1.46201204315517</v>
      </c>
      <c r="AP431" s="76">
        <v>1.6747452441374899</v>
      </c>
      <c r="AQ431" s="76">
        <v>1.8693897096012899</v>
      </c>
      <c r="AR431" s="76">
        <v>7.455188056485019</v>
      </c>
      <c r="AS431" s="76">
        <v>157.81650112403199</v>
      </c>
      <c r="AU431" s="57">
        <v>-4.3427197519902698</v>
      </c>
      <c r="AV431" s="57">
        <v>-4.0809582140606002</v>
      </c>
      <c r="AW431" s="57">
        <v>-3.8314828013393001</v>
      </c>
      <c r="AX431" s="57">
        <v>-3.59300155962113</v>
      </c>
      <c r="AY431" s="57">
        <v>-3.3593356035584794</v>
      </c>
      <c r="AZ431" s="57">
        <v>-5.3625280582113799</v>
      </c>
      <c r="BA431" s="57">
        <v>-5.3515410885743</v>
      </c>
      <c r="BB431" s="57">
        <v>-5.33349479730159</v>
      </c>
      <c r="BC431" s="57">
        <v>-5.3077467721414298</v>
      </c>
      <c r="BD431" s="57">
        <v>-5.2687253130654996</v>
      </c>
      <c r="BE431" s="57">
        <v>1.0198083062211101</v>
      </c>
      <c r="BF431" s="57">
        <v>1.2705828745137</v>
      </c>
      <c r="BG431" s="57">
        <v>1.50201199596229</v>
      </c>
      <c r="BH431" s="57">
        <v>1.7147452125203</v>
      </c>
      <c r="BI431" s="57">
        <v>1.90938970950702</v>
      </c>
      <c r="BJ431" s="57">
        <v>7.3096318448839908</v>
      </c>
      <c r="BK431" s="57">
        <v>28.616718419403199</v>
      </c>
      <c r="BM431" s="57">
        <v>-4.8496191615024298</v>
      </c>
      <c r="BN431" s="57">
        <v>-4.6418515827766402</v>
      </c>
      <c r="BO431" s="57">
        <v>-4.3173243389135001</v>
      </c>
      <c r="BP431" s="57">
        <v>-4.0761627525966997</v>
      </c>
      <c r="BQ431" s="57">
        <v>-3.8518538207557298</v>
      </c>
      <c r="BR431" s="57">
        <v>-6.71481722143821</v>
      </c>
      <c r="BS431" s="57">
        <v>-6.8077482277638</v>
      </c>
      <c r="BT431" s="57">
        <v>-6.6727888349316702</v>
      </c>
      <c r="BU431" s="57">
        <v>-6.6226785845316103</v>
      </c>
      <c r="BV431" s="57">
        <v>-6.5952113538016297</v>
      </c>
      <c r="BW431" s="57">
        <v>1.86519805993578</v>
      </c>
      <c r="BX431" s="57">
        <v>2.1658966449871602</v>
      </c>
      <c r="BY431" s="57">
        <v>2.3554644960181701</v>
      </c>
      <c r="BZ431" s="57">
        <v>2.5465158319349102</v>
      </c>
      <c r="CA431" s="57">
        <v>2.7433575330458999</v>
      </c>
      <c r="CB431" s="57">
        <v>7.6285090208260318</v>
      </c>
      <c r="CC431" s="57">
        <v>20.614787021460401</v>
      </c>
      <c r="CE431" s="57">
        <v>-4.8259776708678999</v>
      </c>
      <c r="CF431" s="57">
        <v>-4.5795363079806695</v>
      </c>
      <c r="CG431" s="57">
        <v>-4.3724488981087397</v>
      </c>
      <c r="CH431" s="57">
        <v>-4.134801327636449</v>
      </c>
      <c r="CI431" s="57">
        <v>-3.94613037956087</v>
      </c>
      <c r="CJ431" s="57">
        <v>-6.6923230112669998</v>
      </c>
      <c r="CK431" s="57">
        <v>-6.6947952469852599</v>
      </c>
      <c r="CL431" s="57">
        <v>-6.7117826823581304</v>
      </c>
      <c r="CM431" s="57">
        <v>-6.6741669524413396</v>
      </c>
      <c r="CN431" s="57">
        <v>-6.6768647856677399</v>
      </c>
      <c r="CO431" s="57">
        <v>1.8663453403990999</v>
      </c>
      <c r="CP431" s="57">
        <v>2.1152589390045899</v>
      </c>
      <c r="CQ431" s="57">
        <v>2.3393337842493902</v>
      </c>
      <c r="CR431" s="57">
        <v>2.5393656248048901</v>
      </c>
      <c r="CS431" s="57">
        <v>2.7307344061068699</v>
      </c>
      <c r="CT431" s="76">
        <v>6.5623281429021283</v>
      </c>
      <c r="CU431" s="76">
        <v>36.091754764560299</v>
      </c>
      <c r="CV431" s="76"/>
      <c r="CW431" s="1">
        <v>-5.0667891635039597</v>
      </c>
      <c r="CX431" s="1">
        <v>-4.8313127653437302</v>
      </c>
      <c r="CY431" s="1">
        <v>-4.6020094380388104</v>
      </c>
      <c r="CZ431" s="1">
        <v>-4.3915521620251896</v>
      </c>
      <c r="DA431" s="1">
        <v>-4.1957376173422798</v>
      </c>
      <c r="DB431" s="1">
        <v>-5.0667891635039597</v>
      </c>
      <c r="DC431" s="1">
        <v>-4.8313127653437302</v>
      </c>
      <c r="DD431" s="1">
        <v>-4.6020094380388104</v>
      </c>
      <c r="DE431" s="1">
        <v>-4.3915521620251896</v>
      </c>
      <c r="DF431" s="1">
        <v>-4.1957376173422798</v>
      </c>
      <c r="DG431" s="1">
        <v>0.97980796867434095</v>
      </c>
      <c r="DH431" s="1">
        <v>1.23058287618936</v>
      </c>
      <c r="DI431" s="1">
        <v>1.4620120428058301</v>
      </c>
      <c r="DJ431" s="1">
        <v>1.67474488858173</v>
      </c>
      <c r="DK431" s="1">
        <v>1.8693892729819099</v>
      </c>
      <c r="DL431" s="1">
        <v>6.4940133442324628</v>
      </c>
      <c r="DM431" s="1">
        <v>41.703186752779096</v>
      </c>
      <c r="DN431" s="1"/>
      <c r="DO431" s="1"/>
      <c r="DP431" s="1"/>
      <c r="DQ431" s="1"/>
      <c r="DR431" s="1"/>
      <c r="DS431" s="1"/>
    </row>
    <row r="432" spans="1:123">
      <c r="A432" s="46" t="s">
        <v>415</v>
      </c>
      <c r="B432" s="57">
        <v>386.185</v>
      </c>
      <c r="C432" s="57">
        <v>185.21799999999999</v>
      </c>
      <c r="D432" s="57">
        <v>-0.4</v>
      </c>
      <c r="E432" s="7">
        <v>0.03</v>
      </c>
      <c r="F432" s="57"/>
      <c r="G432" s="76">
        <v>-0.29999999999999982</v>
      </c>
      <c r="H432" s="57">
        <v>-2.76</v>
      </c>
      <c r="I432" s="57">
        <v>2.46</v>
      </c>
      <c r="K432" s="76">
        <v>-0.67545064491659002</v>
      </c>
      <c r="L432" s="76">
        <v>-0.44378425682374001</v>
      </c>
      <c r="M432" s="76">
        <v>-0.1255752920633797</v>
      </c>
      <c r="N432" s="76">
        <v>0.17950022928579967</v>
      </c>
      <c r="O432" s="76">
        <v>0.71668750113021007</v>
      </c>
      <c r="P432" s="76">
        <v>-2.7708182534083599</v>
      </c>
      <c r="Q432" s="76">
        <v>-2.7953275891919098</v>
      </c>
      <c r="R432" s="76">
        <v>-2.8242099270108199</v>
      </c>
      <c r="S432" s="76">
        <v>-2.7467766136476102</v>
      </c>
      <c r="T432" s="76">
        <v>-2.79958509705201</v>
      </c>
      <c r="U432" s="76">
        <v>2.0953676084917698</v>
      </c>
      <c r="V432" s="76">
        <v>2.3515433323681698</v>
      </c>
      <c r="W432" s="76">
        <v>2.6986346349474402</v>
      </c>
      <c r="X432" s="76">
        <v>2.9262768429334098</v>
      </c>
      <c r="Y432" s="76">
        <v>3.51627259818222</v>
      </c>
      <c r="Z432" s="76">
        <v>10.202792835708976</v>
      </c>
      <c r="AA432" s="76">
        <v>-253.471380152629</v>
      </c>
      <c r="AC432" s="57">
        <v>-1.13060909271151</v>
      </c>
      <c r="AD432" s="76">
        <v>-0.75301921607782996</v>
      </c>
      <c r="AE432" s="76">
        <v>-0.4532397298442099</v>
      </c>
      <c r="AF432" s="76">
        <v>-0.17611128863585002</v>
      </c>
      <c r="AG432" s="76">
        <v>6.9710272799369921E-2</v>
      </c>
      <c r="AH432" s="76">
        <v>-2.5315423477874499</v>
      </c>
      <c r="AI432" s="76">
        <v>-2.48798678199734</v>
      </c>
      <c r="AJ432" s="76">
        <v>-2.4918806561915199</v>
      </c>
      <c r="AK432" s="76">
        <v>-2.4890896207875102</v>
      </c>
      <c r="AL432" s="76">
        <v>-2.48922237683878</v>
      </c>
      <c r="AM432" s="76">
        <v>1.4009332550759399</v>
      </c>
      <c r="AN432" s="76">
        <v>1.7349675659195101</v>
      </c>
      <c r="AO432" s="76">
        <v>2.03864092634731</v>
      </c>
      <c r="AP432" s="76">
        <v>2.3129783321516602</v>
      </c>
      <c r="AQ432" s="76">
        <v>2.5589326496381499</v>
      </c>
      <c r="AR432" s="76">
        <v>8.849862909199345</v>
      </c>
      <c r="AS432" s="76">
        <v>121.984496505747</v>
      </c>
      <c r="AU432" s="57">
        <v>-1.2919474160894999</v>
      </c>
      <c r="AV432" s="57">
        <v>-0.97794202716519996</v>
      </c>
      <c r="AW432" s="57">
        <v>-0.6869776488833903</v>
      </c>
      <c r="AX432" s="57">
        <v>-0.42702134567928995</v>
      </c>
      <c r="AY432" s="57">
        <v>-0.17225481568276013</v>
      </c>
      <c r="AZ432" s="57">
        <v>-2.7328868507211799</v>
      </c>
      <c r="BA432" s="57">
        <v>-2.7529096485590601</v>
      </c>
      <c r="BB432" s="57">
        <v>-2.7656185090473602</v>
      </c>
      <c r="BC432" s="57">
        <v>-2.7799996331980399</v>
      </c>
      <c r="BD432" s="57">
        <v>-2.7711874651866202</v>
      </c>
      <c r="BE432" s="57">
        <v>1.4409394346316799</v>
      </c>
      <c r="BF432" s="57">
        <v>1.7749676213938601</v>
      </c>
      <c r="BG432" s="57">
        <v>2.0786408601639699</v>
      </c>
      <c r="BH432" s="57">
        <v>2.3529782875187499</v>
      </c>
      <c r="BI432" s="57">
        <v>2.59893264950386</v>
      </c>
      <c r="BJ432" s="57">
        <v>8.3029871016188714</v>
      </c>
      <c r="BK432" s="57">
        <v>63.678077335768201</v>
      </c>
      <c r="BM432" s="57">
        <v>-0.80775004136332029</v>
      </c>
      <c r="BN432" s="57">
        <v>-0.18956081443007999</v>
      </c>
      <c r="BO432" s="57">
        <v>-5.1937021378070103E-2</v>
      </c>
      <c r="BP432" s="57">
        <v>0.18505382346890009</v>
      </c>
      <c r="BQ432" s="57">
        <v>0.43040693535765007</v>
      </c>
      <c r="BR432" s="57">
        <v>-2.7797374665373402</v>
      </c>
      <c r="BS432" s="57">
        <v>-2.82063298115136</v>
      </c>
      <c r="BT432" s="57">
        <v>-2.7773926913890401</v>
      </c>
      <c r="BU432" s="57">
        <v>-2.75979936310017</v>
      </c>
      <c r="BV432" s="57">
        <v>-2.7450972703727601</v>
      </c>
      <c r="BW432" s="57">
        <v>1.9719874251740199</v>
      </c>
      <c r="BX432" s="57">
        <v>2.63107216672128</v>
      </c>
      <c r="BY432" s="57">
        <v>2.72545567001097</v>
      </c>
      <c r="BZ432" s="57">
        <v>2.9448531865690701</v>
      </c>
      <c r="CA432" s="57">
        <v>3.1755042057304101</v>
      </c>
      <c r="CB432" s="57">
        <v>8.442894516431025</v>
      </c>
      <c r="CC432" s="57">
        <v>277.688892407195</v>
      </c>
      <c r="CE432" s="57">
        <v>-0.74936276840176985</v>
      </c>
      <c r="CF432" s="57">
        <v>-0.43332445332735015</v>
      </c>
      <c r="CG432" s="57">
        <v>-0.16135279423186999</v>
      </c>
      <c r="CH432" s="57">
        <v>0.14483432757084991</v>
      </c>
      <c r="CI432" s="57">
        <v>0.36234541229817019</v>
      </c>
      <c r="CJ432" s="57">
        <v>-2.7691063789413199</v>
      </c>
      <c r="CK432" s="57">
        <v>-2.7737711787512001</v>
      </c>
      <c r="CL432" s="57">
        <v>-2.7826626270872898</v>
      </c>
      <c r="CM432" s="57">
        <v>-2.7723967309728699</v>
      </c>
      <c r="CN432" s="57">
        <v>-2.77238099047123</v>
      </c>
      <c r="CO432" s="57">
        <v>2.0197436105395501</v>
      </c>
      <c r="CP432" s="57">
        <v>2.3404467254238499</v>
      </c>
      <c r="CQ432" s="57">
        <v>2.6213098328554199</v>
      </c>
      <c r="CR432" s="57">
        <v>2.9172310585437198</v>
      </c>
      <c r="CS432" s="57">
        <v>3.1347264027694002</v>
      </c>
      <c r="CT432" s="76">
        <v>8.3355548885469268</v>
      </c>
      <c r="CU432" s="76">
        <v>69.0068218457413</v>
      </c>
      <c r="CV432" s="76"/>
      <c r="CW432" s="1">
        <v>-1.09015736170442</v>
      </c>
      <c r="CX432" s="1">
        <v>-0.76339623620458297</v>
      </c>
      <c r="CY432" s="1">
        <v>-0.46329067601942198</v>
      </c>
      <c r="CZ432" s="1">
        <v>-0.193308744531517</v>
      </c>
      <c r="DA432" s="1">
        <v>5.2508316659942302E-2</v>
      </c>
      <c r="DB432" s="1">
        <v>-1.09015736170442</v>
      </c>
      <c r="DC432" s="1">
        <v>-0.76339623620458297</v>
      </c>
      <c r="DD432" s="1">
        <v>-0.46329067601942198</v>
      </c>
      <c r="DE432" s="1">
        <v>-0.193308744531517</v>
      </c>
      <c r="DF432" s="1">
        <v>5.2508316659942302E-2</v>
      </c>
      <c r="DG432" s="1">
        <v>1.4009390293711199</v>
      </c>
      <c r="DH432" s="1">
        <v>1.7349676237502001</v>
      </c>
      <c r="DI432" s="1">
        <v>2.0386409259140401</v>
      </c>
      <c r="DJ432" s="1">
        <v>2.3129779046941401</v>
      </c>
      <c r="DK432" s="1">
        <v>2.5589321252974302</v>
      </c>
      <c r="DL432" s="1">
        <v>8.4935966007383197</v>
      </c>
      <c r="DM432" s="1">
        <v>81.677496933653003</v>
      </c>
      <c r="DN432" s="1"/>
      <c r="DO432" s="1"/>
      <c r="DP432" s="1"/>
      <c r="DQ432" s="1"/>
      <c r="DR432" s="1"/>
      <c r="DS432" s="1"/>
    </row>
    <row r="433" spans="1:123">
      <c r="A433" s="46" t="s">
        <v>416</v>
      </c>
      <c r="B433" s="57">
        <v>460.774</v>
      </c>
      <c r="C433" s="57">
        <v>233.20099999999999</v>
      </c>
      <c r="D433" s="57">
        <v>3.16</v>
      </c>
      <c r="E433" s="7">
        <v>0</v>
      </c>
      <c r="F433" s="57"/>
      <c r="G433" s="76">
        <v>3.4299999999999997</v>
      </c>
      <c r="H433" s="57">
        <v>0.01</v>
      </c>
      <c r="I433" s="57">
        <v>3.42</v>
      </c>
      <c r="K433" s="76">
        <v>2.1578943598314488</v>
      </c>
      <c r="L433" s="76">
        <v>2.4212098257052785</v>
      </c>
      <c r="M433" s="76">
        <v>2.8226292934599435</v>
      </c>
      <c r="N433" s="76">
        <v>3.0963644908583285</v>
      </c>
      <c r="O433" s="76">
        <v>3.9266043808492967</v>
      </c>
      <c r="P433" s="76">
        <v>-7.8454808507641097E-2</v>
      </c>
      <c r="Q433" s="76">
        <v>-7.8967709630881705E-2</v>
      </c>
      <c r="R433" s="76">
        <v>-7.9491838749696203E-2</v>
      </c>
      <c r="S433" s="76">
        <v>-7.8087152225691597E-2</v>
      </c>
      <c r="T433" s="76">
        <v>-7.8602154795673507E-2</v>
      </c>
      <c r="U433" s="76">
        <v>2.2363491683390899</v>
      </c>
      <c r="V433" s="76">
        <v>2.5001775353361602</v>
      </c>
      <c r="W433" s="76">
        <v>2.9021211322096399</v>
      </c>
      <c r="X433" s="76">
        <v>3.1744516430840202</v>
      </c>
      <c r="Y433" s="76">
        <v>4.0052065356449704</v>
      </c>
      <c r="Z433" s="76">
        <v>12.634500810558896</v>
      </c>
      <c r="AA433" s="76">
        <v>-425.56262382119502</v>
      </c>
      <c r="AC433" s="57">
        <v>1.6100591576851393</v>
      </c>
      <c r="AD433" s="76">
        <v>2.0001088465893848</v>
      </c>
      <c r="AE433" s="76">
        <v>2.3520353505316129</v>
      </c>
      <c r="AF433" s="76">
        <v>2.6676828275228113</v>
      </c>
      <c r="AG433" s="76">
        <v>2.9479635011570062</v>
      </c>
      <c r="AH433" s="76">
        <v>-7.2881038496530701E-2</v>
      </c>
      <c r="AI433" s="76">
        <v>-7.2617090292725006E-2</v>
      </c>
      <c r="AJ433" s="76">
        <v>-7.2741820661717096E-2</v>
      </c>
      <c r="AK433" s="76">
        <v>-7.2684654090078599E-2</v>
      </c>
      <c r="AL433" s="76">
        <v>-7.2717647883303996E-2</v>
      </c>
      <c r="AM433" s="76">
        <v>1.6829401961816699</v>
      </c>
      <c r="AN433" s="76">
        <v>2.0727259368821098</v>
      </c>
      <c r="AO433" s="76">
        <v>2.4247771711933299</v>
      </c>
      <c r="AP433" s="76">
        <v>2.74036748161289</v>
      </c>
      <c r="AQ433" s="76">
        <v>3.02068114904031</v>
      </c>
      <c r="AR433" s="76">
        <v>9.9425615386067729</v>
      </c>
      <c r="AS433" s="76">
        <v>108.815985468387</v>
      </c>
      <c r="AU433" s="57">
        <v>1.6440623433121313</v>
      </c>
      <c r="AV433" s="57">
        <v>2.0331727969840392</v>
      </c>
      <c r="AW433" s="57">
        <v>2.3846635425661575</v>
      </c>
      <c r="AX433" s="57">
        <v>2.6994783572615515</v>
      </c>
      <c r="AY433" s="57">
        <v>2.9795099102454072</v>
      </c>
      <c r="AZ433" s="57">
        <v>-7.8885151012998603E-2</v>
      </c>
      <c r="BA433" s="57">
        <v>-7.9553195165980806E-2</v>
      </c>
      <c r="BB433" s="57">
        <v>-8.01135497269823E-2</v>
      </c>
      <c r="BC433" s="57">
        <v>-8.0889071002528401E-2</v>
      </c>
      <c r="BD433" s="57">
        <v>-8.1171238633812606E-2</v>
      </c>
      <c r="BE433" s="57">
        <v>1.7229474943251299</v>
      </c>
      <c r="BF433" s="57">
        <v>2.1127259921500201</v>
      </c>
      <c r="BG433" s="57">
        <v>2.46477709229314</v>
      </c>
      <c r="BH433" s="57">
        <v>2.7803674282640798</v>
      </c>
      <c r="BI433" s="57">
        <v>3.0606811488792198</v>
      </c>
      <c r="BJ433" s="57">
        <v>9.9242188082496803</v>
      </c>
      <c r="BK433" s="57">
        <v>108.39817980484101</v>
      </c>
      <c r="BM433" s="57">
        <v>1.9648060932410687</v>
      </c>
      <c r="BN433" s="57">
        <v>2.8637453735941678</v>
      </c>
      <c r="BO433" s="57">
        <v>2.8944714654240586</v>
      </c>
      <c r="BP433" s="57">
        <v>3.1330586533788476</v>
      </c>
      <c r="BQ433" s="57">
        <v>3.3868031316803839</v>
      </c>
      <c r="BR433" s="57">
        <v>-7.8692221665551204E-2</v>
      </c>
      <c r="BS433" s="57">
        <v>-7.8828929756722496E-2</v>
      </c>
      <c r="BT433" s="57">
        <v>-7.8746685302161598E-2</v>
      </c>
      <c r="BU433" s="57">
        <v>-7.8538872198772397E-2</v>
      </c>
      <c r="BV433" s="57">
        <v>-7.8085630177945897E-2</v>
      </c>
      <c r="BW433" s="57">
        <v>2.0434983149066199</v>
      </c>
      <c r="BX433" s="57">
        <v>2.9425743033508902</v>
      </c>
      <c r="BY433" s="57">
        <v>2.9732181507262201</v>
      </c>
      <c r="BZ433" s="57">
        <v>3.2115975255776199</v>
      </c>
      <c r="CA433" s="57">
        <v>3.4648887618583299</v>
      </c>
      <c r="CB433" s="57">
        <v>9.1890259554698588</v>
      </c>
      <c r="CC433" s="57">
        <v>465.48707244111802</v>
      </c>
      <c r="CE433" s="57">
        <v>2.043977307977134</v>
      </c>
      <c r="CF433" s="57">
        <v>2.4125982986828149</v>
      </c>
      <c r="CG433" s="57">
        <v>2.7312386087324678</v>
      </c>
      <c r="CH433" s="57">
        <v>3.0914947329272353</v>
      </c>
      <c r="CI433" s="57">
        <v>3.3264849211765415</v>
      </c>
      <c r="CJ433" s="57">
        <v>-7.8488579792096405E-2</v>
      </c>
      <c r="CK433" s="57">
        <v>-7.86441443467151E-2</v>
      </c>
      <c r="CL433" s="57">
        <v>-7.8894877809022199E-2</v>
      </c>
      <c r="CM433" s="57">
        <v>-7.8771759487394899E-2</v>
      </c>
      <c r="CN433" s="57">
        <v>-7.87724194042589E-2</v>
      </c>
      <c r="CO433" s="57">
        <v>2.1224658877692302</v>
      </c>
      <c r="CP433" s="57">
        <v>2.4912424430295301</v>
      </c>
      <c r="CQ433" s="57">
        <v>2.8101334865414902</v>
      </c>
      <c r="CR433" s="57">
        <v>3.1702664924146302</v>
      </c>
      <c r="CS433" s="57">
        <v>3.4052573405808002</v>
      </c>
      <c r="CT433" s="76">
        <v>9.6486647398851382</v>
      </c>
      <c r="CU433" s="76">
        <v>95.545157238312996</v>
      </c>
      <c r="CV433" s="76"/>
      <c r="CW433" s="1">
        <v>1.61048926210549</v>
      </c>
      <c r="CX433" s="1">
        <v>2.0001234329177602</v>
      </c>
      <c r="CY433" s="1">
        <v>2.3520523030570302</v>
      </c>
      <c r="CZ433" s="1">
        <v>2.6674925644887701</v>
      </c>
      <c r="DA433" s="1">
        <v>2.9478004099239699</v>
      </c>
      <c r="DB433" s="1">
        <v>1.61048926210549</v>
      </c>
      <c r="DC433" s="1">
        <v>2.0001234329177602</v>
      </c>
      <c r="DD433" s="1">
        <v>2.3520523030570302</v>
      </c>
      <c r="DE433" s="1">
        <v>2.6674925644887701</v>
      </c>
      <c r="DF433" s="1">
        <v>2.9478004099239699</v>
      </c>
      <c r="DG433" s="1">
        <v>1.6829470437204299</v>
      </c>
      <c r="DH433" s="1">
        <v>2.0727259949621599</v>
      </c>
      <c r="DI433" s="1">
        <v>2.4247771707038601</v>
      </c>
      <c r="DJ433" s="1">
        <v>2.7403670060067702</v>
      </c>
      <c r="DK433" s="1">
        <v>3.0206805659575</v>
      </c>
      <c r="DL433" s="1">
        <v>9.9384704838651476</v>
      </c>
      <c r="DM433" s="1">
        <v>108.527474566265</v>
      </c>
      <c r="DN433" s="1"/>
      <c r="DO433" s="1"/>
      <c r="DP433" s="1"/>
      <c r="DQ433" s="1"/>
      <c r="DR433" s="1"/>
      <c r="DS433" s="1"/>
    </row>
    <row r="434" spans="1:123">
      <c r="A434" s="46" t="s">
        <v>417</v>
      </c>
      <c r="B434" s="57">
        <v>362.56099999999998</v>
      </c>
      <c r="C434" s="57">
        <v>167.392</v>
      </c>
      <c r="D434" s="57">
        <v>2.67</v>
      </c>
      <c r="E434" s="7">
        <v>0</v>
      </c>
      <c r="F434" s="57"/>
      <c r="G434" s="76">
        <v>3.1999999999999997</v>
      </c>
      <c r="H434" s="57">
        <v>0.01</v>
      </c>
      <c r="I434" s="57">
        <v>3.19</v>
      </c>
      <c r="K434" s="76">
        <v>1.9950191158124071</v>
      </c>
      <c r="L434" s="76">
        <v>2.2484098982796068</v>
      </c>
      <c r="M434" s="76">
        <v>2.5777604916692916</v>
      </c>
      <c r="N434" s="76">
        <v>2.7922313687672773</v>
      </c>
      <c r="O434" s="76">
        <v>3.3056174956490185</v>
      </c>
      <c r="P434" s="76">
        <v>-5.5696488096472999E-2</v>
      </c>
      <c r="Q434" s="76">
        <v>-5.60576667379429E-2</v>
      </c>
      <c r="R434" s="76">
        <v>-5.6425430849748298E-2</v>
      </c>
      <c r="S434" s="76">
        <v>-5.5442979444952703E-2</v>
      </c>
      <c r="T434" s="76">
        <v>-5.5798818917391503E-2</v>
      </c>
      <c r="U434" s="76">
        <v>2.0507156039088801</v>
      </c>
      <c r="V434" s="76">
        <v>2.3044675650175499</v>
      </c>
      <c r="W434" s="76">
        <v>2.6341859225190398</v>
      </c>
      <c r="X434" s="76">
        <v>2.8476743482122302</v>
      </c>
      <c r="Y434" s="76">
        <v>3.36141631456641</v>
      </c>
      <c r="Z434" s="76">
        <v>9.4643206668161159</v>
      </c>
      <c r="AA434" s="76">
        <v>-171.03859467973101</v>
      </c>
      <c r="AC434" s="57">
        <v>1.2598358632410991</v>
      </c>
      <c r="AD434" s="76">
        <v>1.5763869434012003</v>
      </c>
      <c r="AE434" s="76">
        <v>1.8646487805085781</v>
      </c>
      <c r="AF434" s="76">
        <v>2.1259594098424781</v>
      </c>
      <c r="AG434" s="76">
        <v>2.3610067731467193</v>
      </c>
      <c r="AH434" s="76">
        <v>-5.17795034507409E-2</v>
      </c>
      <c r="AI434" s="76">
        <v>-5.1605012768599703E-2</v>
      </c>
      <c r="AJ434" s="76">
        <v>-5.1694184366631798E-2</v>
      </c>
      <c r="AK434" s="76">
        <v>-5.1655245803632101E-2</v>
      </c>
      <c r="AL434" s="76">
        <v>-5.1679827477810698E-2</v>
      </c>
      <c r="AM434" s="76">
        <v>1.31161536669184</v>
      </c>
      <c r="AN434" s="76">
        <v>1.6279919561698</v>
      </c>
      <c r="AO434" s="76">
        <v>1.9163429648752099</v>
      </c>
      <c r="AP434" s="76">
        <v>2.17761465564611</v>
      </c>
      <c r="AQ434" s="76">
        <v>2.41268660062453</v>
      </c>
      <c r="AR434" s="76">
        <v>8.1853197053547966</v>
      </c>
      <c r="AS434" s="76">
        <v>80.801985531740002</v>
      </c>
      <c r="AU434" s="57">
        <v>1.2956681646300712</v>
      </c>
      <c r="AV434" s="57">
        <v>1.6115683397118921</v>
      </c>
      <c r="AW434" s="57">
        <v>1.8995266811881228</v>
      </c>
      <c r="AX434" s="57">
        <v>2.1602566361122904</v>
      </c>
      <c r="AY434" s="57">
        <v>2.3951418386011971</v>
      </c>
      <c r="AZ434" s="57">
        <v>-5.5953027335818903E-2</v>
      </c>
      <c r="BA434" s="57">
        <v>-5.6423671997657798E-2</v>
      </c>
      <c r="BB434" s="57">
        <v>-5.6816221531457101E-2</v>
      </c>
      <c r="BC434" s="57">
        <v>-5.7357977661429603E-2</v>
      </c>
      <c r="BD434" s="57">
        <v>-5.7544761897532999E-2</v>
      </c>
      <c r="BE434" s="57">
        <v>1.35162119196589</v>
      </c>
      <c r="BF434" s="57">
        <v>1.6679920117095499</v>
      </c>
      <c r="BG434" s="57">
        <v>1.95634290271958</v>
      </c>
      <c r="BH434" s="57">
        <v>2.21761461377372</v>
      </c>
      <c r="BI434" s="57">
        <v>2.4526866004987302</v>
      </c>
      <c r="BJ434" s="57">
        <v>8.1726259931678591</v>
      </c>
      <c r="BK434" s="57">
        <v>80.504507212501693</v>
      </c>
      <c r="BM434" s="57">
        <v>1.8934748754572399</v>
      </c>
      <c r="BN434" s="57">
        <v>2.476459475993718</v>
      </c>
      <c r="BO434" s="57">
        <v>2.5910786829724066</v>
      </c>
      <c r="BP434" s="57">
        <v>2.8046072124536372</v>
      </c>
      <c r="BQ434" s="57">
        <v>3.0284075373058013</v>
      </c>
      <c r="BR434" s="57">
        <v>-5.5863455895400101E-2</v>
      </c>
      <c r="BS434" s="57">
        <v>-5.5953016033731699E-2</v>
      </c>
      <c r="BT434" s="57">
        <v>-5.5905083079303697E-2</v>
      </c>
      <c r="BU434" s="57">
        <v>-5.57620922462728E-2</v>
      </c>
      <c r="BV434" s="57">
        <v>-5.5442124806028698E-2</v>
      </c>
      <c r="BW434" s="57">
        <v>1.94933833135264</v>
      </c>
      <c r="BX434" s="57">
        <v>2.5324124920274498</v>
      </c>
      <c r="BY434" s="57">
        <v>2.6469837660517102</v>
      </c>
      <c r="BZ434" s="57">
        <v>2.8603693046999101</v>
      </c>
      <c r="CA434" s="57">
        <v>3.0838496621118301</v>
      </c>
      <c r="CB434" s="57">
        <v>7.691391473302529</v>
      </c>
      <c r="CC434" s="57">
        <v>266.21196131696502</v>
      </c>
      <c r="CE434" s="57">
        <v>1.9314878020060013</v>
      </c>
      <c r="CF434" s="57">
        <v>2.2368541611944859</v>
      </c>
      <c r="CG434" s="57">
        <v>2.5054952671931345</v>
      </c>
      <c r="CH434" s="57">
        <v>2.7811633584516371</v>
      </c>
      <c r="CI434" s="57">
        <v>2.9931157349048876</v>
      </c>
      <c r="CJ434" s="57">
        <v>-5.57213721250387E-2</v>
      </c>
      <c r="CK434" s="57">
        <v>-5.5832196980623798E-2</v>
      </c>
      <c r="CL434" s="57">
        <v>-5.6009902847675097E-2</v>
      </c>
      <c r="CM434" s="57">
        <v>-5.5925734255742897E-2</v>
      </c>
      <c r="CN434" s="57">
        <v>-5.5927485694792403E-2</v>
      </c>
      <c r="CO434" s="57">
        <v>1.98720917413104</v>
      </c>
      <c r="CP434" s="57">
        <v>2.2926863581751098</v>
      </c>
      <c r="CQ434" s="57">
        <v>2.5615051700408098</v>
      </c>
      <c r="CR434" s="57">
        <v>2.8370890927073802</v>
      </c>
      <c r="CS434" s="57">
        <v>3.04904322059968</v>
      </c>
      <c r="CT434" s="76">
        <v>7.9348126292500147</v>
      </c>
      <c r="CU434" s="76">
        <v>76.319135165774696</v>
      </c>
      <c r="CV434" s="76"/>
      <c r="CW434" s="1">
        <v>1.26013083295009</v>
      </c>
      <c r="CX434" s="1">
        <v>1.5763992054387499</v>
      </c>
      <c r="CY434" s="1">
        <v>1.8646626231533401</v>
      </c>
      <c r="CZ434" s="1">
        <v>2.1258271451031798</v>
      </c>
      <c r="DA434" s="1">
        <v>2.3608937857471002</v>
      </c>
      <c r="DB434" s="1">
        <v>1.26013083295009</v>
      </c>
      <c r="DC434" s="1">
        <v>1.5763992054387499</v>
      </c>
      <c r="DD434" s="1">
        <v>1.8646626231533401</v>
      </c>
      <c r="DE434" s="1">
        <v>2.1258271451031798</v>
      </c>
      <c r="DF434" s="1">
        <v>2.3608937857471002</v>
      </c>
      <c r="DG434" s="1">
        <v>1.31162080106684</v>
      </c>
      <c r="DH434" s="1">
        <v>1.62799201392152</v>
      </c>
      <c r="DI434" s="1">
        <v>1.9163429644597401</v>
      </c>
      <c r="DJ434" s="1">
        <v>2.1776142434383301</v>
      </c>
      <c r="DK434" s="1">
        <v>2.4126860948887399</v>
      </c>
      <c r="DL434" s="1">
        <v>8.1824946187005132</v>
      </c>
      <c r="DM434" s="1">
        <v>80.607243343617895</v>
      </c>
      <c r="DN434" s="1"/>
      <c r="DO434" s="1"/>
      <c r="DP434" s="1"/>
      <c r="DQ434" s="1"/>
      <c r="DR434" s="1"/>
      <c r="DS434" s="1"/>
    </row>
    <row r="435" spans="1:123">
      <c r="A435" s="46" t="s">
        <v>418</v>
      </c>
      <c r="B435" s="57">
        <v>373.09500000000003</v>
      </c>
      <c r="C435" s="57">
        <v>173.86199999999999</v>
      </c>
      <c r="D435" s="57">
        <v>-3.79</v>
      </c>
      <c r="E435" s="7">
        <v>0.33</v>
      </c>
      <c r="F435" s="57"/>
      <c r="G435" s="76">
        <v>-2.7199999999999998</v>
      </c>
      <c r="H435" s="57">
        <v>-4.8899999999999997</v>
      </c>
      <c r="I435" s="57">
        <v>2.17</v>
      </c>
      <c r="K435" s="76">
        <v>-4.3232000631084295</v>
      </c>
      <c r="L435" s="76">
        <v>-4.1300214277812701</v>
      </c>
      <c r="M435" s="76">
        <v>-3.83410472011977</v>
      </c>
      <c r="N435" s="76">
        <v>-3.45168274971105</v>
      </c>
      <c r="O435" s="76">
        <v>-2.9872194805116097</v>
      </c>
      <c r="P435" s="76">
        <v>-6.3938261062433597</v>
      </c>
      <c r="Q435" s="76">
        <v>-6.4554801938346902</v>
      </c>
      <c r="R435" s="76">
        <v>-6.4970284828318698</v>
      </c>
      <c r="S435" s="76">
        <v>-6.3344061446297202</v>
      </c>
      <c r="T435" s="76">
        <v>-6.4176865947566899</v>
      </c>
      <c r="U435" s="76">
        <v>2.0706260431349301</v>
      </c>
      <c r="V435" s="76">
        <v>2.3254587660534201</v>
      </c>
      <c r="W435" s="76">
        <v>2.6629237627120999</v>
      </c>
      <c r="X435" s="76">
        <v>2.8827233949186701</v>
      </c>
      <c r="Y435" s="76">
        <v>3.4304671142450802</v>
      </c>
      <c r="Z435" s="76">
        <v>10.034858211420573</v>
      </c>
      <c r="AA435" s="76">
        <v>-267.66739958969498</v>
      </c>
      <c r="AC435" s="57">
        <v>-4.5855855528408203</v>
      </c>
      <c r="AD435" s="76">
        <v>-4.1433231191720301</v>
      </c>
      <c r="AE435" s="76">
        <v>-3.8484665927138102</v>
      </c>
      <c r="AF435" s="76">
        <v>-3.57134526125237</v>
      </c>
      <c r="AG435" s="76">
        <v>-3.3253479072077101</v>
      </c>
      <c r="AH435" s="76">
        <v>-5.9370279867625104</v>
      </c>
      <c r="AI435" s="76">
        <v>-5.8190157641795999</v>
      </c>
      <c r="AJ435" s="76">
        <v>-5.8193425209376102</v>
      </c>
      <c r="AK435" s="76">
        <v>-5.8093189148797499</v>
      </c>
      <c r="AL435" s="76">
        <v>-5.8032459826167599</v>
      </c>
      <c r="AM435" s="76">
        <v>1.3514424339216899</v>
      </c>
      <c r="AN435" s="76">
        <v>1.67569264500757</v>
      </c>
      <c r="AO435" s="76">
        <v>1.9708759282238</v>
      </c>
      <c r="AP435" s="76">
        <v>2.23797365362738</v>
      </c>
      <c r="AQ435" s="76">
        <v>2.4778980754090498</v>
      </c>
      <c r="AR435" s="76">
        <v>9.1821601996097773</v>
      </c>
      <c r="AS435" s="76">
        <v>175.15625665279501</v>
      </c>
      <c r="AU435" s="57">
        <v>-3.85374002744972</v>
      </c>
      <c r="AV435" s="57">
        <v>-3.51811914765584</v>
      </c>
      <c r="AW435" s="57">
        <v>-3.2049254570033399</v>
      </c>
      <c r="AX435" s="57">
        <v>-2.9133116797266898</v>
      </c>
      <c r="AY435" s="57">
        <v>-2.6368904799713202</v>
      </c>
      <c r="AZ435" s="57">
        <v>-5.2451884446205499</v>
      </c>
      <c r="BA435" s="57">
        <v>-5.2338118481739997</v>
      </c>
      <c r="BB435" s="57">
        <v>-5.2158013212755501</v>
      </c>
      <c r="BC435" s="57">
        <v>-5.19128529025076</v>
      </c>
      <c r="BD435" s="57">
        <v>-5.1547885552507804</v>
      </c>
      <c r="BE435" s="57">
        <v>1.3914484171708299</v>
      </c>
      <c r="BF435" s="57">
        <v>1.7156927005181599</v>
      </c>
      <c r="BG435" s="57">
        <v>2.0108758642722102</v>
      </c>
      <c r="BH435" s="57">
        <v>2.2779736105240702</v>
      </c>
      <c r="BI435" s="57">
        <v>2.5178980752794602</v>
      </c>
      <c r="BJ435" s="57">
        <v>9.0434063675048044</v>
      </c>
      <c r="BK435" s="57">
        <v>59.574998265791002</v>
      </c>
      <c r="BM435" s="57">
        <v>-4.4681684711732998</v>
      </c>
      <c r="BN435" s="57">
        <v>-3.9215587295857106</v>
      </c>
      <c r="BO435" s="57">
        <v>-3.70934622635317</v>
      </c>
      <c r="BP435" s="57">
        <v>-3.4497188634200602</v>
      </c>
      <c r="BQ435" s="57">
        <v>-3.2000751604422804</v>
      </c>
      <c r="BR435" s="57">
        <v>-6.4276060894508698</v>
      </c>
      <c r="BS435" s="57">
        <v>-6.4979638144520004</v>
      </c>
      <c r="BT435" s="57">
        <v>-6.39132080836775</v>
      </c>
      <c r="BU435" s="57">
        <v>-6.3477597398948502</v>
      </c>
      <c r="BV435" s="57">
        <v>-6.3247938101293801</v>
      </c>
      <c r="BW435" s="57">
        <v>1.9594376182775699</v>
      </c>
      <c r="BX435" s="57">
        <v>2.5764050848662898</v>
      </c>
      <c r="BY435" s="57">
        <v>2.6819745820145799</v>
      </c>
      <c r="BZ435" s="57">
        <v>2.89804087647479</v>
      </c>
      <c r="CA435" s="57">
        <v>3.1247186496870998</v>
      </c>
      <c r="CB435" s="57">
        <v>8.9193071932491073</v>
      </c>
      <c r="CC435" s="57">
        <v>234.30220932192901</v>
      </c>
      <c r="CE435" s="57">
        <v>-4.405418369469821</v>
      </c>
      <c r="CF435" s="57">
        <v>-4.0934934725179399</v>
      </c>
      <c r="CG435" s="57">
        <v>-3.8313207564616896</v>
      </c>
      <c r="CH435" s="57">
        <v>-3.5142072266167204</v>
      </c>
      <c r="CI435" s="57">
        <v>-3.2985217042685502</v>
      </c>
      <c r="CJ435" s="57">
        <v>-6.4071347292225704</v>
      </c>
      <c r="CK435" s="57">
        <v>-6.4074762965158696</v>
      </c>
      <c r="CL435" s="57">
        <v>-6.4194929734923898</v>
      </c>
      <c r="CM435" s="57">
        <v>-6.3870318200064604</v>
      </c>
      <c r="CN435" s="57">
        <v>-6.3857712676118803</v>
      </c>
      <c r="CO435" s="57">
        <v>2.0017163597527499</v>
      </c>
      <c r="CP435" s="57">
        <v>2.3139828239979301</v>
      </c>
      <c r="CQ435" s="57">
        <v>2.5881722170307002</v>
      </c>
      <c r="CR435" s="57">
        <v>2.8728245933897401</v>
      </c>
      <c r="CS435" s="57">
        <v>3.0872495633433301</v>
      </c>
      <c r="CT435" s="76">
        <v>8.3122943380519629</v>
      </c>
      <c r="CU435" s="76">
        <v>58.207411499879498</v>
      </c>
      <c r="CV435" s="76"/>
      <c r="CW435" s="1">
        <v>-4.4957052622483902</v>
      </c>
      <c r="CX435" s="1">
        <v>-4.1820309399058404</v>
      </c>
      <c r="CY435" s="1">
        <v>-3.8869260070098499</v>
      </c>
      <c r="CZ435" s="1">
        <v>-3.6202972736524099</v>
      </c>
      <c r="DA435" s="1">
        <v>-3.37710316779873</v>
      </c>
      <c r="DB435" s="1">
        <v>-4.4957052622483902</v>
      </c>
      <c r="DC435" s="1">
        <v>-4.1820309399058404</v>
      </c>
      <c r="DD435" s="1">
        <v>-3.8869260070098499</v>
      </c>
      <c r="DE435" s="1">
        <v>-3.6202972736524099</v>
      </c>
      <c r="DF435" s="1">
        <v>-3.37710316779873</v>
      </c>
      <c r="DG435" s="1">
        <v>1.3514480198679399</v>
      </c>
      <c r="DH435" s="1">
        <v>1.6756927027945001</v>
      </c>
      <c r="DI435" s="1">
        <v>1.97087592780039</v>
      </c>
      <c r="DJ435" s="1">
        <v>2.2379732346196999</v>
      </c>
      <c r="DK435" s="1">
        <v>2.4778975613772798</v>
      </c>
      <c r="DL435" s="1">
        <v>8.3271193992759898</v>
      </c>
      <c r="DM435" s="1">
        <v>72.033997857068499</v>
      </c>
      <c r="DN435" s="1"/>
      <c r="DO435" s="1"/>
      <c r="DP435" s="1"/>
      <c r="DQ435" s="1"/>
      <c r="DR435" s="1"/>
      <c r="DS435" s="1"/>
    </row>
    <row r="436" spans="1:123">
      <c r="A436" s="46" t="s">
        <v>11</v>
      </c>
      <c r="B436" s="57">
        <v>329.22800000000001</v>
      </c>
      <c r="C436" s="57">
        <v>145.244</v>
      </c>
      <c r="D436" s="57">
        <v>2.48</v>
      </c>
      <c r="E436" s="7">
        <v>0</v>
      </c>
      <c r="F436" s="57"/>
      <c r="G436" s="76">
        <v>3.05</v>
      </c>
      <c r="H436" s="57">
        <v>0.01</v>
      </c>
      <c r="I436" s="57">
        <v>3.04</v>
      </c>
      <c r="K436" s="76">
        <v>1.9408038914967884</v>
      </c>
      <c r="L436" s="76">
        <v>2.1908208731032435</v>
      </c>
      <c r="M436" s="76">
        <v>2.4956352619152571</v>
      </c>
      <c r="N436" s="76">
        <v>2.6902893026365011</v>
      </c>
      <c r="O436" s="76">
        <v>3.0957508514154206</v>
      </c>
      <c r="P436" s="76">
        <v>-4.6908610957581497E-2</v>
      </c>
      <c r="Q436" s="76">
        <v>-4.7223708799746501E-2</v>
      </c>
      <c r="R436" s="76">
        <v>-4.7614793207233101E-2</v>
      </c>
      <c r="S436" s="76">
        <v>-4.6478469359118701E-2</v>
      </c>
      <c r="T436" s="76">
        <v>-4.7166288508009198E-2</v>
      </c>
      <c r="U436" s="76">
        <v>1.98771250245437</v>
      </c>
      <c r="V436" s="76">
        <v>2.2380445819029902</v>
      </c>
      <c r="W436" s="76">
        <v>2.5432500551224901</v>
      </c>
      <c r="X436" s="76">
        <v>2.7367677719956198</v>
      </c>
      <c r="Y436" s="76">
        <v>3.1429171399234299</v>
      </c>
      <c r="Z436" s="76">
        <v>8.387987562363298</v>
      </c>
      <c r="AA436" s="76">
        <v>-84.493024955216299</v>
      </c>
      <c r="AC436" s="57">
        <v>1.142405212735998</v>
      </c>
      <c r="AD436" s="76">
        <v>1.4345669980663798</v>
      </c>
      <c r="AE436" s="76">
        <v>1.7012659066716818</v>
      </c>
      <c r="AF436" s="76">
        <v>1.9441814370678849</v>
      </c>
      <c r="AG436" s="76">
        <v>2.1639250254109341</v>
      </c>
      <c r="AH436" s="76">
        <v>-4.3184367742362097E-2</v>
      </c>
      <c r="AI436" s="76">
        <v>-4.2484473859140302E-2</v>
      </c>
      <c r="AJ436" s="76">
        <v>-4.25170366259182E-2</v>
      </c>
      <c r="AK436" s="76">
        <v>-4.2437729712695001E-2</v>
      </c>
      <c r="AL436" s="76">
        <v>-4.2411272480325897E-2</v>
      </c>
      <c r="AM436" s="76">
        <v>1.1855895804783601</v>
      </c>
      <c r="AN436" s="76">
        <v>1.4770514719255201</v>
      </c>
      <c r="AO436" s="76">
        <v>1.7437829432976</v>
      </c>
      <c r="AP436" s="76">
        <v>1.9866191667805799</v>
      </c>
      <c r="AQ436" s="76">
        <v>2.20633629789126</v>
      </c>
      <c r="AR436" s="76">
        <v>7.5932519753721266</v>
      </c>
      <c r="AS436" s="76">
        <v>71.727899987640299</v>
      </c>
      <c r="AU436" s="57">
        <v>1.1768227695839737</v>
      </c>
      <c r="AV436" s="57">
        <v>1.4678722922048748</v>
      </c>
      <c r="AW436" s="57">
        <v>1.7342626698534456</v>
      </c>
      <c r="AX436" s="57">
        <v>1.9766274392220675</v>
      </c>
      <c r="AY436" s="57">
        <v>2.1961749075501955</v>
      </c>
      <c r="AZ436" s="57">
        <v>-4.8772136283946402E-2</v>
      </c>
      <c r="BA436" s="57">
        <v>-4.9179235352655302E-2</v>
      </c>
      <c r="BB436" s="57">
        <v>-4.9520216971544601E-2</v>
      </c>
      <c r="BC436" s="57">
        <v>-4.9991689581162603E-2</v>
      </c>
      <c r="BD436" s="57">
        <v>-5.0161390227234703E-2</v>
      </c>
      <c r="BE436" s="57">
        <v>1.2255949058679201</v>
      </c>
      <c r="BF436" s="57">
        <v>1.51705152755753</v>
      </c>
      <c r="BG436" s="57">
        <v>1.7837828868249901</v>
      </c>
      <c r="BH436" s="57">
        <v>2.02661912880323</v>
      </c>
      <c r="BI436" s="57">
        <v>2.2463362977774302</v>
      </c>
      <c r="BJ436" s="57">
        <v>7.5779012026654549</v>
      </c>
      <c r="BK436" s="57">
        <v>71.049030393560699</v>
      </c>
      <c r="BM436" s="57">
        <v>1.8703354231860407</v>
      </c>
      <c r="BN436" s="57">
        <v>2.345688022431025</v>
      </c>
      <c r="BO436" s="57">
        <v>2.4892979372340438</v>
      </c>
      <c r="BP436" s="57">
        <v>2.6944720821583625</v>
      </c>
      <c r="BQ436" s="57">
        <v>2.908060989804274</v>
      </c>
      <c r="BR436" s="57">
        <v>-4.7045481636459101E-2</v>
      </c>
      <c r="BS436" s="57">
        <v>-4.7517606382344701E-2</v>
      </c>
      <c r="BT436" s="57">
        <v>-4.6963513601196001E-2</v>
      </c>
      <c r="BU436" s="57">
        <v>-4.6692124575737397E-2</v>
      </c>
      <c r="BV436" s="57">
        <v>-4.6465911452576197E-2</v>
      </c>
      <c r="BW436" s="57">
        <v>1.9173809048224999</v>
      </c>
      <c r="BX436" s="57">
        <v>2.3932056288133698</v>
      </c>
      <c r="BY436" s="57">
        <v>2.5362614508352399</v>
      </c>
      <c r="BZ436" s="57">
        <v>2.7411642067341</v>
      </c>
      <c r="CA436" s="57">
        <v>2.95452690125685</v>
      </c>
      <c r="CB436" s="57">
        <v>7.1864391060576756</v>
      </c>
      <c r="CC436" s="57">
        <v>198.43107690876599</v>
      </c>
      <c r="CE436" s="57">
        <v>1.894431866322297</v>
      </c>
      <c r="CF436" s="57">
        <v>2.178379317909108</v>
      </c>
      <c r="CG436" s="57">
        <v>2.4300968164758454</v>
      </c>
      <c r="CH436" s="57">
        <v>2.6771592030850875</v>
      </c>
      <c r="CI436" s="57">
        <v>2.8813346755821194</v>
      </c>
      <c r="CJ436" s="57">
        <v>-4.6871857046613202E-2</v>
      </c>
      <c r="CK436" s="57">
        <v>-4.6918100141451598E-2</v>
      </c>
      <c r="CL436" s="57">
        <v>-4.7025148959484397E-2</v>
      </c>
      <c r="CM436" s="57">
        <v>-4.6851149899022899E-2</v>
      </c>
      <c r="CN436" s="57">
        <v>-4.6811257883170899E-2</v>
      </c>
      <c r="CO436" s="57">
        <v>1.9413037233689101</v>
      </c>
      <c r="CP436" s="57">
        <v>2.2252974180505598</v>
      </c>
      <c r="CQ436" s="57">
        <v>2.4771219654353298</v>
      </c>
      <c r="CR436" s="57">
        <v>2.7240103529841102</v>
      </c>
      <c r="CS436" s="57">
        <v>2.9281459334652902</v>
      </c>
      <c r="CT436" s="76">
        <v>7.3550193908653423</v>
      </c>
      <c r="CU436" s="76">
        <v>69.775551628016601</v>
      </c>
      <c r="CV436" s="76"/>
      <c r="CW436" s="1">
        <v>1.1430746898999899</v>
      </c>
      <c r="CX436" s="1">
        <v>1.4344591809112599</v>
      </c>
      <c r="CY436" s="1">
        <v>1.70116316342078</v>
      </c>
      <c r="CZ436" s="1">
        <v>1.9439564338267801</v>
      </c>
      <c r="DA436" s="1">
        <v>2.1637068588128399</v>
      </c>
      <c r="DB436" s="1">
        <v>1.1430746898999899</v>
      </c>
      <c r="DC436" s="1">
        <v>1.4344591809112599</v>
      </c>
      <c r="DD436" s="1">
        <v>1.70116316342078</v>
      </c>
      <c r="DE436" s="1">
        <v>1.9439564338267801</v>
      </c>
      <c r="DF436" s="1">
        <v>2.1637068588128399</v>
      </c>
      <c r="DG436" s="1">
        <v>1.18559453523266</v>
      </c>
      <c r="DH436" s="1">
        <v>1.47705152956581</v>
      </c>
      <c r="DI436" s="1">
        <v>1.74378294290725</v>
      </c>
      <c r="DJ436" s="1">
        <v>1.9866187760898799</v>
      </c>
      <c r="DK436" s="1">
        <v>2.2063358184066599</v>
      </c>
      <c r="DL436" s="1">
        <v>7.5877296975511008</v>
      </c>
      <c r="DM436" s="1">
        <v>71.111285614394504</v>
      </c>
      <c r="DN436" s="1"/>
      <c r="DO436" s="1"/>
      <c r="DP436" s="1"/>
      <c r="DQ436" s="1"/>
      <c r="DR436" s="1"/>
      <c r="DS436" s="1"/>
    </row>
    <row r="437" spans="1:123">
      <c r="A437" s="46" t="s">
        <v>419</v>
      </c>
      <c r="B437" s="57">
        <v>421.233</v>
      </c>
      <c r="C437" s="57">
        <v>195.65100000000001</v>
      </c>
      <c r="D437" s="57">
        <v>-2.2599999999999998</v>
      </c>
      <c r="E437" s="7">
        <v>0.45</v>
      </c>
      <c r="F437" s="57"/>
      <c r="G437" s="76">
        <v>-2.97</v>
      </c>
      <c r="H437" s="57">
        <v>-5.49</v>
      </c>
      <c r="I437" s="57">
        <v>2.52</v>
      </c>
      <c r="K437" s="76">
        <v>-4.1068967195390194</v>
      </c>
      <c r="L437" s="76">
        <v>-3.91724010888912</v>
      </c>
      <c r="M437" s="76">
        <v>-3.62003289328125</v>
      </c>
      <c r="N437" s="76">
        <v>-3.16296194511854</v>
      </c>
      <c r="O437" s="76">
        <v>-2.6344041614392801</v>
      </c>
      <c r="P437" s="76">
        <v>-6.2685089714705597</v>
      </c>
      <c r="Q437" s="76">
        <v>-6.3386239210280699</v>
      </c>
      <c r="R437" s="76">
        <v>-6.4142820927897599</v>
      </c>
      <c r="S437" s="76">
        <v>-6.2058515646768999</v>
      </c>
      <c r="T437" s="76">
        <v>-6.3804178292188203</v>
      </c>
      <c r="U437" s="76">
        <v>2.1616122519315399</v>
      </c>
      <c r="V437" s="76">
        <v>2.4213838121389499</v>
      </c>
      <c r="W437" s="76">
        <v>2.7942491995085099</v>
      </c>
      <c r="X437" s="76">
        <v>3.0428896195583599</v>
      </c>
      <c r="Y437" s="76">
        <v>3.7460136677795401</v>
      </c>
      <c r="Z437" s="76">
        <v>11.091676822955201</v>
      </c>
      <c r="AA437" s="76">
        <v>-356.46635774522503</v>
      </c>
      <c r="AC437" s="57">
        <v>-4.1845028799847697</v>
      </c>
      <c r="AD437" s="76">
        <v>-3.6522812105057403</v>
      </c>
      <c r="AE437" s="76">
        <v>-3.3343271947563298</v>
      </c>
      <c r="AF437" s="76">
        <v>-3.0362764160319298</v>
      </c>
      <c r="AG437" s="76">
        <v>-2.7739122336425903</v>
      </c>
      <c r="AH437" s="76">
        <v>-5.7179460128157897</v>
      </c>
      <c r="AI437" s="76">
        <v>-5.5459552262435503</v>
      </c>
      <c r="AJ437" s="76">
        <v>-5.5544064445744397</v>
      </c>
      <c r="AK437" s="76">
        <v>-5.5500770532194199</v>
      </c>
      <c r="AL437" s="76">
        <v>-5.5498120152579302</v>
      </c>
      <c r="AM437" s="76">
        <v>1.5334431328310201</v>
      </c>
      <c r="AN437" s="76">
        <v>1.89367401573781</v>
      </c>
      <c r="AO437" s="76">
        <v>2.2200792498181099</v>
      </c>
      <c r="AP437" s="76">
        <v>2.5138006371874901</v>
      </c>
      <c r="AQ437" s="76">
        <v>2.7758997816153399</v>
      </c>
      <c r="AR437" s="76">
        <v>10.197301773194368</v>
      </c>
      <c r="AS437" s="76">
        <v>239.03442261995701</v>
      </c>
      <c r="AU437" s="57">
        <v>-4.2541170935881603</v>
      </c>
      <c r="AV437" s="57">
        <v>-3.9231929820264302</v>
      </c>
      <c r="AW437" s="57">
        <v>-3.6071818038126096</v>
      </c>
      <c r="AX437" s="57">
        <v>-3.3175298020502302</v>
      </c>
      <c r="AY437" s="57">
        <v>-3.0021617219686099</v>
      </c>
      <c r="AZ437" s="57">
        <v>-5.8275669315787297</v>
      </c>
      <c r="BA437" s="57">
        <v>-5.8568670531415901</v>
      </c>
      <c r="BB437" s="57">
        <v>-5.8672609814719596</v>
      </c>
      <c r="BC437" s="57">
        <v>-5.8713303905093603</v>
      </c>
      <c r="BD437" s="57">
        <v>-5.81806150343707</v>
      </c>
      <c r="BE437" s="57">
        <v>1.5734498379905699</v>
      </c>
      <c r="BF437" s="57">
        <v>1.9336740711151601</v>
      </c>
      <c r="BG437" s="57">
        <v>2.2600791776593501</v>
      </c>
      <c r="BH437" s="57">
        <v>2.5538005884591302</v>
      </c>
      <c r="BI437" s="57">
        <v>2.8158997814684601</v>
      </c>
      <c r="BJ437" s="57">
        <v>9.261832560630614</v>
      </c>
      <c r="BK437" s="57">
        <v>24.6728886777721</v>
      </c>
      <c r="BM437" s="57">
        <v>-4.2858138415070304</v>
      </c>
      <c r="BN437" s="57">
        <v>-3.6723040045495003</v>
      </c>
      <c r="BO437" s="57">
        <v>-3.4329842093809599</v>
      </c>
      <c r="BP437" s="57">
        <v>-3.1490867637876803</v>
      </c>
      <c r="BQ437" s="57">
        <v>-2.88354569292256</v>
      </c>
      <c r="BR437" s="57">
        <v>-6.29140291924843</v>
      </c>
      <c r="BS437" s="57">
        <v>-6.4497452992198703</v>
      </c>
      <c r="BT437" s="57">
        <v>-6.2748589146934899</v>
      </c>
      <c r="BU437" s="57">
        <v>-6.2192782119445402</v>
      </c>
      <c r="BV437" s="57">
        <v>-6.19502638209116</v>
      </c>
      <c r="BW437" s="57">
        <v>2.0055890777414001</v>
      </c>
      <c r="BX437" s="57">
        <v>2.7774412946703699</v>
      </c>
      <c r="BY437" s="57">
        <v>2.8418747053125299</v>
      </c>
      <c r="BZ437" s="57">
        <v>3.07019144815686</v>
      </c>
      <c r="CA437" s="57">
        <v>3.3114806891685999</v>
      </c>
      <c r="CB437" s="57">
        <v>9.8635693505673903</v>
      </c>
      <c r="CC437" s="57">
        <v>279.07283583249699</v>
      </c>
      <c r="CE437" s="57">
        <v>-4.1979991715150593</v>
      </c>
      <c r="CF437" s="57">
        <v>-3.8626448089495002</v>
      </c>
      <c r="CG437" s="57">
        <v>-3.5829623667361501</v>
      </c>
      <c r="CH437" s="57">
        <v>-3.2241750597404302</v>
      </c>
      <c r="CI437" s="57">
        <v>-3.0028295019761297</v>
      </c>
      <c r="CJ437" s="57">
        <v>-6.2660100918770496</v>
      </c>
      <c r="CK437" s="57">
        <v>-6.2739476701392602</v>
      </c>
      <c r="CL437" s="57">
        <v>-6.2929969634895899</v>
      </c>
      <c r="CM437" s="57">
        <v>-6.26030281734577</v>
      </c>
      <c r="CN437" s="57">
        <v>-6.2646734195052698</v>
      </c>
      <c r="CO437" s="57">
        <v>2.0680109203619899</v>
      </c>
      <c r="CP437" s="57">
        <v>2.41130286118976</v>
      </c>
      <c r="CQ437" s="57">
        <v>2.7100345967534398</v>
      </c>
      <c r="CR437" s="57">
        <v>3.0361277576053398</v>
      </c>
      <c r="CS437" s="57">
        <v>3.26184391752914</v>
      </c>
      <c r="CT437" s="76">
        <v>9.0138794742409392</v>
      </c>
      <c r="CU437" s="76">
        <v>62.875469493347801</v>
      </c>
      <c r="CV437" s="76"/>
      <c r="CW437" s="1">
        <v>-4.04637238072982</v>
      </c>
      <c r="CX437" s="1">
        <v>-3.7101279953708302</v>
      </c>
      <c r="CY437" s="1">
        <v>-3.3908877353050202</v>
      </c>
      <c r="CZ437" s="1">
        <v>-3.1048803372043499</v>
      </c>
      <c r="DA437" s="1">
        <v>-2.84626581188191</v>
      </c>
      <c r="DB437" s="1">
        <v>-4.04637238072982</v>
      </c>
      <c r="DC437" s="1">
        <v>-3.7101279953708302</v>
      </c>
      <c r="DD437" s="1">
        <v>-3.3908877353050202</v>
      </c>
      <c r="DE437" s="1">
        <v>-3.1048803372043499</v>
      </c>
      <c r="DF437" s="1">
        <v>-2.84626581188191</v>
      </c>
      <c r="DG437" s="1">
        <v>1.5334494114236299</v>
      </c>
      <c r="DH437" s="1">
        <v>1.8936740736856701</v>
      </c>
      <c r="DI437" s="1">
        <v>2.22007924935843</v>
      </c>
      <c r="DJ437" s="1">
        <v>2.51380018710582</v>
      </c>
      <c r="DK437" s="1">
        <v>2.77589922967279</v>
      </c>
      <c r="DL437" s="1">
        <v>8.9410207008501246</v>
      </c>
      <c r="DM437" s="1">
        <v>80.106634101736603</v>
      </c>
      <c r="DN437" s="1"/>
      <c r="DO437" s="1"/>
      <c r="DP437" s="1"/>
      <c r="DQ437" s="1"/>
      <c r="DR437" s="1"/>
      <c r="DS437" s="1"/>
    </row>
    <row r="438" spans="1:123">
      <c r="A438" s="46" t="s">
        <v>420</v>
      </c>
      <c r="B438" s="57">
        <v>340.56700000000001</v>
      </c>
      <c r="C438" s="57">
        <v>151.977</v>
      </c>
      <c r="D438" s="57">
        <v>-3.95</v>
      </c>
      <c r="E438" s="7">
        <v>0.34</v>
      </c>
      <c r="F438" s="57"/>
      <c r="G438" s="76">
        <v>-2.54</v>
      </c>
      <c r="H438" s="57">
        <v>-4.88</v>
      </c>
      <c r="I438" s="57">
        <v>2.34</v>
      </c>
      <c r="K438" s="76">
        <v>-4.3368150744278395</v>
      </c>
      <c r="L438" s="76">
        <v>-4.1562642983946496</v>
      </c>
      <c r="M438" s="76">
        <v>-3.8878556287069004</v>
      </c>
      <c r="N438" s="76">
        <v>-3.5205889526521403</v>
      </c>
      <c r="O438" s="76">
        <v>-3.1593271527035003</v>
      </c>
      <c r="P438" s="76">
        <v>-6.3459595562237796</v>
      </c>
      <c r="Q438" s="76">
        <v>-6.4169042124170401</v>
      </c>
      <c r="R438" s="76">
        <v>-6.4620396471813102</v>
      </c>
      <c r="S438" s="76">
        <v>-6.2950841919540403</v>
      </c>
      <c r="T438" s="76">
        <v>-6.3765719001413004</v>
      </c>
      <c r="U438" s="76">
        <v>2.0091444817959401</v>
      </c>
      <c r="V438" s="76">
        <v>2.2606399140223901</v>
      </c>
      <c r="W438" s="76">
        <v>2.5741840184744098</v>
      </c>
      <c r="X438" s="76">
        <v>2.7744952393019</v>
      </c>
      <c r="Y438" s="76">
        <v>3.2172447474378001</v>
      </c>
      <c r="Z438" s="76">
        <v>8.9495152592007461</v>
      </c>
      <c r="AA438" s="76">
        <v>-196.2927620335</v>
      </c>
      <c r="AC438" s="57">
        <v>-4.6332019823505695</v>
      </c>
      <c r="AD438" s="76">
        <v>-4.2298516260576298</v>
      </c>
      <c r="AE438" s="76">
        <v>-3.9592575561062699</v>
      </c>
      <c r="AF438" s="76">
        <v>-3.7026893247156103</v>
      </c>
      <c r="AG438" s="76">
        <v>-3.4742189961246503</v>
      </c>
      <c r="AH438" s="76">
        <v>-5.8616621832313696</v>
      </c>
      <c r="AI438" s="76">
        <v>-5.7582490359679097</v>
      </c>
      <c r="AJ438" s="76">
        <v>-5.7617408289472198</v>
      </c>
      <c r="AK438" s="76">
        <v>-5.7542800766594304</v>
      </c>
      <c r="AL438" s="76">
        <v>-5.7507501784455304</v>
      </c>
      <c r="AM438" s="76">
        <v>1.2284602008808001</v>
      </c>
      <c r="AN438" s="76">
        <v>1.5283974099102799</v>
      </c>
      <c r="AO438" s="76">
        <v>1.8024832728409499</v>
      </c>
      <c r="AP438" s="76">
        <v>2.0515907519438201</v>
      </c>
      <c r="AQ438" s="76">
        <v>2.27653118232088</v>
      </c>
      <c r="AR438" s="76">
        <v>8.4489086451124038</v>
      </c>
      <c r="AS438" s="76">
        <v>155.32159982240299</v>
      </c>
      <c r="AU438" s="57">
        <v>-3.8328703827954995</v>
      </c>
      <c r="AV438" s="57">
        <v>-3.5190966905402199</v>
      </c>
      <c r="AW438" s="57">
        <v>-3.2272040030585902</v>
      </c>
      <c r="AX438" s="57">
        <v>-2.9525650898146703</v>
      </c>
      <c r="AY438" s="57">
        <v>-2.69699210045155</v>
      </c>
      <c r="AZ438" s="57">
        <v>-5.1013360791132696</v>
      </c>
      <c r="BA438" s="57">
        <v>-5.08749415605112</v>
      </c>
      <c r="BB438" s="57">
        <v>-5.06968721749372</v>
      </c>
      <c r="BC438" s="57">
        <v>-5.0441558024561504</v>
      </c>
      <c r="BD438" s="57">
        <v>-5.0135232826545302</v>
      </c>
      <c r="BE438" s="57">
        <v>1.2684656963177701</v>
      </c>
      <c r="BF438" s="57">
        <v>1.5683974655109001</v>
      </c>
      <c r="BG438" s="57">
        <v>1.84248321443513</v>
      </c>
      <c r="BH438" s="57">
        <v>2.0915907126414801</v>
      </c>
      <c r="BI438" s="57">
        <v>2.3165311822029802</v>
      </c>
      <c r="BJ438" s="57">
        <v>8.4472723369920573</v>
      </c>
      <c r="BK438" s="57">
        <v>56.8604425269532</v>
      </c>
      <c r="BM438" s="57">
        <v>-4.4556056519892593</v>
      </c>
      <c r="BN438" s="57">
        <v>-4.0118277470430108</v>
      </c>
      <c r="BO438" s="57">
        <v>-3.7761073402087204</v>
      </c>
      <c r="BP438" s="57">
        <v>-3.5277371195907499</v>
      </c>
      <c r="BQ438" s="57">
        <v>-3.2833523761114605</v>
      </c>
      <c r="BR438" s="57">
        <v>-6.3838576233051896</v>
      </c>
      <c r="BS438" s="57">
        <v>-6.4523878480606403</v>
      </c>
      <c r="BT438" s="57">
        <v>-6.3500335776590102</v>
      </c>
      <c r="BU438" s="57">
        <v>-6.3094517300039197</v>
      </c>
      <c r="BV438" s="57">
        <v>-6.2818714408499803</v>
      </c>
      <c r="BW438" s="57">
        <v>1.9282519713159301</v>
      </c>
      <c r="BX438" s="57">
        <v>2.4405601010176299</v>
      </c>
      <c r="BY438" s="57">
        <v>2.5739262374502898</v>
      </c>
      <c r="BZ438" s="57">
        <v>2.7817146104131698</v>
      </c>
      <c r="CA438" s="57">
        <v>2.9985190647385198</v>
      </c>
      <c r="CB438" s="57">
        <v>8.397727278872356</v>
      </c>
      <c r="CC438" s="57">
        <v>165.39831286223</v>
      </c>
      <c r="CE438" s="57">
        <v>-4.4075036707975492</v>
      </c>
      <c r="CF438" s="57">
        <v>-4.1200249287473998</v>
      </c>
      <c r="CG438" s="57">
        <v>-3.8790201072059496</v>
      </c>
      <c r="CH438" s="57">
        <v>-3.5915477023300904</v>
      </c>
      <c r="CI438" s="57">
        <v>-3.3873471901587497</v>
      </c>
      <c r="CJ438" s="57">
        <v>-6.3644232075103497</v>
      </c>
      <c r="CK438" s="57">
        <v>-6.3682462717993804</v>
      </c>
      <c r="CL438" s="57">
        <v>-6.3848469944011397</v>
      </c>
      <c r="CM438" s="57">
        <v>-6.3540244348696602</v>
      </c>
      <c r="CN438" s="57">
        <v>-6.3566191650489596</v>
      </c>
      <c r="CO438" s="57">
        <v>1.9569195367128001</v>
      </c>
      <c r="CP438" s="57">
        <v>2.2482213430519802</v>
      </c>
      <c r="CQ438" s="57">
        <v>2.5058268871951901</v>
      </c>
      <c r="CR438" s="57">
        <v>2.7624767325395698</v>
      </c>
      <c r="CS438" s="57">
        <v>2.9692719748902099</v>
      </c>
      <c r="CT438" s="76">
        <v>7.6453090204903731</v>
      </c>
      <c r="CU438" s="76">
        <v>50.870196169448299</v>
      </c>
      <c r="CV438" s="76"/>
      <c r="CW438" s="1">
        <v>-4.5558545297172701</v>
      </c>
      <c r="CX438" s="1">
        <v>-4.2701250564736304</v>
      </c>
      <c r="CY438" s="1">
        <v>-3.99929352650173</v>
      </c>
      <c r="CZ438" s="1">
        <v>-3.7537806905179498</v>
      </c>
      <c r="DA438" s="1">
        <v>-3.5281991837653099</v>
      </c>
      <c r="DB438" s="1">
        <v>-4.5558545297172701</v>
      </c>
      <c r="DC438" s="1">
        <v>-4.2701250564736304</v>
      </c>
      <c r="DD438" s="1">
        <v>-3.99929352650173</v>
      </c>
      <c r="DE438" s="1">
        <v>-3.7537806905179498</v>
      </c>
      <c r="DF438" s="1">
        <v>-3.5281991837653099</v>
      </c>
      <c r="DG438" s="1">
        <v>1.22846531878931</v>
      </c>
      <c r="DH438" s="1">
        <v>1.5283974675884699</v>
      </c>
      <c r="DI438" s="1">
        <v>1.8024832724420501</v>
      </c>
      <c r="DJ438" s="1">
        <v>2.0515903539335798</v>
      </c>
      <c r="DK438" s="1">
        <v>2.2765306939063299</v>
      </c>
      <c r="DL438" s="1">
        <v>7.6517459364981066</v>
      </c>
      <c r="DM438" s="1">
        <v>61.901385209559002</v>
      </c>
      <c r="DN438" s="1"/>
      <c r="DO438" s="1"/>
      <c r="DP438" s="1"/>
      <c r="DQ438" s="1"/>
      <c r="DR438" s="1"/>
      <c r="DS438" s="1"/>
    </row>
    <row r="439" spans="1:123">
      <c r="A439" s="46" t="s">
        <v>421</v>
      </c>
      <c r="B439" s="57">
        <v>451.21800000000002</v>
      </c>
      <c r="C439" s="57">
        <v>228.988</v>
      </c>
      <c r="D439" s="57">
        <v>-0.04</v>
      </c>
      <c r="E439" s="7">
        <v>0.03</v>
      </c>
      <c r="F439" s="57"/>
      <c r="G439" s="76">
        <v>0.24000000000000021</v>
      </c>
      <c r="H439" s="57">
        <v>-2.71</v>
      </c>
      <c r="I439" s="57">
        <v>2.95</v>
      </c>
      <c r="K439" s="76">
        <v>-0.56914836413844005</v>
      </c>
      <c r="L439" s="76">
        <v>-0.33094729281289004</v>
      </c>
      <c r="M439" s="76">
        <v>3.4939959754290317E-2</v>
      </c>
      <c r="N439" s="76">
        <v>0.37931125388710019</v>
      </c>
      <c r="O439" s="76">
        <v>1.1262439036627603</v>
      </c>
      <c r="P439" s="76">
        <v>-2.78743562273345</v>
      </c>
      <c r="Q439" s="76">
        <v>-2.8120824969264602</v>
      </c>
      <c r="R439" s="76">
        <v>-2.8411114172925598</v>
      </c>
      <c r="S439" s="76">
        <v>-2.76334537397699</v>
      </c>
      <c r="T439" s="76">
        <v>-2.8163226621958599</v>
      </c>
      <c r="U439" s="76">
        <v>2.21828725859501</v>
      </c>
      <c r="V439" s="76">
        <v>2.4811352041135701</v>
      </c>
      <c r="W439" s="76">
        <v>2.8760513770468501</v>
      </c>
      <c r="X439" s="76">
        <v>3.1426566278640902</v>
      </c>
      <c r="Y439" s="76">
        <v>3.9425665658586202</v>
      </c>
      <c r="Z439" s="76">
        <v>12.30146353726311</v>
      </c>
      <c r="AA439" s="76">
        <v>-422.026861297952</v>
      </c>
      <c r="AC439" s="57">
        <v>-0.90006471540452004</v>
      </c>
      <c r="AD439" s="76">
        <v>-0.4736599627768503</v>
      </c>
      <c r="AE439" s="76">
        <v>-0.13173024448270976</v>
      </c>
      <c r="AF439" s="76">
        <v>0.18137479272576007</v>
      </c>
      <c r="AG439" s="76">
        <v>0.45714446706084999</v>
      </c>
      <c r="AH439" s="76">
        <v>-2.5468754779001701</v>
      </c>
      <c r="AI439" s="76">
        <v>-2.5031138489153002</v>
      </c>
      <c r="AJ439" s="76">
        <v>-2.5070374139901599</v>
      </c>
      <c r="AK439" s="76">
        <v>-2.5042375545878199</v>
      </c>
      <c r="AL439" s="76">
        <v>-2.5043795856209199</v>
      </c>
      <c r="AM439" s="76">
        <v>1.6468107624956501</v>
      </c>
      <c r="AN439" s="76">
        <v>2.0294538861384499</v>
      </c>
      <c r="AO439" s="76">
        <v>2.3753071695074501</v>
      </c>
      <c r="AP439" s="76">
        <v>2.68561234731358</v>
      </c>
      <c r="AQ439" s="76">
        <v>2.9615240526817699</v>
      </c>
      <c r="AR439" s="76">
        <v>10.01418789990308</v>
      </c>
      <c r="AS439" s="76">
        <v>140.66208943362301</v>
      </c>
      <c r="AU439" s="57">
        <v>-1.0627331940739901</v>
      </c>
      <c r="AV439" s="57">
        <v>-0.70032069683297005</v>
      </c>
      <c r="AW439" s="57">
        <v>-0.36725148303700017</v>
      </c>
      <c r="AX439" s="57">
        <v>-7.1367259180190157E-2</v>
      </c>
      <c r="AY439" s="57">
        <v>0.21355269202298999</v>
      </c>
      <c r="AZ439" s="57">
        <v>-2.7495511114047901</v>
      </c>
      <c r="BA439" s="57">
        <v>-2.7697746382657802</v>
      </c>
      <c r="BB439" s="57">
        <v>-2.7825585752734701</v>
      </c>
      <c r="BC439" s="57">
        <v>-2.7969795542616001</v>
      </c>
      <c r="BD439" s="57">
        <v>-2.7879713605011198</v>
      </c>
      <c r="BE439" s="57">
        <v>1.6868179173308</v>
      </c>
      <c r="BF439" s="57">
        <v>2.0694539414328101</v>
      </c>
      <c r="BG439" s="57">
        <v>2.4153070922364699</v>
      </c>
      <c r="BH439" s="57">
        <v>2.7256122950814099</v>
      </c>
      <c r="BI439" s="57">
        <v>3.0015240525241098</v>
      </c>
      <c r="BJ439" s="57">
        <v>9.4653635803447731</v>
      </c>
      <c r="BK439" s="57">
        <v>81.834939470081594</v>
      </c>
      <c r="BM439" s="57">
        <v>-0.76206633220964015</v>
      </c>
      <c r="BN439" s="57">
        <v>6.5228516197710196E-2</v>
      </c>
      <c r="BO439" s="57">
        <v>0.1474074930209599</v>
      </c>
      <c r="BP439" s="57">
        <v>0.40096610860235993</v>
      </c>
      <c r="BQ439" s="57">
        <v>0.66615288716487031</v>
      </c>
      <c r="BR439" s="57">
        <v>-2.7964030004621301</v>
      </c>
      <c r="BS439" s="57">
        <v>-2.8374375645247398</v>
      </c>
      <c r="BT439" s="57">
        <v>-2.7940684669570901</v>
      </c>
      <c r="BU439" s="57">
        <v>-2.7764573577498299</v>
      </c>
      <c r="BV439" s="57">
        <v>-2.7616612548653499</v>
      </c>
      <c r="BW439" s="57">
        <v>2.0343366682524899</v>
      </c>
      <c r="BX439" s="57">
        <v>2.90266608072245</v>
      </c>
      <c r="BY439" s="57">
        <v>2.94147595997805</v>
      </c>
      <c r="BZ439" s="57">
        <v>3.1774234663521899</v>
      </c>
      <c r="CA439" s="57">
        <v>3.4278141420302202</v>
      </c>
      <c r="CB439" s="57">
        <v>9.4346957162900331</v>
      </c>
      <c r="CC439" s="57">
        <v>409.59961515205498</v>
      </c>
      <c r="CE439" s="57">
        <v>-0.67641284832034998</v>
      </c>
      <c r="CF439" s="57">
        <v>-0.31849523097214005</v>
      </c>
      <c r="CG439" s="57">
        <v>-1.3425582653070034E-2</v>
      </c>
      <c r="CH439" s="57">
        <v>0.34878785348711006</v>
      </c>
      <c r="CI439" s="57">
        <v>0.58154790434925996</v>
      </c>
      <c r="CJ439" s="57">
        <v>-2.7857184298620301</v>
      </c>
      <c r="CK439" s="57">
        <v>-2.7904184194542201</v>
      </c>
      <c r="CL439" s="57">
        <v>-2.7993678501860702</v>
      </c>
      <c r="CM439" s="57">
        <v>-2.78906090164628</v>
      </c>
      <c r="CN439" s="57">
        <v>-2.7890502553640499</v>
      </c>
      <c r="CO439" s="57">
        <v>2.1093055815416801</v>
      </c>
      <c r="CP439" s="57">
        <v>2.47192318848208</v>
      </c>
      <c r="CQ439" s="57">
        <v>2.7859422675330001</v>
      </c>
      <c r="CR439" s="57">
        <v>3.13784875513339</v>
      </c>
      <c r="CS439" s="57">
        <v>3.3705981597133099</v>
      </c>
      <c r="CT439" s="76">
        <v>9.4703886602191183</v>
      </c>
      <c r="CU439" s="76">
        <v>81.727127933547806</v>
      </c>
      <c r="CV439" s="76"/>
      <c r="CW439" s="1">
        <v>-0.85938821150078004</v>
      </c>
      <c r="CX439" s="1">
        <v>-0.48408644666252398</v>
      </c>
      <c r="CY439" s="1">
        <v>-0.14182919901138299</v>
      </c>
      <c r="CZ439" s="1">
        <v>0.16408715494561599</v>
      </c>
      <c r="DA439" s="1">
        <v>0.43985540349226399</v>
      </c>
      <c r="DB439" s="1">
        <v>-0.85938821150078004</v>
      </c>
      <c r="DC439" s="1">
        <v>-0.48408644666252398</v>
      </c>
      <c r="DD439" s="1">
        <v>-0.14182919901138299</v>
      </c>
      <c r="DE439" s="1">
        <v>0.16408715494561599</v>
      </c>
      <c r="DF439" s="1">
        <v>0.43985540349226399</v>
      </c>
      <c r="DG439" s="1">
        <v>1.6468174725353699</v>
      </c>
      <c r="DH439" s="1">
        <v>2.0294539441865602</v>
      </c>
      <c r="DI439" s="1">
        <v>2.3753071690251701</v>
      </c>
      <c r="DJ439" s="1">
        <v>2.6856118778760298</v>
      </c>
      <c r="DK439" s="1">
        <v>2.9615234771247199</v>
      </c>
      <c r="DL439" s="1">
        <v>9.6559830774050468</v>
      </c>
      <c r="DM439" s="1">
        <v>100.13643383806701</v>
      </c>
      <c r="DN439" s="1"/>
      <c r="DO439" s="1"/>
      <c r="DP439" s="1"/>
      <c r="DQ439" s="1"/>
      <c r="DR439" s="1"/>
      <c r="DS439" s="1"/>
    </row>
    <row r="440" spans="1:123">
      <c r="A440" s="46" t="s">
        <v>422</v>
      </c>
      <c r="B440" s="57">
        <v>374.40800000000002</v>
      </c>
      <c r="C440" s="57">
        <v>187.42599999999999</v>
      </c>
      <c r="D440" s="57">
        <v>-1.92</v>
      </c>
      <c r="E440" s="7">
        <v>0.7</v>
      </c>
      <c r="F440" s="57"/>
      <c r="G440" s="76">
        <v>-3.6900000000000004</v>
      </c>
      <c r="H440" s="57">
        <v>-6.24</v>
      </c>
      <c r="I440" s="57">
        <v>2.5499999999999998</v>
      </c>
      <c r="K440" s="76">
        <v>-5.3669584689422498</v>
      </c>
      <c r="L440" s="76">
        <v>-5.1663050457511606</v>
      </c>
      <c r="M440" s="76">
        <v>-4.88513400114104</v>
      </c>
      <c r="N440" s="76">
        <v>-4.5030474279952601</v>
      </c>
      <c r="O440" s="76">
        <v>-4.0367163077244301</v>
      </c>
      <c r="P440" s="76">
        <v>-7.4400662290606396</v>
      </c>
      <c r="Q440" s="76">
        <v>-7.49438023927374</v>
      </c>
      <c r="R440" s="76">
        <v>-7.55163976348988</v>
      </c>
      <c r="S440" s="76">
        <v>-7.39013947663764</v>
      </c>
      <c r="T440" s="76">
        <v>-7.4757901905263902</v>
      </c>
      <c r="U440" s="76">
        <v>2.0731077601183898</v>
      </c>
      <c r="V440" s="76">
        <v>2.3280751935225799</v>
      </c>
      <c r="W440" s="76">
        <v>2.66650576234884</v>
      </c>
      <c r="X440" s="76">
        <v>2.8870920486423799</v>
      </c>
      <c r="Y440" s="76">
        <v>3.43907388280196</v>
      </c>
      <c r="Z440" s="76">
        <v>9.9559476020932749</v>
      </c>
      <c r="AA440" s="76">
        <v>-268.885563555722</v>
      </c>
      <c r="AC440" s="57">
        <v>-5.5323120200347997</v>
      </c>
      <c r="AD440" s="76">
        <v>-5.1350055162165091</v>
      </c>
      <c r="AE440" s="76">
        <v>-4.84783271880712</v>
      </c>
      <c r="AF440" s="76">
        <v>-4.5724280883215904</v>
      </c>
      <c r="AG440" s="76">
        <v>-4.3319876141596403</v>
      </c>
      <c r="AH440" s="76">
        <v>-6.8887186593175</v>
      </c>
      <c r="AI440" s="76">
        <v>-6.8166437663545096</v>
      </c>
      <c r="AJ440" s="76">
        <v>-6.8255058542529401</v>
      </c>
      <c r="AK440" s="76">
        <v>-6.81792512948926</v>
      </c>
      <c r="AL440" s="76">
        <v>-6.8180139092755496</v>
      </c>
      <c r="AM440" s="76">
        <v>1.3564066392827001</v>
      </c>
      <c r="AN440" s="76">
        <v>1.6816382501380001</v>
      </c>
      <c r="AO440" s="76">
        <v>1.9776731354458199</v>
      </c>
      <c r="AP440" s="76">
        <v>2.24549704116767</v>
      </c>
      <c r="AQ440" s="76">
        <v>2.4860262951159098</v>
      </c>
      <c r="AR440" s="76">
        <v>8.8039730066090485</v>
      </c>
      <c r="AS440" s="76">
        <v>138.86978325603999</v>
      </c>
      <c r="AU440" s="57">
        <v>-5.8918356179287397</v>
      </c>
      <c r="AV440" s="57">
        <v>-5.5958109352854102</v>
      </c>
      <c r="AW440" s="57">
        <v>-5.3352142164241894</v>
      </c>
      <c r="AX440" s="57">
        <v>-5.1198072438469797</v>
      </c>
      <c r="AY440" s="57">
        <v>-4.9761690108667702</v>
      </c>
      <c r="AZ440" s="57">
        <v>-7.28824826015122</v>
      </c>
      <c r="BA440" s="57">
        <v>-7.3174492409303697</v>
      </c>
      <c r="BB440" s="57">
        <v>-7.3528872876945499</v>
      </c>
      <c r="BC440" s="57">
        <v>-7.4053042417579098</v>
      </c>
      <c r="BD440" s="57">
        <v>-7.5021953058526201</v>
      </c>
      <c r="BE440" s="57">
        <v>1.3964126422224801</v>
      </c>
      <c r="BF440" s="57">
        <v>1.72163830564496</v>
      </c>
      <c r="BG440" s="57">
        <v>2.0176730712703601</v>
      </c>
      <c r="BH440" s="57">
        <v>2.2854969979109301</v>
      </c>
      <c r="BI440" s="57">
        <v>2.5260262949858499</v>
      </c>
      <c r="BJ440" s="57">
        <v>6.8475636780236178</v>
      </c>
      <c r="BK440" s="57">
        <v>148.634144333698</v>
      </c>
      <c r="BM440" s="57">
        <v>-5.5032233728612798</v>
      </c>
      <c r="BN440" s="57">
        <v>-4.93641075728467</v>
      </c>
      <c r="BO440" s="57">
        <v>-4.7717514444680802</v>
      </c>
      <c r="BP440" s="57">
        <v>-4.5223178700814604</v>
      </c>
      <c r="BQ440" s="57">
        <v>-4.2572406351729093</v>
      </c>
      <c r="BR440" s="57">
        <v>-7.4639198067580299</v>
      </c>
      <c r="BS440" s="57">
        <v>-7.51829925532709</v>
      </c>
      <c r="BT440" s="57">
        <v>-7.4580874220929898</v>
      </c>
      <c r="BU440" s="57">
        <v>-7.4250542823204801</v>
      </c>
      <c r="BV440" s="57">
        <v>-7.3870533593508299</v>
      </c>
      <c r="BW440" s="57">
        <v>1.9606964338967501</v>
      </c>
      <c r="BX440" s="57">
        <v>2.5818884980424199</v>
      </c>
      <c r="BY440" s="57">
        <v>2.6863359776249101</v>
      </c>
      <c r="BZ440" s="57">
        <v>2.9027364122390198</v>
      </c>
      <c r="CA440" s="57">
        <v>3.1298127241779201</v>
      </c>
      <c r="CB440" s="57">
        <v>8.6175928222733553</v>
      </c>
      <c r="CC440" s="57">
        <v>223.006757864484</v>
      </c>
      <c r="CE440" s="57">
        <v>-5.4376212164578197</v>
      </c>
      <c r="CF440" s="57">
        <v>-5.1356121458384294</v>
      </c>
      <c r="CG440" s="57">
        <v>-4.8817372490546909</v>
      </c>
      <c r="CH440" s="57">
        <v>-4.5753259333404408</v>
      </c>
      <c r="CI440" s="57">
        <v>-4.3595198142309703</v>
      </c>
      <c r="CJ440" s="57">
        <v>-7.4411458099984298</v>
      </c>
      <c r="CK440" s="57">
        <v>-7.4522494467326297</v>
      </c>
      <c r="CL440" s="57">
        <v>-7.4732333537536704</v>
      </c>
      <c r="CM440" s="57">
        <v>-7.4526047428300402</v>
      </c>
      <c r="CN440" s="57">
        <v>-7.4515315693364403</v>
      </c>
      <c r="CO440" s="57">
        <v>2.0035245935406101</v>
      </c>
      <c r="CP440" s="57">
        <v>2.3166373008941998</v>
      </c>
      <c r="CQ440" s="57">
        <v>2.59149610469898</v>
      </c>
      <c r="CR440" s="57">
        <v>2.8772788094895998</v>
      </c>
      <c r="CS440" s="57">
        <v>3.09201175510547</v>
      </c>
      <c r="CT440" s="76">
        <v>8.085475257773064</v>
      </c>
      <c r="CU440" s="76">
        <v>50.745134413297102</v>
      </c>
      <c r="CV440" s="76"/>
      <c r="CW440" s="1">
        <v>-5.4595855833103597</v>
      </c>
      <c r="CX440" s="1">
        <v>-5.1485664800111497</v>
      </c>
      <c r="CY440" s="1">
        <v>-4.8608914681401902</v>
      </c>
      <c r="CZ440" s="1">
        <v>-4.6035731122949697</v>
      </c>
      <c r="DA440" s="1">
        <v>-4.3620745254475297</v>
      </c>
      <c r="DB440" s="1">
        <v>-5.4595855833103597</v>
      </c>
      <c r="DC440" s="1">
        <v>-5.1485664800111497</v>
      </c>
      <c r="DD440" s="1">
        <v>-4.8608914681401902</v>
      </c>
      <c r="DE440" s="1">
        <v>-4.6035731122949697</v>
      </c>
      <c r="DF440" s="1">
        <v>-4.3620745254475297</v>
      </c>
      <c r="DG440" s="1">
        <v>1.3564122441213899</v>
      </c>
      <c r="DH440" s="1">
        <v>1.68163830792932</v>
      </c>
      <c r="DI440" s="1">
        <v>1.9776731350214201</v>
      </c>
      <c r="DJ440" s="1">
        <v>2.2454966213124199</v>
      </c>
      <c r="DK440" s="1">
        <v>2.48602578005009</v>
      </c>
      <c r="DL440" s="1">
        <v>8.1515203581524478</v>
      </c>
      <c r="DM440" s="1">
        <v>72.088430976127199</v>
      </c>
      <c r="DN440" s="1"/>
      <c r="DO440" s="1"/>
      <c r="DP440" s="1"/>
      <c r="DQ440" s="1"/>
      <c r="DR440" s="1"/>
      <c r="DS440" s="1"/>
    </row>
    <row r="441" spans="1:123">
      <c r="A441" s="46" t="s">
        <v>423</v>
      </c>
      <c r="B441" s="57">
        <v>251.548</v>
      </c>
      <c r="C441" s="57">
        <v>86.840999999999994</v>
      </c>
      <c r="D441" s="57">
        <v>-10</v>
      </c>
      <c r="E441" s="7">
        <v>0.94</v>
      </c>
      <c r="F441" s="57"/>
      <c r="G441" s="76">
        <v>-8.39</v>
      </c>
      <c r="H441" s="57">
        <v>-9.93</v>
      </c>
      <c r="I441" s="57">
        <v>1.54</v>
      </c>
      <c r="K441" s="76">
        <v>-9.2077389530260891</v>
      </c>
      <c r="L441" s="76">
        <v>-9.0865071158198596</v>
      </c>
      <c r="M441" s="76">
        <v>-8.9438043428858602</v>
      </c>
      <c r="N441" s="76">
        <v>-8.4641643638821513</v>
      </c>
      <c r="O441" s="76">
        <v>-8.5507779413915692</v>
      </c>
      <c r="P441" s="76">
        <v>-11.0486275596119</v>
      </c>
      <c r="Q441" s="76">
        <v>-11.169758029936</v>
      </c>
      <c r="R441" s="76">
        <v>-11.275135333436801</v>
      </c>
      <c r="S441" s="76">
        <v>-10.942472866069901</v>
      </c>
      <c r="T441" s="76">
        <v>-11.1844995127713</v>
      </c>
      <c r="U441" s="76">
        <v>1.8408886065858101</v>
      </c>
      <c r="V441" s="76">
        <v>2.0832509141161402</v>
      </c>
      <c r="W441" s="76">
        <v>2.3313309905509398</v>
      </c>
      <c r="X441" s="76">
        <v>2.4783085021877498</v>
      </c>
      <c r="Y441" s="76">
        <v>2.6337215713797302</v>
      </c>
      <c r="Z441" s="76">
        <v>5.7643246446795882</v>
      </c>
      <c r="AA441" s="76">
        <v>30.169657075830202</v>
      </c>
      <c r="AC441" s="57">
        <v>-9.2748339156755293</v>
      </c>
      <c r="AD441" s="76">
        <v>-8.7613555289869289</v>
      </c>
      <c r="AE441" s="76">
        <v>-8.5533142937901303</v>
      </c>
      <c r="AF441" s="76">
        <v>-8.3423003391080499</v>
      </c>
      <c r="AG441" s="76">
        <v>-8.1532266822766903</v>
      </c>
      <c r="AH441" s="76">
        <v>-10.1667300670277</v>
      </c>
      <c r="AI441" s="76">
        <v>-9.8866517788773596</v>
      </c>
      <c r="AJ441" s="76">
        <v>-9.8949593414243093</v>
      </c>
      <c r="AK441" s="76">
        <v>-9.8838191676330105</v>
      </c>
      <c r="AL441" s="76">
        <v>-9.8786794258427797</v>
      </c>
      <c r="AM441" s="76">
        <v>0.89189615135217104</v>
      </c>
      <c r="AN441" s="76">
        <v>1.12529624989043</v>
      </c>
      <c r="AO441" s="76">
        <v>1.3416450476341799</v>
      </c>
      <c r="AP441" s="76">
        <v>1.5415188285249599</v>
      </c>
      <c r="AQ441" s="76">
        <v>1.72545274356609</v>
      </c>
      <c r="AR441" s="76">
        <v>7.8809540217223804</v>
      </c>
      <c r="AS441" s="76">
        <v>276.30670955668199</v>
      </c>
      <c r="AU441" s="57">
        <v>-8.7154127549712115</v>
      </c>
      <c r="AV441" s="57">
        <v>-8.4965754579482713</v>
      </c>
      <c r="AW441" s="57">
        <v>-8.27405642432044</v>
      </c>
      <c r="AX441" s="57">
        <v>-8.0561003931538302</v>
      </c>
      <c r="AY441" s="57">
        <v>-7.8020107400288303</v>
      </c>
      <c r="AZ441" s="57">
        <v>-9.6473130667704599</v>
      </c>
      <c r="BA441" s="57">
        <v>-9.6618717636857205</v>
      </c>
      <c r="BB441" s="57">
        <v>-9.6557014287258607</v>
      </c>
      <c r="BC441" s="57">
        <v>-9.63761919277853</v>
      </c>
      <c r="BD441" s="57">
        <v>-9.5674634835090107</v>
      </c>
      <c r="BE441" s="57">
        <v>0.93190031179924804</v>
      </c>
      <c r="BF441" s="57">
        <v>1.1652963057374499</v>
      </c>
      <c r="BG441" s="57">
        <v>1.38164500440542</v>
      </c>
      <c r="BH441" s="57">
        <v>1.5815187996247</v>
      </c>
      <c r="BI441" s="57">
        <v>1.7654527434801801</v>
      </c>
      <c r="BJ441" s="57">
        <v>6.7617965656389112</v>
      </c>
      <c r="BK441" s="57">
        <v>-27.8612767602676</v>
      </c>
      <c r="BM441" s="57">
        <v>-9.2564815214144502</v>
      </c>
      <c r="BN441" s="57">
        <v>-9.2497250965382989</v>
      </c>
      <c r="BO441" s="57">
        <v>-8.7723692531198694</v>
      </c>
      <c r="BP441" s="57">
        <v>-8.4966611363930191</v>
      </c>
      <c r="BQ441" s="57">
        <v>-8.2683217894191507</v>
      </c>
      <c r="BR441" s="57">
        <v>-11.0993880947078</v>
      </c>
      <c r="BS441" s="57">
        <v>-11.3185198072084</v>
      </c>
      <c r="BT441" s="57">
        <v>-11.050600840275999</v>
      </c>
      <c r="BU441" s="57">
        <v>-10.9600270048442</v>
      </c>
      <c r="BV441" s="57">
        <v>-10.9214719150118</v>
      </c>
      <c r="BW441" s="57">
        <v>1.8429065732933501</v>
      </c>
      <c r="BX441" s="57">
        <v>2.0687947106701001</v>
      </c>
      <c r="BY441" s="57">
        <v>2.2782315871561298</v>
      </c>
      <c r="BZ441" s="57">
        <v>2.4633658684511799</v>
      </c>
      <c r="CA441" s="57">
        <v>2.6531501255926502</v>
      </c>
      <c r="CB441" s="57">
        <v>8.1536883802175808</v>
      </c>
      <c r="CC441" s="57">
        <v>-105.70108426767899</v>
      </c>
      <c r="CE441" s="57">
        <v>-9.225319314800899</v>
      </c>
      <c r="CF441" s="57">
        <v>-8.9984243334948602</v>
      </c>
      <c r="CG441" s="57">
        <v>-8.8137651618198198</v>
      </c>
      <c r="CH441" s="57">
        <v>-8.5745095290248106</v>
      </c>
      <c r="CI441" s="57">
        <v>-8.3938445072037702</v>
      </c>
      <c r="CJ441" s="57">
        <v>-11.0596439059224</v>
      </c>
      <c r="CK441" s="57">
        <v>-11.0666769950316</v>
      </c>
      <c r="CL441" s="57">
        <v>-11.094238540756701</v>
      </c>
      <c r="CM441" s="57">
        <v>-11.034998551744501</v>
      </c>
      <c r="CN441" s="57">
        <v>-11.040248585312501</v>
      </c>
      <c r="CO441" s="57">
        <v>1.8343245911215</v>
      </c>
      <c r="CP441" s="57">
        <v>2.0682526615367398</v>
      </c>
      <c r="CQ441" s="57">
        <v>2.2804733789368798</v>
      </c>
      <c r="CR441" s="57">
        <v>2.4604890227196901</v>
      </c>
      <c r="CS441" s="57">
        <v>2.6464040781087301</v>
      </c>
      <c r="CT441" s="76">
        <v>6.2158065116941152</v>
      </c>
      <c r="CU441" s="76">
        <v>16.0158350184659</v>
      </c>
      <c r="CV441" s="76"/>
      <c r="CW441" s="1">
        <v>-9.0595518639488208</v>
      </c>
      <c r="CX441" s="1">
        <v>-8.8602664384769803</v>
      </c>
      <c r="CY441" s="1">
        <v>-8.6506238361684105</v>
      </c>
      <c r="CZ441" s="1">
        <v>-8.4577745836885097</v>
      </c>
      <c r="DA441" s="1">
        <v>-8.2759291731754097</v>
      </c>
      <c r="DB441" s="1">
        <v>-9.0595518639488208</v>
      </c>
      <c r="DC441" s="1">
        <v>-8.8602664384769803</v>
      </c>
      <c r="DD441" s="1">
        <v>-8.6506238361684105</v>
      </c>
      <c r="DE441" s="1">
        <v>-8.4577745836885097</v>
      </c>
      <c r="DF441" s="1">
        <v>-8.2759291731754097</v>
      </c>
      <c r="DG441" s="1">
        <v>0.89189998838722495</v>
      </c>
      <c r="DH441" s="1">
        <v>1.12529630727103</v>
      </c>
      <c r="DI441" s="1">
        <v>1.34164504730236</v>
      </c>
      <c r="DJ441" s="1">
        <v>1.54151848797816</v>
      </c>
      <c r="DK441" s="1">
        <v>1.7254523252578899</v>
      </c>
      <c r="DL441" s="1">
        <v>5.8656559014430991</v>
      </c>
      <c r="DM441" s="1">
        <v>21.854006875615301</v>
      </c>
      <c r="DN441" s="1"/>
      <c r="DO441" s="1"/>
      <c r="DP441" s="1"/>
      <c r="DQ441" s="1"/>
      <c r="DR441" s="1"/>
      <c r="DS441" s="1"/>
    </row>
    <row r="442" spans="1:123">
      <c r="A442" s="46" t="s">
        <v>424</v>
      </c>
      <c r="B442" s="57">
        <v>305.68299999999999</v>
      </c>
      <c r="C442" s="57">
        <v>126.221</v>
      </c>
      <c r="D442" s="57">
        <v>-4.6900000000000004</v>
      </c>
      <c r="E442" s="7">
        <v>0.35</v>
      </c>
      <c r="F442" s="57"/>
      <c r="G442" s="76">
        <v>-5.7399999999999993</v>
      </c>
      <c r="H442" s="57">
        <v>-7.1</v>
      </c>
      <c r="I442" s="57">
        <v>1.36</v>
      </c>
      <c r="K442" s="76">
        <v>-5.8342395845140302</v>
      </c>
      <c r="L442" s="76">
        <v>-5.6380020810173495</v>
      </c>
      <c r="M442" s="76">
        <v>-5.3886910167094602</v>
      </c>
      <c r="N442" s="76">
        <v>-5.0591036717074704</v>
      </c>
      <c r="O442" s="76">
        <v>-4.7815042293020396</v>
      </c>
      <c r="P442" s="76">
        <v>-7.7774494012291502</v>
      </c>
      <c r="Q442" s="76">
        <v>-7.8291283196139396</v>
      </c>
      <c r="R442" s="76">
        <v>-7.8677078795644801</v>
      </c>
      <c r="S442" s="76">
        <v>-7.7175318001960598</v>
      </c>
      <c r="T442" s="76">
        <v>-7.7700829338320396</v>
      </c>
      <c r="U442" s="76">
        <v>1.9432098167151199</v>
      </c>
      <c r="V442" s="76">
        <v>2.1911262385965902</v>
      </c>
      <c r="W442" s="76">
        <v>2.47901686285502</v>
      </c>
      <c r="X442" s="76">
        <v>2.6584281284885898</v>
      </c>
      <c r="Y442" s="76">
        <v>2.9885787045300001</v>
      </c>
      <c r="Z442" s="76">
        <v>8.0192111906125891</v>
      </c>
      <c r="AA442" s="76">
        <v>-103.945261567757</v>
      </c>
      <c r="AC442" s="57">
        <v>-6.1881316242534394</v>
      </c>
      <c r="AD442" s="76">
        <v>-5.8366004497353297</v>
      </c>
      <c r="AE442" s="76">
        <v>-5.5860168739328495</v>
      </c>
      <c r="AF442" s="76">
        <v>-5.3432674992634102</v>
      </c>
      <c r="AG442" s="76">
        <v>-5.1282436530084299</v>
      </c>
      <c r="AH442" s="76">
        <v>-7.2847020004478598</v>
      </c>
      <c r="AI442" s="76">
        <v>-7.2070340444361296</v>
      </c>
      <c r="AJ442" s="76">
        <v>-7.2079108270992096</v>
      </c>
      <c r="AK442" s="76">
        <v>-7.1949756533736897</v>
      </c>
      <c r="AL442" s="76">
        <v>-7.1888229569941</v>
      </c>
      <c r="AM442" s="76">
        <v>1.0965703761944201</v>
      </c>
      <c r="AN442" s="76">
        <v>1.3704335947008</v>
      </c>
      <c r="AO442" s="76">
        <v>1.6218939531663601</v>
      </c>
      <c r="AP442" s="76">
        <v>1.85170815411028</v>
      </c>
      <c r="AQ442" s="76">
        <v>2.0605793039856701</v>
      </c>
      <c r="AR442" s="76">
        <v>7.7642412997672299</v>
      </c>
      <c r="AS442" s="76">
        <v>119.86793681470201</v>
      </c>
      <c r="AU442" s="57">
        <v>-5.7350185896418004</v>
      </c>
      <c r="AV442" s="57">
        <v>-5.4703450534446301</v>
      </c>
      <c r="AW442" s="57">
        <v>-5.21666029066182</v>
      </c>
      <c r="AX442" s="57">
        <v>-4.9859634248346998</v>
      </c>
      <c r="AY442" s="57">
        <v>-4.742597450293621</v>
      </c>
      <c r="AZ442" s="57">
        <v>-6.8715939381288402</v>
      </c>
      <c r="BA442" s="57">
        <v>-6.8807787038426103</v>
      </c>
      <c r="BB442" s="57">
        <v>-6.8785541913698101</v>
      </c>
      <c r="BC442" s="57">
        <v>-6.87767154371892</v>
      </c>
      <c r="BD442" s="57">
        <v>-6.8431767541739204</v>
      </c>
      <c r="BE442" s="57">
        <v>1.13657534848704</v>
      </c>
      <c r="BF442" s="57">
        <v>1.41043365039798</v>
      </c>
      <c r="BG442" s="57">
        <v>1.66189390070799</v>
      </c>
      <c r="BH442" s="57">
        <v>1.89170811888422</v>
      </c>
      <c r="BI442" s="57">
        <v>2.1005793038802998</v>
      </c>
      <c r="BJ442" s="57">
        <v>7.352949269096472</v>
      </c>
      <c r="BK442" s="57">
        <v>28.035177519264</v>
      </c>
      <c r="BM442" s="57">
        <v>-5.9140902751872497</v>
      </c>
      <c r="BN442" s="57">
        <v>-5.5420825840388002</v>
      </c>
      <c r="BO442" s="57">
        <v>-5.3233040272422105</v>
      </c>
      <c r="BP442" s="57">
        <v>-5.0889129584700399</v>
      </c>
      <c r="BQ442" s="57">
        <v>-4.8512100362081707</v>
      </c>
      <c r="BR442" s="57">
        <v>-7.8088978260466497</v>
      </c>
      <c r="BS442" s="57">
        <v>-7.8369584617234</v>
      </c>
      <c r="BT442" s="57">
        <v>-7.7813559886294001</v>
      </c>
      <c r="BU442" s="57">
        <v>-7.7458758022423604</v>
      </c>
      <c r="BV442" s="57">
        <v>-7.7143888918546502</v>
      </c>
      <c r="BW442" s="57">
        <v>1.8948075508594</v>
      </c>
      <c r="BX442" s="57">
        <v>2.2948758776845999</v>
      </c>
      <c r="BY442" s="57">
        <v>2.4580519613871901</v>
      </c>
      <c r="BZ442" s="57">
        <v>2.6569628437723201</v>
      </c>
      <c r="CA442" s="57">
        <v>2.8631788556464799</v>
      </c>
      <c r="CB442" s="57">
        <v>7.6645527626493433</v>
      </c>
      <c r="CC442" s="57">
        <v>108.500340612675</v>
      </c>
      <c r="CE442" s="57">
        <v>-5.8781899448581196</v>
      </c>
      <c r="CF442" s="57">
        <v>-5.6118955287097503</v>
      </c>
      <c r="CG442" s="57">
        <v>-5.3853848068090597</v>
      </c>
      <c r="CH442" s="57">
        <v>-5.1315302563813603</v>
      </c>
      <c r="CI442" s="57">
        <v>-4.9270918201091698</v>
      </c>
      <c r="CJ442" s="57">
        <v>-7.7870680288248</v>
      </c>
      <c r="CK442" s="57">
        <v>-7.7895922928967902</v>
      </c>
      <c r="CL442" s="57">
        <v>-7.8029020996245899</v>
      </c>
      <c r="CM442" s="57">
        <v>-7.7756666428222703</v>
      </c>
      <c r="CN442" s="57">
        <v>-7.7698411008405497</v>
      </c>
      <c r="CO442" s="57">
        <v>1.9088780839666799</v>
      </c>
      <c r="CP442" s="57">
        <v>2.1776967641870399</v>
      </c>
      <c r="CQ442" s="57">
        <v>2.4175172928155302</v>
      </c>
      <c r="CR442" s="57">
        <v>2.64413638644091</v>
      </c>
      <c r="CS442" s="57">
        <v>2.8427492807313799</v>
      </c>
      <c r="CT442" s="76">
        <v>7.092239050725583</v>
      </c>
      <c r="CU442" s="76">
        <v>40.934703583219601</v>
      </c>
      <c r="CV442" s="76"/>
      <c r="CW442" s="1">
        <v>-6.1184626430264197</v>
      </c>
      <c r="CX442" s="1">
        <v>-5.8502550388641499</v>
      </c>
      <c r="CY442" s="1">
        <v>-5.5996709936931799</v>
      </c>
      <c r="CZ442" s="1">
        <v>-5.3723593736951401</v>
      </c>
      <c r="DA442" s="1">
        <v>-5.1571001370955898</v>
      </c>
      <c r="DB442" s="1">
        <v>-6.1184626430264197</v>
      </c>
      <c r="DC442" s="1">
        <v>-5.8502550388641499</v>
      </c>
      <c r="DD442" s="1">
        <v>-5.5996709936931799</v>
      </c>
      <c r="DE442" s="1">
        <v>-5.3723593736951401</v>
      </c>
      <c r="DF442" s="1">
        <v>-5.1571001370955898</v>
      </c>
      <c r="DG442" s="1">
        <v>1.0965749921652601</v>
      </c>
      <c r="DH442" s="1">
        <v>1.3704336522623699</v>
      </c>
      <c r="DI442" s="1">
        <v>1.6218939527937399</v>
      </c>
      <c r="DJ442" s="1">
        <v>1.85170777861832</v>
      </c>
      <c r="DK442" s="1">
        <v>2.0605788430437899</v>
      </c>
      <c r="DL442" s="1">
        <v>7.1433836181816153</v>
      </c>
      <c r="DM442" s="1">
        <v>54.9676924378658</v>
      </c>
      <c r="DN442" s="1"/>
      <c r="DO442" s="1"/>
      <c r="DP442" s="1"/>
      <c r="DQ442" s="1"/>
      <c r="DR442" s="1"/>
      <c r="DS442" s="1"/>
    </row>
    <row r="443" spans="1:123">
      <c r="A443" s="46" t="s">
        <v>425</v>
      </c>
      <c r="B443" s="57">
        <v>286.524</v>
      </c>
      <c r="C443" s="57">
        <v>121.34399999999999</v>
      </c>
      <c r="D443" s="57">
        <v>-6.32</v>
      </c>
      <c r="E443" s="7">
        <v>0.33</v>
      </c>
      <c r="F443" s="57"/>
      <c r="G443" s="76">
        <v>-5.87</v>
      </c>
      <c r="H443" s="57">
        <v>-6.46</v>
      </c>
      <c r="I443" s="57">
        <v>0.59</v>
      </c>
      <c r="K443" s="76">
        <v>-4.1833610801754704</v>
      </c>
      <c r="L443" s="76">
        <v>-4.036329804684021</v>
      </c>
      <c r="M443" s="76">
        <v>-3.8621171504718999</v>
      </c>
      <c r="N443" s="76">
        <v>-3.4151788210167404</v>
      </c>
      <c r="O443" s="76">
        <v>-3.38018780804869</v>
      </c>
      <c r="P443" s="76">
        <v>-6.0903582421410301</v>
      </c>
      <c r="Q443" s="76">
        <v>-6.1892777234926504</v>
      </c>
      <c r="R443" s="76">
        <v>-6.2888662821460999</v>
      </c>
      <c r="S443" s="76">
        <v>-6.0098605392292104</v>
      </c>
      <c r="T443" s="76">
        <v>-6.2431784860888699</v>
      </c>
      <c r="U443" s="76">
        <v>1.9069971619655599</v>
      </c>
      <c r="V443" s="76">
        <v>2.1529479188086298</v>
      </c>
      <c r="W443" s="76">
        <v>2.4267491316742</v>
      </c>
      <c r="X443" s="76">
        <v>2.59468171821247</v>
      </c>
      <c r="Y443" s="76">
        <v>2.8629906780401799</v>
      </c>
      <c r="Z443" s="76">
        <v>6.6423547607517941</v>
      </c>
      <c r="AA443" s="76">
        <v>-23.1726050683247</v>
      </c>
      <c r="AC443" s="57">
        <v>-4.38659823874195</v>
      </c>
      <c r="AD443" s="76">
        <v>-3.91530824984702</v>
      </c>
      <c r="AE443" s="76">
        <v>-3.6857593320749102</v>
      </c>
      <c r="AF443" s="76">
        <v>-3.4618677328207799</v>
      </c>
      <c r="AG443" s="76">
        <v>-3.2613130950109994</v>
      </c>
      <c r="AH443" s="76">
        <v>-5.4107320494288</v>
      </c>
      <c r="AI443" s="76">
        <v>-5.19898491484944</v>
      </c>
      <c r="AJ443" s="76">
        <v>-5.2084699698059502</v>
      </c>
      <c r="AK443" s="76">
        <v>-5.2037963120000699</v>
      </c>
      <c r="AL443" s="76">
        <v>-5.2032872494431697</v>
      </c>
      <c r="AM443" s="76">
        <v>1.0241338106868501</v>
      </c>
      <c r="AN443" s="76">
        <v>1.2836766650024201</v>
      </c>
      <c r="AO443" s="76">
        <v>1.52271063773104</v>
      </c>
      <c r="AP443" s="76">
        <v>1.74192857917929</v>
      </c>
      <c r="AQ443" s="76">
        <v>1.94197415443217</v>
      </c>
      <c r="AR443" s="76">
        <v>8.0134072345718543</v>
      </c>
      <c r="AS443" s="76">
        <v>233.95126719393099</v>
      </c>
      <c r="AU443" s="57">
        <v>-4.4317651695301095</v>
      </c>
      <c r="AV443" s="57">
        <v>-4.2064404065085998</v>
      </c>
      <c r="AW443" s="57">
        <v>-3.9793357630334203</v>
      </c>
      <c r="AX443" s="57">
        <v>-3.76471623409225</v>
      </c>
      <c r="AY443" s="57">
        <v>-3.4995410446689297</v>
      </c>
      <c r="AZ443" s="57">
        <v>-5.4959036651880799</v>
      </c>
      <c r="BA443" s="57">
        <v>-5.5301171272612297</v>
      </c>
      <c r="BB443" s="57">
        <v>-5.5420463515725604</v>
      </c>
      <c r="BC443" s="57">
        <v>-5.54664478028426</v>
      </c>
      <c r="BD443" s="57">
        <v>-5.4815151990026196</v>
      </c>
      <c r="BE443" s="57">
        <v>1.06413849565797</v>
      </c>
      <c r="BF443" s="57">
        <v>1.3236767207526301</v>
      </c>
      <c r="BG443" s="57">
        <v>1.5627105885391399</v>
      </c>
      <c r="BH443" s="57">
        <v>1.78192854619201</v>
      </c>
      <c r="BI443" s="57">
        <v>1.98197415433369</v>
      </c>
      <c r="BJ443" s="57">
        <v>6.877784240568185</v>
      </c>
      <c r="BK443" s="57">
        <v>-28.310635309752598</v>
      </c>
      <c r="BM443" s="57">
        <v>-4.24770852463858</v>
      </c>
      <c r="BN443" s="57">
        <v>-4.1292106717453905</v>
      </c>
      <c r="BO443" s="57">
        <v>-3.70170302819837</v>
      </c>
      <c r="BP443" s="57">
        <v>-3.4329416432093098</v>
      </c>
      <c r="BQ443" s="57">
        <v>-3.2037406541703701</v>
      </c>
      <c r="BR443" s="57">
        <v>-6.1241477217677103</v>
      </c>
      <c r="BS443" s="57">
        <v>-6.34407382053314</v>
      </c>
      <c r="BT443" s="57">
        <v>-6.09611448806357</v>
      </c>
      <c r="BU443" s="57">
        <v>-6.0213882876618197</v>
      </c>
      <c r="BV443" s="57">
        <v>-5.9925879232443702</v>
      </c>
      <c r="BW443" s="57">
        <v>1.8764391971291301</v>
      </c>
      <c r="BX443" s="57">
        <v>2.2148631487877499</v>
      </c>
      <c r="BY443" s="57">
        <v>2.3944114598652</v>
      </c>
      <c r="BZ443" s="57">
        <v>2.5884466444525098</v>
      </c>
      <c r="CA443" s="57">
        <v>2.788847269074</v>
      </c>
      <c r="CB443" s="57">
        <v>8.3023866525844223</v>
      </c>
      <c r="CC443" s="57">
        <v>-28.6573580549559</v>
      </c>
      <c r="CE443" s="57">
        <v>-4.2092848442400097</v>
      </c>
      <c r="CF443" s="57">
        <v>-3.9619907565803199</v>
      </c>
      <c r="CG443" s="57">
        <v>-3.7566279338691002</v>
      </c>
      <c r="CH443" s="57">
        <v>-3.5009703796864402</v>
      </c>
      <c r="CI443" s="57">
        <v>-3.3145097649075503</v>
      </c>
      <c r="CJ443" s="57">
        <v>-6.0917775884187302</v>
      </c>
      <c r="CK443" s="57">
        <v>-6.1009539923166898</v>
      </c>
      <c r="CL443" s="57">
        <v>-6.1256438071593502</v>
      </c>
      <c r="CM443" s="57">
        <v>-6.0801118489474302</v>
      </c>
      <c r="CN443" s="57">
        <v>-6.0877702170244001</v>
      </c>
      <c r="CO443" s="57">
        <v>1.88249274417872</v>
      </c>
      <c r="CP443" s="57">
        <v>2.1389632357363699</v>
      </c>
      <c r="CQ443" s="57">
        <v>2.36901587329025</v>
      </c>
      <c r="CR443" s="57">
        <v>2.57914146926099</v>
      </c>
      <c r="CS443" s="57">
        <v>2.7732604521168498</v>
      </c>
      <c r="CT443" s="76">
        <v>6.7009490824505038</v>
      </c>
      <c r="CU443" s="76">
        <v>30.204993110151101</v>
      </c>
      <c r="CV443" s="76"/>
      <c r="CW443" s="1">
        <v>-4.2191411932533898</v>
      </c>
      <c r="CX443" s="1">
        <v>-3.9887089764633799</v>
      </c>
      <c r="CY443" s="1">
        <v>-3.7576911919682998</v>
      </c>
      <c r="CZ443" s="1">
        <v>-3.54682497823597</v>
      </c>
      <c r="DA443" s="1">
        <v>-3.3514065992381998</v>
      </c>
      <c r="DB443" s="1">
        <v>-4.2191411932533898</v>
      </c>
      <c r="DC443" s="1">
        <v>-3.9887089764633799</v>
      </c>
      <c r="DD443" s="1">
        <v>-3.7576911919682998</v>
      </c>
      <c r="DE443" s="1">
        <v>-3.54682497823597</v>
      </c>
      <c r="DF443" s="1">
        <v>-3.3514065992381998</v>
      </c>
      <c r="DG443" s="1">
        <v>1.02413815098334</v>
      </c>
      <c r="DH443" s="1">
        <v>1.2836767224999399</v>
      </c>
      <c r="DI443" s="1">
        <v>1.5227106373728601</v>
      </c>
      <c r="DJ443" s="1">
        <v>1.7419282160548299</v>
      </c>
      <c r="DK443" s="1">
        <v>1.94197370857884</v>
      </c>
      <c r="DL443" s="1">
        <v>6.4812274195681914</v>
      </c>
      <c r="DM443" s="1">
        <v>38.261400008426698</v>
      </c>
      <c r="DN443" s="1"/>
      <c r="DO443" s="1"/>
      <c r="DP443" s="1"/>
      <c r="DQ443" s="1"/>
      <c r="DR443" s="1"/>
      <c r="DS443" s="1"/>
    </row>
    <row r="444" spans="1:123">
      <c r="A444" s="46" t="s">
        <v>426</v>
      </c>
      <c r="B444" s="57">
        <v>289.214</v>
      </c>
      <c r="C444" s="57">
        <v>123.819</v>
      </c>
      <c r="D444" s="57">
        <v>-7.77</v>
      </c>
      <c r="E444" s="7">
        <v>0.05</v>
      </c>
      <c r="F444" s="57"/>
      <c r="G444" s="76">
        <v>-8.3000000000000007</v>
      </c>
      <c r="H444" s="57">
        <v>-8.4</v>
      </c>
      <c r="I444" s="57">
        <v>0.1</v>
      </c>
      <c r="K444" s="76">
        <v>-6.0932429315590495</v>
      </c>
      <c r="L444" s="76">
        <v>-5.9869121378342998</v>
      </c>
      <c r="M444" s="76">
        <v>-5.8259301682458311</v>
      </c>
      <c r="N444" s="76">
        <v>-5.2958845532571601</v>
      </c>
      <c r="O444" s="76">
        <v>-5.2828098360207996</v>
      </c>
      <c r="P444" s="76">
        <v>-8.0053244946559996</v>
      </c>
      <c r="Q444" s="76">
        <v>-8.1452204449841599</v>
      </c>
      <c r="R444" s="76">
        <v>-8.2600178978049108</v>
      </c>
      <c r="S444" s="76">
        <v>-7.89951652167281</v>
      </c>
      <c r="T444" s="76">
        <v>-8.1634335737852695</v>
      </c>
      <c r="U444" s="76">
        <v>1.9120815630969501</v>
      </c>
      <c r="V444" s="76">
        <v>2.1583083071498601</v>
      </c>
      <c r="W444" s="76">
        <v>2.4340877295590801</v>
      </c>
      <c r="X444" s="76">
        <v>2.6036319684156499</v>
      </c>
      <c r="Y444" s="76">
        <v>2.8806237377644699</v>
      </c>
      <c r="Z444" s="76">
        <v>6.904842029742297</v>
      </c>
      <c r="AA444" s="76">
        <v>-80.873400492727001</v>
      </c>
      <c r="AC444" s="57">
        <v>-6.1130789210934804</v>
      </c>
      <c r="AD444" s="76">
        <v>-5.5967097756495203</v>
      </c>
      <c r="AE444" s="76">
        <v>-5.3633644115545103</v>
      </c>
      <c r="AF444" s="76">
        <v>-5.1336858975300199</v>
      </c>
      <c r="AG444" s="76">
        <v>-4.9281056438390696</v>
      </c>
      <c r="AH444" s="76">
        <v>-7.1473831144315803</v>
      </c>
      <c r="AI444" s="76">
        <v>-6.8925674595406399</v>
      </c>
      <c r="AJ444" s="76">
        <v>-6.9000007822841898</v>
      </c>
      <c r="AK444" s="76">
        <v>-6.8910279667956598</v>
      </c>
      <c r="AL444" s="76">
        <v>-6.8867324342281799</v>
      </c>
      <c r="AM444" s="76">
        <v>1.0343041933381001</v>
      </c>
      <c r="AN444" s="76">
        <v>1.29585768389112</v>
      </c>
      <c r="AO444" s="76">
        <v>1.53663637072968</v>
      </c>
      <c r="AP444" s="76">
        <v>1.7573420692656401</v>
      </c>
      <c r="AQ444" s="76">
        <v>1.9586267903891099</v>
      </c>
      <c r="AR444" s="76">
        <v>8.3913366930670055</v>
      </c>
      <c r="AS444" s="76">
        <v>267.40742733481397</v>
      </c>
      <c r="AU444" s="57">
        <v>-5.5370416707040402</v>
      </c>
      <c r="AV444" s="57">
        <v>-5.2932313084236</v>
      </c>
      <c r="AW444" s="57">
        <v>-5.0468502008477696</v>
      </c>
      <c r="AX444" s="57">
        <v>-4.8093241723950806</v>
      </c>
      <c r="AY444" s="57">
        <v>-4.5183608268784798</v>
      </c>
      <c r="AZ444" s="57">
        <v>-6.61135058935435</v>
      </c>
      <c r="BA444" s="57">
        <v>-6.62908904805749</v>
      </c>
      <c r="BB444" s="57">
        <v>-6.6234865219269201</v>
      </c>
      <c r="BC444" s="57">
        <v>-6.6066662083591003</v>
      </c>
      <c r="BD444" s="57">
        <v>-6.51698761716814</v>
      </c>
      <c r="BE444" s="57">
        <v>1.0743089186503101</v>
      </c>
      <c r="BF444" s="57">
        <v>1.33585773963389</v>
      </c>
      <c r="BG444" s="57">
        <v>1.5766363210791501</v>
      </c>
      <c r="BH444" s="57">
        <v>1.79734203596402</v>
      </c>
      <c r="BI444" s="57">
        <v>1.9986267902896599</v>
      </c>
      <c r="BJ444" s="57">
        <v>7.5202457806161949</v>
      </c>
      <c r="BK444" s="57">
        <v>-36.054163179762398</v>
      </c>
      <c r="BM444" s="57">
        <v>-6.1851404282649503</v>
      </c>
      <c r="BN444" s="57">
        <v>-6.0924914651878197</v>
      </c>
      <c r="BO444" s="57">
        <v>-5.6026789823472001</v>
      </c>
      <c r="BP444" s="57">
        <v>-5.3114593142030699</v>
      </c>
      <c r="BQ444" s="57">
        <v>-5.0730679668144791</v>
      </c>
      <c r="BR444" s="57">
        <v>-8.0641586155049705</v>
      </c>
      <c r="BS444" s="57">
        <v>-8.3185887201780098</v>
      </c>
      <c r="BT444" s="57">
        <v>-8.0060258224041707</v>
      </c>
      <c r="BU444" s="57">
        <v>-7.9095259062608996</v>
      </c>
      <c r="BV444" s="57">
        <v>-7.8723516870539898</v>
      </c>
      <c r="BW444" s="57">
        <v>1.87901818724002</v>
      </c>
      <c r="BX444" s="57">
        <v>2.2260972549901901</v>
      </c>
      <c r="BY444" s="57">
        <v>2.4033468400569702</v>
      </c>
      <c r="BZ444" s="57">
        <v>2.5980665920578301</v>
      </c>
      <c r="CA444" s="57">
        <v>2.7992837202395102</v>
      </c>
      <c r="CB444" s="57">
        <v>8.9634434982784104</v>
      </c>
      <c r="CC444" s="57">
        <v>-42.098969403929999</v>
      </c>
      <c r="CE444" s="57">
        <v>-6.1378840295241393</v>
      </c>
      <c r="CF444" s="57">
        <v>-5.8867560411806403</v>
      </c>
      <c r="CG444" s="57">
        <v>-5.6853629016385705</v>
      </c>
      <c r="CH444" s="57">
        <v>-5.4077557427707799</v>
      </c>
      <c r="CI444" s="57">
        <v>-5.2227607426716105</v>
      </c>
      <c r="CJ444" s="57">
        <v>-8.0240813806254394</v>
      </c>
      <c r="CK444" s="57">
        <v>-8.0311576187684803</v>
      </c>
      <c r="CL444" s="57">
        <v>-8.0611885676384105</v>
      </c>
      <c r="CM444" s="57">
        <v>-7.9960227575829004</v>
      </c>
      <c r="CN444" s="57">
        <v>-8.0057777034253004</v>
      </c>
      <c r="CO444" s="57">
        <v>1.8861973511012999</v>
      </c>
      <c r="CP444" s="57">
        <v>2.14440157758784</v>
      </c>
      <c r="CQ444" s="57">
        <v>2.37582566599984</v>
      </c>
      <c r="CR444" s="57">
        <v>2.5882670148121201</v>
      </c>
      <c r="CS444" s="57">
        <v>2.7830169607536899</v>
      </c>
      <c r="CT444" s="76">
        <v>6.8770616340874788</v>
      </c>
      <c r="CU444" s="76">
        <v>23.602215521077799</v>
      </c>
      <c r="CV444" s="76"/>
      <c r="CW444" s="1">
        <v>-5.9194656392055798</v>
      </c>
      <c r="CX444" s="1">
        <v>-5.6899538178476696</v>
      </c>
      <c r="CY444" s="1">
        <v>-5.4553316057904597</v>
      </c>
      <c r="CZ444" s="1">
        <v>-5.2407046122933796</v>
      </c>
      <c r="DA444" s="1">
        <v>-5.0423720651135602</v>
      </c>
      <c r="DB444" s="1">
        <v>-5.9194656392055798</v>
      </c>
      <c r="DC444" s="1">
        <v>-5.6899538178476696</v>
      </c>
      <c r="DD444" s="1">
        <v>-5.4553316057904597</v>
      </c>
      <c r="DE444" s="1">
        <v>-5.2407046122933796</v>
      </c>
      <c r="DF444" s="1">
        <v>-5.0423720651135602</v>
      </c>
      <c r="DG444" s="1">
        <v>1.03430857234037</v>
      </c>
      <c r="DH444" s="1">
        <v>1.29585774139764</v>
      </c>
      <c r="DI444" s="1">
        <v>1.5366363703694801</v>
      </c>
      <c r="DJ444" s="1">
        <v>1.7573417044047299</v>
      </c>
      <c r="DK444" s="1">
        <v>1.9586263424172801</v>
      </c>
      <c r="DL444" s="1">
        <v>6.5595947171186237</v>
      </c>
      <c r="DM444" s="1">
        <v>34.902334158349497</v>
      </c>
      <c r="DN444" s="1"/>
      <c r="DO444" s="1"/>
      <c r="DP444" s="1"/>
      <c r="DQ444" s="1"/>
      <c r="DR444" s="1"/>
      <c r="DS444" s="1"/>
    </row>
    <row r="445" spans="1:123">
      <c r="A445" s="46" t="s">
        <v>427</v>
      </c>
      <c r="B445" s="57">
        <v>297.75400000000002</v>
      </c>
      <c r="C445" s="57">
        <v>137.16</v>
      </c>
      <c r="D445" s="57">
        <v>-3.88</v>
      </c>
      <c r="E445" s="7">
        <v>0.35</v>
      </c>
      <c r="F445" s="57"/>
      <c r="G445" s="76">
        <v>-3.21</v>
      </c>
      <c r="H445" s="57">
        <v>-4.18</v>
      </c>
      <c r="I445" s="57">
        <v>0.97</v>
      </c>
      <c r="K445" s="76">
        <v>-1.78605769374066</v>
      </c>
      <c r="L445" s="76">
        <v>-1.6143925943192001</v>
      </c>
      <c r="M445" s="76">
        <v>-1.4065029696663598</v>
      </c>
      <c r="N445" s="76">
        <v>-1.0229686100223003</v>
      </c>
      <c r="O445" s="76">
        <v>-0.90004616105539004</v>
      </c>
      <c r="P445" s="76">
        <v>-3.71428081284582</v>
      </c>
      <c r="Q445" s="76">
        <v>-3.7897186399203902</v>
      </c>
      <c r="R445" s="76">
        <v>-3.8638887014324599</v>
      </c>
      <c r="S445" s="76">
        <v>-3.6550151274101301</v>
      </c>
      <c r="T445" s="76">
        <v>-3.8366499471638802</v>
      </c>
      <c r="U445" s="76">
        <v>1.92822311910516</v>
      </c>
      <c r="V445" s="76">
        <v>2.17532604560119</v>
      </c>
      <c r="W445" s="76">
        <v>2.4573857317661001</v>
      </c>
      <c r="X445" s="76">
        <v>2.6320465173878298</v>
      </c>
      <c r="Y445" s="76">
        <v>2.9366037861084902</v>
      </c>
      <c r="Z445" s="76">
        <v>7.0497212565916696</v>
      </c>
      <c r="AA445" s="76">
        <v>-34.921876462910703</v>
      </c>
      <c r="AC445" s="57">
        <v>-2.16898682346039</v>
      </c>
      <c r="AD445" s="76">
        <v>-1.7366468382041498</v>
      </c>
      <c r="AE445" s="76">
        <v>-1.4966800982680999</v>
      </c>
      <c r="AF445" s="76">
        <v>-1.2686234749977701</v>
      </c>
      <c r="AG445" s="76">
        <v>-1.0629128839119302</v>
      </c>
      <c r="AH445" s="76">
        <v>-3.2355791461076802</v>
      </c>
      <c r="AI445" s="76">
        <v>-3.0711758608720499</v>
      </c>
      <c r="AJ445" s="76">
        <v>-3.07752678862916</v>
      </c>
      <c r="AK445" s="76">
        <v>-3.0748990778461001</v>
      </c>
      <c r="AL445" s="76">
        <v>-3.07440715053606</v>
      </c>
      <c r="AM445" s="76">
        <v>1.06659232264729</v>
      </c>
      <c r="AN445" s="76">
        <v>1.3345290226679001</v>
      </c>
      <c r="AO445" s="76">
        <v>1.5808466903610601</v>
      </c>
      <c r="AP445" s="76">
        <v>1.80627560284833</v>
      </c>
      <c r="AQ445" s="76">
        <v>2.0114942666241298</v>
      </c>
      <c r="AR445" s="76">
        <v>7.9490551083133481</v>
      </c>
      <c r="AS445" s="76">
        <v>198.81551524021501</v>
      </c>
      <c r="AU445" s="57">
        <v>-2.1084093760180602</v>
      </c>
      <c r="AV445" s="57">
        <v>-1.8615804137490899</v>
      </c>
      <c r="AW445" s="57">
        <v>-1.6191032646995098</v>
      </c>
      <c r="AX445" s="57">
        <v>-1.3893882294888902</v>
      </c>
      <c r="AY445" s="57">
        <v>-1.1253017691338303</v>
      </c>
      <c r="AZ445" s="57">
        <v>-3.2150065520492399</v>
      </c>
      <c r="BA445" s="57">
        <v>-3.23610949213611</v>
      </c>
      <c r="BB445" s="57">
        <v>-3.2399499039540398</v>
      </c>
      <c r="BC445" s="57">
        <v>-3.2356637980376801</v>
      </c>
      <c r="BD445" s="57">
        <v>-3.1767960356554501</v>
      </c>
      <c r="BE445" s="57">
        <v>1.1065971760311799</v>
      </c>
      <c r="BF445" s="57">
        <v>1.3745290783870201</v>
      </c>
      <c r="BG445" s="57">
        <v>1.62084663925453</v>
      </c>
      <c r="BH445" s="57">
        <v>1.8462755685487899</v>
      </c>
      <c r="BI445" s="57">
        <v>2.0514942665216198</v>
      </c>
      <c r="BJ445" s="57">
        <v>7.2681735929473792</v>
      </c>
      <c r="BK445" s="57">
        <v>-9.0318887291793697</v>
      </c>
      <c r="BM445" s="57">
        <v>-1.8523795522412401</v>
      </c>
      <c r="BN445" s="57">
        <v>-1.65419530697271</v>
      </c>
      <c r="BO445" s="57">
        <v>-1.2842057320607001</v>
      </c>
      <c r="BP445" s="57">
        <v>-1.0297421196805896</v>
      </c>
      <c r="BQ445" s="57">
        <v>-0.80805204409056008</v>
      </c>
      <c r="BR445" s="57">
        <v>-3.7395853140340201</v>
      </c>
      <c r="BS445" s="57">
        <v>-3.9159577169699</v>
      </c>
      <c r="BT445" s="57">
        <v>-3.7159199129495399</v>
      </c>
      <c r="BU445" s="57">
        <v>-3.6583493632437798</v>
      </c>
      <c r="BV445" s="57">
        <v>-3.6404685869893401</v>
      </c>
      <c r="BW445" s="57">
        <v>1.88720576179278</v>
      </c>
      <c r="BX445" s="57">
        <v>2.26176240999719</v>
      </c>
      <c r="BY445" s="57">
        <v>2.4317141808888398</v>
      </c>
      <c r="BZ445" s="57">
        <v>2.6286072435631902</v>
      </c>
      <c r="CA445" s="57">
        <v>2.83241654289878</v>
      </c>
      <c r="CB445" s="57">
        <v>8.0797385182972832</v>
      </c>
      <c r="CC445" s="57">
        <v>27.960461869658499</v>
      </c>
      <c r="CE445" s="57">
        <v>-1.8183082975142699</v>
      </c>
      <c r="CF445" s="57">
        <v>-1.5603627515828298</v>
      </c>
      <c r="CG445" s="57">
        <v>-1.3419385794358503</v>
      </c>
      <c r="CH445" s="57">
        <v>-1.08687708652235</v>
      </c>
      <c r="CI445" s="57">
        <v>-0.89703423150058992</v>
      </c>
      <c r="CJ445" s="57">
        <v>-3.7162667427117699</v>
      </c>
      <c r="CK445" s="57">
        <v>-3.7220295482827699</v>
      </c>
      <c r="CL445" s="57">
        <v>-3.7393834386475402</v>
      </c>
      <c r="CM445" s="57">
        <v>-3.7041151641622001</v>
      </c>
      <c r="CN445" s="57">
        <v>-3.7110253869600598</v>
      </c>
      <c r="CO445" s="57">
        <v>1.8979584451975</v>
      </c>
      <c r="CP445" s="57">
        <v>2.1616667966999401</v>
      </c>
      <c r="CQ445" s="57">
        <v>2.3974448592116899</v>
      </c>
      <c r="CR445" s="57">
        <v>2.6172380776398501</v>
      </c>
      <c r="CS445" s="57">
        <v>2.8139911554594699</v>
      </c>
      <c r="CT445" s="76">
        <v>6.8937446103414644</v>
      </c>
      <c r="CU445" s="76">
        <v>42.204882334151101</v>
      </c>
      <c r="CV445" s="76"/>
      <c r="CW445" s="1">
        <v>-2.0419842056534701</v>
      </c>
      <c r="CX445" s="1">
        <v>-1.79602954308379</v>
      </c>
      <c r="CY445" s="1">
        <v>-1.5549422704884099</v>
      </c>
      <c r="CZ445" s="1">
        <v>-1.33462587446994</v>
      </c>
      <c r="DA445" s="1">
        <v>-1.13344611583526</v>
      </c>
      <c r="DB445" s="1">
        <v>-2.0419842056534701</v>
      </c>
      <c r="DC445" s="1">
        <v>-1.79602954308379</v>
      </c>
      <c r="DD445" s="1">
        <v>-1.5549422704884099</v>
      </c>
      <c r="DE445" s="1">
        <v>-1.33462587446994</v>
      </c>
      <c r="DF445" s="1">
        <v>-1.13344611583526</v>
      </c>
      <c r="DG445" s="1">
        <v>1.06659682452961</v>
      </c>
      <c r="DH445" s="1">
        <v>1.3345290802029599</v>
      </c>
      <c r="DI445" s="1">
        <v>1.58084668999442</v>
      </c>
      <c r="DJ445" s="1">
        <v>1.80627523247469</v>
      </c>
      <c r="DK445" s="1">
        <v>2.0114938119266799</v>
      </c>
      <c r="DL445" s="1">
        <v>6.7809517129971013</v>
      </c>
      <c r="DM445" s="1">
        <v>46.837959419881898</v>
      </c>
      <c r="DN445" s="1"/>
      <c r="DO445" s="1"/>
      <c r="DP445" s="1"/>
      <c r="DQ445" s="1"/>
      <c r="DR445" s="1"/>
      <c r="DS445" s="1"/>
    </row>
    <row r="446" spans="1:123">
      <c r="A446" s="46" t="s">
        <v>428</v>
      </c>
      <c r="B446" s="57">
        <v>427.59300000000002</v>
      </c>
      <c r="C446" s="57">
        <v>211.12100000000001</v>
      </c>
      <c r="D446" s="57">
        <v>3.13</v>
      </c>
      <c r="E446" s="7">
        <v>0</v>
      </c>
      <c r="F446" s="57"/>
      <c r="G446" s="76">
        <v>3.32</v>
      </c>
      <c r="H446" s="57">
        <v>0.01</v>
      </c>
      <c r="I446" s="57">
        <v>3.31</v>
      </c>
      <c r="K446" s="76">
        <v>2.1054371203302074</v>
      </c>
      <c r="L446" s="76">
        <v>2.3654018895131199</v>
      </c>
      <c r="M446" s="76">
        <v>2.7424052332277005</v>
      </c>
      <c r="N446" s="76">
        <v>2.9963916474179628</v>
      </c>
      <c r="O446" s="76">
        <v>3.7192083831061189</v>
      </c>
      <c r="P446" s="76">
        <v>-6.8196243569972698E-2</v>
      </c>
      <c r="Q446" s="76">
        <v>-6.8655554540400093E-2</v>
      </c>
      <c r="R446" s="76">
        <v>-6.9194703287439402E-2</v>
      </c>
      <c r="S446" s="76">
        <v>-6.7659158494397104E-2</v>
      </c>
      <c r="T446" s="76">
        <v>-6.8495344095901203E-2</v>
      </c>
      <c r="U446" s="76">
        <v>2.1736333639001799</v>
      </c>
      <c r="V446" s="76">
        <v>2.4340574440535199</v>
      </c>
      <c r="W446" s="76">
        <v>2.8115999365151398</v>
      </c>
      <c r="X446" s="76">
        <v>3.0640508059123599</v>
      </c>
      <c r="Y446" s="76">
        <v>3.78770372720202</v>
      </c>
      <c r="Z446" s="76">
        <v>11.56304884949394</v>
      </c>
      <c r="AA446" s="76">
        <v>-339.39990774029297</v>
      </c>
      <c r="AC446" s="57">
        <v>1.4945883225140362</v>
      </c>
      <c r="AD446" s="76">
        <v>1.8603533689371756</v>
      </c>
      <c r="AE446" s="76">
        <v>2.1908169955387886</v>
      </c>
      <c r="AF446" s="76">
        <v>2.4881521667091131</v>
      </c>
      <c r="AG446" s="76">
        <v>2.7531991445791206</v>
      </c>
      <c r="AH446" s="76">
        <v>-6.2900770786123703E-2</v>
      </c>
      <c r="AI446" s="76">
        <v>-6.2120379191764399E-2</v>
      </c>
      <c r="AJ446" s="76">
        <v>-6.2187035644141297E-2</v>
      </c>
      <c r="AK446" s="76">
        <v>-6.2090774176956701E-2</v>
      </c>
      <c r="AL446" s="76">
        <v>-6.2072668518039498E-2</v>
      </c>
      <c r="AM446" s="76">
        <v>1.5574890933001599</v>
      </c>
      <c r="AN446" s="76">
        <v>1.92247374812894</v>
      </c>
      <c r="AO446" s="76">
        <v>2.2530040311829298</v>
      </c>
      <c r="AP446" s="76">
        <v>2.5502429408860698</v>
      </c>
      <c r="AQ446" s="76">
        <v>2.8152718130971599</v>
      </c>
      <c r="AR446" s="76">
        <v>9.3531628309688788</v>
      </c>
      <c r="AS446" s="76">
        <v>99.778693054891093</v>
      </c>
      <c r="AU446" s="57">
        <v>1.5272826757567386</v>
      </c>
      <c r="AV446" s="57">
        <v>1.8916656599622925</v>
      </c>
      <c r="AW446" s="57">
        <v>2.2216951034795192</v>
      </c>
      <c r="AX446" s="57">
        <v>2.5182399957069066</v>
      </c>
      <c r="AY446" s="57">
        <v>2.7830082797287843</v>
      </c>
      <c r="AZ446" s="57">
        <v>-7.0213218081881398E-2</v>
      </c>
      <c r="BA446" s="57">
        <v>-7.0808143526397402E-2</v>
      </c>
      <c r="BB446" s="57">
        <v>-7.1308854460320703E-2</v>
      </c>
      <c r="BC446" s="57">
        <v>-7.2002895707623499E-2</v>
      </c>
      <c r="BD446" s="57">
        <v>-7.2263533219215997E-2</v>
      </c>
      <c r="BE446" s="57">
        <v>1.5974958938386199</v>
      </c>
      <c r="BF446" s="57">
        <v>1.9624738034886899</v>
      </c>
      <c r="BG446" s="57">
        <v>2.29300395793984</v>
      </c>
      <c r="BH446" s="57">
        <v>2.5902428914145301</v>
      </c>
      <c r="BI446" s="57">
        <v>2.8552718129480001</v>
      </c>
      <c r="BJ446" s="57">
        <v>9.3324682833456141</v>
      </c>
      <c r="BK446" s="57">
        <v>98.989040004560906</v>
      </c>
      <c r="BM446" s="57">
        <v>1.9432864731139801</v>
      </c>
      <c r="BN446" s="57">
        <v>2.7350882522251387</v>
      </c>
      <c r="BO446" s="57">
        <v>2.7946694739378497</v>
      </c>
      <c r="BP446" s="57">
        <v>3.0249366739351529</v>
      </c>
      <c r="BQ446" s="57">
        <v>3.2685096786274359</v>
      </c>
      <c r="BR446" s="57">
        <v>-6.8400142584749704E-2</v>
      </c>
      <c r="BS446" s="57">
        <v>-6.8913977555821404E-2</v>
      </c>
      <c r="BT446" s="57">
        <v>-6.8331260378270198E-2</v>
      </c>
      <c r="BU446" s="57">
        <v>-6.79993343591868E-2</v>
      </c>
      <c r="BV446" s="57">
        <v>-6.7646040062584095E-2</v>
      </c>
      <c r="BW446" s="57">
        <v>2.0116866156987299</v>
      </c>
      <c r="BX446" s="57">
        <v>2.8040022297809601</v>
      </c>
      <c r="BY446" s="57">
        <v>2.8630007343161199</v>
      </c>
      <c r="BZ446" s="57">
        <v>3.0929360082943398</v>
      </c>
      <c r="CA446" s="57">
        <v>3.3361557186900201</v>
      </c>
      <c r="CB446" s="57">
        <v>8.6862937051859426</v>
      </c>
      <c r="CC446" s="57">
        <v>398.02421931306498</v>
      </c>
      <c r="CE446" s="57">
        <v>2.0086013713926332</v>
      </c>
      <c r="CF446" s="57">
        <v>2.3559032612326622</v>
      </c>
      <c r="CG446" s="57">
        <v>2.657700719600756</v>
      </c>
      <c r="CH446" s="57">
        <v>2.9894792912047046</v>
      </c>
      <c r="CI446" s="57">
        <v>3.2167278677800737</v>
      </c>
      <c r="CJ446" s="57">
        <v>-6.8168396563246705E-2</v>
      </c>
      <c r="CK446" s="57">
        <v>-6.8257538312247498E-2</v>
      </c>
      <c r="CL446" s="57">
        <v>-6.8434353596174002E-2</v>
      </c>
      <c r="CM446" s="57">
        <v>-6.8224105696235798E-2</v>
      </c>
      <c r="CN446" s="57">
        <v>-6.8183482808636398E-2</v>
      </c>
      <c r="CO446" s="57">
        <v>2.0767697679558799</v>
      </c>
      <c r="CP446" s="57">
        <v>2.4241607995449099</v>
      </c>
      <c r="CQ446" s="57">
        <v>2.72613507319693</v>
      </c>
      <c r="CR446" s="57">
        <v>3.0577033969009402</v>
      </c>
      <c r="CS446" s="57">
        <v>3.2849113505887102</v>
      </c>
      <c r="CT446" s="76">
        <v>9.0715378626083059</v>
      </c>
      <c r="CU446" s="76">
        <v>89.035884984903205</v>
      </c>
      <c r="CV446" s="76"/>
      <c r="CW446" s="1">
        <v>1.49538280626791</v>
      </c>
      <c r="CX446" s="1">
        <v>1.8602487250586901</v>
      </c>
      <c r="CY446" s="1">
        <v>2.1907181410444401</v>
      </c>
      <c r="CZ446" s="1">
        <v>2.4878730074600299</v>
      </c>
      <c r="DA446" s="1">
        <v>2.7529343957358501</v>
      </c>
      <c r="DB446" s="1">
        <v>1.49538280626791</v>
      </c>
      <c r="DC446" s="1">
        <v>1.8602487250586901</v>
      </c>
      <c r="DD446" s="1">
        <v>2.1907181410444401</v>
      </c>
      <c r="DE446" s="1">
        <v>2.4878730074600299</v>
      </c>
      <c r="DF446" s="1">
        <v>2.7529343957358501</v>
      </c>
      <c r="DG446" s="1">
        <v>1.55749546340531</v>
      </c>
      <c r="DH446" s="1">
        <v>1.92247380609806</v>
      </c>
      <c r="DI446" s="1">
        <v>2.25300403071846</v>
      </c>
      <c r="DJ446" s="1">
        <v>2.5502424866989002</v>
      </c>
      <c r="DK446" s="1">
        <v>2.8152712561458402</v>
      </c>
      <c r="DL446" s="1">
        <v>9.346463311009483</v>
      </c>
      <c r="DM446" s="1">
        <v>99.076661718291703</v>
      </c>
      <c r="DN446" s="1"/>
      <c r="DO446" s="1"/>
      <c r="DP446" s="1"/>
      <c r="DQ446" s="1"/>
      <c r="DR446" s="1"/>
      <c r="DS446" s="1"/>
    </row>
    <row r="447" spans="1:123">
      <c r="A447" s="46" t="s">
        <v>429</v>
      </c>
      <c r="B447" s="57">
        <v>395.03399999999999</v>
      </c>
      <c r="C447" s="57">
        <v>189.238</v>
      </c>
      <c r="D447" s="57">
        <v>2.88</v>
      </c>
      <c r="E447" s="7">
        <v>0</v>
      </c>
      <c r="F447" s="57"/>
      <c r="G447" s="76">
        <v>3.13</v>
      </c>
      <c r="H447" s="57">
        <v>0.01</v>
      </c>
      <c r="I447" s="57">
        <v>3.12</v>
      </c>
      <c r="K447" s="76">
        <v>2.0496548115088653</v>
      </c>
      <c r="L447" s="76">
        <v>2.3063251268288325</v>
      </c>
      <c r="M447" s="76">
        <v>2.659467093144352</v>
      </c>
      <c r="N447" s="76">
        <v>2.8936792817910622</v>
      </c>
      <c r="O447" s="76">
        <v>3.5116375171693393</v>
      </c>
      <c r="P447" s="76">
        <v>-6.2438397582044801E-2</v>
      </c>
      <c r="Q447" s="76">
        <v>-6.2851691201617696E-2</v>
      </c>
      <c r="R447" s="76">
        <v>-6.3308527930708305E-2</v>
      </c>
      <c r="S447" s="76">
        <v>-6.2040224357197901E-2</v>
      </c>
      <c r="T447" s="76">
        <v>-6.2640636960920801E-2</v>
      </c>
      <c r="U447" s="76">
        <v>2.1120932090909101</v>
      </c>
      <c r="V447" s="76">
        <v>2.36917681803045</v>
      </c>
      <c r="W447" s="76">
        <v>2.7227756210750602</v>
      </c>
      <c r="X447" s="76">
        <v>2.95571950614826</v>
      </c>
      <c r="Y447" s="76">
        <v>3.5742781541302602</v>
      </c>
      <c r="Z447" s="76">
        <v>10.512306414844792</v>
      </c>
      <c r="AA447" s="76">
        <v>-255.112245640005</v>
      </c>
      <c r="AC447" s="57">
        <v>1.3765915566029099</v>
      </c>
      <c r="AD447" s="76">
        <v>1.7177210715668518</v>
      </c>
      <c r="AE447" s="76">
        <v>2.0270553379380245</v>
      </c>
      <c r="AF447" s="76">
        <v>2.3063549523536082</v>
      </c>
      <c r="AG447" s="76">
        <v>2.5563822904556104</v>
      </c>
      <c r="AH447" s="76">
        <v>-5.7798098503120197E-2</v>
      </c>
      <c r="AI447" s="76">
        <v>-5.7317065410688199E-2</v>
      </c>
      <c r="AJ447" s="76">
        <v>-5.73955554371657E-2</v>
      </c>
      <c r="AK447" s="76">
        <v>-5.7327459267981697E-2</v>
      </c>
      <c r="AL447" s="76">
        <v>-5.7330721852769599E-2</v>
      </c>
      <c r="AM447" s="76">
        <v>1.43438965510603</v>
      </c>
      <c r="AN447" s="76">
        <v>1.7750381369775401</v>
      </c>
      <c r="AO447" s="76">
        <v>2.0844508933751902</v>
      </c>
      <c r="AP447" s="76">
        <v>2.36368241162159</v>
      </c>
      <c r="AQ447" s="76">
        <v>2.6137130123083798</v>
      </c>
      <c r="AR447" s="76">
        <v>8.7684919960201757</v>
      </c>
      <c r="AS447" s="76">
        <v>90.280678186529897</v>
      </c>
      <c r="AU447" s="57">
        <v>1.4108121294230744</v>
      </c>
      <c r="AV447" s="57">
        <v>1.7509176412665644</v>
      </c>
      <c r="AW447" s="57">
        <v>2.0598802835313088</v>
      </c>
      <c r="AX447" s="57">
        <v>2.3384893422504436</v>
      </c>
      <c r="AY447" s="57">
        <v>2.5882948035792097</v>
      </c>
      <c r="AZ447" s="57">
        <v>-6.3583837944355695E-2</v>
      </c>
      <c r="BA447" s="57">
        <v>-6.4120551160845501E-2</v>
      </c>
      <c r="BB447" s="57">
        <v>-6.4570542151850999E-2</v>
      </c>
      <c r="BC447" s="57">
        <v>-6.5193023704206293E-2</v>
      </c>
      <c r="BD447" s="57">
        <v>-6.5418208591700097E-2</v>
      </c>
      <c r="BE447" s="57">
        <v>1.4743959673674301</v>
      </c>
      <c r="BF447" s="57">
        <v>1.8150381924274099</v>
      </c>
      <c r="BG447" s="57">
        <v>2.12445082568316</v>
      </c>
      <c r="BH447" s="57">
        <v>2.40368236595465</v>
      </c>
      <c r="BI447" s="57">
        <v>2.6537130121709098</v>
      </c>
      <c r="BJ447" s="57">
        <v>8.7516749615723395</v>
      </c>
      <c r="BK447" s="57">
        <v>89.732928223567498</v>
      </c>
      <c r="BM447" s="57">
        <v>1.917846044545678</v>
      </c>
      <c r="BN447" s="57">
        <v>2.60509860040594</v>
      </c>
      <c r="BO447" s="57">
        <v>2.6922379401357328</v>
      </c>
      <c r="BP447" s="57">
        <v>2.9141265684053552</v>
      </c>
      <c r="BQ447" s="57">
        <v>3.1478026773449783</v>
      </c>
      <c r="BR447" s="57">
        <v>-6.2625203487532005E-2</v>
      </c>
      <c r="BS447" s="57">
        <v>-6.2929181848930302E-2</v>
      </c>
      <c r="BT447" s="57">
        <v>-6.2611476833217397E-2</v>
      </c>
      <c r="BU447" s="57">
        <v>-6.2372311977634702E-2</v>
      </c>
      <c r="BV447" s="57">
        <v>-6.20331850261613E-2</v>
      </c>
      <c r="BW447" s="57">
        <v>1.9804712480332101</v>
      </c>
      <c r="BX447" s="57">
        <v>2.6680277822548701</v>
      </c>
      <c r="BY447" s="57">
        <v>2.7548494169689501</v>
      </c>
      <c r="BZ447" s="57">
        <v>2.9764988803829899</v>
      </c>
      <c r="CA447" s="57">
        <v>3.2098358623711398</v>
      </c>
      <c r="CB447" s="57">
        <v>8.1882260539642129</v>
      </c>
      <c r="CC447" s="57">
        <v>332.02697208331602</v>
      </c>
      <c r="CE447" s="57">
        <v>1.9694933033278237</v>
      </c>
      <c r="CF447" s="57">
        <v>2.2957989709651914</v>
      </c>
      <c r="CG447" s="57">
        <v>2.5809950653429712</v>
      </c>
      <c r="CH447" s="57">
        <v>2.8846824254801784</v>
      </c>
      <c r="CI447" s="57">
        <v>3.1042729591057756</v>
      </c>
      <c r="CJ447" s="57">
        <v>-6.2436949091966301E-2</v>
      </c>
      <c r="CK447" s="57">
        <v>-6.2537675292728495E-2</v>
      </c>
      <c r="CL447" s="57">
        <v>-6.2716200853399004E-2</v>
      </c>
      <c r="CM447" s="57">
        <v>-6.2567946291001694E-2</v>
      </c>
      <c r="CN447" s="57">
        <v>-6.2548367428424095E-2</v>
      </c>
      <c r="CO447" s="57">
        <v>2.03193025241979</v>
      </c>
      <c r="CP447" s="57">
        <v>2.3583366462579201</v>
      </c>
      <c r="CQ447" s="57">
        <v>2.64371126619637</v>
      </c>
      <c r="CR447" s="57">
        <v>2.94725037177118</v>
      </c>
      <c r="CS447" s="57">
        <v>3.1668213265341998</v>
      </c>
      <c r="CT447" s="76">
        <v>8.5024193772546983</v>
      </c>
      <c r="CU447" s="76">
        <v>82.667308852570002</v>
      </c>
      <c r="CV447" s="76"/>
      <c r="CW447" s="1">
        <v>1.37714032982051</v>
      </c>
      <c r="CX447" s="1">
        <v>1.7176745342818101</v>
      </c>
      <c r="CY447" s="1">
        <v>2.0270125141707802</v>
      </c>
      <c r="CZ447" s="1">
        <v>2.3061477245392301</v>
      </c>
      <c r="DA447" s="1">
        <v>2.55619202899112</v>
      </c>
      <c r="DB447" s="1">
        <v>1.37714032982051</v>
      </c>
      <c r="DC447" s="1">
        <v>1.7176745342818101</v>
      </c>
      <c r="DD447" s="1">
        <v>2.0270125141707802</v>
      </c>
      <c r="DE447" s="1">
        <v>2.3061477245392301</v>
      </c>
      <c r="DF447" s="1">
        <v>2.55619202899112</v>
      </c>
      <c r="DG447" s="1">
        <v>1.4343955567273901</v>
      </c>
      <c r="DH447" s="1">
        <v>1.77503819483782</v>
      </c>
      <c r="DI447" s="1">
        <v>2.0844508929352501</v>
      </c>
      <c r="DJ447" s="1">
        <v>2.3636819784518699</v>
      </c>
      <c r="DK447" s="1">
        <v>2.61371248099868</v>
      </c>
      <c r="DL447" s="1">
        <v>8.7636946036275543</v>
      </c>
      <c r="DM447" s="1">
        <v>89.828967964022198</v>
      </c>
      <c r="DN447" s="1"/>
      <c r="DO447" s="1"/>
      <c r="DP447" s="1"/>
      <c r="DQ447" s="1"/>
      <c r="DR447" s="1"/>
      <c r="DS447" s="1"/>
    </row>
    <row r="448" spans="1:123">
      <c r="A448" s="46" t="s">
        <v>430</v>
      </c>
      <c r="B448" s="57">
        <v>406.38499999999999</v>
      </c>
      <c r="C448" s="57">
        <v>196.00899999999999</v>
      </c>
      <c r="D448" s="57">
        <v>-3.65</v>
      </c>
      <c r="E448" s="7">
        <v>0.39</v>
      </c>
      <c r="F448" s="57"/>
      <c r="G448" s="76">
        <v>-2.38</v>
      </c>
      <c r="H448" s="57">
        <v>-5.12</v>
      </c>
      <c r="I448" s="57">
        <v>2.74</v>
      </c>
      <c r="K448" s="76">
        <v>-4.5568443564563008</v>
      </c>
      <c r="L448" s="76">
        <v>-4.3730589212497</v>
      </c>
      <c r="M448" s="76">
        <v>-4.0616567861360195</v>
      </c>
      <c r="N448" s="76">
        <v>-3.63558226744806</v>
      </c>
      <c r="O448" s="76">
        <v>-3.0810911315047997</v>
      </c>
      <c r="P448" s="76">
        <v>-6.6903922262321203</v>
      </c>
      <c r="Q448" s="76">
        <v>-6.7648549839126</v>
      </c>
      <c r="R448" s="76">
        <v>-6.8153991078026301</v>
      </c>
      <c r="S448" s="76">
        <v>-6.6290691676693099</v>
      </c>
      <c r="T448" s="76">
        <v>-6.7297755536389099</v>
      </c>
      <c r="U448" s="76">
        <v>2.1335478697758199</v>
      </c>
      <c r="V448" s="76">
        <v>2.3917960626629</v>
      </c>
      <c r="W448" s="76">
        <v>2.7537423216666101</v>
      </c>
      <c r="X448" s="76">
        <v>2.9934869002212499</v>
      </c>
      <c r="Y448" s="76">
        <v>3.6486844221341102</v>
      </c>
      <c r="Z448" s="76">
        <v>11.062494077618265</v>
      </c>
      <c r="AA448" s="76">
        <v>-364.09324109156103</v>
      </c>
      <c r="AC448" s="57">
        <v>-4.6976620752671696</v>
      </c>
      <c r="AD448" s="76">
        <v>-4.2213872566856807</v>
      </c>
      <c r="AE448" s="76">
        <v>-3.9069112993505297</v>
      </c>
      <c r="AF448" s="76">
        <v>-3.6123952909792498</v>
      </c>
      <c r="AG448" s="76">
        <v>-3.3521512448022102</v>
      </c>
      <c r="AH448" s="76">
        <v>-6.1749677205123801</v>
      </c>
      <c r="AI448" s="76">
        <v>-6.0478256707657003</v>
      </c>
      <c r="AJ448" s="76">
        <v>-6.0501246444980596</v>
      </c>
      <c r="AK448" s="76">
        <v>-6.04111804682766</v>
      </c>
      <c r="AL448" s="76">
        <v>-6.03613342839206</v>
      </c>
      <c r="AM448" s="76">
        <v>1.47730564524521</v>
      </c>
      <c r="AN448" s="76">
        <v>1.8264384140800201</v>
      </c>
      <c r="AO448" s="76">
        <v>2.1432133451475299</v>
      </c>
      <c r="AP448" s="76">
        <v>2.4287227558484101</v>
      </c>
      <c r="AQ448" s="76">
        <v>2.6839821835898499</v>
      </c>
      <c r="AR448" s="76">
        <v>9.797296739583075</v>
      </c>
      <c r="AS448" s="76">
        <v>192.97995910412601</v>
      </c>
      <c r="AU448" s="57">
        <v>-3.9328332574100395</v>
      </c>
      <c r="AV448" s="57">
        <v>-3.5742153399068899</v>
      </c>
      <c r="AW448" s="57">
        <v>-3.2406987134573804</v>
      </c>
      <c r="AX448" s="57">
        <v>-2.9312187324701897</v>
      </c>
      <c r="AY448" s="57">
        <v>-2.64049314687735</v>
      </c>
      <c r="AZ448" s="57">
        <v>-5.4501453851440198</v>
      </c>
      <c r="BA448" s="57">
        <v>-5.4406538094053598</v>
      </c>
      <c r="BB448" s="57">
        <v>-5.4239119889776202</v>
      </c>
      <c r="BC448" s="57">
        <v>-5.3999414413252698</v>
      </c>
      <c r="BD448" s="57">
        <v>-5.36447533032565</v>
      </c>
      <c r="BE448" s="57">
        <v>1.5173121277339801</v>
      </c>
      <c r="BF448" s="57">
        <v>1.8664384694984699</v>
      </c>
      <c r="BG448" s="57">
        <v>2.1832132755202398</v>
      </c>
      <c r="BH448" s="57">
        <v>2.4687227088550801</v>
      </c>
      <c r="BI448" s="57">
        <v>2.7239821834483</v>
      </c>
      <c r="BJ448" s="57">
        <v>9.6055279158401774</v>
      </c>
      <c r="BK448" s="57">
        <v>68.008924721304894</v>
      </c>
      <c r="BM448" s="57">
        <v>-4.7378924323182998</v>
      </c>
      <c r="BN448" s="57">
        <v>-4.1017128560138598</v>
      </c>
      <c r="BO448" s="57">
        <v>-3.8983008548117599</v>
      </c>
      <c r="BP448" s="57">
        <v>-3.6255818966651798</v>
      </c>
      <c r="BQ448" s="57">
        <v>-3.3620655137339699</v>
      </c>
      <c r="BR448" s="57">
        <v>-6.7292462516335299</v>
      </c>
      <c r="BS448" s="57">
        <v>-6.8171452254449001</v>
      </c>
      <c r="BT448" s="57">
        <v>-6.6908549188278501</v>
      </c>
      <c r="BU448" s="57">
        <v>-6.6426740949916496</v>
      </c>
      <c r="BV448" s="57">
        <v>-6.61594009624626</v>
      </c>
      <c r="BW448" s="57">
        <v>1.99135381931523</v>
      </c>
      <c r="BX448" s="57">
        <v>2.7154323694310398</v>
      </c>
      <c r="BY448" s="57">
        <v>2.7925540640160902</v>
      </c>
      <c r="BZ448" s="57">
        <v>3.0170921983264698</v>
      </c>
      <c r="CA448" s="57">
        <v>3.2538745825122901</v>
      </c>
      <c r="CB448" s="57">
        <v>9.5635913497641347</v>
      </c>
      <c r="CC448" s="57">
        <v>289.950571905375</v>
      </c>
      <c r="CE448" s="57">
        <v>-4.6594434424617006</v>
      </c>
      <c r="CF448" s="57">
        <v>-4.3281315458940597</v>
      </c>
      <c r="CG448" s="57">
        <v>-4.0528807399587592</v>
      </c>
      <c r="CH448" s="57">
        <v>-3.7039772308614398</v>
      </c>
      <c r="CI448" s="57">
        <v>-3.4831886488683002</v>
      </c>
      <c r="CJ448" s="57">
        <v>-6.7070060343529203</v>
      </c>
      <c r="CK448" s="57">
        <v>-6.70941637741445</v>
      </c>
      <c r="CL448" s="57">
        <v>-6.7253273061724297</v>
      </c>
      <c r="CM448" s="57">
        <v>-6.6897346909414699</v>
      </c>
      <c r="CN448" s="57">
        <v>-6.6911795402860301</v>
      </c>
      <c r="CO448" s="57">
        <v>2.0475625918912201</v>
      </c>
      <c r="CP448" s="57">
        <v>2.3812848315203898</v>
      </c>
      <c r="CQ448" s="57">
        <v>2.67244656621367</v>
      </c>
      <c r="CR448" s="57">
        <v>2.9857574600800301</v>
      </c>
      <c r="CS448" s="57">
        <v>3.20799089141773</v>
      </c>
      <c r="CT448" s="76">
        <v>8.8585993052934313</v>
      </c>
      <c r="CU448" s="76">
        <v>62.284692811847798</v>
      </c>
      <c r="CV448" s="76"/>
      <c r="CW448" s="1">
        <v>-4.6019403707062496</v>
      </c>
      <c r="CX448" s="1">
        <v>-4.26720486196733</v>
      </c>
      <c r="CY448" s="1">
        <v>-3.9523976930289502</v>
      </c>
      <c r="CZ448" s="1">
        <v>-3.6691548402225602</v>
      </c>
      <c r="DA448" s="1">
        <v>-3.4123035250327902</v>
      </c>
      <c r="DB448" s="1">
        <v>-4.6019403707062496</v>
      </c>
      <c r="DC448" s="1">
        <v>-4.26720486196733</v>
      </c>
      <c r="DD448" s="1">
        <v>-3.9523976930289502</v>
      </c>
      <c r="DE448" s="1">
        <v>-3.6691548402225602</v>
      </c>
      <c r="DF448" s="1">
        <v>-3.4123035250327902</v>
      </c>
      <c r="DG448" s="1">
        <v>1.4773117101934401</v>
      </c>
      <c r="DH448" s="1">
        <v>1.8264384719782401</v>
      </c>
      <c r="DI448" s="1">
        <v>2.1432133446990398</v>
      </c>
      <c r="DJ448" s="1">
        <v>2.4287223153514099</v>
      </c>
      <c r="DK448" s="1">
        <v>2.6839816433407502</v>
      </c>
      <c r="DL448" s="1">
        <v>8.8572618168164539</v>
      </c>
      <c r="DM448" s="1">
        <v>79.636089291021307</v>
      </c>
      <c r="DN448" s="1"/>
      <c r="DO448" s="1"/>
      <c r="DP448" s="1"/>
      <c r="DQ448" s="1"/>
      <c r="DR448" s="1"/>
      <c r="DS448" s="1"/>
    </row>
    <row r="449" spans="1:123">
      <c r="A449" s="46" t="s">
        <v>10</v>
      </c>
      <c r="B449" s="57">
        <v>296.72000000000003</v>
      </c>
      <c r="C449" s="57">
        <v>123.377</v>
      </c>
      <c r="D449" s="57">
        <v>2.3199999999999998</v>
      </c>
      <c r="E449" s="7">
        <v>0</v>
      </c>
      <c r="F449" s="57"/>
      <c r="G449" s="76">
        <v>2.67</v>
      </c>
      <c r="H449" s="57">
        <v>0.01</v>
      </c>
      <c r="I449" s="57">
        <v>2.66</v>
      </c>
      <c r="K449" s="76">
        <v>1.8820312472858518</v>
      </c>
      <c r="L449" s="76">
        <v>2.1287448270453972</v>
      </c>
      <c r="M449" s="76">
        <v>2.4097729404961412</v>
      </c>
      <c r="N449" s="76">
        <v>2.5845156321412883</v>
      </c>
      <c r="O449" s="76">
        <v>2.8855491652226264</v>
      </c>
      <c r="P449" s="76">
        <v>-4.4237496068428202E-2</v>
      </c>
      <c r="Q449" s="76">
        <v>-4.4520757014972899E-2</v>
      </c>
      <c r="R449" s="76">
        <v>-4.47919324547284E-2</v>
      </c>
      <c r="S449" s="76">
        <v>-4.4090528848741997E-2</v>
      </c>
      <c r="T449" s="76">
        <v>-4.4276708709313599E-2</v>
      </c>
      <c r="U449" s="76">
        <v>1.92626874335428</v>
      </c>
      <c r="V449" s="76">
        <v>2.1732655840603701</v>
      </c>
      <c r="W449" s="76">
        <v>2.4545648729508698</v>
      </c>
      <c r="X449" s="76">
        <v>2.6286061609900302</v>
      </c>
      <c r="Y449" s="76">
        <v>2.9298258739319398</v>
      </c>
      <c r="Z449" s="76">
        <v>7.3392564141604675</v>
      </c>
      <c r="AA449" s="76">
        <v>-0.48616705234372198</v>
      </c>
      <c r="AC449" s="57">
        <v>1.0214390682665107</v>
      </c>
      <c r="AD449" s="76">
        <v>1.2886038432165841</v>
      </c>
      <c r="AE449" s="76">
        <v>1.5341697282918705</v>
      </c>
      <c r="AF449" s="76">
        <v>1.7590459427280114</v>
      </c>
      <c r="AG449" s="76">
        <v>1.9637570905992956</v>
      </c>
      <c r="AH449" s="76">
        <v>-4.1243895398839499E-2</v>
      </c>
      <c r="AI449" s="76">
        <v>-4.1242958807846002E-2</v>
      </c>
      <c r="AJ449" s="76">
        <v>-4.1324096671199698E-2</v>
      </c>
      <c r="AK449" s="76">
        <v>-4.1304920808308401E-2</v>
      </c>
      <c r="AL449" s="76">
        <v>-4.1336125623544599E-2</v>
      </c>
      <c r="AM449" s="76">
        <v>1.0626829636653501</v>
      </c>
      <c r="AN449" s="76">
        <v>1.3298468020244301</v>
      </c>
      <c r="AO449" s="76">
        <v>1.5754938249630701</v>
      </c>
      <c r="AP449" s="76">
        <v>1.8003508635363199</v>
      </c>
      <c r="AQ449" s="76">
        <v>2.0050932162228401</v>
      </c>
      <c r="AR449" s="76">
        <v>7.0063410389824616</v>
      </c>
      <c r="AS449" s="76">
        <v>61.931270194379898</v>
      </c>
      <c r="AU449" s="57">
        <v>1.0586571293332199</v>
      </c>
      <c r="AV449" s="57">
        <v>1.325445998354613</v>
      </c>
      <c r="AW449" s="57">
        <v>1.5707851396468957</v>
      </c>
      <c r="AX449" s="57">
        <v>1.7952182591809251</v>
      </c>
      <c r="AY449" s="57">
        <v>1.999819396036725</v>
      </c>
      <c r="AZ449" s="57">
        <v>-4.4030672209460199E-2</v>
      </c>
      <c r="BA449" s="57">
        <v>-4.4400859391807102E-2</v>
      </c>
      <c r="BB449" s="57">
        <v>-4.4708634385934101E-2</v>
      </c>
      <c r="BC449" s="57">
        <v>-4.51325701766849E-2</v>
      </c>
      <c r="BD449" s="57">
        <v>-4.5273820083975E-2</v>
      </c>
      <c r="BE449" s="57">
        <v>1.10268780154268</v>
      </c>
      <c r="BF449" s="57">
        <v>1.36984685774642</v>
      </c>
      <c r="BG449" s="57">
        <v>1.6154937740328299</v>
      </c>
      <c r="BH449" s="57">
        <v>1.8403508293576101</v>
      </c>
      <c r="BI449" s="57">
        <v>2.0450932161207001</v>
      </c>
      <c r="BJ449" s="57">
        <v>6.9974819649970357</v>
      </c>
      <c r="BK449" s="57">
        <v>61.798137452479303</v>
      </c>
      <c r="BM449" s="57">
        <v>1.8418439278795324</v>
      </c>
      <c r="BN449" s="57">
        <v>2.2131003282009059</v>
      </c>
      <c r="BO449" s="57">
        <v>2.3838469391564092</v>
      </c>
      <c r="BP449" s="57">
        <v>2.5805527791569478</v>
      </c>
      <c r="BQ449" s="57">
        <v>2.784312131987726</v>
      </c>
      <c r="BR449" s="57">
        <v>-4.4370504628997401E-2</v>
      </c>
      <c r="BS449" s="57">
        <v>-4.4343841716974502E-2</v>
      </c>
      <c r="BT449" s="57">
        <v>-4.4432601168010802E-2</v>
      </c>
      <c r="BU449" s="57">
        <v>-4.4356685289552403E-2</v>
      </c>
      <c r="BV449" s="57">
        <v>-4.4092778753014102E-2</v>
      </c>
      <c r="BW449" s="57">
        <v>1.8862144325085299</v>
      </c>
      <c r="BX449" s="57">
        <v>2.2574441699178802</v>
      </c>
      <c r="BY449" s="57">
        <v>2.4282795403244202</v>
      </c>
      <c r="BZ449" s="57">
        <v>2.6249094644465001</v>
      </c>
      <c r="CA449" s="57">
        <v>2.8284049107407401</v>
      </c>
      <c r="CB449" s="57">
        <v>6.6868663528996732</v>
      </c>
      <c r="CC449" s="57">
        <v>132.62674770040499</v>
      </c>
      <c r="CE449" s="57">
        <v>1.852263114683987</v>
      </c>
      <c r="CF449" s="57">
        <v>2.1152055096087294</v>
      </c>
      <c r="CG449" s="57">
        <v>2.3503051386607079</v>
      </c>
      <c r="CH449" s="57">
        <v>2.5692493504670728</v>
      </c>
      <c r="CI449" s="57">
        <v>2.7657481739937051</v>
      </c>
      <c r="CJ449" s="57">
        <v>-4.4271329190852901E-2</v>
      </c>
      <c r="CK449" s="57">
        <v>-4.4370861264290198E-2</v>
      </c>
      <c r="CL449" s="57">
        <v>-4.4522127368191999E-2</v>
      </c>
      <c r="CM449" s="57">
        <v>-4.4480989589187198E-2</v>
      </c>
      <c r="CN449" s="57">
        <v>-4.4492710116134801E-2</v>
      </c>
      <c r="CO449" s="57">
        <v>1.8965344438748399</v>
      </c>
      <c r="CP449" s="57">
        <v>2.1595763708730198</v>
      </c>
      <c r="CQ449" s="57">
        <v>2.3948272660289001</v>
      </c>
      <c r="CR449" s="57">
        <v>2.6137303400562599</v>
      </c>
      <c r="CS449" s="57">
        <v>2.8102408841098399</v>
      </c>
      <c r="CT449" s="76">
        <v>6.785346343047399</v>
      </c>
      <c r="CU449" s="76">
        <v>63.419827786114503</v>
      </c>
      <c r="CV449" s="76"/>
      <c r="CW449" s="1">
        <v>1.02156827119839</v>
      </c>
      <c r="CX449" s="1">
        <v>1.2886427589060401</v>
      </c>
      <c r="CY449" s="1">
        <v>1.53420895172516</v>
      </c>
      <c r="CZ449" s="1">
        <v>1.7589693865151701</v>
      </c>
      <c r="DA449" s="1">
        <v>1.96369808645726</v>
      </c>
      <c r="DB449" s="1">
        <v>1.02156827119839</v>
      </c>
      <c r="DC449" s="1">
        <v>1.2886427589060401</v>
      </c>
      <c r="DD449" s="1">
        <v>1.53420895172516</v>
      </c>
      <c r="DE449" s="1">
        <v>1.7589693865151701</v>
      </c>
      <c r="DF449" s="1">
        <v>1.96369808645726</v>
      </c>
      <c r="DG449" s="1">
        <v>1.0626874506696899</v>
      </c>
      <c r="DH449" s="1">
        <v>1.32984685955604</v>
      </c>
      <c r="DI449" s="1">
        <v>1.5754938245972101</v>
      </c>
      <c r="DJ449" s="1">
        <v>1.80035049383015</v>
      </c>
      <c r="DK449" s="1">
        <v>2.0050927623397201</v>
      </c>
      <c r="DL449" s="1">
        <v>7.0048832392691134</v>
      </c>
      <c r="DM449" s="1">
        <v>61.889145204223297</v>
      </c>
      <c r="DN449" s="1"/>
      <c r="DO449" s="1"/>
      <c r="DP449" s="1"/>
      <c r="DQ449" s="1"/>
      <c r="DR449" s="1"/>
      <c r="DS449" s="1"/>
    </row>
    <row r="450" spans="1:123">
      <c r="A450" s="46" t="s">
        <v>431</v>
      </c>
      <c r="B450" s="57">
        <v>387.95699999999999</v>
      </c>
      <c r="C450" s="57">
        <v>173.529</v>
      </c>
      <c r="D450" s="57">
        <v>-2.5099999999999998</v>
      </c>
      <c r="E450" s="7">
        <v>0.46</v>
      </c>
      <c r="F450" s="57"/>
      <c r="G450" s="76">
        <v>-2.8300000000000005</v>
      </c>
      <c r="H450" s="57">
        <v>-5.4</v>
      </c>
      <c r="I450" s="57">
        <v>2.57</v>
      </c>
      <c r="K450" s="76">
        <v>-4.3207311675837099</v>
      </c>
      <c r="L450" s="76">
        <v>-4.1409224300447001</v>
      </c>
      <c r="M450" s="76">
        <v>-3.8739479379289494</v>
      </c>
      <c r="N450" s="76">
        <v>-3.4200997094639902</v>
      </c>
      <c r="O450" s="76">
        <v>-3.0147717171949302</v>
      </c>
      <c r="P450" s="76">
        <v>-6.4194480544415899</v>
      </c>
      <c r="Q450" s="76">
        <v>-6.4959968435060498</v>
      </c>
      <c r="R450" s="76">
        <v>-6.5774167719291796</v>
      </c>
      <c r="S450" s="76">
        <v>-6.3522724049476</v>
      </c>
      <c r="T450" s="76">
        <v>-6.5426598476565001</v>
      </c>
      <c r="U450" s="76">
        <v>2.09871688685788</v>
      </c>
      <c r="V450" s="76">
        <v>2.3550744134613502</v>
      </c>
      <c r="W450" s="76">
        <v>2.7034688340002302</v>
      </c>
      <c r="X450" s="76">
        <v>2.9321726954836098</v>
      </c>
      <c r="Y450" s="76">
        <v>3.5278881304615699</v>
      </c>
      <c r="Z450" s="76">
        <v>9.9833737115459105</v>
      </c>
      <c r="AA450" s="76">
        <v>-272.07385480019798</v>
      </c>
      <c r="AC450" s="57">
        <v>-4.4291931167970402</v>
      </c>
      <c r="AD450" s="76">
        <v>-3.90696961388368</v>
      </c>
      <c r="AE450" s="76">
        <v>-3.6109429599166099</v>
      </c>
      <c r="AF450" s="76">
        <v>-3.3312590124415</v>
      </c>
      <c r="AG450" s="76">
        <v>-3.0841526211454298</v>
      </c>
      <c r="AH450" s="76">
        <v>-5.8368259696640701</v>
      </c>
      <c r="AI450" s="76">
        <v>-5.6499612561863799</v>
      </c>
      <c r="AJ450" s="76">
        <v>-5.65875726874481</v>
      </c>
      <c r="AK450" s="76">
        <v>-5.65439076631547</v>
      </c>
      <c r="AL450" s="76">
        <v>-5.6540549625737997</v>
      </c>
      <c r="AM450" s="76">
        <v>1.4076328528670301</v>
      </c>
      <c r="AN450" s="76">
        <v>1.7429916423027001</v>
      </c>
      <c r="AO450" s="76">
        <v>2.0478143088282001</v>
      </c>
      <c r="AP450" s="76">
        <v>2.32313175387397</v>
      </c>
      <c r="AQ450" s="76">
        <v>2.5699023414283699</v>
      </c>
      <c r="AR450" s="76">
        <v>9.6859662214031061</v>
      </c>
      <c r="AS450" s="76">
        <v>242.08037806461601</v>
      </c>
      <c r="AU450" s="57">
        <v>-4.4754136105637405</v>
      </c>
      <c r="AV450" s="57">
        <v>-4.1699190666376493</v>
      </c>
      <c r="AW450" s="57">
        <v>-3.8749255301768795</v>
      </c>
      <c r="AX450" s="57">
        <v>-3.60223609430779</v>
      </c>
      <c r="AY450" s="57">
        <v>-3.2971124278869399</v>
      </c>
      <c r="AZ450" s="57">
        <v>-5.9230526695606303</v>
      </c>
      <c r="BA450" s="57">
        <v>-5.9529107644097996</v>
      </c>
      <c r="BB450" s="57">
        <v>-5.9627397725196296</v>
      </c>
      <c r="BC450" s="57">
        <v>-5.9653678033417901</v>
      </c>
      <c r="BD450" s="57">
        <v>-5.90701476918038</v>
      </c>
      <c r="BE450" s="57">
        <v>1.4476390589968899</v>
      </c>
      <c r="BF450" s="57">
        <v>1.7829916977721501</v>
      </c>
      <c r="BG450" s="57">
        <v>2.0878142423427501</v>
      </c>
      <c r="BH450" s="57">
        <v>2.363131709034</v>
      </c>
      <c r="BI450" s="57">
        <v>2.6099023412934401</v>
      </c>
      <c r="BJ450" s="57">
        <v>8.7124578226168303</v>
      </c>
      <c r="BK450" s="57">
        <v>10.0447062620423</v>
      </c>
      <c r="BM450" s="57">
        <v>-4.4706745065159899</v>
      </c>
      <c r="BN450" s="57">
        <v>-3.9806144731770203</v>
      </c>
      <c r="BO450" s="57">
        <v>-3.6940479534752702</v>
      </c>
      <c r="BP450" s="57">
        <v>-3.4138090545339597</v>
      </c>
      <c r="BQ450" s="57">
        <v>-3.1576384610952606</v>
      </c>
      <c r="BR450" s="57">
        <v>-6.4443608054730896</v>
      </c>
      <c r="BS450" s="57">
        <v>-6.6190869507498702</v>
      </c>
      <c r="BT450" s="57">
        <v>-6.4253896806237201</v>
      </c>
      <c r="BU450" s="57">
        <v>-6.3649992474809496</v>
      </c>
      <c r="BV450" s="57">
        <v>-6.3400175335413804</v>
      </c>
      <c r="BW450" s="57">
        <v>1.9736862989571</v>
      </c>
      <c r="BX450" s="57">
        <v>2.6384724775728499</v>
      </c>
      <c r="BY450" s="57">
        <v>2.7313417271484499</v>
      </c>
      <c r="BZ450" s="57">
        <v>2.9511901929469899</v>
      </c>
      <c r="CA450" s="57">
        <v>3.1823790724461198</v>
      </c>
      <c r="CB450" s="57">
        <v>9.4761859483646962</v>
      </c>
      <c r="CC450" s="57">
        <v>202.670794108823</v>
      </c>
      <c r="CE450" s="57">
        <v>-4.3951536121270198</v>
      </c>
      <c r="CF450" s="57">
        <v>-4.0814677581765801</v>
      </c>
      <c r="CG450" s="57">
        <v>-3.8198526776166406</v>
      </c>
      <c r="CH450" s="57">
        <v>-3.4867249528185305</v>
      </c>
      <c r="CI450" s="57">
        <v>-3.2739480647939496</v>
      </c>
      <c r="CJ450" s="57">
        <v>-6.4173375808326698</v>
      </c>
      <c r="CK450" s="57">
        <v>-6.4254969154817703</v>
      </c>
      <c r="CL450" s="57">
        <v>-6.4456483664874504</v>
      </c>
      <c r="CM450" s="57">
        <v>-6.4099673372791903</v>
      </c>
      <c r="CN450" s="57">
        <v>-6.4151014316170496</v>
      </c>
      <c r="CO450" s="57">
        <v>2.02218396870565</v>
      </c>
      <c r="CP450" s="57">
        <v>2.3440291573051901</v>
      </c>
      <c r="CQ450" s="57">
        <v>2.6257956888708098</v>
      </c>
      <c r="CR450" s="57">
        <v>2.9232423844606599</v>
      </c>
      <c r="CS450" s="57">
        <v>3.1411533668231</v>
      </c>
      <c r="CT450" s="76">
        <v>8.4442393392392443</v>
      </c>
      <c r="CU450" s="76">
        <v>55.0377379487986</v>
      </c>
      <c r="CV450" s="76"/>
      <c r="CW450" s="1">
        <v>-4.2801577118029801</v>
      </c>
      <c r="CX450" s="1">
        <v>-3.97048454419456</v>
      </c>
      <c r="CY450" s="1">
        <v>-3.6731005190828099</v>
      </c>
      <c r="CZ450" s="1">
        <v>-3.4057120813916102</v>
      </c>
      <c r="DA450" s="1">
        <v>-3.1628542660819901</v>
      </c>
      <c r="DB450" s="1">
        <v>-4.2801577118029801</v>
      </c>
      <c r="DC450" s="1">
        <v>-3.97048454419456</v>
      </c>
      <c r="DD450" s="1">
        <v>-3.6731005190828099</v>
      </c>
      <c r="DE450" s="1">
        <v>-3.4057120813916102</v>
      </c>
      <c r="DF450" s="1">
        <v>-3.1628542660819901</v>
      </c>
      <c r="DG450" s="1">
        <v>1.4076386526591</v>
      </c>
      <c r="DH450" s="1">
        <v>1.74299170013931</v>
      </c>
      <c r="DI450" s="1">
        <v>2.04781430839359</v>
      </c>
      <c r="DJ450" s="1">
        <v>2.3231313252725898</v>
      </c>
      <c r="DK450" s="1">
        <v>2.5699018156921198</v>
      </c>
      <c r="DL450" s="1">
        <v>8.3289136785401965</v>
      </c>
      <c r="DM450" s="1">
        <v>69.520268124000395</v>
      </c>
      <c r="DN450" s="1"/>
      <c r="DO450" s="1"/>
      <c r="DP450" s="1"/>
      <c r="DQ450" s="1"/>
      <c r="DR450" s="1"/>
      <c r="DS450" s="1"/>
    </row>
    <row r="451" spans="1:123">
      <c r="A451" s="46" t="s">
        <v>432</v>
      </c>
      <c r="B451" s="57">
        <v>421.25200000000001</v>
      </c>
      <c r="C451" s="57">
        <v>195.70599999999999</v>
      </c>
      <c r="D451" s="57">
        <v>-2.11</v>
      </c>
      <c r="E451" s="7">
        <v>0.44</v>
      </c>
      <c r="F451" s="57"/>
      <c r="G451" s="76">
        <v>-3.36</v>
      </c>
      <c r="H451" s="57">
        <v>-5.96</v>
      </c>
      <c r="I451" s="57">
        <v>2.6</v>
      </c>
      <c r="K451" s="76">
        <v>-3.9268756545005203</v>
      </c>
      <c r="L451" s="76">
        <v>-3.7483549225630699</v>
      </c>
      <c r="M451" s="76">
        <v>-3.46112816068961</v>
      </c>
      <c r="N451" s="76">
        <v>-2.9754544677096399</v>
      </c>
      <c r="O451" s="76">
        <v>-2.4758746383463701</v>
      </c>
      <c r="P451" s="76">
        <v>-6.0885238185590103</v>
      </c>
      <c r="Q451" s="76">
        <v>-6.16977659618101</v>
      </c>
      <c r="R451" s="76">
        <v>-6.25542919416087</v>
      </c>
      <c r="S451" s="76">
        <v>-6.0184073046486199</v>
      </c>
      <c r="T451" s="76">
        <v>-6.2220128519009101</v>
      </c>
      <c r="U451" s="76">
        <v>2.1616481640584899</v>
      </c>
      <c r="V451" s="76">
        <v>2.4214216736179401</v>
      </c>
      <c r="W451" s="76">
        <v>2.7943010334712599</v>
      </c>
      <c r="X451" s="76">
        <v>3.04295283693898</v>
      </c>
      <c r="Y451" s="76">
        <v>3.74613821355454</v>
      </c>
      <c r="Z451" s="76">
        <v>11.019379386640448</v>
      </c>
      <c r="AA451" s="76">
        <v>-358.03119712990502</v>
      </c>
      <c r="AC451" s="57">
        <v>-3.9588780838743798</v>
      </c>
      <c r="AD451" s="76">
        <v>-3.4015174042730902</v>
      </c>
      <c r="AE451" s="76">
        <v>-3.0839212325179397</v>
      </c>
      <c r="AF451" s="76">
        <v>-2.7860570147410604</v>
      </c>
      <c r="AG451" s="76">
        <v>-2.5235456992409797</v>
      </c>
      <c r="AH451" s="76">
        <v>-5.4923930521218898</v>
      </c>
      <c r="AI451" s="76">
        <v>-5.2952774569472902</v>
      </c>
      <c r="AJ451" s="76">
        <v>-5.3040988425319497</v>
      </c>
      <c r="AK451" s="76">
        <v>-5.2999665204458903</v>
      </c>
      <c r="AL451" s="76">
        <v>-5.2995631017050897</v>
      </c>
      <c r="AM451" s="76">
        <v>1.53351496824751</v>
      </c>
      <c r="AN451" s="76">
        <v>1.8937600526742</v>
      </c>
      <c r="AO451" s="76">
        <v>2.22017761001401</v>
      </c>
      <c r="AP451" s="76">
        <v>2.51390950570483</v>
      </c>
      <c r="AQ451" s="76">
        <v>2.77601740246411</v>
      </c>
      <c r="AR451" s="76">
        <v>10.339078008333789</v>
      </c>
      <c r="AS451" s="76">
        <v>260.36834139415402</v>
      </c>
      <c r="AU451" s="57">
        <v>-3.9821901715471504</v>
      </c>
      <c r="AV451" s="57">
        <v>-3.6522890946611302</v>
      </c>
      <c r="AW451" s="57">
        <v>-3.3339645239905802</v>
      </c>
      <c r="AX451" s="57">
        <v>-3.0392143250055201</v>
      </c>
      <c r="AY451" s="57">
        <v>-2.7066509822175897</v>
      </c>
      <c r="AZ451" s="57">
        <v>-5.5557118452391503</v>
      </c>
      <c r="BA451" s="57">
        <v>-5.5860492027126201</v>
      </c>
      <c r="BB451" s="57">
        <v>-5.5941420618425903</v>
      </c>
      <c r="BC451" s="57">
        <v>-5.5931237819797701</v>
      </c>
      <c r="BD451" s="57">
        <v>-5.5226683845348097</v>
      </c>
      <c r="BE451" s="57">
        <v>1.5735216736919999</v>
      </c>
      <c r="BF451" s="57">
        <v>1.9337601080514899</v>
      </c>
      <c r="BG451" s="57">
        <v>2.2601775378520101</v>
      </c>
      <c r="BH451" s="57">
        <v>2.55390945697425</v>
      </c>
      <c r="BI451" s="57">
        <v>2.81601740231722</v>
      </c>
      <c r="BJ451" s="57">
        <v>9.4276452706482292</v>
      </c>
      <c r="BK451" s="57">
        <v>8.0417296631830606</v>
      </c>
      <c r="BM451" s="57">
        <v>-4.10926614997451</v>
      </c>
      <c r="BN451" s="57">
        <v>-3.5269601541497502</v>
      </c>
      <c r="BO451" s="57">
        <v>-3.2515851525066899</v>
      </c>
      <c r="BP451" s="57">
        <v>-2.9588902811019699</v>
      </c>
      <c r="BQ451" s="57">
        <v>-2.6931206317491703</v>
      </c>
      <c r="BR451" s="57">
        <v>-6.1148734436311898</v>
      </c>
      <c r="BS451" s="57">
        <v>-6.3044807975256401</v>
      </c>
      <c r="BT451" s="57">
        <v>-6.09352297017002</v>
      </c>
      <c r="BU451" s="57">
        <v>-6.0291496768441402</v>
      </c>
      <c r="BV451" s="57">
        <v>-6.0046750356286003</v>
      </c>
      <c r="BW451" s="57">
        <v>2.0056072936566798</v>
      </c>
      <c r="BX451" s="57">
        <v>2.7775206433758899</v>
      </c>
      <c r="BY451" s="57">
        <v>2.8419378176633301</v>
      </c>
      <c r="BZ451" s="57">
        <v>3.0702593957421702</v>
      </c>
      <c r="CA451" s="57">
        <v>3.31155440387943</v>
      </c>
      <c r="CB451" s="57">
        <v>10.082905636663011</v>
      </c>
      <c r="CC451" s="57">
        <v>263.49267818584798</v>
      </c>
      <c r="CE451" s="57">
        <v>-4.0187762644210796</v>
      </c>
      <c r="CF451" s="57">
        <v>-3.6835366583176805</v>
      </c>
      <c r="CG451" s="57">
        <v>-3.4055438788921699</v>
      </c>
      <c r="CH451" s="57">
        <v>-3.04123535552807</v>
      </c>
      <c r="CI451" s="57">
        <v>-2.8215048127215594</v>
      </c>
      <c r="CJ451" s="57">
        <v>-6.0868133511516698</v>
      </c>
      <c r="CK451" s="57">
        <v>-6.0948779315874404</v>
      </c>
      <c r="CL451" s="57">
        <v>-6.1156265745532199</v>
      </c>
      <c r="CM451" s="57">
        <v>-6.0774275686596102</v>
      </c>
      <c r="CN451" s="57">
        <v>-6.0834176423934796</v>
      </c>
      <c r="CO451" s="57">
        <v>2.0680370867305902</v>
      </c>
      <c r="CP451" s="57">
        <v>2.4113412732697599</v>
      </c>
      <c r="CQ451" s="57">
        <v>2.71008269566105</v>
      </c>
      <c r="CR451" s="57">
        <v>3.0361922131315402</v>
      </c>
      <c r="CS451" s="57">
        <v>3.2619128296719202</v>
      </c>
      <c r="CT451" s="76">
        <v>9.0381709862336095</v>
      </c>
      <c r="CU451" s="76">
        <v>61.053749183158601</v>
      </c>
      <c r="CV451" s="76"/>
      <c r="CW451" s="1">
        <v>-3.8033304965789099</v>
      </c>
      <c r="CX451" s="1">
        <v>-3.47004416918434</v>
      </c>
      <c r="CY451" s="1">
        <v>-3.1510016221124801</v>
      </c>
      <c r="CZ451" s="1">
        <v>-2.8649425506356598</v>
      </c>
      <c r="DA451" s="1">
        <v>-2.60722099446863</v>
      </c>
      <c r="DB451" s="1">
        <v>-3.8033304965789099</v>
      </c>
      <c r="DC451" s="1">
        <v>-3.47004416918434</v>
      </c>
      <c r="DD451" s="1">
        <v>-3.1510016221124801</v>
      </c>
      <c r="DE451" s="1">
        <v>-2.8649425506356598</v>
      </c>
      <c r="DF451" s="1">
        <v>-2.60722099446863</v>
      </c>
      <c r="DG451" s="1">
        <v>1.53352124711351</v>
      </c>
      <c r="DH451" s="1">
        <v>1.89376011062212</v>
      </c>
      <c r="DI451" s="1">
        <v>2.2201776095543102</v>
      </c>
      <c r="DJ451" s="1">
        <v>2.5139090556108998</v>
      </c>
      <c r="DK451" s="1">
        <v>2.7760168505066001</v>
      </c>
      <c r="DL451" s="1">
        <v>8.9171216570680194</v>
      </c>
      <c r="DM451" s="1">
        <v>78.222880092823104</v>
      </c>
      <c r="DN451" s="1"/>
      <c r="DO451" s="1"/>
      <c r="DP451" s="1"/>
      <c r="DQ451" s="1"/>
      <c r="DR451" s="1"/>
      <c r="DS451" s="1"/>
    </row>
    <row r="452" spans="1:123">
      <c r="A452" s="46" t="s">
        <v>433</v>
      </c>
      <c r="B452" s="57">
        <v>307.291</v>
      </c>
      <c r="C452" s="57">
        <v>129.85400000000001</v>
      </c>
      <c r="D452" s="57">
        <v>-4.09</v>
      </c>
      <c r="E452" s="7">
        <v>0.4</v>
      </c>
      <c r="F452" s="57"/>
      <c r="G452" s="76">
        <v>-2.99</v>
      </c>
      <c r="H452" s="57">
        <v>-5.12</v>
      </c>
      <c r="I452" s="57">
        <v>2.13</v>
      </c>
      <c r="K452" s="76">
        <v>-4.9746047286712907</v>
      </c>
      <c r="L452" s="76">
        <v>-4.8205722009743806</v>
      </c>
      <c r="M452" s="76">
        <v>-4.5925505931086601</v>
      </c>
      <c r="N452" s="76">
        <v>-4.1897661621765705</v>
      </c>
      <c r="O452" s="76">
        <v>-3.9801205600377405</v>
      </c>
      <c r="P452" s="76">
        <v>-6.9208538453935704</v>
      </c>
      <c r="Q452" s="76">
        <v>-7.0149027163191802</v>
      </c>
      <c r="R452" s="76">
        <v>-7.0759542460747902</v>
      </c>
      <c r="S452" s="76">
        <v>-6.8535444774037204</v>
      </c>
      <c r="T452" s="76">
        <v>-6.9792397701575704</v>
      </c>
      <c r="U452" s="76">
        <v>1.94624911672228</v>
      </c>
      <c r="V452" s="76">
        <v>2.1943305153448001</v>
      </c>
      <c r="W452" s="76">
        <v>2.4834036529661301</v>
      </c>
      <c r="X452" s="76">
        <v>2.6637783152271499</v>
      </c>
      <c r="Y452" s="76">
        <v>2.9991192101198298</v>
      </c>
      <c r="Z452" s="76">
        <v>7.8303750298135455</v>
      </c>
      <c r="AA452" s="76">
        <v>-123.146156493441</v>
      </c>
      <c r="AC452" s="57">
        <v>-5.23271798854796</v>
      </c>
      <c r="AD452" s="76">
        <v>-4.8088118500775998</v>
      </c>
      <c r="AE452" s="76">
        <v>-4.5596892347635301</v>
      </c>
      <c r="AF452" s="76">
        <v>-4.3204236955104598</v>
      </c>
      <c r="AG452" s="76">
        <v>-4.1060591114323897</v>
      </c>
      <c r="AH452" s="76">
        <v>-6.3353679094647699</v>
      </c>
      <c r="AI452" s="76">
        <v>-6.1865268865527696</v>
      </c>
      <c r="AJ452" s="76">
        <v>-6.18990756661458</v>
      </c>
      <c r="AK452" s="76">
        <v>-6.1813455641407602</v>
      </c>
      <c r="AL452" s="76">
        <v>-6.1765928535662997</v>
      </c>
      <c r="AM452" s="76">
        <v>1.1026499209168099</v>
      </c>
      <c r="AN452" s="76">
        <v>1.37771503647517</v>
      </c>
      <c r="AO452" s="76">
        <v>1.6302183318510499</v>
      </c>
      <c r="AP452" s="76">
        <v>1.8609218686303</v>
      </c>
      <c r="AQ452" s="76">
        <v>2.0705337421339101</v>
      </c>
      <c r="AR452" s="76">
        <v>8.1353841980701311</v>
      </c>
      <c r="AS452" s="76">
        <v>183.29178845072801</v>
      </c>
      <c r="AU452" s="57">
        <v>-4.3463164730109503</v>
      </c>
      <c r="AV452" s="57">
        <v>-4.0602392709107997</v>
      </c>
      <c r="AW452" s="57">
        <v>-3.78911379148441</v>
      </c>
      <c r="AX452" s="57">
        <v>-3.5313402733035204</v>
      </c>
      <c r="AY452" s="57">
        <v>-3.2783628090394998</v>
      </c>
      <c r="AZ452" s="57">
        <v>-5.4889713903350401</v>
      </c>
      <c r="BA452" s="57">
        <v>-5.4779543630787</v>
      </c>
      <c r="BB452" s="57">
        <v>-5.4593320706029402</v>
      </c>
      <c r="BC452" s="57">
        <v>-5.4322621065198602</v>
      </c>
      <c r="BD452" s="57">
        <v>-5.38889655106746</v>
      </c>
      <c r="BE452" s="57">
        <v>1.1426549173240901</v>
      </c>
      <c r="BF452" s="57">
        <v>1.4177150921679</v>
      </c>
      <c r="BG452" s="57">
        <v>1.67021827911853</v>
      </c>
      <c r="BH452" s="57">
        <v>1.90092183321634</v>
      </c>
      <c r="BI452" s="57">
        <v>2.1105337420279602</v>
      </c>
      <c r="BJ452" s="57">
        <v>7.934669817119917</v>
      </c>
      <c r="BK452" s="57">
        <v>33.891367767700402</v>
      </c>
      <c r="BM452" s="57">
        <v>-5.0723386268900406</v>
      </c>
      <c r="BN452" s="57">
        <v>-4.7827774742209197</v>
      </c>
      <c r="BO452" s="57">
        <v>-4.458155052425111</v>
      </c>
      <c r="BP452" s="57">
        <v>-4.2015438699447394</v>
      </c>
      <c r="BQ452" s="57">
        <v>-3.9653222661577998</v>
      </c>
      <c r="BR452" s="57">
        <v>-6.9686878194216701</v>
      </c>
      <c r="BS452" s="57">
        <v>-7.0843687581410197</v>
      </c>
      <c r="BT452" s="57">
        <v>-6.9215483117113203</v>
      </c>
      <c r="BU452" s="57">
        <v>-6.86425722514804</v>
      </c>
      <c r="BV452" s="57">
        <v>-6.8347397141738497</v>
      </c>
      <c r="BW452" s="57">
        <v>1.89634919253163</v>
      </c>
      <c r="BX452" s="57">
        <v>2.3015912839201</v>
      </c>
      <c r="BY452" s="57">
        <v>2.4633932592862098</v>
      </c>
      <c r="BZ452" s="57">
        <v>2.6627133552033002</v>
      </c>
      <c r="CA452" s="57">
        <v>2.8694174480160499</v>
      </c>
      <c r="CB452" s="57">
        <v>8.3158086258769259</v>
      </c>
      <c r="CC452" s="57">
        <v>73.975701828192399</v>
      </c>
      <c r="CE452" s="57">
        <v>-5.0327830758863001</v>
      </c>
      <c r="CF452" s="57">
        <v>-4.7661551514801594</v>
      </c>
      <c r="CG452" s="57">
        <v>-4.5452261272731409</v>
      </c>
      <c r="CH452" s="57">
        <v>-4.2745044969864905</v>
      </c>
      <c r="CI452" s="57">
        <v>-4.0803091912859504</v>
      </c>
      <c r="CJ452" s="57">
        <v>-6.9438756609427497</v>
      </c>
      <c r="CK452" s="57">
        <v>-6.94710279064756</v>
      </c>
      <c r="CL452" s="57">
        <v>-6.9668141065857103</v>
      </c>
      <c r="CM452" s="57">
        <v>-6.9240958563813804</v>
      </c>
      <c r="CN452" s="57">
        <v>-6.92889061547013</v>
      </c>
      <c r="CO452" s="57">
        <v>1.91109258505645</v>
      </c>
      <c r="CP452" s="57">
        <v>2.1809476391674001</v>
      </c>
      <c r="CQ452" s="57">
        <v>2.4215879793125699</v>
      </c>
      <c r="CR452" s="57">
        <v>2.6495913593948899</v>
      </c>
      <c r="CS452" s="57">
        <v>2.84858142418418</v>
      </c>
      <c r="CT452" s="76">
        <v>7.1341969866237793</v>
      </c>
      <c r="CU452" s="76">
        <v>40.264765631296797</v>
      </c>
      <c r="CV452" s="76"/>
      <c r="CW452" s="1">
        <v>-5.1232956645216703</v>
      </c>
      <c r="CX452" s="1">
        <v>-4.8667570497524402</v>
      </c>
      <c r="CY452" s="1">
        <v>-4.6171817036490497</v>
      </c>
      <c r="CZ452" s="1">
        <v>-4.38940951893386</v>
      </c>
      <c r="DA452" s="1">
        <v>-4.1796292782159696</v>
      </c>
      <c r="DB452" s="1">
        <v>-5.1232956645216703</v>
      </c>
      <c r="DC452" s="1">
        <v>-4.8667570497524402</v>
      </c>
      <c r="DD452" s="1">
        <v>-4.6171817036490497</v>
      </c>
      <c r="DE452" s="1">
        <v>-4.38940951893386</v>
      </c>
      <c r="DF452" s="1">
        <v>-4.1796292782159696</v>
      </c>
      <c r="DG452" s="1">
        <v>1.1026545600247799</v>
      </c>
      <c r="DH452" s="1">
        <v>1.3777150940421099</v>
      </c>
      <c r="DI452" s="1">
        <v>1.6302183314772201</v>
      </c>
      <c r="DJ452" s="1">
        <v>1.8609214921003501</v>
      </c>
      <c r="DK452" s="1">
        <v>2.0705332799256499</v>
      </c>
      <c r="DL452" s="1">
        <v>7.0374208977659451</v>
      </c>
      <c r="DM452" s="1">
        <v>48.9825627320538</v>
      </c>
      <c r="DN452" s="1"/>
      <c r="DO452" s="1"/>
      <c r="DP452" s="1"/>
      <c r="DQ452" s="1"/>
      <c r="DR452" s="1"/>
      <c r="DS452" s="1"/>
    </row>
    <row r="453" spans="1:123">
      <c r="A453" s="46" t="s">
        <v>434</v>
      </c>
      <c r="B453" s="57">
        <v>419.55200000000002</v>
      </c>
      <c r="C453" s="57">
        <v>207.358</v>
      </c>
      <c r="D453" s="57">
        <v>-0.23</v>
      </c>
      <c r="E453" s="7">
        <v>0.03</v>
      </c>
      <c r="F453" s="57"/>
      <c r="G453" s="76">
        <v>4.9999999999999822E-2</v>
      </c>
      <c r="H453" s="57">
        <v>-2.75</v>
      </c>
      <c r="I453" s="57">
        <v>2.8</v>
      </c>
      <c r="K453" s="76">
        <v>-0.62258426916620024</v>
      </c>
      <c r="L453" s="76">
        <v>-0.38754479529643016</v>
      </c>
      <c r="M453" s="76">
        <v>-4.4815436133950115E-2</v>
      </c>
      <c r="N453" s="76">
        <v>0.28024399436491976</v>
      </c>
      <c r="O453" s="76">
        <v>0.92527658122732026</v>
      </c>
      <c r="P453" s="76">
        <v>-2.7810192429186</v>
      </c>
      <c r="Q453" s="76">
        <v>-2.80557886289946</v>
      </c>
      <c r="R453" s="76">
        <v>-2.83447869399023</v>
      </c>
      <c r="S453" s="76">
        <v>-2.7570525506240902</v>
      </c>
      <c r="T453" s="76">
        <v>-2.8097180629847398</v>
      </c>
      <c r="U453" s="76">
        <v>2.1584349737523998</v>
      </c>
      <c r="V453" s="76">
        <v>2.4180340676030299</v>
      </c>
      <c r="W453" s="76">
        <v>2.7896632578562799</v>
      </c>
      <c r="X453" s="76">
        <v>3.0372965449890099</v>
      </c>
      <c r="Y453" s="76">
        <v>3.7349946442120601</v>
      </c>
      <c r="Z453" s="76">
        <v>11.280003833925051</v>
      </c>
      <c r="AA453" s="76">
        <v>-340.02922405919799</v>
      </c>
      <c r="AC453" s="57">
        <v>-1.0142803676163401</v>
      </c>
      <c r="AD453" s="76">
        <v>-0.61197886165952009</v>
      </c>
      <c r="AE453" s="76">
        <v>-0.29059497035963977</v>
      </c>
      <c r="AF453" s="76">
        <v>4.9676075677100862E-3</v>
      </c>
      <c r="AG453" s="76">
        <v>0.26613019527077997</v>
      </c>
      <c r="AH453" s="76">
        <v>-2.5413679564931702</v>
      </c>
      <c r="AI453" s="76">
        <v>-2.4980408726568402</v>
      </c>
      <c r="AJ453" s="76">
        <v>-2.5019719312666999</v>
      </c>
      <c r="AK453" s="76">
        <v>-2.4992010307963</v>
      </c>
      <c r="AL453" s="76">
        <v>-2.49936323651422</v>
      </c>
      <c r="AM453" s="76">
        <v>1.52708758887683</v>
      </c>
      <c r="AN453" s="76">
        <v>1.8860620109973201</v>
      </c>
      <c r="AO453" s="76">
        <v>2.2113769609070602</v>
      </c>
      <c r="AP453" s="76">
        <v>2.50416863836401</v>
      </c>
      <c r="AQ453" s="76">
        <v>2.765493431785</v>
      </c>
      <c r="AR453" s="76">
        <v>9.4447469091882752</v>
      </c>
      <c r="AS453" s="76">
        <v>131.30363942717301</v>
      </c>
      <c r="AU453" s="57">
        <v>-1.1750853088927198</v>
      </c>
      <c r="AV453" s="57">
        <v>-0.8362018761835901</v>
      </c>
      <c r="AW453" s="57">
        <v>-0.52363678190693985</v>
      </c>
      <c r="AX453" s="57">
        <v>-0.24522935857166983</v>
      </c>
      <c r="AY453" s="57">
        <v>2.4887980566210111E-2</v>
      </c>
      <c r="AZ453" s="57">
        <v>-2.7421795777196798</v>
      </c>
      <c r="BA453" s="57">
        <v>-2.7622639425629201</v>
      </c>
      <c r="BB453" s="57">
        <v>-2.7750136709418398</v>
      </c>
      <c r="BC453" s="57">
        <v>-2.7893979484037499</v>
      </c>
      <c r="BD453" s="57">
        <v>-2.78060545107251</v>
      </c>
      <c r="BE453" s="57">
        <v>1.56709426882696</v>
      </c>
      <c r="BF453" s="57">
        <v>1.92606206637933</v>
      </c>
      <c r="BG453" s="57">
        <v>2.2513768890349</v>
      </c>
      <c r="BH453" s="57">
        <v>2.5441685898320801</v>
      </c>
      <c r="BI453" s="57">
        <v>2.8054934316387201</v>
      </c>
      <c r="BJ453" s="57">
        <v>8.8990162169736458</v>
      </c>
      <c r="BK453" s="57">
        <v>73.122597398426507</v>
      </c>
      <c r="BM453" s="57">
        <v>-0.78598518883293034</v>
      </c>
      <c r="BN453" s="57">
        <v>-6.0194242610329685E-2</v>
      </c>
      <c r="BO453" s="57">
        <v>4.8604049618549805E-2</v>
      </c>
      <c r="BP453" s="57">
        <v>0.29403305460408991</v>
      </c>
      <c r="BQ453" s="57">
        <v>0.5495807590205497</v>
      </c>
      <c r="BR453" s="57">
        <v>-2.7899626374381201</v>
      </c>
      <c r="BS453" s="57">
        <v>-2.8306152649660898</v>
      </c>
      <c r="BT453" s="57">
        <v>-2.7876868734997902</v>
      </c>
      <c r="BU453" s="57">
        <v>-2.77014682034662</v>
      </c>
      <c r="BV453" s="57">
        <v>-2.7553781181000101</v>
      </c>
      <c r="BW453" s="57">
        <v>2.0039774486051898</v>
      </c>
      <c r="BX453" s="57">
        <v>2.7704210223557602</v>
      </c>
      <c r="BY453" s="57">
        <v>2.83629092311834</v>
      </c>
      <c r="BZ453" s="57">
        <v>3.0641798749507099</v>
      </c>
      <c r="CA453" s="57">
        <v>3.3049588771205598</v>
      </c>
      <c r="CB453" s="57">
        <v>8.9497879474800062</v>
      </c>
      <c r="CC453" s="57">
        <v>345.491265860532</v>
      </c>
      <c r="CE453" s="57">
        <v>-0.71364264453131998</v>
      </c>
      <c r="CF453" s="57">
        <v>-0.37614031051815999</v>
      </c>
      <c r="CG453" s="57">
        <v>-8.7205831845230009E-2</v>
      </c>
      <c r="CH453" s="57">
        <v>0.24766571455378994</v>
      </c>
      <c r="CI453" s="57">
        <v>0.47297923841934031</v>
      </c>
      <c r="CJ453" s="57">
        <v>-2.77933852986102</v>
      </c>
      <c r="CK453" s="57">
        <v>-2.7840447134728601</v>
      </c>
      <c r="CL453" s="57">
        <v>-2.7929849410355398</v>
      </c>
      <c r="CM453" s="57">
        <v>-2.7827594251811298</v>
      </c>
      <c r="CN453" s="57">
        <v>-2.7827677679504998</v>
      </c>
      <c r="CO453" s="57">
        <v>2.0656958853297001</v>
      </c>
      <c r="CP453" s="57">
        <v>2.4079044029547001</v>
      </c>
      <c r="CQ453" s="57">
        <v>2.7057791091903098</v>
      </c>
      <c r="CR453" s="57">
        <v>3.0304251397349198</v>
      </c>
      <c r="CS453" s="57">
        <v>3.2557470063698402</v>
      </c>
      <c r="CT453" s="76">
        <v>8.9168235043827409</v>
      </c>
      <c r="CU453" s="76">
        <v>75.549988358603898</v>
      </c>
      <c r="CV453" s="76"/>
      <c r="CW453" s="1">
        <v>-0.97398195090014095</v>
      </c>
      <c r="CX453" s="1">
        <v>-0.62231215757360803</v>
      </c>
      <c r="CY453" s="1">
        <v>-0.30060395628169101</v>
      </c>
      <c r="CZ453" s="1">
        <v>-1.2209589164708899E-2</v>
      </c>
      <c r="DA453" s="1">
        <v>0.24895431031895199</v>
      </c>
      <c r="DB453" s="1">
        <v>-0.97398195090014095</v>
      </c>
      <c r="DC453" s="1">
        <v>-0.62231215757360803</v>
      </c>
      <c r="DD453" s="1">
        <v>-0.30060395628169101</v>
      </c>
      <c r="DE453" s="1">
        <v>-1.2209589164708899E-2</v>
      </c>
      <c r="DF453" s="1">
        <v>0.24895431031895199</v>
      </c>
      <c r="DG453" s="1">
        <v>1.5270938432819301</v>
      </c>
      <c r="DH453" s="1">
        <v>1.88606206893956</v>
      </c>
      <c r="DI453" s="1">
        <v>2.21137696044865</v>
      </c>
      <c r="DJ453" s="1">
        <v>2.5041681893674599</v>
      </c>
      <c r="DK453" s="1">
        <v>2.76549288116632</v>
      </c>
      <c r="DL453" s="1">
        <v>9.0894469801614548</v>
      </c>
      <c r="DM453" s="1">
        <v>91.169075191473098</v>
      </c>
      <c r="DN453" s="1"/>
      <c r="DO453" s="1"/>
      <c r="DP453" s="1"/>
      <c r="DQ453" s="1"/>
      <c r="DR453" s="1"/>
      <c r="DS453" s="1"/>
    </row>
    <row r="454" spans="1:123">
      <c r="A454" s="46" t="s">
        <v>435</v>
      </c>
      <c r="B454" s="57">
        <v>418.209</v>
      </c>
      <c r="C454" s="57">
        <v>217.059</v>
      </c>
      <c r="D454" s="57">
        <v>2.5499999999999998</v>
      </c>
      <c r="E454" s="7">
        <v>0.01</v>
      </c>
      <c r="F454" s="57"/>
      <c r="G454" s="76">
        <v>2.39</v>
      </c>
      <c r="H454" s="57">
        <v>0</v>
      </c>
      <c r="I454" s="57">
        <v>2.39</v>
      </c>
      <c r="K454" s="76">
        <v>2.0643614674257798</v>
      </c>
      <c r="L454" s="76">
        <v>2.3232035498433139</v>
      </c>
      <c r="M454" s="76">
        <v>2.6931642390671442</v>
      </c>
      <c r="N454" s="76">
        <v>2.9418609950921608</v>
      </c>
      <c r="O454" s="76">
        <v>3.634343685836908</v>
      </c>
      <c r="P454" s="76">
        <v>-9.15350859848202E-2</v>
      </c>
      <c r="Q454" s="76">
        <v>-9.2154309007946397E-2</v>
      </c>
      <c r="R454" s="76">
        <v>-9.2835176053305907E-2</v>
      </c>
      <c r="S454" s="76">
        <v>-9.0967079256379299E-2</v>
      </c>
      <c r="T454" s="76">
        <v>-9.1847538594581904E-2</v>
      </c>
      <c r="U454" s="76">
        <v>2.1558965534105998</v>
      </c>
      <c r="V454" s="76">
        <v>2.4153578588512601</v>
      </c>
      <c r="W454" s="76">
        <v>2.7859994151204499</v>
      </c>
      <c r="X454" s="76">
        <v>3.0328280743485401</v>
      </c>
      <c r="Y454" s="76">
        <v>3.7261912244314899</v>
      </c>
      <c r="Z454" s="76">
        <v>11.260747503300141</v>
      </c>
      <c r="AA454" s="76">
        <v>-315.40627894693699</v>
      </c>
      <c r="AC454" s="57">
        <v>1.4373219025115183</v>
      </c>
      <c r="AD454" s="76">
        <v>1.7959577250575249</v>
      </c>
      <c r="AE454" s="76">
        <v>2.1202785436109446</v>
      </c>
      <c r="AF454" s="76">
        <v>2.4124201537080987</v>
      </c>
      <c r="AG454" s="76">
        <v>2.673114131175546</v>
      </c>
      <c r="AH454" s="76">
        <v>-8.4688056662481706E-2</v>
      </c>
      <c r="AI454" s="76">
        <v>-8.4022833015064996E-2</v>
      </c>
      <c r="AJ454" s="76">
        <v>-8.4145904501625499E-2</v>
      </c>
      <c r="AK454" s="76">
        <v>-8.4053199456671196E-2</v>
      </c>
      <c r="AL454" s="76">
        <v>-8.4065363772964002E-2</v>
      </c>
      <c r="AM454" s="76">
        <v>1.5220099591739999</v>
      </c>
      <c r="AN454" s="76">
        <v>1.8799805580725899</v>
      </c>
      <c r="AO454" s="76">
        <v>2.2044244481125701</v>
      </c>
      <c r="AP454" s="76">
        <v>2.4964733531647698</v>
      </c>
      <c r="AQ454" s="76">
        <v>2.75717949494851</v>
      </c>
      <c r="AR454" s="76">
        <v>9.1839083462138635</v>
      </c>
      <c r="AS454" s="76">
        <v>97.012704047818502</v>
      </c>
      <c r="AU454" s="57">
        <v>1.4691033758334378</v>
      </c>
      <c r="AV454" s="57">
        <v>1.8262697680412927</v>
      </c>
      <c r="AW454" s="57">
        <v>2.1500628130603174</v>
      </c>
      <c r="AX454" s="57">
        <v>2.4412241013118083</v>
      </c>
      <c r="AY454" s="57">
        <v>2.7016899956680831</v>
      </c>
      <c r="AZ454" s="57">
        <v>-9.2913243150132302E-2</v>
      </c>
      <c r="BA454" s="57">
        <v>-9.3710845417017297E-2</v>
      </c>
      <c r="BB454" s="57">
        <v>-9.4361563409062502E-2</v>
      </c>
      <c r="BC454" s="57">
        <v>-9.5249203477961703E-2</v>
      </c>
      <c r="BD454" s="57">
        <v>-9.5489499134627301E-2</v>
      </c>
      <c r="BE454" s="57">
        <v>1.56201661898357</v>
      </c>
      <c r="BF454" s="57">
        <v>1.9199806134583099</v>
      </c>
      <c r="BG454" s="57">
        <v>2.2444243764693801</v>
      </c>
      <c r="BH454" s="57">
        <v>2.5364733047897698</v>
      </c>
      <c r="BI454" s="57">
        <v>2.7971794948027102</v>
      </c>
      <c r="BJ454" s="57">
        <v>9.1604733546809705</v>
      </c>
      <c r="BK454" s="57">
        <v>96.1481097622747</v>
      </c>
      <c r="BM454" s="57">
        <v>1.91087836470316</v>
      </c>
      <c r="BN454" s="57">
        <v>2.6725583300084379</v>
      </c>
      <c r="BO454" s="57">
        <v>2.7400220728509641</v>
      </c>
      <c r="BP454" s="57">
        <v>2.9679130420118485</v>
      </c>
      <c r="BQ454" s="57">
        <v>3.2087916980641191</v>
      </c>
      <c r="BR454" s="57">
        <v>-9.1811506311359703E-2</v>
      </c>
      <c r="BS454" s="57">
        <v>-9.2253991741422195E-2</v>
      </c>
      <c r="BT454" s="57">
        <v>-9.1807803576835795E-2</v>
      </c>
      <c r="BU454" s="57">
        <v>-9.1464011513601604E-2</v>
      </c>
      <c r="BV454" s="57">
        <v>-9.0956712916931096E-2</v>
      </c>
      <c r="BW454" s="57">
        <v>2.0026898710145198</v>
      </c>
      <c r="BX454" s="57">
        <v>2.7648123217498601</v>
      </c>
      <c r="BY454" s="57">
        <v>2.8318298764278</v>
      </c>
      <c r="BZ454" s="57">
        <v>3.0593770535254499</v>
      </c>
      <c r="CA454" s="57">
        <v>3.2997484109810502</v>
      </c>
      <c r="CB454" s="57">
        <v>8.5435890030369954</v>
      </c>
      <c r="CC454" s="57">
        <v>378.83666930812501</v>
      </c>
      <c r="CE454" s="57">
        <v>1.9723096047997306</v>
      </c>
      <c r="CF454" s="57">
        <v>2.3134957403983414</v>
      </c>
      <c r="CG454" s="57">
        <v>2.6104133335048938</v>
      </c>
      <c r="CH454" s="57">
        <v>2.9341131819067372</v>
      </c>
      <c r="CI454" s="57">
        <v>3.1591413514121305</v>
      </c>
      <c r="CJ454" s="57">
        <v>-9.1536731423279602E-2</v>
      </c>
      <c r="CK454" s="57">
        <v>-9.1693535007468602E-2</v>
      </c>
      <c r="CL454" s="57">
        <v>-9.1965942373526302E-2</v>
      </c>
      <c r="CM454" s="57">
        <v>-9.1755969844852694E-2</v>
      </c>
      <c r="CN454" s="57">
        <v>-9.1734654549059602E-2</v>
      </c>
      <c r="CO454" s="57">
        <v>2.0638463362230102</v>
      </c>
      <c r="CP454" s="57">
        <v>2.4051892754058102</v>
      </c>
      <c r="CQ454" s="57">
        <v>2.7023792758784202</v>
      </c>
      <c r="CR454" s="57">
        <v>3.0258691517515901</v>
      </c>
      <c r="CS454" s="57">
        <v>3.2508760059611901</v>
      </c>
      <c r="CT454" s="76">
        <v>8.9063714433905599</v>
      </c>
      <c r="CU454" s="76">
        <v>87.109006463943302</v>
      </c>
      <c r="CV454" s="76"/>
      <c r="CW454" s="1">
        <v>1.43809485856855</v>
      </c>
      <c r="CX454" s="1">
        <v>1.79589288679377</v>
      </c>
      <c r="CY454" s="1">
        <v>2.1202189412849899</v>
      </c>
      <c r="CZ454" s="1">
        <v>2.4121184895544698</v>
      </c>
      <c r="DA454" s="1">
        <v>2.6728376935269198</v>
      </c>
      <c r="DB454" s="1">
        <v>1.43809485856855</v>
      </c>
      <c r="DC454" s="1">
        <v>1.79589288679377</v>
      </c>
      <c r="DD454" s="1">
        <v>2.1202189412849899</v>
      </c>
      <c r="DE454" s="1">
        <v>2.4121184895544698</v>
      </c>
      <c r="DF454" s="1">
        <v>2.6728376935269198</v>
      </c>
      <c r="DG454" s="1">
        <v>1.5220161942549799</v>
      </c>
      <c r="DH454" s="1">
        <v>1.8799806160103401</v>
      </c>
      <c r="DI454" s="1">
        <v>2.2044244476551702</v>
      </c>
      <c r="DJ454" s="1">
        <v>2.4964729050351502</v>
      </c>
      <c r="DK454" s="1">
        <v>2.7571789453875</v>
      </c>
      <c r="DL454" s="1">
        <v>9.1770686009986271</v>
      </c>
      <c r="DM454" s="1">
        <v>96.380452864205296</v>
      </c>
      <c r="DN454" s="1"/>
      <c r="DO454" s="1"/>
      <c r="DP454" s="1"/>
      <c r="DQ454" s="1"/>
      <c r="DR454" s="1"/>
      <c r="DS454" s="1"/>
    </row>
    <row r="455" spans="1:123">
      <c r="A455" s="46" t="s">
        <v>436</v>
      </c>
      <c r="B455" s="57">
        <v>254.233</v>
      </c>
      <c r="C455" s="57">
        <v>93.822999999999993</v>
      </c>
      <c r="D455" s="57">
        <v>-1.06</v>
      </c>
      <c r="E455" s="7">
        <v>0.49</v>
      </c>
      <c r="F455" s="57"/>
      <c r="G455" s="76">
        <v>-0.31000000000000005</v>
      </c>
      <c r="H455" s="57">
        <v>-2.41</v>
      </c>
      <c r="I455" s="57">
        <v>2.1</v>
      </c>
      <c r="K455" s="76">
        <v>-1.24458470296788</v>
      </c>
      <c r="L455" s="76">
        <v>-2.0696364637110398</v>
      </c>
      <c r="M455" s="76">
        <v>-1.23440428881469</v>
      </c>
      <c r="N455" s="76">
        <v>-0.42806289181935986</v>
      </c>
      <c r="O455" s="76">
        <v>0.26333562091619012</v>
      </c>
      <c r="P455" s="76">
        <v>-3.09054826012536</v>
      </c>
      <c r="Q455" s="76">
        <v>-4.1582378026212998</v>
      </c>
      <c r="R455" s="76">
        <v>-3.5730602367339999</v>
      </c>
      <c r="S455" s="76">
        <v>-2.9153050080575</v>
      </c>
      <c r="T455" s="76">
        <v>-2.3879862349838699</v>
      </c>
      <c r="U455" s="76">
        <v>1.84596355715748</v>
      </c>
      <c r="V455" s="76">
        <v>2.08860133891026</v>
      </c>
      <c r="W455" s="76">
        <v>2.3386559479193099</v>
      </c>
      <c r="X455" s="76">
        <v>2.4872421162381402</v>
      </c>
      <c r="Y455" s="76">
        <v>2.65132185590006</v>
      </c>
      <c r="Z455" s="76">
        <v>14.124296771907666</v>
      </c>
      <c r="AA455" s="76">
        <v>-1287.80849101119</v>
      </c>
      <c r="AC455" s="57">
        <v>-2.3962255709264166</v>
      </c>
      <c r="AD455" s="76">
        <v>-2.2139628931364599</v>
      </c>
      <c r="AE455" s="76">
        <v>-1.99432707014168</v>
      </c>
      <c r="AF455" s="76">
        <v>-1.78563472879697</v>
      </c>
      <c r="AG455" s="76">
        <v>-1.5977556187661601</v>
      </c>
      <c r="AH455" s="76">
        <v>-3.2982732008728699</v>
      </c>
      <c r="AI455" s="76">
        <v>-3.35141752061655</v>
      </c>
      <c r="AJ455" s="76">
        <v>-3.3498719665124299</v>
      </c>
      <c r="AK455" s="76">
        <v>-3.34253839779845</v>
      </c>
      <c r="AL455" s="76">
        <v>-3.3398300454342502</v>
      </c>
      <c r="AM455" s="76">
        <v>0.90204762994645304</v>
      </c>
      <c r="AN455" s="76">
        <v>1.1374546274800901</v>
      </c>
      <c r="AO455" s="76">
        <v>1.3555448963707499</v>
      </c>
      <c r="AP455" s="76">
        <v>1.5569036690014799</v>
      </c>
      <c r="AQ455" s="76">
        <v>1.7420744266680901</v>
      </c>
      <c r="AR455" s="76">
        <v>6.035385914416362</v>
      </c>
      <c r="AS455" s="76">
        <v>-0.45699593693471202</v>
      </c>
      <c r="AU455" s="57">
        <v>-2.3103754589768712</v>
      </c>
      <c r="AV455" s="57">
        <v>-2.06967548877767</v>
      </c>
      <c r="AW455" s="57">
        <v>-1.84948600220318</v>
      </c>
      <c r="AX455" s="57">
        <v>-1.6482767678984898</v>
      </c>
      <c r="AY455" s="57">
        <v>-1.4794241524868998</v>
      </c>
      <c r="AZ455" s="57">
        <v>-3.2524272896365001</v>
      </c>
      <c r="BA455" s="57">
        <v>-3.24713017209735</v>
      </c>
      <c r="BB455" s="57">
        <v>-3.2450308548873901</v>
      </c>
      <c r="BC455" s="57">
        <v>-3.2451804076859698</v>
      </c>
      <c r="BD455" s="57">
        <v>-3.2614985790681099</v>
      </c>
      <c r="BE455" s="57">
        <v>0.94205183065962905</v>
      </c>
      <c r="BF455" s="57">
        <v>1.17745468331968</v>
      </c>
      <c r="BG455" s="57">
        <v>1.39554485268421</v>
      </c>
      <c r="BH455" s="57">
        <v>1.5969036397874801</v>
      </c>
      <c r="BI455" s="57">
        <v>1.7820744265812101</v>
      </c>
      <c r="BJ455" s="57">
        <v>6.1950776015685198</v>
      </c>
      <c r="BK455" s="57">
        <v>69.118888634753802</v>
      </c>
      <c r="BM455" s="57">
        <v>0.70123532770276986</v>
      </c>
      <c r="BN455" s="57">
        <v>-0.18269825609409018</v>
      </c>
      <c r="BO455" s="57">
        <v>-1.3805480311066201</v>
      </c>
      <c r="BP455" s="57">
        <v>-0.39751455487422982</v>
      </c>
      <c r="BQ455" s="57">
        <v>-0.20167150740043027</v>
      </c>
      <c r="BR455" s="57">
        <v>-1.14424544203955</v>
      </c>
      <c r="BS455" s="57">
        <v>-2.26270619172834</v>
      </c>
      <c r="BT455" s="57">
        <v>-3.6676983899411502</v>
      </c>
      <c r="BU455" s="57">
        <v>-2.8704824899872299</v>
      </c>
      <c r="BV455" s="57">
        <v>-2.8652386855504801</v>
      </c>
      <c r="BW455" s="57">
        <v>1.8454807697423199</v>
      </c>
      <c r="BX455" s="57">
        <v>2.0800079356342498</v>
      </c>
      <c r="BY455" s="57">
        <v>2.2871503588345301</v>
      </c>
      <c r="BZ455" s="57">
        <v>2.4729679351130001</v>
      </c>
      <c r="CA455" s="57">
        <v>2.6635671781500498</v>
      </c>
      <c r="CB455" s="57">
        <v>-5.6695052612113077</v>
      </c>
      <c r="CC455" s="57">
        <v>-1848.5652120408399</v>
      </c>
      <c r="CE455" s="57">
        <v>-5.7332879059420803</v>
      </c>
      <c r="CF455" s="57">
        <v>-1.0175083575605699</v>
      </c>
      <c r="CG455" s="57">
        <v>3.66461930448073</v>
      </c>
      <c r="CH455" s="57">
        <v>2.4182301091115885</v>
      </c>
      <c r="CI455" s="57">
        <v>-2.3733057569188403</v>
      </c>
      <c r="CJ455" s="57">
        <v>-7.5713102180996801</v>
      </c>
      <c r="CK455" s="57">
        <v>-3.09118925250668</v>
      </c>
      <c r="CL455" s="57">
        <v>1.37734879044153</v>
      </c>
      <c r="CM455" s="57">
        <v>-5.1367497178651501E-2</v>
      </c>
      <c r="CN455" s="57">
        <v>-5.0294482088899901</v>
      </c>
      <c r="CO455" s="57">
        <v>1.8380223121576</v>
      </c>
      <c r="CP455" s="57">
        <v>2.0736808949461101</v>
      </c>
      <c r="CQ455" s="57">
        <v>2.2872705140392</v>
      </c>
      <c r="CR455" s="57">
        <v>2.4695976062902401</v>
      </c>
      <c r="CS455" s="57">
        <v>2.6561424519711498</v>
      </c>
      <c r="CT455" s="76">
        <v>28.247979289849649</v>
      </c>
      <c r="CU455" s="76">
        <v>10588.161316707699</v>
      </c>
      <c r="CV455" s="76"/>
      <c r="CW455" s="1">
        <v>-2.4193242376409598</v>
      </c>
      <c r="CX455" s="1">
        <v>-2.1701635516808402</v>
      </c>
      <c r="CY455" s="1">
        <v>-1.95041283339519</v>
      </c>
      <c r="CZ455" s="1">
        <v>-1.7501404016422599</v>
      </c>
      <c r="DA455" s="1">
        <v>-1.5554319858846</v>
      </c>
      <c r="DB455" s="1">
        <v>-2.4193242376409598</v>
      </c>
      <c r="DC455" s="1">
        <v>-2.1701635516808402</v>
      </c>
      <c r="DD455" s="1">
        <v>-1.95041283339519</v>
      </c>
      <c r="DE455" s="1">
        <v>-1.7501404016422599</v>
      </c>
      <c r="DF455" s="1">
        <v>-1.5554319858846</v>
      </c>
      <c r="DG455" s="1">
        <v>0.90205150561533998</v>
      </c>
      <c r="DH455" s="1">
        <v>1.1374546848696601</v>
      </c>
      <c r="DI455" s="1">
        <v>1.3555448960369001</v>
      </c>
      <c r="DJ455" s="1">
        <v>1.55690332672147</v>
      </c>
      <c r="DK455" s="1">
        <v>1.7420740062453299</v>
      </c>
      <c r="DL455" s="1">
        <v>6.3900446633820795</v>
      </c>
      <c r="DM455" s="1">
        <v>54.737644502915998</v>
      </c>
      <c r="DN455" s="1"/>
      <c r="DO455" s="1"/>
      <c r="DP455" s="1"/>
      <c r="DQ455" s="1"/>
      <c r="DR455" s="1"/>
      <c r="DS455" s="1"/>
    </row>
    <row r="456" spans="1:123">
      <c r="A456" s="46" t="s">
        <v>437</v>
      </c>
      <c r="B456" s="57">
        <v>322.84800000000001</v>
      </c>
      <c r="C456" s="57">
        <v>129.70500000000001</v>
      </c>
      <c r="D456" s="57">
        <v>-2.79</v>
      </c>
      <c r="E456" s="7">
        <v>0.45</v>
      </c>
      <c r="F456" s="57"/>
      <c r="G456" s="76">
        <v>-3.33</v>
      </c>
      <c r="H456" s="57">
        <v>-5.3</v>
      </c>
      <c r="I456" s="57">
        <v>1.97</v>
      </c>
      <c r="K456" s="76">
        <v>-4.2276927839355096</v>
      </c>
      <c r="L456" s="76">
        <v>-4.0493283199621306</v>
      </c>
      <c r="M456" s="76">
        <v>-3.8256628788554599</v>
      </c>
      <c r="N456" s="76">
        <v>-3.42431880601367</v>
      </c>
      <c r="O456" s="76">
        <v>-3.2173055020540597</v>
      </c>
      <c r="P456" s="76">
        <v>-6.2033463721823399</v>
      </c>
      <c r="Q456" s="76">
        <v>-6.2746594157621303</v>
      </c>
      <c r="R456" s="76">
        <v>-6.3515076349052597</v>
      </c>
      <c r="S456" s="76">
        <v>-6.1398588470441302</v>
      </c>
      <c r="T456" s="76">
        <v>-6.3184014817392198</v>
      </c>
      <c r="U456" s="76">
        <v>1.97565358824683</v>
      </c>
      <c r="V456" s="76">
        <v>2.2253310958000001</v>
      </c>
      <c r="W456" s="76">
        <v>2.5258447560497999</v>
      </c>
      <c r="X456" s="76">
        <v>2.7155400410304602</v>
      </c>
      <c r="Y456" s="76">
        <v>3.10109597968516</v>
      </c>
      <c r="Z456" s="76">
        <v>7.9037229112984937</v>
      </c>
      <c r="AA456" s="76">
        <v>-101.292120447248</v>
      </c>
      <c r="AC456" s="57">
        <v>-4.4877434978597002</v>
      </c>
      <c r="AD456" s="76">
        <v>-4.0256724793269099</v>
      </c>
      <c r="AE456" s="76">
        <v>-3.7715545522719198</v>
      </c>
      <c r="AF456" s="76">
        <v>-3.5280074577189104</v>
      </c>
      <c r="AG456" s="76">
        <v>-3.3109614857035505</v>
      </c>
      <c r="AH456" s="76">
        <v>-5.6492115016410303</v>
      </c>
      <c r="AI456" s="76">
        <v>-5.4738336536650998</v>
      </c>
      <c r="AJ456" s="76">
        <v>-5.4823091771563801</v>
      </c>
      <c r="AK456" s="76">
        <v>-5.4780697223616004</v>
      </c>
      <c r="AL456" s="76">
        <v>-5.4778019406932303</v>
      </c>
      <c r="AM456" s="76">
        <v>1.1614680037813301</v>
      </c>
      <c r="AN456" s="76">
        <v>1.4481611743381899</v>
      </c>
      <c r="AO456" s="76">
        <v>1.7107546248844601</v>
      </c>
      <c r="AP456" s="76">
        <v>1.9500622646426899</v>
      </c>
      <c r="AQ456" s="76">
        <v>2.1668404549896798</v>
      </c>
      <c r="AR456" s="76">
        <v>8.4559242922225106</v>
      </c>
      <c r="AS456" s="76">
        <v>213.95926961962601</v>
      </c>
      <c r="AU456" s="57">
        <v>-4.5465897112928504</v>
      </c>
      <c r="AV456" s="57">
        <v>-4.2891100959974207</v>
      </c>
      <c r="AW456" s="57">
        <v>-4.0362145531707903</v>
      </c>
      <c r="AX456" s="57">
        <v>-3.7996501338555806</v>
      </c>
      <c r="AY456" s="57">
        <v>-3.5260058882075498</v>
      </c>
      <c r="AZ456" s="57">
        <v>-5.7480629447848903</v>
      </c>
      <c r="BA456" s="57">
        <v>-5.7772713259852804</v>
      </c>
      <c r="BB456" s="57">
        <v>-5.7869691226703903</v>
      </c>
      <c r="BC456" s="57">
        <v>-5.7897123612664503</v>
      </c>
      <c r="BD456" s="57">
        <v>-5.7328463430856997</v>
      </c>
      <c r="BE456" s="57">
        <v>1.2014732334920399</v>
      </c>
      <c r="BF456" s="57">
        <v>1.4881612299878599</v>
      </c>
      <c r="BG456" s="57">
        <v>1.7507545694996001</v>
      </c>
      <c r="BH456" s="57">
        <v>1.9900622274108699</v>
      </c>
      <c r="BI456" s="57">
        <v>2.2068404548781499</v>
      </c>
      <c r="BJ456" s="57">
        <v>7.5425207127299014</v>
      </c>
      <c r="BK456" s="57">
        <v>-6.5678805235196398</v>
      </c>
      <c r="BM456" s="57">
        <v>-4.3152462743501498</v>
      </c>
      <c r="BN456" s="57">
        <v>-4.0226677470129903</v>
      </c>
      <c r="BO456" s="57">
        <v>-3.6943578970925799</v>
      </c>
      <c r="BP456" s="57">
        <v>-3.4343792873444405</v>
      </c>
      <c r="BQ456" s="57">
        <v>-3.1988952888725102</v>
      </c>
      <c r="BR456" s="57">
        <v>-6.2265104665676603</v>
      </c>
      <c r="BS456" s="57">
        <v>-6.3892289157625903</v>
      </c>
      <c r="BT456" s="57">
        <v>-6.2094268848707497</v>
      </c>
      <c r="BU456" s="57">
        <v>-6.1527274101670404</v>
      </c>
      <c r="BV456" s="57">
        <v>-6.1286695661754802</v>
      </c>
      <c r="BW456" s="57">
        <v>1.91126419221751</v>
      </c>
      <c r="BX456" s="57">
        <v>2.3665611687496</v>
      </c>
      <c r="BY456" s="57">
        <v>2.5150689877781698</v>
      </c>
      <c r="BZ456" s="57">
        <v>2.7183481228225999</v>
      </c>
      <c r="CA456" s="57">
        <v>2.92977427730297</v>
      </c>
      <c r="CB456" s="57">
        <v>8.3918374719420683</v>
      </c>
      <c r="CC456" s="57">
        <v>77.278632063877794</v>
      </c>
      <c r="CE456" s="57">
        <v>-4.2683148840661005</v>
      </c>
      <c r="CF456" s="57">
        <v>-3.9963484462172603</v>
      </c>
      <c r="CG456" s="57">
        <v>-3.7669543320549903</v>
      </c>
      <c r="CH456" s="57">
        <v>-3.49222354565125</v>
      </c>
      <c r="CI456" s="57">
        <v>-3.2941879304606601</v>
      </c>
      <c r="CJ456" s="57">
        <v>-6.2008322162952201</v>
      </c>
      <c r="CK456" s="57">
        <v>-6.2087474921442602</v>
      </c>
      <c r="CL456" s="57">
        <v>-6.2279251906177704</v>
      </c>
      <c r="CM456" s="57">
        <v>-6.1945904114174501</v>
      </c>
      <c r="CN456" s="57">
        <v>-6.1991938917686999</v>
      </c>
      <c r="CO456" s="57">
        <v>1.93251733222912</v>
      </c>
      <c r="CP456" s="57">
        <v>2.212399045927</v>
      </c>
      <c r="CQ456" s="57">
        <v>2.4609708585627801</v>
      </c>
      <c r="CR456" s="57">
        <v>2.7023668657662001</v>
      </c>
      <c r="CS456" s="57">
        <v>2.9050059613080399</v>
      </c>
      <c r="CT456" s="76">
        <v>7.2998225445911045</v>
      </c>
      <c r="CU456" s="76">
        <v>43.415113363619</v>
      </c>
      <c r="CV456" s="76"/>
      <c r="CW456" s="1">
        <v>-4.3473481090017003</v>
      </c>
      <c r="CX456" s="1">
        <v>-4.0850466927726803</v>
      </c>
      <c r="CY456" s="1">
        <v>-3.8296218003892601</v>
      </c>
      <c r="CZ456" s="1">
        <v>-3.59798399617863</v>
      </c>
      <c r="DA456" s="1">
        <v>-3.3848345977087999</v>
      </c>
      <c r="DB456" s="1">
        <v>-4.3473481090017003</v>
      </c>
      <c r="DC456" s="1">
        <v>-4.0850466927726803</v>
      </c>
      <c r="DD456" s="1">
        <v>-3.8296218003892601</v>
      </c>
      <c r="DE456" s="1">
        <v>-3.59798399617863</v>
      </c>
      <c r="DF456" s="1">
        <v>-3.3848345977087999</v>
      </c>
      <c r="DG456" s="1">
        <v>1.16147286673531</v>
      </c>
      <c r="DH456" s="1">
        <v>1.44816123195715</v>
      </c>
      <c r="DI456" s="1">
        <v>1.71075462449892</v>
      </c>
      <c r="DJ456" s="1">
        <v>1.9500618780704</v>
      </c>
      <c r="DK456" s="1">
        <v>2.1668399805296099</v>
      </c>
      <c r="DL456" s="1">
        <v>7.178153457167598</v>
      </c>
      <c r="DM456" s="1">
        <v>51.858980964787698</v>
      </c>
      <c r="DN456" s="1"/>
      <c r="DO456" s="1"/>
      <c r="DP456" s="1"/>
      <c r="DQ456" s="1"/>
      <c r="DR456" s="1"/>
      <c r="DS456" s="1"/>
    </row>
    <row r="457" spans="1:123">
      <c r="A457" s="46" t="s">
        <v>438</v>
      </c>
      <c r="B457" s="57">
        <v>388.75599999999997</v>
      </c>
      <c r="C457" s="57">
        <v>173.833</v>
      </c>
      <c r="D457" s="57">
        <v>-2.2799999999999998</v>
      </c>
      <c r="E457" s="7">
        <v>0.43</v>
      </c>
      <c r="F457" s="57"/>
      <c r="G457" s="76">
        <v>-2.8799999999999994</v>
      </c>
      <c r="H457" s="57">
        <v>-5.35</v>
      </c>
      <c r="I457" s="57">
        <v>2.4700000000000002</v>
      </c>
      <c r="K457" s="76">
        <v>-3.6416726412703997</v>
      </c>
      <c r="L457" s="76">
        <v>-3.4578384274162399</v>
      </c>
      <c r="M457" s="76">
        <v>-3.1866524539415098</v>
      </c>
      <c r="N457" s="76">
        <v>-2.7432406212183604</v>
      </c>
      <c r="O457" s="76">
        <v>-2.3282520520405896</v>
      </c>
      <c r="P457" s="76">
        <v>-5.7418997275721297</v>
      </c>
      <c r="Q457" s="76">
        <v>-5.8145050157045999</v>
      </c>
      <c r="R457" s="76">
        <v>-5.8923010424807796</v>
      </c>
      <c r="S457" s="76">
        <v>-5.6780717739184503</v>
      </c>
      <c r="T457" s="76">
        <v>-5.8613776600931198</v>
      </c>
      <c r="U457" s="76">
        <v>2.1002270863017301</v>
      </c>
      <c r="V457" s="76">
        <v>2.35666658828836</v>
      </c>
      <c r="W457" s="76">
        <v>2.7056485885392698</v>
      </c>
      <c r="X457" s="76">
        <v>2.9348311527000899</v>
      </c>
      <c r="Y457" s="76">
        <v>3.5331256080525302</v>
      </c>
      <c r="Z457" s="76">
        <v>10.008996793214088</v>
      </c>
      <c r="AA457" s="76">
        <v>-270.52456468608602</v>
      </c>
      <c r="AC457" s="57">
        <v>-3.78385086801313</v>
      </c>
      <c r="AD457" s="76">
        <v>-3.2696818892357795</v>
      </c>
      <c r="AE457" s="76">
        <v>-2.97254429720113</v>
      </c>
      <c r="AF457" s="76">
        <v>-2.6928253288317996</v>
      </c>
      <c r="AG457" s="76">
        <v>-2.4453751203891003</v>
      </c>
      <c r="AH457" s="76">
        <v>-5.1945045891843797</v>
      </c>
      <c r="AI457" s="76">
        <v>-5.0162916111266096</v>
      </c>
      <c r="AJ457" s="76">
        <v>-5.0244949111096</v>
      </c>
      <c r="AK457" s="76">
        <v>-5.0205352903559497</v>
      </c>
      <c r="AL457" s="76">
        <v>-5.0202237280366404</v>
      </c>
      <c r="AM457" s="76">
        <v>1.41065372117125</v>
      </c>
      <c r="AN457" s="76">
        <v>1.7466097218908301</v>
      </c>
      <c r="AO457" s="76">
        <v>2.05195061390847</v>
      </c>
      <c r="AP457" s="76">
        <v>2.3277099615241501</v>
      </c>
      <c r="AQ457" s="76">
        <v>2.5748486076475401</v>
      </c>
      <c r="AR457" s="76">
        <v>9.6515379437456232</v>
      </c>
      <c r="AS457" s="76">
        <v>235.343575370309</v>
      </c>
      <c r="AU457" s="57">
        <v>-3.8266033424392898</v>
      </c>
      <c r="AV457" s="57">
        <v>-3.51964674088922</v>
      </c>
      <c r="AW457" s="57">
        <v>-3.2224164704495397</v>
      </c>
      <c r="AX457" s="57">
        <v>-2.9465579473164203</v>
      </c>
      <c r="AY457" s="57">
        <v>-2.6342363484027396</v>
      </c>
      <c r="AZ457" s="57">
        <v>-5.2772632817227496</v>
      </c>
      <c r="BA457" s="57">
        <v>-5.3062565182472898</v>
      </c>
      <c r="BB457" s="57">
        <v>-5.3143670177363296</v>
      </c>
      <c r="BC457" s="57">
        <v>-5.3142678639072303</v>
      </c>
      <c r="BD457" s="57">
        <v>-5.2490849559150696</v>
      </c>
      <c r="BE457" s="57">
        <v>1.45065993928346</v>
      </c>
      <c r="BF457" s="57">
        <v>1.78660977735807</v>
      </c>
      <c r="BG457" s="57">
        <v>2.0919505472867899</v>
      </c>
      <c r="BH457" s="57">
        <v>2.36770991659081</v>
      </c>
      <c r="BI457" s="57">
        <v>2.6148486075123301</v>
      </c>
      <c r="BJ457" s="57">
        <v>8.8134004563338362</v>
      </c>
      <c r="BK457" s="57">
        <v>4.7879402638175703</v>
      </c>
      <c r="BM457" s="57">
        <v>-3.7908325011177801</v>
      </c>
      <c r="BN457" s="57">
        <v>-3.2926869224245299</v>
      </c>
      <c r="BO457" s="57">
        <v>-3.0130706314900504</v>
      </c>
      <c r="BP457" s="57">
        <v>-2.7351430384360698</v>
      </c>
      <c r="BQ457" s="57">
        <v>-2.4807463067330797</v>
      </c>
      <c r="BR457" s="57">
        <v>-5.7652848272490802</v>
      </c>
      <c r="BS457" s="57">
        <v>-5.9344962218768398</v>
      </c>
      <c r="BT457" s="57">
        <v>-5.7470663990746402</v>
      </c>
      <c r="BU457" s="57">
        <v>-5.6891906061550497</v>
      </c>
      <c r="BV457" s="57">
        <v>-5.6662252767558696</v>
      </c>
      <c r="BW457" s="57">
        <v>1.9744523261313001</v>
      </c>
      <c r="BX457" s="57">
        <v>2.6418092994523099</v>
      </c>
      <c r="BY457" s="57">
        <v>2.7339957675845898</v>
      </c>
      <c r="BZ457" s="57">
        <v>2.9540475677189799</v>
      </c>
      <c r="CA457" s="57">
        <v>3.1854789700227899</v>
      </c>
      <c r="CB457" s="57">
        <v>9.4297671430049874</v>
      </c>
      <c r="CC457" s="57">
        <v>209.17424488773801</v>
      </c>
      <c r="CE457" s="57">
        <v>-3.7163062768784698</v>
      </c>
      <c r="CF457" s="57">
        <v>-3.4015493757062001</v>
      </c>
      <c r="CG457" s="57">
        <v>-3.1383770815190397</v>
      </c>
      <c r="CH457" s="57">
        <v>-2.8060594923484503</v>
      </c>
      <c r="CI457" s="57">
        <v>-2.5930154403142902</v>
      </c>
      <c r="CJ457" s="57">
        <v>-5.73959061024253</v>
      </c>
      <c r="CK457" s="57">
        <v>-5.7471938620594702</v>
      </c>
      <c r="CL457" s="57">
        <v>-5.7661954560310997</v>
      </c>
      <c r="CM457" s="57">
        <v>-5.7320124013055302</v>
      </c>
      <c r="CN457" s="57">
        <v>-5.7370667440893701</v>
      </c>
      <c r="CO457" s="57">
        <v>2.0232843333640602</v>
      </c>
      <c r="CP457" s="57">
        <v>2.3456444863532702</v>
      </c>
      <c r="CQ457" s="57">
        <v>2.62781837451206</v>
      </c>
      <c r="CR457" s="57">
        <v>2.9259529089570799</v>
      </c>
      <c r="CS457" s="57">
        <v>3.1440513037750799</v>
      </c>
      <c r="CT457" s="76">
        <v>8.4585713944240624</v>
      </c>
      <c r="CU457" s="76">
        <v>56.731836323943099</v>
      </c>
      <c r="CV457" s="76"/>
      <c r="CW457" s="1">
        <v>-3.6423600586664802</v>
      </c>
      <c r="CX457" s="1">
        <v>-3.3308480212947398</v>
      </c>
      <c r="CY457" s="1">
        <v>-3.0324041764348899</v>
      </c>
      <c r="CZ457" s="1">
        <v>-2.7639210668988401</v>
      </c>
      <c r="DA457" s="1">
        <v>-2.5205999472865201</v>
      </c>
      <c r="DB457" s="1">
        <v>-3.6423600586664802</v>
      </c>
      <c r="DC457" s="1">
        <v>-3.3308480212947398</v>
      </c>
      <c r="DD457" s="1">
        <v>-3.0324041764348899</v>
      </c>
      <c r="DE457" s="1">
        <v>-2.7639210668988401</v>
      </c>
      <c r="DF457" s="1">
        <v>-2.5205999472865201</v>
      </c>
      <c r="DG457" s="1">
        <v>1.41065953245994</v>
      </c>
      <c r="DH457" s="1">
        <v>1.7466097797301099</v>
      </c>
      <c r="DI457" s="1">
        <v>2.0519506134732599</v>
      </c>
      <c r="DJ457" s="1">
        <v>2.3277095324069998</v>
      </c>
      <c r="DK457" s="1">
        <v>2.5748480812820498</v>
      </c>
      <c r="DL457" s="1">
        <v>8.3616755551931874</v>
      </c>
      <c r="DM457" s="1">
        <v>70.676675027535296</v>
      </c>
      <c r="DN457" s="1"/>
      <c r="DO457" s="1"/>
      <c r="DP457" s="1"/>
      <c r="DQ457" s="1"/>
      <c r="DR457" s="1"/>
      <c r="DS457" s="1"/>
    </row>
    <row r="458" spans="1:123">
      <c r="A458" s="46" t="s">
        <v>439</v>
      </c>
      <c r="B458" s="57">
        <v>281.64699999999999</v>
      </c>
      <c r="C458" s="57">
        <v>107.09</v>
      </c>
      <c r="D458" s="57">
        <v>-2.48</v>
      </c>
      <c r="E458" s="7">
        <v>0.43</v>
      </c>
      <c r="F458" s="57"/>
      <c r="G458" s="76">
        <v>-3.5</v>
      </c>
      <c r="H458" s="57">
        <v>-5.03</v>
      </c>
      <c r="I458" s="57">
        <v>1.53</v>
      </c>
      <c r="K458" s="76">
        <v>-4.6746193779838894</v>
      </c>
      <c r="L458" s="76">
        <v>-4.4936385122595706</v>
      </c>
      <c r="M458" s="76">
        <v>-4.2894445848543601</v>
      </c>
      <c r="N458" s="76">
        <v>-3.9377186219340996</v>
      </c>
      <c r="O458" s="76">
        <v>-3.8254067206861104</v>
      </c>
      <c r="P458" s="76">
        <v>-6.5723984639948796</v>
      </c>
      <c r="Q458" s="76">
        <v>-6.63686798722427</v>
      </c>
      <c r="R458" s="76">
        <v>-6.7028887567201698</v>
      </c>
      <c r="S458" s="76">
        <v>-6.5161734367112798</v>
      </c>
      <c r="T458" s="76">
        <v>-6.6564284647949403</v>
      </c>
      <c r="U458" s="76">
        <v>1.89777908601099</v>
      </c>
      <c r="V458" s="76">
        <v>2.1432294749646998</v>
      </c>
      <c r="W458" s="76">
        <v>2.4134441718658102</v>
      </c>
      <c r="X458" s="76">
        <v>2.5784548147771802</v>
      </c>
      <c r="Y458" s="76">
        <v>2.8310217441088299</v>
      </c>
      <c r="Z458" s="76">
        <v>6.7190573465006338</v>
      </c>
      <c r="AA458" s="76">
        <v>-5.8222848587585796</v>
      </c>
      <c r="AC458" s="57">
        <v>-5.03864813813097</v>
      </c>
      <c r="AD458" s="76">
        <v>-4.6423111973141697</v>
      </c>
      <c r="AE458" s="76">
        <v>-4.4144516963187108</v>
      </c>
      <c r="AF458" s="76">
        <v>-4.1928283951875498</v>
      </c>
      <c r="AG458" s="76">
        <v>-3.9946394313236704</v>
      </c>
      <c r="AH458" s="76">
        <v>-6.0443429316467503</v>
      </c>
      <c r="AI458" s="76">
        <v>-5.9039035392235801</v>
      </c>
      <c r="AJ458" s="76">
        <v>-5.9119148248176403</v>
      </c>
      <c r="AK458" s="76">
        <v>-5.9068121449426298</v>
      </c>
      <c r="AL458" s="76">
        <v>-5.9064221710487903</v>
      </c>
      <c r="AM458" s="76">
        <v>1.0056947935157801</v>
      </c>
      <c r="AN458" s="76">
        <v>1.2615923419094099</v>
      </c>
      <c r="AO458" s="76">
        <v>1.4974631284989299</v>
      </c>
      <c r="AP458" s="76">
        <v>1.7139837497550801</v>
      </c>
      <c r="AQ458" s="76">
        <v>1.9117827397251199</v>
      </c>
      <c r="AR458" s="76">
        <v>7.5289952120985646</v>
      </c>
      <c r="AS458" s="76">
        <v>172.03259377577601</v>
      </c>
      <c r="AU458" s="57">
        <v>-5.0204894195012599</v>
      </c>
      <c r="AV458" s="57">
        <v>-4.7717486625816203</v>
      </c>
      <c r="AW458" s="57">
        <v>-4.5431601668206305</v>
      </c>
      <c r="AX458" s="57">
        <v>-4.3321699852172095</v>
      </c>
      <c r="AY458" s="57">
        <v>-4.1744023279417295</v>
      </c>
      <c r="AZ458" s="57">
        <v>-6.0661888248493296</v>
      </c>
      <c r="BA458" s="57">
        <v>-6.07334106025474</v>
      </c>
      <c r="BB458" s="57">
        <v>-6.0806232469591404</v>
      </c>
      <c r="BC458" s="57">
        <v>-6.0861537025549</v>
      </c>
      <c r="BD458" s="57">
        <v>-6.1261850675701197</v>
      </c>
      <c r="BE458" s="57">
        <v>1.0456994053480699</v>
      </c>
      <c r="BF458" s="57">
        <v>1.3015923976731201</v>
      </c>
      <c r="BG458" s="57">
        <v>1.5374630801385101</v>
      </c>
      <c r="BH458" s="57">
        <v>1.75398371733769</v>
      </c>
      <c r="BI458" s="57">
        <v>1.95178273962839</v>
      </c>
      <c r="BJ458" s="57">
        <v>6.336500330021666</v>
      </c>
      <c r="BK458" s="57">
        <v>84.679422349703799</v>
      </c>
      <c r="BM458" s="57">
        <v>-4.7243909807987503</v>
      </c>
      <c r="BN458" s="57">
        <v>-4.5230517406608897</v>
      </c>
      <c r="BO458" s="57">
        <v>-4.2027899810873706</v>
      </c>
      <c r="BP458" s="57">
        <v>-3.9627335978527904</v>
      </c>
      <c r="BQ458" s="57">
        <v>-3.7370932899253901</v>
      </c>
      <c r="BR458" s="57">
        <v>-6.5961544400948799</v>
      </c>
      <c r="BS458" s="57">
        <v>-6.7175473296161901</v>
      </c>
      <c r="BT458" s="57">
        <v>-6.5810014970138102</v>
      </c>
      <c r="BU458" s="57">
        <v>-6.5337391700112004</v>
      </c>
      <c r="BV458" s="57">
        <v>-6.5070191566446702</v>
      </c>
      <c r="BW458" s="57">
        <v>1.8717634592961301</v>
      </c>
      <c r="BX458" s="57">
        <v>2.1944955889552999</v>
      </c>
      <c r="BY458" s="57">
        <v>2.3782115159264401</v>
      </c>
      <c r="BZ458" s="57">
        <v>2.57100557215841</v>
      </c>
      <c r="CA458" s="57">
        <v>2.7699258667192801</v>
      </c>
      <c r="CB458" s="57">
        <v>7.551629537053163</v>
      </c>
      <c r="CC458" s="57">
        <v>12.671908466051599</v>
      </c>
      <c r="CE458" s="57">
        <v>-4.6970668700155507</v>
      </c>
      <c r="CF458" s="57">
        <v>-4.4517948431023004</v>
      </c>
      <c r="CG458" s="57">
        <v>-4.24289332329153</v>
      </c>
      <c r="CH458" s="57">
        <v>-4.00828278919706</v>
      </c>
      <c r="CI458" s="57">
        <v>-3.8183302509186596</v>
      </c>
      <c r="CJ458" s="57">
        <v>-6.5728431205283302</v>
      </c>
      <c r="CK458" s="57">
        <v>-6.5808983044113099</v>
      </c>
      <c r="CL458" s="57">
        <v>-6.5995629664536501</v>
      </c>
      <c r="CM458" s="57">
        <v>-6.5708795426019799</v>
      </c>
      <c r="CN458" s="57">
        <v>-6.5739020440682898</v>
      </c>
      <c r="CO458" s="57">
        <v>1.87577625051278</v>
      </c>
      <c r="CP458" s="57">
        <v>2.1291034613090098</v>
      </c>
      <c r="CQ458" s="57">
        <v>2.3566696431621201</v>
      </c>
      <c r="CR458" s="57">
        <v>2.5625967534049199</v>
      </c>
      <c r="CS458" s="57">
        <v>2.7555717931496302</v>
      </c>
      <c r="CT458" s="76">
        <v>6.5520670026354777</v>
      </c>
      <c r="CU458" s="76">
        <v>36.077328550145197</v>
      </c>
      <c r="CV458" s="76"/>
      <c r="CW458" s="1">
        <v>-4.9233523758019997</v>
      </c>
      <c r="CX458" s="1">
        <v>-4.6881062071901001</v>
      </c>
      <c r="CY458" s="1">
        <v>-4.45923282418231</v>
      </c>
      <c r="CZ458" s="1">
        <v>-4.2505594805892297</v>
      </c>
      <c r="DA458" s="1">
        <v>-4.0549398791271098</v>
      </c>
      <c r="DB458" s="1">
        <v>-4.9233523758019997</v>
      </c>
      <c r="DC458" s="1">
        <v>-4.6881062071901001</v>
      </c>
      <c r="DD458" s="1">
        <v>-4.45923282418231</v>
      </c>
      <c r="DE458" s="1">
        <v>-4.2505594805892297</v>
      </c>
      <c r="DF458" s="1">
        <v>-4.0549398791271098</v>
      </c>
      <c r="DG458" s="1">
        <v>1.0056990636382599</v>
      </c>
      <c r="DH458" s="1">
        <v>1.2615923993906299</v>
      </c>
      <c r="DI458" s="1">
        <v>1.49746312814442</v>
      </c>
      <c r="DJ458" s="1">
        <v>1.7139833897788099</v>
      </c>
      <c r="DK458" s="1">
        <v>1.91178229771264</v>
      </c>
      <c r="DL458" s="1">
        <v>6.471581530962343</v>
      </c>
      <c r="DM458" s="1">
        <v>42.259100452970998</v>
      </c>
      <c r="DN458" s="1"/>
      <c r="DO458" s="1"/>
      <c r="DP458" s="1"/>
      <c r="DQ458" s="1"/>
      <c r="DR458" s="1"/>
      <c r="DS458" s="1"/>
    </row>
    <row r="459" spans="1:123">
      <c r="A459" s="46" t="s">
        <v>440</v>
      </c>
      <c r="B459" s="57">
        <v>356.15699999999998</v>
      </c>
      <c r="C459" s="57">
        <v>151.92400000000001</v>
      </c>
      <c r="D459" s="57">
        <v>-2.44</v>
      </c>
      <c r="E459" s="7">
        <v>0.43</v>
      </c>
      <c r="F459" s="57"/>
      <c r="G459" s="76">
        <v>-2.95</v>
      </c>
      <c r="H459" s="57">
        <v>-5.45</v>
      </c>
      <c r="I459" s="57">
        <v>2.5</v>
      </c>
      <c r="K459" s="76">
        <v>-3.9838480097199804</v>
      </c>
      <c r="L459" s="76">
        <v>-3.8087768682078105</v>
      </c>
      <c r="M459" s="76">
        <v>-3.5666891041211799</v>
      </c>
      <c r="N459" s="76">
        <v>-3.1281792789428202</v>
      </c>
      <c r="O459" s="76">
        <v>-2.8313436958132701</v>
      </c>
      <c r="P459" s="76">
        <v>-6.0224593367346504</v>
      </c>
      <c r="Q459" s="76">
        <v>-6.1004831220962803</v>
      </c>
      <c r="R459" s="76">
        <v>-6.18340425308826</v>
      </c>
      <c r="S459" s="76">
        <v>-5.95454604265647</v>
      </c>
      <c r="T459" s="76">
        <v>-6.1507815291624599</v>
      </c>
      <c r="U459" s="76">
        <v>2.03861132701467</v>
      </c>
      <c r="V459" s="76">
        <v>2.2917062538884698</v>
      </c>
      <c r="W459" s="76">
        <v>2.6167151489670801</v>
      </c>
      <c r="X459" s="76">
        <v>2.8263667637136498</v>
      </c>
      <c r="Y459" s="76">
        <v>3.3194378333491898</v>
      </c>
      <c r="Z459" s="76">
        <v>8.9329580362078111</v>
      </c>
      <c r="AA459" s="76">
        <v>-188.293030392378</v>
      </c>
      <c r="AC459" s="57">
        <v>-4.1544456372404595</v>
      </c>
      <c r="AD459" s="76">
        <v>-3.6523394740882997</v>
      </c>
      <c r="AE459" s="76">
        <v>-3.3768194807389205</v>
      </c>
      <c r="AF459" s="76">
        <v>-3.1149958978250201</v>
      </c>
      <c r="AG459" s="76">
        <v>-2.8825251119963897</v>
      </c>
      <c r="AH459" s="76">
        <v>-5.4418486877617998</v>
      </c>
      <c r="AI459" s="76">
        <v>-5.2513324544353299</v>
      </c>
      <c r="AJ459" s="76">
        <v>-5.2600098827430104</v>
      </c>
      <c r="AK459" s="76">
        <v>-5.25591613320608</v>
      </c>
      <c r="AL459" s="76">
        <v>-5.2555672960156397</v>
      </c>
      <c r="AM459" s="76">
        <v>1.2874030505213401</v>
      </c>
      <c r="AN459" s="76">
        <v>1.59899298034703</v>
      </c>
      <c r="AO459" s="76">
        <v>1.8831904020040899</v>
      </c>
      <c r="AP459" s="76">
        <v>2.1409202353810599</v>
      </c>
      <c r="AQ459" s="76">
        <v>2.3730421840192499</v>
      </c>
      <c r="AR459" s="76">
        <v>9.1369355686920297</v>
      </c>
      <c r="AS459" s="76">
        <v>236.31309964901101</v>
      </c>
      <c r="AU459" s="57">
        <v>-4.18681223289133</v>
      </c>
      <c r="AV459" s="57">
        <v>-3.9053254478712001</v>
      </c>
      <c r="AW459" s="57">
        <v>-3.6293342840920602</v>
      </c>
      <c r="AX459" s="57">
        <v>-3.3709346292466198</v>
      </c>
      <c r="AY459" s="57">
        <v>-3.0698793975557903</v>
      </c>
      <c r="AZ459" s="57">
        <v>-5.5142210126479601</v>
      </c>
      <c r="BA459" s="57">
        <v>-5.5443184837757098</v>
      </c>
      <c r="BB459" s="57">
        <v>-5.5525246250323601</v>
      </c>
      <c r="BC459" s="57">
        <v>-5.5518548235036196</v>
      </c>
      <c r="BD459" s="57">
        <v>-5.4829215814515404</v>
      </c>
      <c r="BE459" s="57">
        <v>1.3274087797566301</v>
      </c>
      <c r="BF459" s="57">
        <v>1.63899303590451</v>
      </c>
      <c r="BG459" s="57">
        <v>1.9231903409402999</v>
      </c>
      <c r="BH459" s="57">
        <v>2.1809201942569998</v>
      </c>
      <c r="BI459" s="57">
        <v>2.4130421838957501</v>
      </c>
      <c r="BJ459" s="57">
        <v>8.2510971032552263</v>
      </c>
      <c r="BK459" s="57">
        <v>-8.89014584797021</v>
      </c>
      <c r="BM459" s="57">
        <v>-4.1044659137897206</v>
      </c>
      <c r="BN459" s="57">
        <v>-3.7238931034367102</v>
      </c>
      <c r="BO459" s="57">
        <v>-3.4019786543888197</v>
      </c>
      <c r="BP459" s="57">
        <v>-3.1282120279793295</v>
      </c>
      <c r="BQ459" s="57">
        <v>-2.88258574718926</v>
      </c>
      <c r="BR459" s="57">
        <v>-6.0476645229601704</v>
      </c>
      <c r="BS459" s="57">
        <v>-6.2295609054565704</v>
      </c>
      <c r="BT459" s="57">
        <v>-6.0276902365192999</v>
      </c>
      <c r="BU459" s="57">
        <v>-5.9656794202389296</v>
      </c>
      <c r="BV459" s="57">
        <v>-5.9415896720282602</v>
      </c>
      <c r="BW459" s="57">
        <v>1.9431986091704501</v>
      </c>
      <c r="BX459" s="57">
        <v>2.5056678020198602</v>
      </c>
      <c r="BY459" s="57">
        <v>2.6257115821304802</v>
      </c>
      <c r="BZ459" s="57">
        <v>2.8374673922596001</v>
      </c>
      <c r="CA459" s="57">
        <v>3.0590039248390002</v>
      </c>
      <c r="CB459" s="57">
        <v>9.0317475228336175</v>
      </c>
      <c r="CC459" s="57">
        <v>135.43856919871001</v>
      </c>
      <c r="CE459" s="57">
        <v>-4.0420406750317301</v>
      </c>
      <c r="CF459" s="57">
        <v>-3.7486612048055106</v>
      </c>
      <c r="CG459" s="57">
        <v>-3.50326396678676</v>
      </c>
      <c r="CH459" s="57">
        <v>-3.1965489657537005</v>
      </c>
      <c r="CI459" s="57">
        <v>-2.9917017611907699</v>
      </c>
      <c r="CJ459" s="57">
        <v>-6.0204304057679199</v>
      </c>
      <c r="CK459" s="57">
        <v>-6.0284006703349604</v>
      </c>
      <c r="CL459" s="57">
        <v>-6.0485572734401298</v>
      </c>
      <c r="CM459" s="57">
        <v>-6.0119131537364003</v>
      </c>
      <c r="CN459" s="57">
        <v>-6.017517962716</v>
      </c>
      <c r="CO459" s="57">
        <v>1.97838973073619</v>
      </c>
      <c r="CP459" s="57">
        <v>2.2797394655294498</v>
      </c>
      <c r="CQ459" s="57">
        <v>2.5452933066533698</v>
      </c>
      <c r="CR459" s="57">
        <v>2.8153641879826998</v>
      </c>
      <c r="CS459" s="57">
        <v>3.0258162015252301</v>
      </c>
      <c r="CT459" s="76">
        <v>7.8959985083679394</v>
      </c>
      <c r="CU459" s="76">
        <v>48.927291663245498</v>
      </c>
      <c r="CV459" s="76"/>
      <c r="CW459" s="1">
        <v>-4.0034504391118197</v>
      </c>
      <c r="CX459" s="1">
        <v>-3.71803683701545</v>
      </c>
      <c r="CY459" s="1">
        <v>-3.4411131698073301</v>
      </c>
      <c r="CZ459" s="1">
        <v>-3.19100276566496</v>
      </c>
      <c r="DA459" s="1">
        <v>-2.9630604705235002</v>
      </c>
      <c r="DB459" s="1">
        <v>-4.0034504391118197</v>
      </c>
      <c r="DC459" s="1">
        <v>-3.71803683701545</v>
      </c>
      <c r="DD459" s="1">
        <v>-3.4411131698073301</v>
      </c>
      <c r="DE459" s="1">
        <v>-3.19100276566496</v>
      </c>
      <c r="DF459" s="1">
        <v>-2.9630604705235002</v>
      </c>
      <c r="DG459" s="1">
        <v>1.2874083927506901</v>
      </c>
      <c r="DH459" s="1">
        <v>1.5989930380773401</v>
      </c>
      <c r="DI459" s="1">
        <v>1.88319040159345</v>
      </c>
      <c r="DJ459" s="1">
        <v>2.1409198273071799</v>
      </c>
      <c r="DK459" s="1">
        <v>2.3730416833268899</v>
      </c>
      <c r="DL459" s="1">
        <v>7.7598214559601448</v>
      </c>
      <c r="DM459" s="1">
        <v>60.2107371001849</v>
      </c>
      <c r="DN459" s="1"/>
      <c r="DO459" s="1"/>
      <c r="DP459" s="1"/>
      <c r="DQ459" s="1"/>
      <c r="DR459" s="1"/>
      <c r="DS459" s="1"/>
    </row>
    <row r="460" spans="1:123">
      <c r="A460" s="46" t="s">
        <v>441</v>
      </c>
      <c r="B460" s="57">
        <v>242.27799999999999</v>
      </c>
      <c r="C460" s="57">
        <v>86.100999999999999</v>
      </c>
      <c r="D460" s="57">
        <v>-4.3899999999999997</v>
      </c>
      <c r="E460" s="7">
        <v>0.34</v>
      </c>
      <c r="F460" s="57"/>
      <c r="G460" s="76">
        <v>-3.05</v>
      </c>
      <c r="H460" s="57">
        <v>-4.83</v>
      </c>
      <c r="I460" s="57">
        <v>1.78</v>
      </c>
      <c r="K460" s="76">
        <v>-4.5855296841169899</v>
      </c>
      <c r="L460" s="76">
        <v>-4.4131092227264794</v>
      </c>
      <c r="M460" s="76">
        <v>-4.2167033137833609</v>
      </c>
      <c r="N460" s="76">
        <v>-3.9036517389005705</v>
      </c>
      <c r="O460" s="76">
        <v>-3.8659971626645899</v>
      </c>
      <c r="P460" s="76">
        <v>-6.4088969529749296</v>
      </c>
      <c r="Q460" s="76">
        <v>-6.4778877205142997</v>
      </c>
      <c r="R460" s="76">
        <v>-6.5227447867161503</v>
      </c>
      <c r="S460" s="76">
        <v>-6.3511168138082104</v>
      </c>
      <c r="T460" s="76">
        <v>-6.4389535059238199</v>
      </c>
      <c r="U460" s="76">
        <v>1.8233672688579401</v>
      </c>
      <c r="V460" s="76">
        <v>2.0647784977878199</v>
      </c>
      <c r="W460" s="76">
        <v>2.3060414729327898</v>
      </c>
      <c r="X460" s="76">
        <v>2.4474650749076399</v>
      </c>
      <c r="Y460" s="76">
        <v>2.5729563432592299</v>
      </c>
      <c r="Z460" s="76">
        <v>5.7945397997191641</v>
      </c>
      <c r="AA460" s="76">
        <v>63.325860781263103</v>
      </c>
      <c r="AC460" s="57">
        <v>-5.0726218587347338</v>
      </c>
      <c r="AD460" s="76">
        <v>-4.7294713712838901</v>
      </c>
      <c r="AE460" s="76">
        <v>-4.5206487001775102</v>
      </c>
      <c r="AF460" s="76">
        <v>-4.3168773422971904</v>
      </c>
      <c r="AG460" s="76">
        <v>-4.13199226783588</v>
      </c>
      <c r="AH460" s="76">
        <v>-5.9294698884597201</v>
      </c>
      <c r="AI460" s="76">
        <v>-5.81279065273631</v>
      </c>
      <c r="AJ460" s="76">
        <v>-5.8143043259167397</v>
      </c>
      <c r="AK460" s="76">
        <v>-5.8052797942048704</v>
      </c>
      <c r="AL460" s="76">
        <v>-5.8000584183459196</v>
      </c>
      <c r="AM460" s="76">
        <v>0.85684802972498597</v>
      </c>
      <c r="AN460" s="76">
        <v>1.08331928145242</v>
      </c>
      <c r="AO460" s="76">
        <v>1.29365562573923</v>
      </c>
      <c r="AP460" s="76">
        <v>1.4884024519076799</v>
      </c>
      <c r="AQ460" s="76">
        <v>1.66806615051004</v>
      </c>
      <c r="AR460" s="76">
        <v>6.8095147834622729</v>
      </c>
      <c r="AS460" s="76">
        <v>137.43402008223799</v>
      </c>
      <c r="AU460" s="57">
        <v>-4.2985581979844563</v>
      </c>
      <c r="AV460" s="57">
        <v>-4.0597987590158198</v>
      </c>
      <c r="AW460" s="57">
        <v>-3.8309964834913699</v>
      </c>
      <c r="AX460" s="57">
        <v>-3.6102877348753899</v>
      </c>
      <c r="AY460" s="57">
        <v>-3.3960154953690402</v>
      </c>
      <c r="AZ460" s="57">
        <v>-5.1954102491372502</v>
      </c>
      <c r="BA460" s="57">
        <v>-5.1831180963409098</v>
      </c>
      <c r="BB460" s="57">
        <v>-5.1646520675823</v>
      </c>
      <c r="BC460" s="57">
        <v>-5.1386901589660399</v>
      </c>
      <c r="BD460" s="57">
        <v>-5.1040816457964899</v>
      </c>
      <c r="BE460" s="57">
        <v>0.89685205115279398</v>
      </c>
      <c r="BF460" s="57">
        <v>1.12331933732509</v>
      </c>
      <c r="BG460" s="57">
        <v>1.3336555840909301</v>
      </c>
      <c r="BH460" s="57">
        <v>1.52840242409065</v>
      </c>
      <c r="BI460" s="57">
        <v>1.7080661504274499</v>
      </c>
      <c r="BJ460" s="57">
        <v>6.7140723762445083</v>
      </c>
      <c r="BK460" s="57">
        <v>24.291293472031199</v>
      </c>
      <c r="BM460" s="57">
        <v>-4.6120862507403304</v>
      </c>
      <c r="BN460" s="57">
        <v>-4.4918591247569495</v>
      </c>
      <c r="BO460" s="57">
        <v>-4.1610826798253999</v>
      </c>
      <c r="BP460" s="57">
        <v>-3.9338208719293903</v>
      </c>
      <c r="BQ460" s="57">
        <v>-3.7217972352339501</v>
      </c>
      <c r="BR460" s="57">
        <v>-6.4461053748411503</v>
      </c>
      <c r="BS460" s="57">
        <v>-6.52194001962906</v>
      </c>
      <c r="BT460" s="57">
        <v>-6.4085220831979903</v>
      </c>
      <c r="BU460" s="57">
        <v>-6.3640354711235902</v>
      </c>
      <c r="BV460" s="57">
        <v>-6.3389823413826401</v>
      </c>
      <c r="BW460" s="57">
        <v>1.8340191241008199</v>
      </c>
      <c r="BX460" s="57">
        <v>2.0300808948721101</v>
      </c>
      <c r="BY460" s="57">
        <v>2.24743940337259</v>
      </c>
      <c r="BZ460" s="57">
        <v>2.4302145991941999</v>
      </c>
      <c r="CA460" s="57">
        <v>2.6171851061486899</v>
      </c>
      <c r="CB460" s="57">
        <v>6.9758090444677547</v>
      </c>
      <c r="CC460" s="57">
        <v>-35.358967770503703</v>
      </c>
      <c r="CE460" s="57">
        <v>-4.6039311818119399</v>
      </c>
      <c r="CF460" s="57">
        <v>-4.37759795631868</v>
      </c>
      <c r="CG460" s="57">
        <v>-4.1844258146857598</v>
      </c>
      <c r="CH460" s="57">
        <v>-3.9789290765098904</v>
      </c>
      <c r="CI460" s="57">
        <v>-3.7959574372013103</v>
      </c>
      <c r="CJ460" s="57">
        <v>-6.4254893394121497</v>
      </c>
      <c r="CK460" s="57">
        <v>-6.4271095661962701</v>
      </c>
      <c r="CL460" s="57">
        <v>-6.4414319897498196</v>
      </c>
      <c r="CM460" s="57">
        <v>-6.4079705872374202</v>
      </c>
      <c r="CN460" s="57">
        <v>-6.4087396435392501</v>
      </c>
      <c r="CO460" s="57">
        <v>1.82155815760021</v>
      </c>
      <c r="CP460" s="57">
        <v>2.0495116098775901</v>
      </c>
      <c r="CQ460" s="57">
        <v>2.2570061750640602</v>
      </c>
      <c r="CR460" s="57">
        <v>2.4290415107275298</v>
      </c>
      <c r="CS460" s="57">
        <v>2.6127822063379398</v>
      </c>
      <c r="CT460" s="76">
        <v>5.9975201189128606</v>
      </c>
      <c r="CU460" s="76">
        <v>31.704981983811798</v>
      </c>
      <c r="CV460" s="76"/>
      <c r="CW460" s="1">
        <v>-4.9853739239322898</v>
      </c>
      <c r="CX460" s="1">
        <v>-4.7714684013706501</v>
      </c>
      <c r="CY460" s="1">
        <v>-4.5624138837493797</v>
      </c>
      <c r="CZ460" s="1">
        <v>-4.3692221336954802</v>
      </c>
      <c r="DA460" s="1">
        <v>-4.1874867413458903</v>
      </c>
      <c r="DB460" s="1">
        <v>-4.9853739239322898</v>
      </c>
      <c r="DC460" s="1">
        <v>-4.7714684013706501</v>
      </c>
      <c r="DD460" s="1">
        <v>-4.5624138837493797</v>
      </c>
      <c r="DE460" s="1">
        <v>-4.3692221336954802</v>
      </c>
      <c r="DF460" s="1">
        <v>-4.1874867413458903</v>
      </c>
      <c r="DG460" s="1">
        <v>0.85685173337619003</v>
      </c>
      <c r="DH460" s="1">
        <v>1.0833193388020199</v>
      </c>
      <c r="DI460" s="1">
        <v>1.2936556254143901</v>
      </c>
      <c r="DJ460" s="1">
        <v>1.4884021173448501</v>
      </c>
      <c r="DK460" s="1">
        <v>1.6680657395023599</v>
      </c>
      <c r="DL460" s="1">
        <v>5.9476140392213184</v>
      </c>
      <c r="DM460" s="1">
        <v>34.072520024917097</v>
      </c>
      <c r="DN460" s="1"/>
      <c r="DO460" s="1"/>
      <c r="DP460" s="1"/>
      <c r="DQ460" s="1"/>
      <c r="DR460" s="1"/>
      <c r="DS460" s="1"/>
    </row>
    <row r="461" spans="1:123">
      <c r="A461" s="46" t="s">
        <v>442</v>
      </c>
      <c r="B461" s="57">
        <v>354.11</v>
      </c>
      <c r="C461" s="57">
        <v>163.57400000000001</v>
      </c>
      <c r="D461" s="57">
        <v>-0.53</v>
      </c>
      <c r="E461" s="7">
        <v>0.02</v>
      </c>
      <c r="F461" s="57"/>
      <c r="G461" s="76">
        <v>9.9999999999997868E-3</v>
      </c>
      <c r="H461" s="57">
        <v>-2.72</v>
      </c>
      <c r="I461" s="57">
        <v>2.73</v>
      </c>
      <c r="K461" s="76">
        <v>-0.69353330362408983</v>
      </c>
      <c r="L461" s="76">
        <v>-0.46495459351819024</v>
      </c>
      <c r="M461" s="76">
        <v>-0.1701727546374201</v>
      </c>
      <c r="N461" s="76">
        <v>0.11515215084029995</v>
      </c>
      <c r="O461" s="76">
        <v>0.54885174944607007</v>
      </c>
      <c r="P461" s="76">
        <v>-2.7282755714878499</v>
      </c>
      <c r="Q461" s="76">
        <v>-2.7525817712228302</v>
      </c>
      <c r="R461" s="76">
        <v>-2.7813034761434001</v>
      </c>
      <c r="S461" s="76">
        <v>-2.70440377191948</v>
      </c>
      <c r="T461" s="76">
        <v>-2.75716791540661</v>
      </c>
      <c r="U461" s="76">
        <v>2.0347422678637601</v>
      </c>
      <c r="V461" s="76">
        <v>2.28762717770464</v>
      </c>
      <c r="W461" s="76">
        <v>2.61113072150598</v>
      </c>
      <c r="X461" s="76">
        <v>2.81955592275978</v>
      </c>
      <c r="Y461" s="76">
        <v>3.3060196648526801</v>
      </c>
      <c r="Z461" s="76">
        <v>9.1657001953585571</v>
      </c>
      <c r="AA461" s="76">
        <v>-169.99290239967101</v>
      </c>
      <c r="AC461" s="57">
        <v>-1.2121793167389103</v>
      </c>
      <c r="AD461" s="76">
        <v>-0.85876879715304</v>
      </c>
      <c r="AE461" s="76">
        <v>-0.57973673755203992</v>
      </c>
      <c r="AF461" s="76">
        <v>-0.32039007393845997</v>
      </c>
      <c r="AG461" s="76">
        <v>-8.933771071196972E-2</v>
      </c>
      <c r="AH461" s="76">
        <v>-2.4918430463356702</v>
      </c>
      <c r="AI461" s="76">
        <v>-2.4484924296691499</v>
      </c>
      <c r="AJ461" s="76">
        <v>-2.45233012266088</v>
      </c>
      <c r="AK461" s="76">
        <v>-2.4495811590567902</v>
      </c>
      <c r="AL461" s="76">
        <v>-2.4497077959193798</v>
      </c>
      <c r="AM461" s="76">
        <v>1.2796637295967599</v>
      </c>
      <c r="AN461" s="76">
        <v>1.5897236325161099</v>
      </c>
      <c r="AO461" s="76">
        <v>1.8725933851088401</v>
      </c>
      <c r="AP461" s="76">
        <v>2.1291910851183302</v>
      </c>
      <c r="AQ461" s="76">
        <v>2.3603700852074101</v>
      </c>
      <c r="AR461" s="76">
        <v>8.275043105707411</v>
      </c>
      <c r="AS461" s="76">
        <v>112.71639938409101</v>
      </c>
      <c r="AU461" s="57">
        <v>-1.3723630675707401</v>
      </c>
      <c r="AV461" s="57">
        <v>-1.08234971360355</v>
      </c>
      <c r="AW461" s="57">
        <v>-0.81201735655646989</v>
      </c>
      <c r="AX461" s="57">
        <v>-0.56937805667145991</v>
      </c>
      <c r="AY461" s="57">
        <v>-0.32803146212827006</v>
      </c>
      <c r="AZ461" s="57">
        <v>-2.69203249570457</v>
      </c>
      <c r="BA461" s="57">
        <v>-2.7120734016828001</v>
      </c>
      <c r="BB461" s="57">
        <v>-2.72461068095051</v>
      </c>
      <c r="BC461" s="57">
        <v>-2.73856910090492</v>
      </c>
      <c r="BD461" s="57">
        <v>-2.7284015472129099</v>
      </c>
      <c r="BE461" s="57">
        <v>1.3196694281338299</v>
      </c>
      <c r="BF461" s="57">
        <v>1.6297236880792501</v>
      </c>
      <c r="BG461" s="57">
        <v>1.9125933243940401</v>
      </c>
      <c r="BH461" s="57">
        <v>2.1691910442334601</v>
      </c>
      <c r="BI461" s="57">
        <v>2.4003700850846399</v>
      </c>
      <c r="BJ461" s="57">
        <v>7.7427275881867637</v>
      </c>
      <c r="BK461" s="57">
        <v>53.278494243518203</v>
      </c>
      <c r="BM461" s="57">
        <v>-0.79583454178272994</v>
      </c>
      <c r="BN461" s="57">
        <v>-0.28103960923975002</v>
      </c>
      <c r="BO461" s="57">
        <v>-0.11580215722338005</v>
      </c>
      <c r="BP461" s="57">
        <v>0.11295519164599988</v>
      </c>
      <c r="BQ461" s="57">
        <v>0.34834104987023995</v>
      </c>
      <c r="BR461" s="57">
        <v>-2.7370706257647099</v>
      </c>
      <c r="BS461" s="57">
        <v>-2.7781586323018401</v>
      </c>
      <c r="BT461" s="57">
        <v>-2.7347142139811602</v>
      </c>
      <c r="BU461" s="57">
        <v>-2.7171917423429401</v>
      </c>
      <c r="BV461" s="57">
        <v>-2.70272108480675</v>
      </c>
      <c r="BW461" s="57">
        <v>1.94123608398198</v>
      </c>
      <c r="BX461" s="57">
        <v>2.4971190230620901</v>
      </c>
      <c r="BY461" s="57">
        <v>2.6189120567577802</v>
      </c>
      <c r="BZ461" s="57">
        <v>2.83014693398894</v>
      </c>
      <c r="CA461" s="57">
        <v>3.0510621346769899</v>
      </c>
      <c r="CB461" s="57">
        <v>7.9528922439216219</v>
      </c>
      <c r="CC461" s="57">
        <v>212.70089389628299</v>
      </c>
      <c r="CE461" s="57">
        <v>-0.75095582110722003</v>
      </c>
      <c r="CF461" s="57">
        <v>-0.45552379977764978</v>
      </c>
      <c r="CG461" s="57">
        <v>-0.19979506878392028</v>
      </c>
      <c r="CH461" s="57">
        <v>7.8733318934100183E-2</v>
      </c>
      <c r="CI461" s="57">
        <v>0.28870634644892013</v>
      </c>
      <c r="CJ461" s="57">
        <v>-2.7265264699212901</v>
      </c>
      <c r="CK461" s="57">
        <v>-2.73112486911009</v>
      </c>
      <c r="CL461" s="57">
        <v>-2.7399063510222201</v>
      </c>
      <c r="CM461" s="57">
        <v>-2.7296866341998398</v>
      </c>
      <c r="CN461" s="57">
        <v>-2.7296854784296198</v>
      </c>
      <c r="CO461" s="57">
        <v>1.9755706488140701</v>
      </c>
      <c r="CP461" s="57">
        <v>2.2756010693324402</v>
      </c>
      <c r="CQ461" s="57">
        <v>2.5401112822382999</v>
      </c>
      <c r="CR461" s="57">
        <v>2.80841995313394</v>
      </c>
      <c r="CS461" s="57">
        <v>3.01839182487854</v>
      </c>
      <c r="CT461" s="76">
        <v>7.7765088708416448</v>
      </c>
      <c r="CU461" s="76">
        <v>62.834780490363997</v>
      </c>
      <c r="CV461" s="76"/>
      <c r="CW461" s="1">
        <v>-1.17199128047207</v>
      </c>
      <c r="CX461" s="1">
        <v>-0.869126738371508</v>
      </c>
      <c r="CY461" s="1">
        <v>-0.58976967427050098</v>
      </c>
      <c r="CZ461" s="1">
        <v>-0.33745881219296697</v>
      </c>
      <c r="DA461" s="1">
        <v>-0.106423540863572</v>
      </c>
      <c r="DB461" s="1">
        <v>-1.17199128047207</v>
      </c>
      <c r="DC461" s="1">
        <v>-0.869126738371508</v>
      </c>
      <c r="DD461" s="1">
        <v>-0.58976967427050098</v>
      </c>
      <c r="DE461" s="1">
        <v>-0.33745881219296697</v>
      </c>
      <c r="DF461" s="1">
        <v>-0.106423540863572</v>
      </c>
      <c r="DG461" s="1">
        <v>1.2796690423723101</v>
      </c>
      <c r="DH461" s="1">
        <v>1.5897236902395799</v>
      </c>
      <c r="DI461" s="1">
        <v>1.87259338469974</v>
      </c>
      <c r="DJ461" s="1">
        <v>2.1291906783658301</v>
      </c>
      <c r="DK461" s="1">
        <v>2.3603695861271499</v>
      </c>
      <c r="DL461" s="1">
        <v>7.9213282889790877</v>
      </c>
      <c r="DM461" s="1">
        <v>72.614035621836095</v>
      </c>
      <c r="DN461" s="1"/>
      <c r="DO461" s="1"/>
      <c r="DP461" s="1"/>
      <c r="DQ461" s="1"/>
      <c r="DR461" s="1"/>
      <c r="DS461" s="1"/>
    </row>
    <row r="462" spans="1:123">
      <c r="A462" s="46" t="s">
        <v>443</v>
      </c>
      <c r="B462" s="57">
        <v>353.30399999999997</v>
      </c>
      <c r="C462" s="57">
        <v>173.33699999999999</v>
      </c>
      <c r="D462" s="57">
        <v>2.13</v>
      </c>
      <c r="E462" s="7">
        <v>0.01</v>
      </c>
      <c r="F462" s="57"/>
      <c r="G462" s="76">
        <v>2.15</v>
      </c>
      <c r="H462" s="57">
        <v>0</v>
      </c>
      <c r="I462" s="57">
        <v>2.15</v>
      </c>
      <c r="K462" s="76">
        <v>1.9548175172964271</v>
      </c>
      <c r="L462" s="76">
        <v>2.207086575128002</v>
      </c>
      <c r="M462" s="76">
        <v>2.5294004274650947</v>
      </c>
      <c r="N462" s="76">
        <v>2.7389897003461425</v>
      </c>
      <c r="O462" s="76">
        <v>3.2220340629855966</v>
      </c>
      <c r="P462" s="76">
        <v>-7.8401320339862704E-2</v>
      </c>
      <c r="Q462" s="76">
        <v>-7.8934478783688103E-2</v>
      </c>
      <c r="R462" s="76">
        <v>-7.9531442778724995E-2</v>
      </c>
      <c r="S462" s="76">
        <v>-7.7884474583237703E-2</v>
      </c>
      <c r="T462" s="76">
        <v>-7.8702238990583803E-2</v>
      </c>
      <c r="U462" s="76">
        <v>2.0332188376362899</v>
      </c>
      <c r="V462" s="76">
        <v>2.2860210539116901</v>
      </c>
      <c r="W462" s="76">
        <v>2.6089318702438198</v>
      </c>
      <c r="X462" s="76">
        <v>2.8168741749293802</v>
      </c>
      <c r="Y462" s="76">
        <v>3.3007363019761802</v>
      </c>
      <c r="Z462" s="76">
        <v>9.1657114805796986</v>
      </c>
      <c r="AA462" s="76">
        <v>-147.210974442083</v>
      </c>
      <c r="AC462" s="57">
        <v>1.2041347526693797</v>
      </c>
      <c r="AD462" s="76">
        <v>1.514244368833727</v>
      </c>
      <c r="AE462" s="76">
        <v>1.7964915559287262</v>
      </c>
      <c r="AF462" s="76">
        <v>2.0527285931294443</v>
      </c>
      <c r="AG462" s="76">
        <v>2.2835320512247788</v>
      </c>
      <c r="AH462" s="76">
        <v>-7.2481642943400398E-2</v>
      </c>
      <c r="AI462" s="76">
        <v>-7.1829486275582999E-2</v>
      </c>
      <c r="AJ462" s="76">
        <v>-7.1929286132943804E-2</v>
      </c>
      <c r="AK462" s="76">
        <v>-7.18441748849456E-2</v>
      </c>
      <c r="AL462" s="76">
        <v>-7.1848433766541001E-2</v>
      </c>
      <c r="AM462" s="76">
        <v>1.2766163956127801</v>
      </c>
      <c r="AN462" s="76">
        <v>1.5860738551093101</v>
      </c>
      <c r="AO462" s="76">
        <v>1.8684208420616699</v>
      </c>
      <c r="AP462" s="76">
        <v>2.12457276801439</v>
      </c>
      <c r="AQ462" s="76">
        <v>2.3553804849913198</v>
      </c>
      <c r="AR462" s="76">
        <v>8.0229376062669537</v>
      </c>
      <c r="AS462" s="76">
        <v>78.534700769889696</v>
      </c>
      <c r="AU462" s="57">
        <v>1.2368436408061148</v>
      </c>
      <c r="AV462" s="57">
        <v>1.5456113328920367</v>
      </c>
      <c r="AW462" s="57">
        <v>1.8274051646390559</v>
      </c>
      <c r="AX462" s="57">
        <v>2.0828064098558019</v>
      </c>
      <c r="AY462" s="57">
        <v>2.3134351744728856</v>
      </c>
      <c r="AZ462" s="57">
        <v>-7.9778441256405305E-2</v>
      </c>
      <c r="BA462" s="57">
        <v>-8.0462577782643305E-2</v>
      </c>
      <c r="BB462" s="57">
        <v>-8.1015616845224098E-2</v>
      </c>
      <c r="BC462" s="57">
        <v>-8.1766317367898106E-2</v>
      </c>
      <c r="BD462" s="57">
        <v>-8.1945310395954304E-2</v>
      </c>
      <c r="BE462" s="57">
        <v>1.3166220820625201</v>
      </c>
      <c r="BF462" s="57">
        <v>1.62607391067468</v>
      </c>
      <c r="BG462" s="57">
        <v>1.90842078148428</v>
      </c>
      <c r="BH462" s="57">
        <v>2.1645727272237001</v>
      </c>
      <c r="BI462" s="57">
        <v>2.39538048486884</v>
      </c>
      <c r="BJ462" s="57">
        <v>8.0025319313364438</v>
      </c>
      <c r="BK462" s="57">
        <v>77.703134160702106</v>
      </c>
      <c r="BM462" s="57">
        <v>1.8618266606485721</v>
      </c>
      <c r="BN462" s="57">
        <v>2.4146709187989024</v>
      </c>
      <c r="BO462" s="57">
        <v>2.537616893416752</v>
      </c>
      <c r="BP462" s="57">
        <v>2.7489636859811966</v>
      </c>
      <c r="BQ462" s="57">
        <v>2.9700614993849346</v>
      </c>
      <c r="BR462" s="57">
        <v>-7.8636685032528006E-2</v>
      </c>
      <c r="BS462" s="57">
        <v>-7.9082048650117601E-2</v>
      </c>
      <c r="BT462" s="57">
        <v>-7.8617870986178007E-2</v>
      </c>
      <c r="BU462" s="57">
        <v>-7.8300839914843601E-2</v>
      </c>
      <c r="BV462" s="57">
        <v>-7.7873579664025305E-2</v>
      </c>
      <c r="BW462" s="57">
        <v>1.9404633456811</v>
      </c>
      <c r="BX462" s="57">
        <v>2.4937529674490202</v>
      </c>
      <c r="BY462" s="57">
        <v>2.6162347644029298</v>
      </c>
      <c r="BZ462" s="57">
        <v>2.82726452589604</v>
      </c>
      <c r="CA462" s="57">
        <v>3.0479350790489601</v>
      </c>
      <c r="CB462" s="57">
        <v>7.5542203280151377</v>
      </c>
      <c r="CC462" s="57">
        <v>247.11804238777799</v>
      </c>
      <c r="CE462" s="57">
        <v>1.8960669194290498</v>
      </c>
      <c r="CF462" s="57">
        <v>2.195449962980581</v>
      </c>
      <c r="CG462" s="57">
        <v>2.4593217467485413</v>
      </c>
      <c r="CH462" s="57">
        <v>2.7271311329444163</v>
      </c>
      <c r="CI462" s="57">
        <v>2.9369371932770485</v>
      </c>
      <c r="CJ462" s="57">
        <v>-7.8393724485540203E-2</v>
      </c>
      <c r="CK462" s="57">
        <v>-7.8521625484838903E-2</v>
      </c>
      <c r="CL462" s="57">
        <v>-7.8749129198338902E-2</v>
      </c>
      <c r="CM462" s="57">
        <v>-7.8554548920303599E-2</v>
      </c>
      <c r="CN462" s="57">
        <v>-7.8531305965331602E-2</v>
      </c>
      <c r="CO462" s="57">
        <v>1.97446064391459</v>
      </c>
      <c r="CP462" s="57">
        <v>2.2739715884654199</v>
      </c>
      <c r="CQ462" s="57">
        <v>2.5380708759468802</v>
      </c>
      <c r="CR462" s="57">
        <v>2.8056856818647198</v>
      </c>
      <c r="CS462" s="57">
        <v>3.0154684992423801</v>
      </c>
      <c r="CT462" s="76">
        <v>7.7738319382376559</v>
      </c>
      <c r="CU462" s="76">
        <v>74.394650312175102</v>
      </c>
      <c r="CV462" s="76"/>
      <c r="CW462" s="1">
        <v>1.2048587959193999</v>
      </c>
      <c r="CX462" s="1">
        <v>1.51416948229038</v>
      </c>
      <c r="CY462" s="1">
        <v>1.7964217144739101</v>
      </c>
      <c r="CZ462" s="1">
        <v>2.0524521496742301</v>
      </c>
      <c r="DA462" s="1">
        <v>2.2832755618346798</v>
      </c>
      <c r="DB462" s="1">
        <v>1.2048587959193999</v>
      </c>
      <c r="DC462" s="1">
        <v>1.51416948229038</v>
      </c>
      <c r="DD462" s="1">
        <v>1.7964217144739101</v>
      </c>
      <c r="DE462" s="1">
        <v>2.0524521496742301</v>
      </c>
      <c r="DF462" s="1">
        <v>2.2832755618346798</v>
      </c>
      <c r="DG462" s="1">
        <v>1.27662169679099</v>
      </c>
      <c r="DH462" s="1">
        <v>1.58607391283008</v>
      </c>
      <c r="DI462" s="1">
        <v>1.86842084165317</v>
      </c>
      <c r="DJ462" s="1">
        <v>2.1245723617821799</v>
      </c>
      <c r="DK462" s="1">
        <v>2.3553799865458198</v>
      </c>
      <c r="DL462" s="1">
        <v>8.0166091141123133</v>
      </c>
      <c r="DM462" s="1">
        <v>77.9248250552521</v>
      </c>
      <c r="DN462" s="1"/>
      <c r="DO462" s="1"/>
      <c r="DP462" s="1"/>
      <c r="DQ462" s="1"/>
      <c r="DR462" s="1"/>
      <c r="DS462" s="1"/>
    </row>
    <row r="463" spans="1:123">
      <c r="A463" s="46" t="s">
        <v>16</v>
      </c>
      <c r="B463" s="57">
        <v>326.423</v>
      </c>
      <c r="C463" s="57">
        <v>146.73500000000001</v>
      </c>
      <c r="D463" s="57">
        <v>-2.4</v>
      </c>
      <c r="E463" s="7">
        <v>0</v>
      </c>
      <c r="F463" s="57"/>
      <c r="G463" s="76">
        <v>-3.34</v>
      </c>
      <c r="H463" s="57">
        <v>-4.51</v>
      </c>
      <c r="I463" s="57">
        <v>1.17</v>
      </c>
      <c r="K463" s="76">
        <v>-2.72647370826187</v>
      </c>
      <c r="L463" s="76">
        <v>-2.5139580153662098</v>
      </c>
      <c r="M463" s="76">
        <v>-2.25420729404303</v>
      </c>
      <c r="N463" s="76">
        <v>-1.9447074072244797</v>
      </c>
      <c r="O463" s="76">
        <v>-1.6222511964531501</v>
      </c>
      <c r="P463" s="76">
        <v>-4.7088844467111999</v>
      </c>
      <c r="Q463" s="76">
        <v>-4.7464130473446096</v>
      </c>
      <c r="R463" s="76">
        <v>-4.7898050194008102</v>
      </c>
      <c r="S463" s="76">
        <v>-4.6721422975026599</v>
      </c>
      <c r="T463" s="76">
        <v>-4.74678144696147</v>
      </c>
      <c r="U463" s="76">
        <v>1.9824107384493299</v>
      </c>
      <c r="V463" s="76">
        <v>2.2324550319783998</v>
      </c>
      <c r="W463" s="76">
        <v>2.5355977253577802</v>
      </c>
      <c r="X463" s="76">
        <v>2.7274348902781802</v>
      </c>
      <c r="Y463" s="76">
        <v>3.1245302505083199</v>
      </c>
      <c r="Z463" s="76">
        <v>8.2994045901340812</v>
      </c>
      <c r="AA463" s="76">
        <v>-114.870018787143</v>
      </c>
      <c r="AC463" s="57">
        <v>-3.1543676832051801</v>
      </c>
      <c r="AD463" s="76">
        <v>-2.8026818388340899</v>
      </c>
      <c r="AE463" s="76">
        <v>-2.5439923899625798</v>
      </c>
      <c r="AF463" s="76">
        <v>-2.2979488343451804</v>
      </c>
      <c r="AG463" s="76">
        <v>-2.0797077672691602</v>
      </c>
      <c r="AH463" s="76">
        <v>-4.3293520877219098</v>
      </c>
      <c r="AI463" s="76">
        <v>-4.26703154199277</v>
      </c>
      <c r="AJ463" s="76">
        <v>-4.2732542622337197</v>
      </c>
      <c r="AK463" s="76">
        <v>-4.2684955700134104</v>
      </c>
      <c r="AL463" s="76">
        <v>-4.2686795135399001</v>
      </c>
      <c r="AM463" s="76">
        <v>1.1749844045167299</v>
      </c>
      <c r="AN463" s="76">
        <v>1.4643497031586801</v>
      </c>
      <c r="AO463" s="76">
        <v>1.7292618722711399</v>
      </c>
      <c r="AP463" s="76">
        <v>1.97054673566823</v>
      </c>
      <c r="AQ463" s="76">
        <v>2.1889717462707399</v>
      </c>
      <c r="AR463" s="76">
        <v>7.8863695558306421</v>
      </c>
      <c r="AS463" s="76">
        <v>119.262917141456</v>
      </c>
      <c r="AU463" s="57">
        <v>-3.4541565941869701</v>
      </c>
      <c r="AV463" s="57">
        <v>-3.1965499132498998</v>
      </c>
      <c r="AW463" s="57">
        <v>-2.9546915751054499</v>
      </c>
      <c r="AX463" s="57">
        <v>-2.7419158447837702</v>
      </c>
      <c r="AY463" s="57">
        <v>-2.5255741901320903</v>
      </c>
      <c r="AZ463" s="57">
        <v>-4.66914628202756</v>
      </c>
      <c r="BA463" s="57">
        <v>-4.70089967204835</v>
      </c>
      <c r="BB463" s="57">
        <v>-4.72395339138221</v>
      </c>
      <c r="BC463" s="57">
        <v>-4.7524625428024301</v>
      </c>
      <c r="BD463" s="57">
        <v>-4.7545459362900102</v>
      </c>
      <c r="BE463" s="57">
        <v>1.2149896878405899</v>
      </c>
      <c r="BF463" s="57">
        <v>1.50434975879845</v>
      </c>
      <c r="BG463" s="57">
        <v>1.7692618162767599</v>
      </c>
      <c r="BH463" s="57">
        <v>2.0105466980186599</v>
      </c>
      <c r="BI463" s="57">
        <v>2.2289717461579199</v>
      </c>
      <c r="BJ463" s="57">
        <v>6.8801017298620923</v>
      </c>
      <c r="BK463" s="57">
        <v>47.5784052832161</v>
      </c>
      <c r="BM463" s="57">
        <v>-2.8086681890105605</v>
      </c>
      <c r="BN463" s="57">
        <v>-2.3962154476437396</v>
      </c>
      <c r="BO463" s="57">
        <v>-2.1931680617002898</v>
      </c>
      <c r="BP463" s="57">
        <v>-1.9631607076130897</v>
      </c>
      <c r="BQ463" s="57">
        <v>-1.7263204784189599</v>
      </c>
      <c r="BR463" s="57">
        <v>-4.7233598494981104</v>
      </c>
      <c r="BS463" s="57">
        <v>-4.7777067017738997</v>
      </c>
      <c r="BT463" s="57">
        <v>-4.7201121365362999</v>
      </c>
      <c r="BU463" s="57">
        <v>-4.6942937050412699</v>
      </c>
      <c r="BV463" s="57">
        <v>-4.66996476052367</v>
      </c>
      <c r="BW463" s="57">
        <v>1.9146916604875499</v>
      </c>
      <c r="BX463" s="57">
        <v>2.3814912541301601</v>
      </c>
      <c r="BY463" s="57">
        <v>2.5269440748360101</v>
      </c>
      <c r="BZ463" s="57">
        <v>2.7311329974281802</v>
      </c>
      <c r="CA463" s="57">
        <v>2.9436442821047102</v>
      </c>
      <c r="CB463" s="57">
        <v>7.7148002707040204</v>
      </c>
      <c r="CC463" s="57">
        <v>139.15412095996999</v>
      </c>
      <c r="CE463" s="57">
        <v>-2.7694785296262907</v>
      </c>
      <c r="CF463" s="57">
        <v>-2.4948253580897402</v>
      </c>
      <c r="CG463" s="57">
        <v>-2.2585760161250303</v>
      </c>
      <c r="CH463" s="57">
        <v>-1.9987959739117196</v>
      </c>
      <c r="CI463" s="57">
        <v>-1.7948850964157499</v>
      </c>
      <c r="CJ463" s="57">
        <v>-4.7069192706837404</v>
      </c>
      <c r="CK463" s="57">
        <v>-4.7144519401204601</v>
      </c>
      <c r="CL463" s="57">
        <v>-4.7285970638836403</v>
      </c>
      <c r="CM463" s="57">
        <v>-4.7132906557913996</v>
      </c>
      <c r="CN463" s="57">
        <v>-4.7128574214325898</v>
      </c>
      <c r="CO463" s="57">
        <v>1.9374407410574499</v>
      </c>
      <c r="CP463" s="57">
        <v>2.2196265820307199</v>
      </c>
      <c r="CQ463" s="57">
        <v>2.47002104775861</v>
      </c>
      <c r="CR463" s="57">
        <v>2.71449468187968</v>
      </c>
      <c r="CS463" s="57">
        <v>2.9179723250168399</v>
      </c>
      <c r="CT463" s="76">
        <v>7.2772108912761011</v>
      </c>
      <c r="CU463" s="76">
        <v>50.070411984912496</v>
      </c>
      <c r="CV463" s="76"/>
      <c r="CW463" s="1">
        <v>-3.0947204095330898</v>
      </c>
      <c r="CX463" s="1">
        <v>-2.81627255451198</v>
      </c>
      <c r="CY463" s="1">
        <v>-2.5571139624188199</v>
      </c>
      <c r="CZ463" s="1">
        <v>-2.3229483506847601</v>
      </c>
      <c r="DA463" s="1">
        <v>-2.1043870471781099</v>
      </c>
      <c r="DB463" s="1">
        <v>-3.0947204095330898</v>
      </c>
      <c r="DC463" s="1">
        <v>-2.81627255451198</v>
      </c>
      <c r="DD463" s="1">
        <v>-2.5571139624188199</v>
      </c>
      <c r="DE463" s="1">
        <v>-2.3229483506847601</v>
      </c>
      <c r="DF463" s="1">
        <v>-2.1043870471781099</v>
      </c>
      <c r="DG463" s="1">
        <v>1.17498931891055</v>
      </c>
      <c r="DH463" s="1">
        <v>1.4643497607895799</v>
      </c>
      <c r="DI463" s="1">
        <v>1.72926187188289</v>
      </c>
      <c r="DJ463" s="1">
        <v>1.9705463467882101</v>
      </c>
      <c r="DK463" s="1">
        <v>2.1889712689951999</v>
      </c>
      <c r="DL463" s="1">
        <v>7.3607660773957653</v>
      </c>
      <c r="DM463" s="1">
        <v>61.590321567757897</v>
      </c>
      <c r="DN463" s="1"/>
      <c r="DO463" s="1"/>
      <c r="DP463" s="1"/>
      <c r="DQ463" s="1"/>
      <c r="DR463" s="1"/>
      <c r="DS463" s="1"/>
    </row>
    <row r="464" spans="1:123">
      <c r="A464" s="46" t="s">
        <v>444</v>
      </c>
      <c r="B464" s="57">
        <v>292.53899999999999</v>
      </c>
      <c r="C464" s="57">
        <v>120.13800000000001</v>
      </c>
      <c r="D464" s="57">
        <v>-4.12</v>
      </c>
      <c r="E464" s="7">
        <v>0.87</v>
      </c>
      <c r="F464" s="57"/>
      <c r="G464" s="76">
        <v>-3.4</v>
      </c>
      <c r="H464" s="57">
        <v>-3.63</v>
      </c>
      <c r="I464" s="57">
        <v>0.23</v>
      </c>
      <c r="K464" s="76">
        <v>-2.4120723862284401</v>
      </c>
      <c r="L464" s="76">
        <v>-2.1910710243504901</v>
      </c>
      <c r="M464" s="76">
        <v>-1.9393368986666504</v>
      </c>
      <c r="N464" s="76">
        <v>-1.6922036038480002</v>
      </c>
      <c r="O464" s="76">
        <v>-1.44032056814354</v>
      </c>
      <c r="P464" s="76">
        <v>-4.3304385715417002</v>
      </c>
      <c r="Q464" s="76">
        <v>-4.3560050903236203</v>
      </c>
      <c r="R464" s="76">
        <v>-4.3824955717079703</v>
      </c>
      <c r="S464" s="76">
        <v>-4.3068986138716703</v>
      </c>
      <c r="T464" s="76">
        <v>-4.3427398165337499</v>
      </c>
      <c r="U464" s="76">
        <v>1.9183661853132601</v>
      </c>
      <c r="V464" s="76">
        <v>2.1649340659731302</v>
      </c>
      <c r="W464" s="76">
        <v>2.44315867304132</v>
      </c>
      <c r="X464" s="76">
        <v>2.6146950100236701</v>
      </c>
      <c r="Y464" s="76">
        <v>2.9024192483902098</v>
      </c>
      <c r="Z464" s="76">
        <v>7.2829235080831172</v>
      </c>
      <c r="AA464" s="76">
        <v>-24.461378913562999</v>
      </c>
      <c r="AC464" s="57">
        <v>-3.0093465804920898</v>
      </c>
      <c r="AD464" s="76">
        <v>-2.71414747697139</v>
      </c>
      <c r="AE464" s="76">
        <v>-2.4757369156229601</v>
      </c>
      <c r="AF464" s="76">
        <v>-2.2491518850782</v>
      </c>
      <c r="AG464" s="76">
        <v>-2.0463916476546196</v>
      </c>
      <c r="AH464" s="76">
        <v>-4.0562219717169601</v>
      </c>
      <c r="AI464" s="76">
        <v>-4.0250616247305198</v>
      </c>
      <c r="AJ464" s="76">
        <v>-4.0295863206353504</v>
      </c>
      <c r="AK464" s="76">
        <v>-4.0255459448780799</v>
      </c>
      <c r="AL464" s="76">
        <v>-4.0256020865778597</v>
      </c>
      <c r="AM464" s="76">
        <v>1.0468753912248701</v>
      </c>
      <c r="AN464" s="76">
        <v>1.31091414775913</v>
      </c>
      <c r="AO464" s="76">
        <v>1.5538494050123901</v>
      </c>
      <c r="AP464" s="76">
        <v>1.77639405979988</v>
      </c>
      <c r="AQ464" s="76">
        <v>1.9792104389232399</v>
      </c>
      <c r="AR464" s="76">
        <v>7.1089334368742536</v>
      </c>
      <c r="AS464" s="76">
        <v>83.848690758713204</v>
      </c>
      <c r="AU464" s="57">
        <v>-3.1970461147638405</v>
      </c>
      <c r="AV464" s="57">
        <v>-2.9492272334805101</v>
      </c>
      <c r="AW464" s="57">
        <v>-2.7267466691330702</v>
      </c>
      <c r="AX464" s="57">
        <v>-2.5353371663780999</v>
      </c>
      <c r="AY464" s="57">
        <v>-2.3880868050075801</v>
      </c>
      <c r="AZ464" s="57">
        <v>-4.2839262811649004</v>
      </c>
      <c r="BA464" s="57">
        <v>-4.3001414369731998</v>
      </c>
      <c r="BB464" s="57">
        <v>-4.3205960239280499</v>
      </c>
      <c r="BC464" s="57">
        <v>-4.3517311924878301</v>
      </c>
      <c r="BD464" s="57">
        <v>-4.4072972438301701</v>
      </c>
      <c r="BE464" s="57">
        <v>1.0868801664010601</v>
      </c>
      <c r="BF464" s="57">
        <v>1.35091420349269</v>
      </c>
      <c r="BG464" s="57">
        <v>1.5938493547949799</v>
      </c>
      <c r="BH464" s="57">
        <v>1.81639402610973</v>
      </c>
      <c r="BI464" s="57">
        <v>2.01921043882259</v>
      </c>
      <c r="BJ464" s="57">
        <v>6.0360064735211445</v>
      </c>
      <c r="BK464" s="57">
        <v>98.651854966694998</v>
      </c>
      <c r="BM464" s="57">
        <v>-2.4600264120364801</v>
      </c>
      <c r="BN464" s="57">
        <v>-2.1214847385703099</v>
      </c>
      <c r="BO464" s="57">
        <v>-1.9256370239288798</v>
      </c>
      <c r="BP464" s="57">
        <v>-1.7154591418485503</v>
      </c>
      <c r="BQ464" s="57">
        <v>-1.4936843598942402</v>
      </c>
      <c r="BR464" s="57">
        <v>-4.34223238445073</v>
      </c>
      <c r="BS464" s="57">
        <v>-4.3614680170263398</v>
      </c>
      <c r="BT464" s="57">
        <v>-4.3400285253753097</v>
      </c>
      <c r="BU464" s="57">
        <v>-4.3254165613367501</v>
      </c>
      <c r="BV464" s="57">
        <v>-4.3058681545297803</v>
      </c>
      <c r="BW464" s="57">
        <v>1.8822059724142499</v>
      </c>
      <c r="BX464" s="57">
        <v>2.2399832784560298</v>
      </c>
      <c r="BY464" s="57">
        <v>2.4143915014464299</v>
      </c>
      <c r="BZ464" s="57">
        <v>2.6099574194881998</v>
      </c>
      <c r="CA464" s="57">
        <v>2.8121837946355401</v>
      </c>
      <c r="CB464" s="57">
        <v>6.9514355425209144</v>
      </c>
      <c r="CC464" s="57">
        <v>94.114233200809494</v>
      </c>
      <c r="CE464" s="57">
        <v>-2.4405020261583004</v>
      </c>
      <c r="CF464" s="57">
        <v>-2.1857887791429502</v>
      </c>
      <c r="CG464" s="57">
        <v>-1.9630517673066796</v>
      </c>
      <c r="CH464" s="57">
        <v>-1.7384525709926799</v>
      </c>
      <c r="CI464" s="57">
        <v>-1.5420387122751902</v>
      </c>
      <c r="CJ464" s="57">
        <v>-4.3312784917642704</v>
      </c>
      <c r="CK464" s="57">
        <v>-4.3369124707293603</v>
      </c>
      <c r="CL464" s="57">
        <v>-4.3472947421389998</v>
      </c>
      <c r="CM464" s="57">
        <v>-4.3379993028893598</v>
      </c>
      <c r="CN464" s="57">
        <v>-4.33711529801678</v>
      </c>
      <c r="CO464" s="57">
        <v>1.89077646560597</v>
      </c>
      <c r="CP464" s="57">
        <v>2.15112369158641</v>
      </c>
      <c r="CQ464" s="57">
        <v>2.3842429748323202</v>
      </c>
      <c r="CR464" s="57">
        <v>2.5995467318966798</v>
      </c>
      <c r="CS464" s="57">
        <v>2.7950765857415898</v>
      </c>
      <c r="CT464" s="76">
        <v>6.6786077786108127</v>
      </c>
      <c r="CU464" s="76">
        <v>48.821316933681302</v>
      </c>
      <c r="CV464" s="76"/>
      <c r="CW464" s="1">
        <v>-2.9760164289692002</v>
      </c>
      <c r="CX464" s="1">
        <v>-2.7186682473700801</v>
      </c>
      <c r="CY464" s="1">
        <v>-2.4800346916974698</v>
      </c>
      <c r="CZ464" s="1">
        <v>-2.2629659504464898</v>
      </c>
      <c r="DA464" s="1">
        <v>-2.0594079734503601</v>
      </c>
      <c r="DB464" s="1">
        <v>-2.9760164289692002</v>
      </c>
      <c r="DC464" s="1">
        <v>-2.7186682473700801</v>
      </c>
      <c r="DD464" s="1">
        <v>-2.4800346916974698</v>
      </c>
      <c r="DE464" s="1">
        <v>-2.2629659504464898</v>
      </c>
      <c r="DF464" s="1">
        <v>-2.0594079734503601</v>
      </c>
      <c r="DG464" s="1">
        <v>1.04687981806978</v>
      </c>
      <c r="DH464" s="1">
        <v>1.3109142052767599</v>
      </c>
      <c r="DI464" s="1">
        <v>1.55384940464968</v>
      </c>
      <c r="DJ464" s="1">
        <v>1.77639369279262</v>
      </c>
      <c r="DK464" s="1">
        <v>1.97920998833283</v>
      </c>
      <c r="DL464" s="1">
        <v>6.8105157702649306</v>
      </c>
      <c r="DM464" s="1">
        <v>54.955427979167602</v>
      </c>
      <c r="DN464" s="1"/>
      <c r="DO464" s="1"/>
      <c r="DP464" s="1"/>
      <c r="DQ464" s="1"/>
      <c r="DR464" s="1"/>
      <c r="DS464" s="1"/>
    </row>
    <row r="465" spans="1:123">
      <c r="A465" s="46" t="s">
        <v>445</v>
      </c>
      <c r="B465" s="57">
        <v>234.72900000000001</v>
      </c>
      <c r="C465" s="57">
        <v>80.087999999999994</v>
      </c>
      <c r="D465" s="57">
        <v>-3.71</v>
      </c>
      <c r="E465" s="7">
        <v>0.66</v>
      </c>
      <c r="F465" s="57"/>
      <c r="G465" s="76">
        <v>-1.7300000000000002</v>
      </c>
      <c r="H465" s="57">
        <v>-2.4700000000000002</v>
      </c>
      <c r="I465" s="57">
        <v>0.74</v>
      </c>
      <c r="K465" s="76">
        <v>-1.2650582770880099</v>
      </c>
      <c r="L465" s="76">
        <v>-1.0422711869410199</v>
      </c>
      <c r="M465" s="76">
        <v>-0.82643326161672004</v>
      </c>
      <c r="N465" s="76">
        <v>-0.6345862673581002</v>
      </c>
      <c r="O465" s="76">
        <v>-0.56519721756872032</v>
      </c>
      <c r="P465" s="76">
        <v>-3.0741570908749898</v>
      </c>
      <c r="Q465" s="76">
        <v>-3.0920067213132501</v>
      </c>
      <c r="R465" s="76">
        <v>-3.1118802827156902</v>
      </c>
      <c r="S465" s="76">
        <v>-3.05693407877733</v>
      </c>
      <c r="T465" s="76">
        <v>-3.0886695579065302</v>
      </c>
      <c r="U465" s="76">
        <v>1.8090988137869799</v>
      </c>
      <c r="V465" s="76">
        <v>2.0497355343722301</v>
      </c>
      <c r="W465" s="76">
        <v>2.2854470210989701</v>
      </c>
      <c r="X465" s="76">
        <v>2.4223478114192298</v>
      </c>
      <c r="Y465" s="76">
        <v>2.5234723403378099</v>
      </c>
      <c r="Z465" s="76">
        <v>5.3594115039198948</v>
      </c>
      <c r="AA465" s="76">
        <v>140.027700448145</v>
      </c>
      <c r="AC465" s="57">
        <v>-2.0564020608113331</v>
      </c>
      <c r="AD465" s="76">
        <v>-1.8071459834400201</v>
      </c>
      <c r="AE465" s="76">
        <v>-1.6049151646071</v>
      </c>
      <c r="AF465" s="76">
        <v>-1.41176936262561</v>
      </c>
      <c r="AG465" s="76">
        <v>-1.2356713187450001</v>
      </c>
      <c r="AH465" s="76">
        <v>-2.8847087453191</v>
      </c>
      <c r="AI465" s="76">
        <v>-2.8562814315873002</v>
      </c>
      <c r="AJ465" s="76">
        <v>-2.8594907314590601</v>
      </c>
      <c r="AK465" s="76">
        <v>-2.85691663361811</v>
      </c>
      <c r="AL465" s="76">
        <v>-2.8570048488688302</v>
      </c>
      <c r="AM465" s="76">
        <v>0.82830668450776701</v>
      </c>
      <c r="AN465" s="76">
        <v>1.0491354481472801</v>
      </c>
      <c r="AO465" s="76">
        <v>1.25457556685196</v>
      </c>
      <c r="AP465" s="76">
        <v>1.4451472709925</v>
      </c>
      <c r="AQ465" s="76">
        <v>1.6213335301238301</v>
      </c>
      <c r="AR465" s="76">
        <v>6.0571604872584954</v>
      </c>
      <c r="AS465" s="76">
        <v>66.265422972857095</v>
      </c>
      <c r="AU465" s="57">
        <v>-2.1906616608165388</v>
      </c>
      <c r="AV465" s="57">
        <v>-1.98520853927265</v>
      </c>
      <c r="AW465" s="57">
        <v>-1.7928074275738901</v>
      </c>
      <c r="AX465" s="57">
        <v>-1.61984058449186</v>
      </c>
      <c r="AY465" s="57">
        <v>-1.4551507053900201</v>
      </c>
      <c r="AZ465" s="57">
        <v>-3.05897225354214</v>
      </c>
      <c r="BA465" s="57">
        <v>-3.0743440433134999</v>
      </c>
      <c r="BB465" s="57">
        <v>-3.0873829540646001</v>
      </c>
      <c r="BC465" s="57">
        <v>-3.1049878285494499</v>
      </c>
      <c r="BD465" s="57">
        <v>-3.1164842354339801</v>
      </c>
      <c r="BE465" s="57">
        <v>0.86831059272560096</v>
      </c>
      <c r="BF465" s="57">
        <v>1.0891355040408499</v>
      </c>
      <c r="BG465" s="57">
        <v>1.2945755264907099</v>
      </c>
      <c r="BH465" s="57">
        <v>1.4851472440575899</v>
      </c>
      <c r="BI465" s="57">
        <v>1.66133353004396</v>
      </c>
      <c r="BJ465" s="57">
        <v>5.4642612135771857</v>
      </c>
      <c r="BK465" s="57">
        <v>42.965891294892501</v>
      </c>
      <c r="BM465" s="57">
        <v>-1.2547603874575599</v>
      </c>
      <c r="BN465" s="57">
        <v>-1.1040697807637698</v>
      </c>
      <c r="BO465" s="57">
        <v>-0.85772492600208983</v>
      </c>
      <c r="BP465" s="57">
        <v>-0.66531635403483991</v>
      </c>
      <c r="BQ465" s="57">
        <v>-0.46814079490133009</v>
      </c>
      <c r="BR465" s="57">
        <v>-3.0815420407973999</v>
      </c>
      <c r="BS465" s="57">
        <v>-3.1026241820588498</v>
      </c>
      <c r="BT465" s="57">
        <v>-3.0800887958922698</v>
      </c>
      <c r="BU465" s="57">
        <v>-3.0685343047262399</v>
      </c>
      <c r="BV465" s="57">
        <v>-3.0560378825190102</v>
      </c>
      <c r="BW465" s="57">
        <v>1.82678165333984</v>
      </c>
      <c r="BX465" s="57">
        <v>1.99855440129508</v>
      </c>
      <c r="BY465" s="57">
        <v>2.22236386989018</v>
      </c>
      <c r="BZ465" s="57">
        <v>2.4032179506914</v>
      </c>
      <c r="CA465" s="57">
        <v>2.5878970876176801</v>
      </c>
      <c r="CB465" s="57">
        <v>5.9989990579697983</v>
      </c>
      <c r="CC465" s="57">
        <v>-17.126231901432501</v>
      </c>
      <c r="CE465" s="57">
        <v>-1.26256352054933</v>
      </c>
      <c r="CF465" s="57">
        <v>-1.0432402534523</v>
      </c>
      <c r="CG465" s="57">
        <v>-0.84657613411910004</v>
      </c>
      <c r="CH465" s="57">
        <v>-0.6740606099589499</v>
      </c>
      <c r="CI465" s="57">
        <v>-0.49171940345086007</v>
      </c>
      <c r="CJ465" s="57">
        <v>-3.0737253667523299</v>
      </c>
      <c r="CK465" s="57">
        <v>-3.07749013744262</v>
      </c>
      <c r="CL465" s="57">
        <v>-3.0844718537315998</v>
      </c>
      <c r="CM465" s="57">
        <v>-3.0774929224093701</v>
      </c>
      <c r="CN465" s="57">
        <v>-3.0771217273726501</v>
      </c>
      <c r="CO465" s="57">
        <v>1.8111618462029999</v>
      </c>
      <c r="CP465" s="57">
        <v>2.03424988399032</v>
      </c>
      <c r="CQ465" s="57">
        <v>2.2378957196124998</v>
      </c>
      <c r="CR465" s="57">
        <v>2.4034323124504202</v>
      </c>
      <c r="CS465" s="57">
        <v>2.58540232392179</v>
      </c>
      <c r="CT465" s="76">
        <v>5.6864062155384651</v>
      </c>
      <c r="CU465" s="76">
        <v>41.912479685741097</v>
      </c>
      <c r="CV465" s="76"/>
      <c r="CW465" s="1">
        <v>-2.0283386811476101</v>
      </c>
      <c r="CX465" s="1">
        <v>-1.8128072376614399</v>
      </c>
      <c r="CY465" s="1">
        <v>-1.6103569620896101</v>
      </c>
      <c r="CZ465" s="1">
        <v>-1.4235192325199599</v>
      </c>
      <c r="DA465" s="1">
        <v>-1.2471146911922899</v>
      </c>
      <c r="DB465" s="1">
        <v>-2.0283386811476101</v>
      </c>
      <c r="DC465" s="1">
        <v>-1.8128072376614399</v>
      </c>
      <c r="DD465" s="1">
        <v>-1.6103569620896101</v>
      </c>
      <c r="DE465" s="1">
        <v>-1.4235192325199599</v>
      </c>
      <c r="DF465" s="1">
        <v>-1.2471146911922899</v>
      </c>
      <c r="DG465" s="1">
        <v>0.82831027953818603</v>
      </c>
      <c r="DH465" s="1">
        <v>1.04913550547165</v>
      </c>
      <c r="DI465" s="1">
        <v>1.25457556653281</v>
      </c>
      <c r="DJ465" s="1">
        <v>1.4451469413026901</v>
      </c>
      <c r="DK465" s="1">
        <v>1.6213331250613201</v>
      </c>
      <c r="DL465" s="1">
        <v>5.8085693229788378</v>
      </c>
      <c r="DM465" s="1">
        <v>39.936752644278798</v>
      </c>
      <c r="DN465" s="1"/>
      <c r="DO465" s="1"/>
      <c r="DP465" s="1"/>
      <c r="DQ465" s="1"/>
      <c r="DR465" s="1"/>
      <c r="DS465" s="1"/>
    </row>
    <row r="466" spans="1:123">
      <c r="A466" s="46" t="s">
        <v>446</v>
      </c>
      <c r="B466" s="57">
        <v>198.649</v>
      </c>
      <c r="C466" s="57">
        <v>56.646000000000001</v>
      </c>
      <c r="D466" s="57">
        <v>-4.0199999999999996</v>
      </c>
      <c r="E466" s="7">
        <v>0.61</v>
      </c>
      <c r="F466" s="57"/>
      <c r="G466" s="76">
        <v>-2.0299999999999998</v>
      </c>
      <c r="H466" s="57">
        <v>-2.5299999999999998</v>
      </c>
      <c r="I466" s="57">
        <v>0.5</v>
      </c>
      <c r="K466" s="76">
        <v>-1.5837524258902103</v>
      </c>
      <c r="L466" s="76">
        <v>-1.3645336564573298</v>
      </c>
      <c r="M466" s="76">
        <v>-1.17385053255631</v>
      </c>
      <c r="N466" s="76">
        <v>-1.0058627327412903</v>
      </c>
      <c r="O466" s="76">
        <v>-1.0464684007165603</v>
      </c>
      <c r="P466" s="76">
        <v>-3.3246560007104402</v>
      </c>
      <c r="Q466" s="76">
        <v>-3.3423722349367999</v>
      </c>
      <c r="R466" s="76">
        <v>-3.3608675864855901</v>
      </c>
      <c r="S466" s="76">
        <v>-3.3081640655988802</v>
      </c>
      <c r="T466" s="76">
        <v>-3.3334348693620801</v>
      </c>
      <c r="U466" s="76">
        <v>1.7409035748202299</v>
      </c>
      <c r="V466" s="76">
        <v>1.9778385784794701</v>
      </c>
      <c r="W466" s="76">
        <v>2.1870170539292801</v>
      </c>
      <c r="X466" s="76">
        <v>2.3023013328575899</v>
      </c>
      <c r="Y466" s="76">
        <v>2.2869664686455198</v>
      </c>
      <c r="Z466" s="76">
        <v>4.2273284389665449</v>
      </c>
      <c r="AA466" s="76">
        <v>229.63822252575901</v>
      </c>
      <c r="AC466" s="57">
        <v>-2.4399413869087754</v>
      </c>
      <c r="AD466" s="76">
        <v>-2.2232289208850471</v>
      </c>
      <c r="AE466" s="76">
        <v>-2.04442182968016</v>
      </c>
      <c r="AF466" s="76">
        <v>-1.8709481853901302</v>
      </c>
      <c r="AG466" s="76">
        <v>-1.7114235797418498</v>
      </c>
      <c r="AH466" s="76">
        <v>-3.1318363963023201</v>
      </c>
      <c r="AI466" s="76">
        <v>-3.1089847550901801</v>
      </c>
      <c r="AJ466" s="76">
        <v>-3.1122165613681601</v>
      </c>
      <c r="AK466" s="76">
        <v>-3.1093598718787301</v>
      </c>
      <c r="AL466" s="76">
        <v>-3.1094013086291699</v>
      </c>
      <c r="AM466" s="76">
        <v>0.69189500939354498</v>
      </c>
      <c r="AN466" s="76">
        <v>0.88575583420513304</v>
      </c>
      <c r="AO466" s="76">
        <v>1.0677947316880001</v>
      </c>
      <c r="AP466" s="76">
        <v>1.2384116864885999</v>
      </c>
      <c r="AQ466" s="76">
        <v>1.3979777288873201</v>
      </c>
      <c r="AR466" s="76">
        <v>5.3820425528110762</v>
      </c>
      <c r="AS466" s="76">
        <v>51.050857716926501</v>
      </c>
      <c r="AU466" s="57">
        <v>-2.5684231463731306</v>
      </c>
      <c r="AV466" s="57">
        <v>-2.387368050885847</v>
      </c>
      <c r="AW466" s="57">
        <v>-2.2204640002037399</v>
      </c>
      <c r="AX466" s="57">
        <v>-2.07280439781879</v>
      </c>
      <c r="AY466" s="57">
        <v>-1.9484704143669498</v>
      </c>
      <c r="AZ466" s="57">
        <v>-3.3003215229041198</v>
      </c>
      <c r="BA466" s="57">
        <v>-3.3131239410844202</v>
      </c>
      <c r="BB466" s="57">
        <v>-3.3282586976818598</v>
      </c>
      <c r="BC466" s="57">
        <v>-3.3512160615885098</v>
      </c>
      <c r="BD466" s="57">
        <v>-3.3864481431873599</v>
      </c>
      <c r="BE466" s="57">
        <v>0.73189837653098899</v>
      </c>
      <c r="BF466" s="57">
        <v>0.92575589019857296</v>
      </c>
      <c r="BG466" s="57">
        <v>1.1077946974781201</v>
      </c>
      <c r="BH466" s="57">
        <v>1.27841166376972</v>
      </c>
      <c r="BI466" s="57">
        <v>1.4379777288204101</v>
      </c>
      <c r="BJ466" s="57">
        <v>4.6215831531647895</v>
      </c>
      <c r="BK466" s="57">
        <v>56.379802775638403</v>
      </c>
      <c r="BM466" s="57">
        <v>-1.5406146846136</v>
      </c>
      <c r="BN466" s="57">
        <v>-1.4985943023938799</v>
      </c>
      <c r="BO466" s="57">
        <v>-1.2287721649121996</v>
      </c>
      <c r="BP466" s="57">
        <v>-1.0468329177256499</v>
      </c>
      <c r="BQ466" s="57">
        <v>-0.85952752993647996</v>
      </c>
      <c r="BR466" s="57">
        <v>-3.3328052735665699</v>
      </c>
      <c r="BS466" s="57">
        <v>-3.34646968815589</v>
      </c>
      <c r="BT466" s="57">
        <v>-3.3312890023417498</v>
      </c>
      <c r="BU466" s="57">
        <v>-3.3210219800899701</v>
      </c>
      <c r="BV466" s="57">
        <v>-3.3074442614011699</v>
      </c>
      <c r="BW466" s="57">
        <v>1.7921905889529699</v>
      </c>
      <c r="BX466" s="57">
        <v>1.84787538576201</v>
      </c>
      <c r="BY466" s="57">
        <v>2.1025168374295502</v>
      </c>
      <c r="BZ466" s="57">
        <v>2.2741890623643202</v>
      </c>
      <c r="CA466" s="57">
        <v>2.4479167314646899</v>
      </c>
      <c r="CB466" s="57">
        <v>5.4221860294734672</v>
      </c>
      <c r="CC466" s="57">
        <v>-87.486134134656197</v>
      </c>
      <c r="CE466" s="57">
        <v>-1.5636760751545</v>
      </c>
      <c r="CF466" s="57">
        <v>-1.3677604615002799</v>
      </c>
      <c r="CG466" s="57">
        <v>-1.1897307162519799</v>
      </c>
      <c r="CH466" s="57">
        <v>-1.04874758223839</v>
      </c>
      <c r="CI466" s="57">
        <v>-0.87462887155961999</v>
      </c>
      <c r="CJ466" s="57">
        <v>-3.3251493645669901</v>
      </c>
      <c r="CK466" s="57">
        <v>-3.3290678272746099</v>
      </c>
      <c r="CL466" s="57">
        <v>-3.3362891418265801</v>
      </c>
      <c r="CM466" s="57">
        <v>-3.3297822428358201</v>
      </c>
      <c r="CN466" s="57">
        <v>-3.3291706632818099</v>
      </c>
      <c r="CO466" s="57">
        <v>1.76147328941249</v>
      </c>
      <c r="CP466" s="57">
        <v>1.9613073657743301</v>
      </c>
      <c r="CQ466" s="57">
        <v>2.1465584255746002</v>
      </c>
      <c r="CR466" s="57">
        <v>2.2810346605974301</v>
      </c>
      <c r="CS466" s="57">
        <v>2.4545417917221899</v>
      </c>
      <c r="CT466" s="76">
        <v>5.0507945413737945</v>
      </c>
      <c r="CU466" s="76">
        <v>34.585777114989</v>
      </c>
      <c r="CV466" s="76"/>
      <c r="CW466" s="1">
        <v>-2.4157308461123801</v>
      </c>
      <c r="CX466" s="1">
        <v>-2.2267266203845302</v>
      </c>
      <c r="CY466" s="1">
        <v>-2.0477437705982302</v>
      </c>
      <c r="CZ466" s="1">
        <v>-1.88101069266645</v>
      </c>
      <c r="DA466" s="1">
        <v>-1.7209418853534799</v>
      </c>
      <c r="DB466" s="1">
        <v>-2.4157308461123801</v>
      </c>
      <c r="DC466" s="1">
        <v>-2.2267266203845302</v>
      </c>
      <c r="DD466" s="1">
        <v>-2.0477437705982302</v>
      </c>
      <c r="DE466" s="1">
        <v>-1.88101069266645</v>
      </c>
      <c r="DF466" s="1">
        <v>-1.7209418853534799</v>
      </c>
      <c r="DG466" s="1">
        <v>0.69189808527732899</v>
      </c>
      <c r="DH466" s="1">
        <v>0.885755891408882</v>
      </c>
      <c r="DI466" s="1">
        <v>1.0677947313960401</v>
      </c>
      <c r="DJ466" s="1">
        <v>1.2384113800891099</v>
      </c>
      <c r="DK466" s="1">
        <v>1.3979773522393899</v>
      </c>
      <c r="DL466" s="1">
        <v>5.1654938143915716</v>
      </c>
      <c r="DM466" s="1">
        <v>29.8415405436177</v>
      </c>
      <c r="DN466" s="1"/>
      <c r="DO466" s="1"/>
      <c r="DP466" s="1"/>
      <c r="DQ466" s="1"/>
      <c r="DR466" s="1"/>
      <c r="DS466" s="1"/>
    </row>
    <row r="467" spans="1:123">
      <c r="A467" s="46" t="s">
        <v>447</v>
      </c>
      <c r="B467" s="57">
        <v>399.56400000000002</v>
      </c>
      <c r="C467" s="57">
        <v>194.464</v>
      </c>
      <c r="D467" s="57">
        <v>-9.76</v>
      </c>
      <c r="E467" s="7">
        <v>1.02</v>
      </c>
      <c r="F467" s="57"/>
      <c r="G467" s="76">
        <v>-7.51</v>
      </c>
      <c r="H467" s="57">
        <v>-9.1</v>
      </c>
      <c r="I467" s="57">
        <v>1.59</v>
      </c>
      <c r="K467" s="76">
        <v>-8.4713149801787502</v>
      </c>
      <c r="L467" s="76">
        <v>-8.3418448649374408</v>
      </c>
      <c r="M467" s="76">
        <v>-8.1178217693335704</v>
      </c>
      <c r="N467" s="76">
        <v>-7.5107838300786494</v>
      </c>
      <c r="O467" s="76">
        <v>-7.1866275829497095</v>
      </c>
      <c r="P467" s="76">
        <v>-10.5919703963794</v>
      </c>
      <c r="Q467" s="76">
        <v>-10.7200486566429</v>
      </c>
      <c r="R467" s="76">
        <v>-10.8529556983709</v>
      </c>
      <c r="S467" s="76">
        <v>-10.4815756906583</v>
      </c>
      <c r="T467" s="76">
        <v>-10.7906000718573</v>
      </c>
      <c r="U467" s="76">
        <v>2.1206554162006501</v>
      </c>
      <c r="V467" s="76">
        <v>2.3782037917054599</v>
      </c>
      <c r="W467" s="76">
        <v>2.73513392903733</v>
      </c>
      <c r="X467" s="76">
        <v>2.9707918605796499</v>
      </c>
      <c r="Y467" s="76">
        <v>3.6039724889075901</v>
      </c>
      <c r="Z467" s="76">
        <v>10.196251758064191</v>
      </c>
      <c r="AA467" s="76">
        <v>-330.63067259450401</v>
      </c>
      <c r="AC467" s="57">
        <v>-8.1685282718994117</v>
      </c>
      <c r="AD467" s="76">
        <v>-7.5119830408857498</v>
      </c>
      <c r="AE467" s="76">
        <v>-7.2142750968000904</v>
      </c>
      <c r="AF467" s="76">
        <v>-6.9251927322351303</v>
      </c>
      <c r="AG467" s="76">
        <v>-6.6723714581032691</v>
      </c>
      <c r="AH467" s="76">
        <v>-9.6200450026226108</v>
      </c>
      <c r="AI467" s="76">
        <v>-9.3075341948022601</v>
      </c>
      <c r="AJ467" s="76">
        <v>-9.3221771316190907</v>
      </c>
      <c r="AK467" s="76">
        <v>-9.3148316903590107</v>
      </c>
      <c r="AL467" s="76">
        <v>-9.3141277569859593</v>
      </c>
      <c r="AM467" s="76">
        <v>1.4515167307232</v>
      </c>
      <c r="AN467" s="76">
        <v>1.7955511539165101</v>
      </c>
      <c r="AO467" s="76">
        <v>2.1079020348189998</v>
      </c>
      <c r="AP467" s="76">
        <v>2.3896389581238799</v>
      </c>
      <c r="AQ467" s="76">
        <v>2.6417562988826901</v>
      </c>
      <c r="AR467" s="76">
        <v>10.599291775419587</v>
      </c>
      <c r="AS467" s="76">
        <v>348.93381174364703</v>
      </c>
      <c r="AU467" s="57">
        <v>-8.2553995915107592</v>
      </c>
      <c r="AV467" s="57">
        <v>-7.9610095933072298</v>
      </c>
      <c r="AW467" s="57">
        <v>-7.6673875581866202</v>
      </c>
      <c r="AX467" s="57">
        <v>-7.3946363328970497</v>
      </c>
      <c r="AY467" s="57">
        <v>-7.0582605929105195</v>
      </c>
      <c r="AZ467" s="57">
        <v>-9.74692270243035</v>
      </c>
      <c r="BA467" s="57">
        <v>-9.7965608026610695</v>
      </c>
      <c r="BB467" s="57">
        <v>-9.8152895245412601</v>
      </c>
      <c r="BC467" s="57">
        <v>-9.8242752448246495</v>
      </c>
      <c r="BD467" s="57">
        <v>-9.7400168916541201</v>
      </c>
      <c r="BE467" s="57">
        <v>1.4915231109195899</v>
      </c>
      <c r="BF467" s="57">
        <v>1.83555120935384</v>
      </c>
      <c r="BG467" s="57">
        <v>2.1479019663546399</v>
      </c>
      <c r="BH467" s="57">
        <v>2.4296389119275998</v>
      </c>
      <c r="BI467" s="57">
        <v>2.6817562987436001</v>
      </c>
      <c r="BJ467" s="57">
        <v>8.8277812250908898</v>
      </c>
      <c r="BK467" s="57">
        <v>-26.471969125908799</v>
      </c>
      <c r="BM467" s="57">
        <v>-8.6502363794890691</v>
      </c>
      <c r="BN467" s="57">
        <v>-8.2301488286181108</v>
      </c>
      <c r="BO467" s="57">
        <v>-7.8321553168506997</v>
      </c>
      <c r="BP467" s="57">
        <v>-7.5098533675787094</v>
      </c>
      <c r="BQ467" s="57">
        <v>-7.2331411312976694</v>
      </c>
      <c r="BR467" s="57">
        <v>-10.6350506852183</v>
      </c>
      <c r="BS467" s="57">
        <v>-10.917095012767801</v>
      </c>
      <c r="BT467" s="57">
        <v>-10.6020520469307</v>
      </c>
      <c r="BU467" s="57">
        <v>-10.502552382776599</v>
      </c>
      <c r="BV467" s="57">
        <v>-10.4605521326204</v>
      </c>
      <c r="BW467" s="57">
        <v>1.98481430572923</v>
      </c>
      <c r="BX467" s="57">
        <v>2.68694618414969</v>
      </c>
      <c r="BY467" s="57">
        <v>2.7698967300800001</v>
      </c>
      <c r="BZ467" s="57">
        <v>2.9926990151978901</v>
      </c>
      <c r="CA467" s="57">
        <v>3.22741100132273</v>
      </c>
      <c r="CB467" s="57">
        <v>10.563043840500201</v>
      </c>
      <c r="CC467" s="57">
        <v>154.01202885549699</v>
      </c>
      <c r="CE467" s="57">
        <v>-8.5524370054448013</v>
      </c>
      <c r="CF467" s="57">
        <v>-8.236565713206069</v>
      </c>
      <c r="CG467" s="57">
        <v>-7.982617761374919</v>
      </c>
      <c r="CH467" s="57">
        <v>-7.6159042571542788</v>
      </c>
      <c r="CI467" s="57">
        <v>-7.4039850834381804</v>
      </c>
      <c r="CJ467" s="57">
        <v>-10.5906058710093</v>
      </c>
      <c r="CK467" s="57">
        <v>-10.6040606080094</v>
      </c>
      <c r="CL467" s="57">
        <v>-10.637796819755099</v>
      </c>
      <c r="CM467" s="57">
        <v>-10.578522183329399</v>
      </c>
      <c r="CN467" s="57">
        <v>-10.587236515595</v>
      </c>
      <c r="CO467" s="57">
        <v>2.0381688655644998</v>
      </c>
      <c r="CP467" s="57">
        <v>2.3674948948033299</v>
      </c>
      <c r="CQ467" s="57">
        <v>2.6551790583801802</v>
      </c>
      <c r="CR467" s="57">
        <v>2.96261792617512</v>
      </c>
      <c r="CS467" s="57">
        <v>3.1832514321568199</v>
      </c>
      <c r="CT467" s="76">
        <v>8.6867391904876428</v>
      </c>
      <c r="CU467" s="76">
        <v>39.944522804246503</v>
      </c>
      <c r="CV467" s="76"/>
      <c r="CW467" s="1">
        <v>-7.9209477045897101</v>
      </c>
      <c r="CX467" s="1">
        <v>-7.6203947104121204</v>
      </c>
      <c r="CY467" s="1">
        <v>-7.3203638093652303</v>
      </c>
      <c r="CZ467" s="1">
        <v>-7.0516204192251699</v>
      </c>
      <c r="DA467" s="1">
        <v>-6.8061474081110598</v>
      </c>
      <c r="DB467" s="1">
        <v>-7.9209477045897101</v>
      </c>
      <c r="DC467" s="1">
        <v>-7.6203947104121204</v>
      </c>
      <c r="DD467" s="1">
        <v>-7.3203638093652303</v>
      </c>
      <c r="DE467" s="1">
        <v>-7.0516204192251699</v>
      </c>
      <c r="DF467" s="1">
        <v>-6.8061474081110598</v>
      </c>
      <c r="DG467" s="1">
        <v>1.4515226975256601</v>
      </c>
      <c r="DH467" s="1">
        <v>1.7955512117919299</v>
      </c>
      <c r="DI467" s="1">
        <v>2.10790203437565</v>
      </c>
      <c r="DJ467" s="1">
        <v>2.3896385220299599</v>
      </c>
      <c r="DK467" s="1">
        <v>2.6417557640054299</v>
      </c>
      <c r="DL467" s="1">
        <v>8.3277277886552827</v>
      </c>
      <c r="DM467" s="1">
        <v>60.027357175841701</v>
      </c>
      <c r="DN467" s="1"/>
      <c r="DO467" s="1"/>
      <c r="DP467" s="1"/>
      <c r="DQ467" s="1"/>
      <c r="DR467" s="1"/>
      <c r="DS467" s="1"/>
    </row>
    <row r="468" spans="1:123">
      <c r="A468" s="46" t="s">
        <v>448</v>
      </c>
      <c r="B468" s="57">
        <v>402.91500000000002</v>
      </c>
      <c r="C468" s="57">
        <v>196.51300000000001</v>
      </c>
      <c r="D468" s="57">
        <v>-11.95</v>
      </c>
      <c r="E468" s="7">
        <v>1.05</v>
      </c>
      <c r="F468" s="57"/>
      <c r="G468" s="76">
        <v>-8.56</v>
      </c>
      <c r="H468" s="57">
        <v>-9.24</v>
      </c>
      <c r="I468" s="57">
        <v>0.68</v>
      </c>
      <c r="K468" s="76">
        <v>-9.40977828701668</v>
      </c>
      <c r="L468" s="76">
        <v>-9.2777105515783393</v>
      </c>
      <c r="M468" s="76">
        <v>-9.0430289172522489</v>
      </c>
      <c r="N468" s="76">
        <v>-8.4496619303700999</v>
      </c>
      <c r="O468" s="76">
        <v>-8.0801824028066385</v>
      </c>
      <c r="P468" s="76">
        <v>-11.5367674683442</v>
      </c>
      <c r="Q468" s="76">
        <v>-11.662591912551999</v>
      </c>
      <c r="R468" s="76">
        <v>-11.7873047204577</v>
      </c>
      <c r="S468" s="76">
        <v>-11.4316033405523</v>
      </c>
      <c r="T468" s="76">
        <v>-11.706120833400499</v>
      </c>
      <c r="U468" s="76">
        <v>2.1269891813275201</v>
      </c>
      <c r="V468" s="76">
        <v>2.3848813609736599</v>
      </c>
      <c r="W468" s="76">
        <v>2.7442758032054502</v>
      </c>
      <c r="X468" s="76">
        <v>2.9819414101822002</v>
      </c>
      <c r="Y468" s="76">
        <v>3.6259384305938598</v>
      </c>
      <c r="Z468" s="76">
        <v>10.459824145872057</v>
      </c>
      <c r="AA468" s="76">
        <v>-356.33827545806503</v>
      </c>
      <c r="AC468" s="57">
        <v>-9.100811856303169</v>
      </c>
      <c r="AD468" s="76">
        <v>-8.4749940488265203</v>
      </c>
      <c r="AE468" s="76">
        <v>-8.1750366145103701</v>
      </c>
      <c r="AF468" s="76">
        <v>-7.8829374539174797</v>
      </c>
      <c r="AG468" s="76">
        <v>-7.6284537297086006</v>
      </c>
      <c r="AH468" s="76">
        <v>-10.5649980860094</v>
      </c>
      <c r="AI468" s="76">
        <v>-10.2857194013661</v>
      </c>
      <c r="AJ468" s="76">
        <v>-10.3002862817749</v>
      </c>
      <c r="AK468" s="76">
        <v>-10.2917773805467</v>
      </c>
      <c r="AL468" s="76">
        <v>-10.2909546319711</v>
      </c>
      <c r="AM468" s="76">
        <v>1.46418622970623</v>
      </c>
      <c r="AN468" s="76">
        <v>1.8107253525395799</v>
      </c>
      <c r="AO468" s="76">
        <v>2.12524966726453</v>
      </c>
      <c r="AP468" s="76">
        <v>2.40883992662922</v>
      </c>
      <c r="AQ468" s="76">
        <v>2.6625009022624999</v>
      </c>
      <c r="AR468" s="76">
        <v>10.478490594804851</v>
      </c>
      <c r="AS468" s="76">
        <v>320.85931031222901</v>
      </c>
      <c r="AU468" s="57">
        <v>-9.1915080842519892</v>
      </c>
      <c r="AV468" s="57">
        <v>-8.8845792995408708</v>
      </c>
      <c r="AW468" s="57">
        <v>-8.5968486581971497</v>
      </c>
      <c r="AX468" s="57">
        <v>-8.3425036295251402</v>
      </c>
      <c r="AY468" s="57">
        <v>-8.099225324244701</v>
      </c>
      <c r="AZ468" s="57">
        <v>-10.6957007444085</v>
      </c>
      <c r="BA468" s="57">
        <v>-10.735304707508501</v>
      </c>
      <c r="BB468" s="57">
        <v>-10.762098256426</v>
      </c>
      <c r="BC468" s="57">
        <v>-10.7913435095665</v>
      </c>
      <c r="BD468" s="57">
        <v>-10.801726226366901</v>
      </c>
      <c r="BE468" s="57">
        <v>1.5041926601565101</v>
      </c>
      <c r="BF468" s="57">
        <v>1.8507254079676301</v>
      </c>
      <c r="BG468" s="57">
        <v>2.1652495982288502</v>
      </c>
      <c r="BH468" s="57">
        <v>2.4488398800413602</v>
      </c>
      <c r="BI468" s="57">
        <v>2.7025009021222002</v>
      </c>
      <c r="BJ468" s="57">
        <v>8.1123698065679104</v>
      </c>
      <c r="BK468" s="57">
        <v>68.386303556024302</v>
      </c>
      <c r="BM468" s="57">
        <v>-9.5950089623252701</v>
      </c>
      <c r="BN468" s="57">
        <v>-9.1258106143366398</v>
      </c>
      <c r="BO468" s="57">
        <v>-8.7690320833497299</v>
      </c>
      <c r="BP468" s="57">
        <v>-8.4532672996335201</v>
      </c>
      <c r="BQ468" s="57">
        <v>-8.1711074934730501</v>
      </c>
      <c r="BR468" s="57">
        <v>-11.583035980270701</v>
      </c>
      <c r="BS468" s="57">
        <v>-11.826751404391301</v>
      </c>
      <c r="BT468" s="57">
        <v>-11.5500598390887</v>
      </c>
      <c r="BU468" s="57">
        <v>-11.457950123168001</v>
      </c>
      <c r="BV468" s="57">
        <v>-11.411519441954001</v>
      </c>
      <c r="BW468" s="57">
        <v>1.98802701794543</v>
      </c>
      <c r="BX468" s="57">
        <v>2.70094079005466</v>
      </c>
      <c r="BY468" s="57">
        <v>2.78102775573897</v>
      </c>
      <c r="BZ468" s="57">
        <v>3.00468282353448</v>
      </c>
      <c r="CA468" s="57">
        <v>3.2404119484809502</v>
      </c>
      <c r="CB468" s="57">
        <v>10.456931995747874</v>
      </c>
      <c r="CC468" s="57">
        <v>176.99239016305401</v>
      </c>
      <c r="CE468" s="57">
        <v>-9.4972059793097703</v>
      </c>
      <c r="CF468" s="57">
        <v>-9.1797466465248689</v>
      </c>
      <c r="CG468" s="57">
        <v>-8.9248178937805491</v>
      </c>
      <c r="CH468" s="57">
        <v>-8.5580991743848998</v>
      </c>
      <c r="CI468" s="57">
        <v>-8.344372716303301</v>
      </c>
      <c r="CJ468" s="57">
        <v>-11.539989765988601</v>
      </c>
      <c r="CK468" s="57">
        <v>-11.5540162192257</v>
      </c>
      <c r="CL468" s="57">
        <v>-11.588480080550999</v>
      </c>
      <c r="CM468" s="57">
        <v>-11.532085019943599</v>
      </c>
      <c r="CN468" s="57">
        <v>-11.539778074275</v>
      </c>
      <c r="CO468" s="57">
        <v>2.0427837866788301</v>
      </c>
      <c r="CP468" s="57">
        <v>2.3742695727008298</v>
      </c>
      <c r="CQ468" s="57">
        <v>2.6636621867704502</v>
      </c>
      <c r="CR468" s="57">
        <v>2.9739858455586998</v>
      </c>
      <c r="CS468" s="57">
        <v>3.1954053579716999</v>
      </c>
      <c r="CT468" s="76">
        <v>8.7157440809539288</v>
      </c>
      <c r="CU468" s="76">
        <v>40.186572185180097</v>
      </c>
      <c r="CV468" s="76"/>
      <c r="CW468" s="1">
        <v>-8.8767109393766699</v>
      </c>
      <c r="CX468" s="1">
        <v>-8.5704138277174309</v>
      </c>
      <c r="CY468" s="1">
        <v>-8.2683871521624308</v>
      </c>
      <c r="CZ468" s="1">
        <v>-7.9983761163196103</v>
      </c>
      <c r="DA468" s="1">
        <v>-7.7499169856228596</v>
      </c>
      <c r="DB468" s="1">
        <v>-8.8767109393766699</v>
      </c>
      <c r="DC468" s="1">
        <v>-8.5704138277174309</v>
      </c>
      <c r="DD468" s="1">
        <v>-8.2683871521624308</v>
      </c>
      <c r="DE468" s="1">
        <v>-7.9983761163196103</v>
      </c>
      <c r="DF468" s="1">
        <v>-7.7499169856228596</v>
      </c>
      <c r="DG468" s="1">
        <v>1.4641922447254501</v>
      </c>
      <c r="DH468" s="1">
        <v>1.8107254104262001</v>
      </c>
      <c r="DI468" s="1">
        <v>2.1252496668186498</v>
      </c>
      <c r="DJ468" s="1">
        <v>2.4088394883721702</v>
      </c>
      <c r="DK468" s="1">
        <v>2.66250036474618</v>
      </c>
      <c r="DL468" s="1">
        <v>8.4084233837060829</v>
      </c>
      <c r="DM468" s="1">
        <v>62.7142261577971</v>
      </c>
      <c r="DN468" s="1"/>
      <c r="DO468" s="1"/>
      <c r="DP468" s="1"/>
      <c r="DQ468" s="1"/>
      <c r="DR468" s="1"/>
      <c r="DS468" s="1"/>
    </row>
    <row r="469" spans="1:123">
      <c r="A469" s="46" t="s">
        <v>449</v>
      </c>
      <c r="B469" s="57">
        <v>332.20100000000002</v>
      </c>
      <c r="C469" s="57">
        <v>148.95599999999999</v>
      </c>
      <c r="D469" s="57">
        <v>-3.45</v>
      </c>
      <c r="E469" s="7">
        <v>0.38</v>
      </c>
      <c r="F469" s="57"/>
      <c r="G469" s="76">
        <v>-4.7</v>
      </c>
      <c r="H469" s="57">
        <v>-6.13</v>
      </c>
      <c r="I469" s="57">
        <v>1.43</v>
      </c>
      <c r="K469" s="76">
        <v>-3.7515310924059904</v>
      </c>
      <c r="L469" s="76">
        <v>-3.55970442652582</v>
      </c>
      <c r="M469" s="76">
        <v>-3.3201239932510802</v>
      </c>
      <c r="N469" s="76">
        <v>-2.9424812971301999</v>
      </c>
      <c r="O469" s="76">
        <v>-2.6613902871233601</v>
      </c>
      <c r="P469" s="76">
        <v>-5.7448628976721201</v>
      </c>
      <c r="Q469" s="76">
        <v>-5.8036733335360502</v>
      </c>
      <c r="R469" s="76">
        <v>-5.8714846994931804</v>
      </c>
      <c r="S469" s="76">
        <v>-5.6891409255771501</v>
      </c>
      <c r="T469" s="76">
        <v>-5.8237955633145599</v>
      </c>
      <c r="U469" s="76">
        <v>1.99333180526613</v>
      </c>
      <c r="V469" s="76">
        <v>2.2439689070102302</v>
      </c>
      <c r="W469" s="76">
        <v>2.5513607062421002</v>
      </c>
      <c r="X469" s="76">
        <v>2.7466596284469502</v>
      </c>
      <c r="Y469" s="76">
        <v>3.1624052761911998</v>
      </c>
      <c r="Z469" s="76">
        <v>8.3623567299499761</v>
      </c>
      <c r="AA469" s="76">
        <v>-135.4634107448</v>
      </c>
      <c r="AC469" s="57">
        <v>-4.0227413271697303</v>
      </c>
      <c r="AD469" s="76">
        <v>-3.6166440555739303</v>
      </c>
      <c r="AE469" s="76">
        <v>-3.3562415516221398</v>
      </c>
      <c r="AF469" s="76">
        <v>-3.1062733892606396</v>
      </c>
      <c r="AG469" s="76">
        <v>-2.8853436068985601</v>
      </c>
      <c r="AH469" s="76">
        <v>-5.2195712599239901</v>
      </c>
      <c r="AI469" s="76">
        <v>-5.1071580439143602</v>
      </c>
      <c r="AJ469" s="76">
        <v>-5.1154152771520698</v>
      </c>
      <c r="AK469" s="76">
        <v>-5.1099276140437198</v>
      </c>
      <c r="AL469" s="76">
        <v>-5.1100844723362702</v>
      </c>
      <c r="AM469" s="76">
        <v>1.19682993275426</v>
      </c>
      <c r="AN469" s="76">
        <v>1.4905139883404299</v>
      </c>
      <c r="AO469" s="76">
        <v>1.75917372552993</v>
      </c>
      <c r="AP469" s="76">
        <v>2.0036542247830802</v>
      </c>
      <c r="AQ469" s="76">
        <v>2.2247408654377101</v>
      </c>
      <c r="AR469" s="76">
        <v>8.2688328561603939</v>
      </c>
      <c r="AS469" s="76">
        <v>162.61395145869199</v>
      </c>
      <c r="AU469" s="57">
        <v>-4.3343389765781595</v>
      </c>
      <c r="AV469" s="57">
        <v>-4.08003857218318</v>
      </c>
      <c r="AW469" s="57">
        <v>-3.8337657363313999</v>
      </c>
      <c r="AX469" s="57">
        <v>-3.61225751627271</v>
      </c>
      <c r="AY469" s="57">
        <v>-3.3605622490757603</v>
      </c>
      <c r="AZ469" s="57">
        <v>-5.5711742793071197</v>
      </c>
      <c r="BA469" s="57">
        <v>-5.6105526161474</v>
      </c>
      <c r="BB469" s="57">
        <v>-5.6329394048818502</v>
      </c>
      <c r="BC469" s="57">
        <v>-5.6559117027310402</v>
      </c>
      <c r="BD469" s="57">
        <v>-5.6253031143985801</v>
      </c>
      <c r="BE469" s="57">
        <v>1.23683530272896</v>
      </c>
      <c r="BF469" s="57">
        <v>1.53051404396422</v>
      </c>
      <c r="BG469" s="57">
        <v>1.79917366855045</v>
      </c>
      <c r="BH469" s="57">
        <v>2.0436541864583302</v>
      </c>
      <c r="BI469" s="57">
        <v>2.2647408653228198</v>
      </c>
      <c r="BJ469" s="57">
        <v>7.1952282975382591</v>
      </c>
      <c r="BK469" s="57">
        <v>12.964860491957101</v>
      </c>
      <c r="BM469" s="57">
        <v>-3.8450757881243796</v>
      </c>
      <c r="BN469" s="57">
        <v>-3.4721606406257202</v>
      </c>
      <c r="BO469" s="57">
        <v>-3.2106654528623602</v>
      </c>
      <c r="BP469" s="57">
        <v>-2.9613272093813698</v>
      </c>
      <c r="BQ469" s="57">
        <v>-2.71735513336621</v>
      </c>
      <c r="BR469" s="57">
        <v>-5.7653070043222199</v>
      </c>
      <c r="BS469" s="57">
        <v>-5.8777822537290003</v>
      </c>
      <c r="BT469" s="57">
        <v>-5.7568023257459702</v>
      </c>
      <c r="BU469" s="57">
        <v>-5.71312342512313</v>
      </c>
      <c r="BV469" s="57">
        <v>-5.6834164470078399</v>
      </c>
      <c r="BW469" s="57">
        <v>1.9202312161978401</v>
      </c>
      <c r="BX469" s="57">
        <v>2.4056216131032802</v>
      </c>
      <c r="BY469" s="57">
        <v>2.54613687288361</v>
      </c>
      <c r="BZ469" s="57">
        <v>2.7517962157417601</v>
      </c>
      <c r="CA469" s="57">
        <v>2.9660613136416298</v>
      </c>
      <c r="CB469" s="57">
        <v>8.2215149713993263</v>
      </c>
      <c r="CC469" s="57">
        <v>115.45924086762</v>
      </c>
      <c r="CE469" s="57">
        <v>-3.79589822198162</v>
      </c>
      <c r="CF469" s="57">
        <v>-3.5195251738025397</v>
      </c>
      <c r="CG469" s="57">
        <v>-3.2855399913630898</v>
      </c>
      <c r="CH469" s="57">
        <v>-3.0104741764563805</v>
      </c>
      <c r="CI469" s="57">
        <v>-2.8069133719653099</v>
      </c>
      <c r="CJ469" s="57">
        <v>-5.7412962934474798</v>
      </c>
      <c r="CK469" s="57">
        <v>-5.7508330715275999</v>
      </c>
      <c r="CL469" s="57">
        <v>-5.7701881700793196</v>
      </c>
      <c r="CM469" s="57">
        <v>-5.7445701230923403</v>
      </c>
      <c r="CN469" s="57">
        <v>-5.7458422422994797</v>
      </c>
      <c r="CO469" s="57">
        <v>1.9453980714658601</v>
      </c>
      <c r="CP469" s="57">
        <v>2.2313078977250602</v>
      </c>
      <c r="CQ469" s="57">
        <v>2.4846481787162298</v>
      </c>
      <c r="CR469" s="57">
        <v>2.7340959466359598</v>
      </c>
      <c r="CS469" s="57">
        <v>2.9389288703341698</v>
      </c>
      <c r="CT469" s="76">
        <v>7.4028864448394813</v>
      </c>
      <c r="CU469" s="76">
        <v>44.302058122068701</v>
      </c>
      <c r="CV469" s="76"/>
      <c r="CW469" s="1">
        <v>-3.9235084106660101</v>
      </c>
      <c r="CX469" s="1">
        <v>-3.6473026114807601</v>
      </c>
      <c r="CY469" s="1">
        <v>-3.3860831371554601</v>
      </c>
      <c r="CZ469" s="1">
        <v>-3.1504356666776698</v>
      </c>
      <c r="DA469" s="1">
        <v>-2.9304290927143501</v>
      </c>
      <c r="DB469" s="1">
        <v>-3.9235084106660101</v>
      </c>
      <c r="DC469" s="1">
        <v>-3.6473026114807601</v>
      </c>
      <c r="DD469" s="1">
        <v>-3.3860831371554601</v>
      </c>
      <c r="DE469" s="1">
        <v>-3.1504356666776698</v>
      </c>
      <c r="DF469" s="1">
        <v>-2.9304290927143501</v>
      </c>
      <c r="DG469" s="1">
        <v>1.1968349302863599</v>
      </c>
      <c r="DH469" s="1">
        <v>1.4905140459906601</v>
      </c>
      <c r="DI469" s="1">
        <v>1.75917372513734</v>
      </c>
      <c r="DJ469" s="1">
        <v>2.0036538321732502</v>
      </c>
      <c r="DK469" s="1">
        <v>2.2247403836117501</v>
      </c>
      <c r="DL469" s="1">
        <v>7.3882443006605909</v>
      </c>
      <c r="DM469" s="1">
        <v>58.675257081002897</v>
      </c>
      <c r="DN469" s="1"/>
      <c r="DO469" s="1"/>
      <c r="DP469" s="1"/>
      <c r="DQ469" s="1"/>
      <c r="DR469" s="1"/>
      <c r="DS469" s="1"/>
    </row>
    <row r="470" spans="1:123">
      <c r="A470" s="46" t="s">
        <v>450</v>
      </c>
      <c r="B470" s="57">
        <v>367.733</v>
      </c>
      <c r="C470" s="57">
        <v>172.68299999999999</v>
      </c>
      <c r="D470" s="57">
        <v>-9.2899999999999991</v>
      </c>
      <c r="E470" s="7">
        <v>1.01</v>
      </c>
      <c r="F470" s="57"/>
      <c r="G470" s="76">
        <v>-7.98</v>
      </c>
      <c r="H470" s="57">
        <v>-9.17</v>
      </c>
      <c r="I470" s="57">
        <v>1.19</v>
      </c>
      <c r="K470" s="76">
        <v>-8.7893707670222483</v>
      </c>
      <c r="L470" s="76">
        <v>-8.6754946367697592</v>
      </c>
      <c r="M470" s="76">
        <v>-8.4830416313456105</v>
      </c>
      <c r="N470" s="76">
        <v>-7.8682293036714395</v>
      </c>
      <c r="O470" s="76">
        <v>-7.669374317705369</v>
      </c>
      <c r="P470" s="76">
        <v>-10.849862029909399</v>
      </c>
      <c r="Q470" s="76">
        <v>-10.9902684949103</v>
      </c>
      <c r="R470" s="76">
        <v>-11.131337304147401</v>
      </c>
      <c r="S470" s="76">
        <v>-10.733112088333799</v>
      </c>
      <c r="T470" s="76">
        <v>-11.064693303236099</v>
      </c>
      <c r="U470" s="76">
        <v>2.0604912628871501</v>
      </c>
      <c r="V470" s="76">
        <v>2.3147738581405402</v>
      </c>
      <c r="W470" s="76">
        <v>2.6482956728017899</v>
      </c>
      <c r="X470" s="76">
        <v>2.8648827846623601</v>
      </c>
      <c r="Y470" s="76">
        <v>3.39531898553073</v>
      </c>
      <c r="Z470" s="76">
        <v>9.1293267734795016</v>
      </c>
      <c r="AA470" s="76">
        <v>-254.70874195591401</v>
      </c>
      <c r="AC470" s="57">
        <v>-8.4965191127895601</v>
      </c>
      <c r="AD470" s="76">
        <v>-7.8390936636920694</v>
      </c>
      <c r="AE470" s="76">
        <v>-7.5624376390093193</v>
      </c>
      <c r="AF470" s="76">
        <v>-7.2909416740135704</v>
      </c>
      <c r="AG470" s="76">
        <v>-7.0525491303436603</v>
      </c>
      <c r="AH470" s="76">
        <v>-9.8276888360138503</v>
      </c>
      <c r="AI470" s="76">
        <v>-9.4905057795988093</v>
      </c>
      <c r="AJ470" s="76">
        <v>-9.5055552845793194</v>
      </c>
      <c r="AK470" s="76">
        <v>-9.4981914860636198</v>
      </c>
      <c r="AL470" s="76">
        <v>-9.4972533641166201</v>
      </c>
      <c r="AM470" s="76">
        <v>1.3311697232242901</v>
      </c>
      <c r="AN470" s="76">
        <v>1.6514121159067401</v>
      </c>
      <c r="AO470" s="76">
        <v>1.9431176455700001</v>
      </c>
      <c r="AP470" s="76">
        <v>2.2072498120500499</v>
      </c>
      <c r="AQ470" s="76">
        <v>2.4447042337729599</v>
      </c>
      <c r="AR470" s="76">
        <v>10.170889861893988</v>
      </c>
      <c r="AS470" s="76">
        <v>360.625913002836</v>
      </c>
      <c r="AU470" s="57">
        <v>-8.5259362935551302</v>
      </c>
      <c r="AV470" s="57">
        <v>-8.255140275462141</v>
      </c>
      <c r="AW470" s="57">
        <v>-7.9823150754326599</v>
      </c>
      <c r="AX470" s="57">
        <v>-7.7277573266994004</v>
      </c>
      <c r="AY470" s="57">
        <v>-7.4080766609809103</v>
      </c>
      <c r="AZ470" s="57">
        <v>-9.8971119196163304</v>
      </c>
      <c r="BA470" s="57">
        <v>-9.9465524468943105</v>
      </c>
      <c r="BB470" s="57">
        <v>-9.9654326579652501</v>
      </c>
      <c r="BC470" s="57">
        <v>-9.9750070962726998</v>
      </c>
      <c r="BD470" s="57">
        <v>-9.8927808946262097</v>
      </c>
      <c r="BE470" s="57">
        <v>1.3711756260612</v>
      </c>
      <c r="BF470" s="57">
        <v>1.6914121714321699</v>
      </c>
      <c r="BG470" s="57">
        <v>1.98311758253259</v>
      </c>
      <c r="BH470" s="57">
        <v>2.2472497695732998</v>
      </c>
      <c r="BI470" s="57">
        <v>2.4847042336452998</v>
      </c>
      <c r="BJ470" s="57">
        <v>8.2404145012163728</v>
      </c>
      <c r="BK470" s="57">
        <v>-33.454895077068997</v>
      </c>
      <c r="BM470" s="57">
        <v>-8.9437650964197992</v>
      </c>
      <c r="BN470" s="57">
        <v>-8.6500551261332301</v>
      </c>
      <c r="BO470" s="57">
        <v>-8.1947018236651417</v>
      </c>
      <c r="BP470" s="57">
        <v>-7.8723957196315295</v>
      </c>
      <c r="BQ470" s="57">
        <v>-7.6044126706274104</v>
      </c>
      <c r="BR470" s="57">
        <v>-10.8980619916585</v>
      </c>
      <c r="BS470" s="57">
        <v>-11.2040671710525</v>
      </c>
      <c r="BT470" s="57">
        <v>-10.858865435944301</v>
      </c>
      <c r="BU470" s="57">
        <v>-10.7512610722923</v>
      </c>
      <c r="BV470" s="57">
        <v>-10.7083282529727</v>
      </c>
      <c r="BW470" s="57">
        <v>1.9542968952387001</v>
      </c>
      <c r="BX470" s="57">
        <v>2.5540120449192698</v>
      </c>
      <c r="BY470" s="57">
        <v>2.6641636122791601</v>
      </c>
      <c r="BZ470" s="57">
        <v>2.8788653526607701</v>
      </c>
      <c r="CA470" s="57">
        <v>3.10391558234529</v>
      </c>
      <c r="CB470" s="57">
        <v>10.285261707147647</v>
      </c>
      <c r="CC470" s="57">
        <v>77.224907188985696</v>
      </c>
      <c r="CE470" s="57">
        <v>-8.8570941304027908</v>
      </c>
      <c r="CF470" s="57">
        <v>-8.5618104852466388</v>
      </c>
      <c r="CG470" s="57">
        <v>-8.3260516973684187</v>
      </c>
      <c r="CH470" s="57">
        <v>-7.9809903144323311</v>
      </c>
      <c r="CI470" s="57">
        <v>-7.778465718808441</v>
      </c>
      <c r="CJ470" s="57">
        <v>-10.8514260655017</v>
      </c>
      <c r="CK470" s="57">
        <v>-10.8649530159332</v>
      </c>
      <c r="CL470" s="57">
        <v>-10.900649896366099</v>
      </c>
      <c r="CM470" s="57">
        <v>-10.835624879849901</v>
      </c>
      <c r="CN470" s="57">
        <v>-10.846267550066001</v>
      </c>
      <c r="CO470" s="57">
        <v>1.9943319350989099</v>
      </c>
      <c r="CP470" s="57">
        <v>2.3031425306865598</v>
      </c>
      <c r="CQ470" s="57">
        <v>2.5745981989976801</v>
      </c>
      <c r="CR470" s="57">
        <v>2.85463456541757</v>
      </c>
      <c r="CS470" s="57">
        <v>3.0678018312575599</v>
      </c>
      <c r="CT470" s="76">
        <v>8.1533856768677868</v>
      </c>
      <c r="CU470" s="76">
        <v>31.9520884657754</v>
      </c>
      <c r="CV470" s="76"/>
      <c r="CW470" s="1">
        <v>-8.2319340492540007</v>
      </c>
      <c r="CX470" s="1">
        <v>-7.9584896820190396</v>
      </c>
      <c r="CY470" s="1">
        <v>-7.6793604820244603</v>
      </c>
      <c r="CZ470" s="1">
        <v>-7.4282293490064797</v>
      </c>
      <c r="DA470" s="1">
        <v>-7.1982422226885596</v>
      </c>
      <c r="DB470" s="1">
        <v>-8.2319340492540007</v>
      </c>
      <c r="DC470" s="1">
        <v>-7.9584896820190396</v>
      </c>
      <c r="DD470" s="1">
        <v>-7.6793604820244603</v>
      </c>
      <c r="DE470" s="1">
        <v>-7.4282293490064797</v>
      </c>
      <c r="DF470" s="1">
        <v>-7.1982422226885596</v>
      </c>
      <c r="DG470" s="1">
        <v>1.3311752320179799</v>
      </c>
      <c r="DH470" s="1">
        <v>1.6514121736757501</v>
      </c>
      <c r="DI470" s="1">
        <v>1.94311764515063</v>
      </c>
      <c r="DJ470" s="1">
        <v>2.2072493965036499</v>
      </c>
      <c r="DK470" s="1">
        <v>2.4447037239639902</v>
      </c>
      <c r="DL470" s="1">
        <v>7.7317029412963212</v>
      </c>
      <c r="DM470" s="1">
        <v>48.718507447196998</v>
      </c>
      <c r="DN470" s="1"/>
      <c r="DO470" s="1"/>
      <c r="DP470" s="1"/>
      <c r="DQ470" s="1"/>
      <c r="DR470" s="1"/>
      <c r="DS470" s="1"/>
    </row>
    <row r="471" spans="1:123">
      <c r="A471" s="46" t="s">
        <v>451</v>
      </c>
      <c r="B471" s="57">
        <v>244.51</v>
      </c>
      <c r="C471" s="57">
        <v>86.353999999999999</v>
      </c>
      <c r="D471" s="57">
        <v>-7.81</v>
      </c>
      <c r="E471" s="7">
        <v>0.91</v>
      </c>
      <c r="F471" s="57"/>
      <c r="G471" s="76">
        <v>-6.8600000000000012</v>
      </c>
      <c r="H471" s="57">
        <v>-8.1300000000000008</v>
      </c>
      <c r="I471" s="57">
        <v>1.27</v>
      </c>
      <c r="K471" s="76">
        <v>-7.045651690212889</v>
      </c>
      <c r="L471" s="76">
        <v>-6.9058846073910605</v>
      </c>
      <c r="M471" s="76">
        <v>-6.7668579057828904</v>
      </c>
      <c r="N471" s="76">
        <v>-6.33127421868023</v>
      </c>
      <c r="O471" s="76">
        <v>-6.4401778535859311</v>
      </c>
      <c r="P471" s="76">
        <v>-8.8732376889315194</v>
      </c>
      <c r="Q471" s="76">
        <v>-8.9751108326055</v>
      </c>
      <c r="R471" s="76">
        <v>-9.0789885052878105</v>
      </c>
      <c r="S471" s="76">
        <v>-8.7861656721951196</v>
      </c>
      <c r="T471" s="76">
        <v>-9.0277650478877707</v>
      </c>
      <c r="U471" s="76">
        <v>1.82758599871863</v>
      </c>
      <c r="V471" s="76">
        <v>2.06922622521444</v>
      </c>
      <c r="W471" s="76">
        <v>2.3121305995049202</v>
      </c>
      <c r="X471" s="76">
        <v>2.45489145351489</v>
      </c>
      <c r="Y471" s="76">
        <v>2.58758719430184</v>
      </c>
      <c r="Z471" s="76">
        <v>5.305289115952899</v>
      </c>
      <c r="AA471" s="76">
        <v>82.318946789071006</v>
      </c>
      <c r="AC471" s="57">
        <v>-7.2357444940649982</v>
      </c>
      <c r="AD471" s="76">
        <v>-6.7577884752308703</v>
      </c>
      <c r="AE471" s="76">
        <v>-6.5576089529609405</v>
      </c>
      <c r="AF471" s="76">
        <v>-6.3556642364612799</v>
      </c>
      <c r="AG471" s="76">
        <v>-6.1742877824739102</v>
      </c>
      <c r="AH471" s="76">
        <v>-8.1010312948225494</v>
      </c>
      <c r="AI471" s="76">
        <v>-7.8512148325790401</v>
      </c>
      <c r="AJ471" s="76">
        <v>-7.8628193132923503</v>
      </c>
      <c r="AK471" s="76">
        <v>-7.8568558741952597</v>
      </c>
      <c r="AL471" s="76">
        <v>-7.8561712874285101</v>
      </c>
      <c r="AM471" s="76">
        <v>0.86528680075755104</v>
      </c>
      <c r="AN471" s="76">
        <v>1.09342635734817</v>
      </c>
      <c r="AO471" s="76">
        <v>1.30521036033141</v>
      </c>
      <c r="AP471" s="76">
        <v>1.50119163773398</v>
      </c>
      <c r="AQ471" s="76">
        <v>1.6818835049545999</v>
      </c>
      <c r="AR471" s="76">
        <v>7.4764401801594271</v>
      </c>
      <c r="AS471" s="76">
        <v>253.00083346112601</v>
      </c>
      <c r="AU471" s="57">
        <v>-7.2204308368203609</v>
      </c>
      <c r="AV471" s="57">
        <v>-7.0222449444185298</v>
      </c>
      <c r="AW471" s="57">
        <v>-6.8224031800024694</v>
      </c>
      <c r="AX471" s="57">
        <v>-6.6315905620725299</v>
      </c>
      <c r="AY471" s="57">
        <v>-6.41327275130792</v>
      </c>
      <c r="AZ471" s="57">
        <v>-8.1257216924783204</v>
      </c>
      <c r="BA471" s="57">
        <v>-8.1556713576331994</v>
      </c>
      <c r="BB471" s="57">
        <v>-8.1676134983050499</v>
      </c>
      <c r="BC471" s="57">
        <v>-8.1727821717286595</v>
      </c>
      <c r="BD471" s="57">
        <v>-8.1351562561791404</v>
      </c>
      <c r="BE471" s="57">
        <v>0.90529085565795997</v>
      </c>
      <c r="BF471" s="57">
        <v>1.1334264132146701</v>
      </c>
      <c r="BG471" s="57">
        <v>1.3452103183025801</v>
      </c>
      <c r="BH471" s="57">
        <v>1.54119160965613</v>
      </c>
      <c r="BI471" s="57">
        <v>1.72188350487122</v>
      </c>
      <c r="BJ471" s="57">
        <v>5.9773137367610927</v>
      </c>
      <c r="BK471" s="57">
        <v>-13.137876522806099</v>
      </c>
      <c r="BM471" s="57">
        <v>-7.0720497093302708</v>
      </c>
      <c r="BN471" s="57">
        <v>-7.0887508467409486</v>
      </c>
      <c r="BO471" s="57">
        <v>-6.6261516605796196</v>
      </c>
      <c r="BP471" s="57">
        <v>-6.3641407870062796</v>
      </c>
      <c r="BQ471" s="57">
        <v>-6.1431807035841395</v>
      </c>
      <c r="BR471" s="57">
        <v>-8.9082087241104606</v>
      </c>
      <c r="BS471" s="57">
        <v>-9.1281531263877191</v>
      </c>
      <c r="BT471" s="57">
        <v>-8.8810051043195095</v>
      </c>
      <c r="BU471" s="57">
        <v>-8.8023374393807998</v>
      </c>
      <c r="BV471" s="57">
        <v>-8.7690253483950595</v>
      </c>
      <c r="BW471" s="57">
        <v>1.8361590147801901</v>
      </c>
      <c r="BX471" s="57">
        <v>2.0394022796467701</v>
      </c>
      <c r="BY471" s="57">
        <v>2.2548534437398899</v>
      </c>
      <c r="BZ471" s="57">
        <v>2.4381966523745202</v>
      </c>
      <c r="CA471" s="57">
        <v>2.6258446448109201</v>
      </c>
      <c r="CB471" s="57">
        <v>7.7182152296386599</v>
      </c>
      <c r="CC471" s="57">
        <v>-119.842117614842</v>
      </c>
      <c r="CE471" s="57">
        <v>-7.0485823690291296</v>
      </c>
      <c r="CF471" s="57">
        <v>-6.8296533592212203</v>
      </c>
      <c r="CG471" s="57">
        <v>-6.64766616386183</v>
      </c>
      <c r="CH471" s="57">
        <v>-6.4265336847626893</v>
      </c>
      <c r="CI471" s="57">
        <v>-6.2493104924963507</v>
      </c>
      <c r="CJ471" s="57">
        <v>-8.8732143863509698</v>
      </c>
      <c r="CK471" s="57">
        <v>-8.8836773776536297</v>
      </c>
      <c r="CL471" s="57">
        <v>-8.91032269480983</v>
      </c>
      <c r="CM471" s="57">
        <v>-8.8631470236203693</v>
      </c>
      <c r="CN471" s="57">
        <v>-8.8701880621344404</v>
      </c>
      <c r="CO471" s="57">
        <v>1.82463201732184</v>
      </c>
      <c r="CP471" s="57">
        <v>2.0540240184324099</v>
      </c>
      <c r="CQ471" s="57">
        <v>2.262656530948</v>
      </c>
      <c r="CR471" s="57">
        <v>2.4366133388576801</v>
      </c>
      <c r="CS471" s="57">
        <v>2.6208775696380902</v>
      </c>
      <c r="CT471" s="76">
        <v>5.9613791061028634</v>
      </c>
      <c r="CU471" s="76">
        <v>18.791262554902801</v>
      </c>
      <c r="CV471" s="76"/>
      <c r="CW471" s="1">
        <v>-7.0384580552531499</v>
      </c>
      <c r="CX471" s="1">
        <v>-6.8450819218013397</v>
      </c>
      <c r="CY471" s="1">
        <v>-6.6430445555776698</v>
      </c>
      <c r="CZ471" s="1">
        <v>-6.4573089229939402</v>
      </c>
      <c r="DA471" s="1">
        <v>-6.2818816342455399</v>
      </c>
      <c r="DB471" s="1">
        <v>-7.0384580552531499</v>
      </c>
      <c r="DC471" s="1">
        <v>-6.8450819218013397</v>
      </c>
      <c r="DD471" s="1">
        <v>-6.6430445555776698</v>
      </c>
      <c r="DE471" s="1">
        <v>-6.4573089229939402</v>
      </c>
      <c r="DF471" s="1">
        <v>-6.2818816342455399</v>
      </c>
      <c r="DG471" s="1">
        <v>0.86529053652447796</v>
      </c>
      <c r="DH471" s="1">
        <v>1.0934264147052399</v>
      </c>
      <c r="DI471" s="1">
        <v>1.3052103600048901</v>
      </c>
      <c r="DJ471" s="1">
        <v>1.50119130173035</v>
      </c>
      <c r="DK471" s="1">
        <v>1.6818830921891299</v>
      </c>
      <c r="DL471" s="1">
        <v>5.6605527322811771</v>
      </c>
      <c r="DM471" s="1">
        <v>22.0914537405706</v>
      </c>
      <c r="DN471" s="1"/>
      <c r="DO471" s="1"/>
      <c r="DP471" s="1"/>
      <c r="DQ471" s="1"/>
      <c r="DR471" s="1"/>
      <c r="DS471" s="1"/>
    </row>
    <row r="472" spans="1:123">
      <c r="A472" s="46" t="s">
        <v>452</v>
      </c>
      <c r="B472" s="57">
        <v>417.51299999999998</v>
      </c>
      <c r="C472" s="57">
        <v>200.881</v>
      </c>
      <c r="D472" s="57">
        <v>2.06</v>
      </c>
      <c r="E472" s="7">
        <v>0.03</v>
      </c>
      <c r="F472" s="57"/>
      <c r="G472" s="76">
        <v>2.91</v>
      </c>
      <c r="H472" s="57">
        <v>-0.33</v>
      </c>
      <c r="I472" s="57">
        <v>3.24</v>
      </c>
      <c r="K472" s="76">
        <v>1.521703007717162</v>
      </c>
      <c r="L472" s="76">
        <v>1.7763546533007282</v>
      </c>
      <c r="M472" s="76">
        <v>2.1409535102887149</v>
      </c>
      <c r="N472" s="76">
        <v>2.402419041520965</v>
      </c>
      <c r="O472" s="76">
        <v>3.084290002573022</v>
      </c>
      <c r="P472" s="76">
        <v>-0.632878027779888</v>
      </c>
      <c r="Q472" s="76">
        <v>-0.63761627979384194</v>
      </c>
      <c r="R472" s="76">
        <v>-0.64314714493289504</v>
      </c>
      <c r="S472" s="76">
        <v>-0.62809328035864498</v>
      </c>
      <c r="T472" s="76">
        <v>-0.63733891346883798</v>
      </c>
      <c r="U472" s="76">
        <v>2.15458103549705</v>
      </c>
      <c r="V472" s="76">
        <v>2.41397093309457</v>
      </c>
      <c r="W472" s="76">
        <v>2.7841006552216099</v>
      </c>
      <c r="X472" s="76">
        <v>3.0305123218796099</v>
      </c>
      <c r="Y472" s="76">
        <v>3.7216289160418601</v>
      </c>
      <c r="Z472" s="76">
        <v>11.239196724195562</v>
      </c>
      <c r="AA472" s="76">
        <v>-317.78052571783502</v>
      </c>
      <c r="AC472" s="57">
        <v>0.93620024566913995</v>
      </c>
      <c r="AD472" s="76">
        <v>1.3014589452672309</v>
      </c>
      <c r="AE472" s="76">
        <v>1.6246526352988968</v>
      </c>
      <c r="AF472" s="76">
        <v>1.9169872965168819</v>
      </c>
      <c r="AG472" s="76">
        <v>2.1773698736398939</v>
      </c>
      <c r="AH472" s="76">
        <v>-0.58317826877427004</v>
      </c>
      <c r="AI472" s="76">
        <v>-0.57536994397764896</v>
      </c>
      <c r="AJ472" s="76">
        <v>-0.57616872353224302</v>
      </c>
      <c r="AK472" s="76">
        <v>-0.57549803096011798</v>
      </c>
      <c r="AL472" s="76">
        <v>-0.57550098390117599</v>
      </c>
      <c r="AM472" s="76">
        <v>1.51937851444341</v>
      </c>
      <c r="AN472" s="76">
        <v>1.8768288892448799</v>
      </c>
      <c r="AO472" s="76">
        <v>2.2008213588311398</v>
      </c>
      <c r="AP472" s="76">
        <v>2.492485327477</v>
      </c>
      <c r="AQ472" s="76">
        <v>2.7528708575410699</v>
      </c>
      <c r="AR472" s="76">
        <v>9.2121499548645485</v>
      </c>
      <c r="AS472" s="76">
        <v>102.391200166671</v>
      </c>
      <c r="AU472" s="57">
        <v>0.92416142466618401</v>
      </c>
      <c r="AV472" s="57">
        <v>1.2767628001300839</v>
      </c>
      <c r="AW472" s="57">
        <v>1.59727693441354</v>
      </c>
      <c r="AX472" s="57">
        <v>1.8845800802892361</v>
      </c>
      <c r="AY472" s="57">
        <v>2.1454357819306562</v>
      </c>
      <c r="AZ472" s="57">
        <v>-0.63522373914910601</v>
      </c>
      <c r="BA472" s="57">
        <v>-0.64006614450244603</v>
      </c>
      <c r="BB472" s="57">
        <v>-0.64354435289306999</v>
      </c>
      <c r="BC472" s="57">
        <v>-0.64790519889409404</v>
      </c>
      <c r="BD472" s="57">
        <v>-0.64743507546486401</v>
      </c>
      <c r="BE472" s="57">
        <v>1.55938516381529</v>
      </c>
      <c r="BF472" s="57">
        <v>1.91682894463253</v>
      </c>
      <c r="BG472" s="57">
        <v>2.24082128730661</v>
      </c>
      <c r="BH472" s="57">
        <v>2.5324852791833301</v>
      </c>
      <c r="BI472" s="57">
        <v>2.7928708573955201</v>
      </c>
      <c r="BJ472" s="57">
        <v>9.0725362516686729</v>
      </c>
      <c r="BK472" s="57">
        <v>92.1964862400838</v>
      </c>
      <c r="BM472" s="57">
        <v>1.3672755537943861</v>
      </c>
      <c r="BN472" s="57">
        <v>2.1206782210109063</v>
      </c>
      <c r="BO472" s="57">
        <v>2.1951562575443688</v>
      </c>
      <c r="BP472" s="57">
        <v>2.4257833217323488</v>
      </c>
      <c r="BQ472" s="57">
        <v>2.6691817567842078</v>
      </c>
      <c r="BR472" s="57">
        <v>-0.63474703948140399</v>
      </c>
      <c r="BS472" s="57">
        <v>-0.641227432368354</v>
      </c>
      <c r="BT472" s="57">
        <v>-0.63436171382266104</v>
      </c>
      <c r="BU472" s="57">
        <v>-0.63110470445730105</v>
      </c>
      <c r="BV472" s="57">
        <v>-0.62786636794733197</v>
      </c>
      <c r="BW472" s="57">
        <v>2.00202259327579</v>
      </c>
      <c r="BX472" s="57">
        <v>2.7619056533792601</v>
      </c>
      <c r="BY472" s="57">
        <v>2.82951797136703</v>
      </c>
      <c r="BZ472" s="57">
        <v>3.0568880261896498</v>
      </c>
      <c r="CA472" s="57">
        <v>3.29704812473154</v>
      </c>
      <c r="CB472" s="57">
        <v>8.5978620424823529</v>
      </c>
      <c r="CC472" s="57">
        <v>371.38286026608301</v>
      </c>
      <c r="CE472" s="57">
        <v>1.430284196360968</v>
      </c>
      <c r="CF472" s="57">
        <v>1.7701997485589138</v>
      </c>
      <c r="CG472" s="57">
        <v>2.0652080888119246</v>
      </c>
      <c r="CH472" s="57">
        <v>2.3900387642481871</v>
      </c>
      <c r="CI472" s="57">
        <v>2.6150029828631371</v>
      </c>
      <c r="CJ472" s="57">
        <v>-0.63260362446497198</v>
      </c>
      <c r="CK472" s="57">
        <v>-0.63358243170614603</v>
      </c>
      <c r="CL472" s="57">
        <v>-0.63540924813494504</v>
      </c>
      <c r="CM472" s="57">
        <v>-0.63346927980690304</v>
      </c>
      <c r="CN472" s="57">
        <v>-0.63334866249908295</v>
      </c>
      <c r="CO472" s="57">
        <v>2.06288782082594</v>
      </c>
      <c r="CP472" s="57">
        <v>2.4037821802650599</v>
      </c>
      <c r="CQ472" s="57">
        <v>2.7006173369468698</v>
      </c>
      <c r="CR472" s="57">
        <v>3.0235080440550899</v>
      </c>
      <c r="CS472" s="57">
        <v>3.2483516453622201</v>
      </c>
      <c r="CT472" s="76">
        <v>8.8919006480323368</v>
      </c>
      <c r="CU472" s="76">
        <v>84.786711603094702</v>
      </c>
      <c r="CV472" s="76"/>
      <c r="CW472" s="1">
        <v>0.94383383552641398</v>
      </c>
      <c r="CX472" s="1">
        <v>1.2999187238899801</v>
      </c>
      <c r="CY472" s="1">
        <v>1.6231721816050599</v>
      </c>
      <c r="CZ472" s="1">
        <v>1.9139069270348701</v>
      </c>
      <c r="DA472" s="1">
        <v>2.1743601446048899</v>
      </c>
      <c r="DB472" s="1">
        <v>0.94383383552641398</v>
      </c>
      <c r="DC472" s="1">
        <v>1.2999187238899801</v>
      </c>
      <c r="DD472" s="1">
        <v>1.6231721816050599</v>
      </c>
      <c r="DE472" s="1">
        <v>1.9139069270348701</v>
      </c>
      <c r="DF472" s="1">
        <v>2.1743601446048899</v>
      </c>
      <c r="DG472" s="1">
        <v>1.5193847395098099</v>
      </c>
      <c r="DH472" s="1">
        <v>1.8768289471803099</v>
      </c>
      <c r="DI472" s="1">
        <v>2.20082135837426</v>
      </c>
      <c r="DJ472" s="1">
        <v>2.4924848797966601</v>
      </c>
      <c r="DK472" s="1">
        <v>2.75287030852818</v>
      </c>
      <c r="DL472" s="1">
        <v>9.1454971723071328</v>
      </c>
      <c r="DM472" s="1">
        <v>95.190200350193294</v>
      </c>
      <c r="DN472" s="1"/>
      <c r="DO472" s="1"/>
      <c r="DP472" s="1"/>
      <c r="DQ472" s="1"/>
      <c r="DR472" s="1"/>
      <c r="DS472" s="1"/>
    </row>
    <row r="473" spans="1:123">
      <c r="A473" s="46" t="s">
        <v>453</v>
      </c>
      <c r="B473" s="57">
        <v>435.79700000000003</v>
      </c>
      <c r="C473" s="57">
        <v>215.40899999999999</v>
      </c>
      <c r="D473" s="57">
        <v>-3.88</v>
      </c>
      <c r="E473" s="7">
        <v>0.44</v>
      </c>
      <c r="F473" s="57"/>
      <c r="G473" s="76">
        <v>-2.5399999999999996</v>
      </c>
      <c r="H473" s="57">
        <v>-5.0999999999999996</v>
      </c>
      <c r="I473" s="57">
        <v>2.56</v>
      </c>
      <c r="K473" s="76">
        <v>-5.1010708169432197</v>
      </c>
      <c r="L473" s="76">
        <v>-4.8820480602879295</v>
      </c>
      <c r="M473" s="76">
        <v>-4.5362819191071999</v>
      </c>
      <c r="N473" s="76">
        <v>-4.11190746940298</v>
      </c>
      <c r="O473" s="76">
        <v>-3.4514082412883904</v>
      </c>
      <c r="P473" s="76">
        <v>-7.2902106592381699</v>
      </c>
      <c r="Q473" s="76">
        <v>-7.3324536924274897</v>
      </c>
      <c r="R473" s="76">
        <v>-7.3702632151195697</v>
      </c>
      <c r="S473" s="76">
        <v>-7.20325487481976</v>
      </c>
      <c r="T473" s="76">
        <v>-7.2928895231290802</v>
      </c>
      <c r="U473" s="76">
        <v>2.1891398422949502</v>
      </c>
      <c r="V473" s="76">
        <v>2.4504056321395602</v>
      </c>
      <c r="W473" s="76">
        <v>2.8339812960123698</v>
      </c>
      <c r="X473" s="76">
        <v>3.09134740541678</v>
      </c>
      <c r="Y473" s="76">
        <v>3.8414812818406898</v>
      </c>
      <c r="Z473" s="76">
        <v>12.204756767386097</v>
      </c>
      <c r="AA473" s="76">
        <v>-408.33788334616497</v>
      </c>
      <c r="AC473" s="57">
        <v>-5.2701896481471096</v>
      </c>
      <c r="AD473" s="76">
        <v>-4.7272612836085699</v>
      </c>
      <c r="AE473" s="76">
        <v>-4.3847584734451504</v>
      </c>
      <c r="AF473" s="76">
        <v>-4.063416052699889</v>
      </c>
      <c r="AG473" s="76">
        <v>-3.7823867625049297</v>
      </c>
      <c r="AH473" s="76">
        <v>-6.8586965181278901</v>
      </c>
      <c r="AI473" s="76">
        <v>-6.6868848752181496</v>
      </c>
      <c r="AJ473" s="76">
        <v>-6.6802334018477403</v>
      </c>
      <c r="AK473" s="76">
        <v>-6.6606672733883396</v>
      </c>
      <c r="AL473" s="76">
        <v>-6.6484460199852498</v>
      </c>
      <c r="AM473" s="76">
        <v>1.5885068699807801</v>
      </c>
      <c r="AN473" s="76">
        <v>1.9596235916095801</v>
      </c>
      <c r="AO473" s="76">
        <v>2.2954749284025899</v>
      </c>
      <c r="AP473" s="76">
        <v>2.5972512206884502</v>
      </c>
      <c r="AQ473" s="76">
        <v>2.8660592574803201</v>
      </c>
      <c r="AR473" s="76">
        <v>10.801258515901145</v>
      </c>
      <c r="AS473" s="76">
        <v>232.69391040046</v>
      </c>
      <c r="AU473" s="57">
        <v>-4.4375304749017301</v>
      </c>
      <c r="AV473" s="57">
        <v>-4.0531250484855494</v>
      </c>
      <c r="AW473" s="57">
        <v>-3.6950872334493203</v>
      </c>
      <c r="AX473" s="57">
        <v>-3.36881349108502</v>
      </c>
      <c r="AY473" s="57">
        <v>-3.0562896223685398</v>
      </c>
      <c r="AZ473" s="57">
        <v>-6.0660442684537799</v>
      </c>
      <c r="BA473" s="57">
        <v>-6.0527486954321699</v>
      </c>
      <c r="BB473" s="57">
        <v>-6.0305620872101002</v>
      </c>
      <c r="BC473" s="57">
        <v>-6.00606466134328</v>
      </c>
      <c r="BD473" s="57">
        <v>-5.9623488796967496</v>
      </c>
      <c r="BE473" s="57">
        <v>1.6285137935520499</v>
      </c>
      <c r="BF473" s="57">
        <v>1.99962364694662</v>
      </c>
      <c r="BG473" s="57">
        <v>2.3354748537607799</v>
      </c>
      <c r="BH473" s="57">
        <v>2.6372511702582599</v>
      </c>
      <c r="BI473" s="57">
        <v>2.9060592573282098</v>
      </c>
      <c r="BJ473" s="57">
        <v>10.257216318618354</v>
      </c>
      <c r="BK473" s="57">
        <v>74.724006884134695</v>
      </c>
      <c r="BM473" s="57">
        <v>-5.2950570783855895</v>
      </c>
      <c r="BN473" s="57">
        <v>-4.5467265378803692</v>
      </c>
      <c r="BO473" s="57">
        <v>-4.3829709966328192</v>
      </c>
      <c r="BP473" s="57">
        <v>-4.0964078217744202</v>
      </c>
      <c r="BQ473" s="57">
        <v>-3.8367181730297801</v>
      </c>
      <c r="BR473" s="57">
        <v>-7.3146091345563198</v>
      </c>
      <c r="BS473" s="57">
        <v>-7.3849907034549398</v>
      </c>
      <c r="BT473" s="57">
        <v>-7.2732229796825099</v>
      </c>
      <c r="BU473" s="57">
        <v>-7.2186828821706204</v>
      </c>
      <c r="BV473" s="57">
        <v>-7.2047031279137901</v>
      </c>
      <c r="BW473" s="57">
        <v>2.0195520561707299</v>
      </c>
      <c r="BX473" s="57">
        <v>2.8382641655745702</v>
      </c>
      <c r="BY473" s="57">
        <v>2.8902519830496902</v>
      </c>
      <c r="BZ473" s="57">
        <v>3.1222750603962002</v>
      </c>
      <c r="CA473" s="57">
        <v>3.36798495488401</v>
      </c>
      <c r="CB473" s="57">
        <v>9.9638438352626899</v>
      </c>
      <c r="CC473" s="57">
        <v>366.62229169608599</v>
      </c>
      <c r="CE473" s="57">
        <v>-5.20048308133505</v>
      </c>
      <c r="CF473" s="57">
        <v>-4.8401546563882301</v>
      </c>
      <c r="CG473" s="57">
        <v>-4.53554939768014</v>
      </c>
      <c r="CH473" s="57">
        <v>-4.1576056232305501</v>
      </c>
      <c r="CI473" s="57">
        <v>-3.9156220344841399</v>
      </c>
      <c r="CJ473" s="57">
        <v>-7.28855121181613</v>
      </c>
      <c r="CK473" s="57">
        <v>-7.2809013877359101</v>
      </c>
      <c r="CL473" s="57">
        <v>-7.2824530728805899</v>
      </c>
      <c r="CM473" s="57">
        <v>-7.2431402378643597</v>
      </c>
      <c r="CN473" s="57">
        <v>-7.2302889229377501</v>
      </c>
      <c r="CO473" s="57">
        <v>2.08806813048108</v>
      </c>
      <c r="CP473" s="57">
        <v>2.4407467313476801</v>
      </c>
      <c r="CQ473" s="57">
        <v>2.7469036752004499</v>
      </c>
      <c r="CR473" s="57">
        <v>3.0855346146338101</v>
      </c>
      <c r="CS473" s="57">
        <v>3.3146668884536101</v>
      </c>
      <c r="CT473" s="76">
        <v>9.6786256131103432</v>
      </c>
      <c r="CU473" s="76">
        <v>69.024805766026105</v>
      </c>
      <c r="CV473" s="76"/>
      <c r="CW473" s="1">
        <v>-5.11588120185748</v>
      </c>
      <c r="CX473" s="1">
        <v>-4.7446583107117197</v>
      </c>
      <c r="CY473" s="1">
        <v>-4.40082677089549</v>
      </c>
      <c r="CZ473" s="1">
        <v>-4.09303891906724</v>
      </c>
      <c r="DA473" s="1">
        <v>-3.8112114537156101</v>
      </c>
      <c r="DB473" s="1">
        <v>-5.11588120185748</v>
      </c>
      <c r="DC473" s="1">
        <v>-4.7446583107117197</v>
      </c>
      <c r="DD473" s="1">
        <v>-4.40082677089549</v>
      </c>
      <c r="DE473" s="1">
        <v>-4.09303891906724</v>
      </c>
      <c r="DF473" s="1">
        <v>-3.8112114537156101</v>
      </c>
      <c r="DG473" s="1">
        <v>1.58851335813136</v>
      </c>
      <c r="DH473" s="1">
        <v>1.9596236496061299</v>
      </c>
      <c r="DI473" s="1">
        <v>2.29547492793193</v>
      </c>
      <c r="DJ473" s="1">
        <v>2.5972507612054501</v>
      </c>
      <c r="DK473" s="1">
        <v>2.86605869406799</v>
      </c>
      <c r="DL473" s="1">
        <v>9.7002589983875289</v>
      </c>
      <c r="DM473" s="1">
        <v>91.377816393041797</v>
      </c>
      <c r="DN473" s="1"/>
      <c r="DO473" s="1"/>
      <c r="DP473" s="1"/>
      <c r="DQ473" s="1"/>
      <c r="DR473" s="1"/>
      <c r="DS473" s="1"/>
    </row>
    <row r="474" spans="1:123">
      <c r="A474" s="46" t="s">
        <v>454</v>
      </c>
      <c r="B474" s="57">
        <v>428.56200000000001</v>
      </c>
      <c r="C474" s="57">
        <v>210.249</v>
      </c>
      <c r="D474" s="57">
        <v>-2.4900000000000002</v>
      </c>
      <c r="E474" s="7">
        <v>0.69</v>
      </c>
      <c r="F474" s="57"/>
      <c r="G474" s="76">
        <v>-2.5100000000000002</v>
      </c>
      <c r="H474" s="57">
        <v>-5.29</v>
      </c>
      <c r="I474" s="57">
        <v>2.78</v>
      </c>
      <c r="K474" s="76">
        <v>-3.47521857204798</v>
      </c>
      <c r="L474" s="76">
        <v>-3.2817082318638002</v>
      </c>
      <c r="M474" s="76">
        <v>-2.9749755000268001</v>
      </c>
      <c r="N474" s="76">
        <v>-2.5243506303166896</v>
      </c>
      <c r="O474" s="76">
        <v>-1.9636643292263298</v>
      </c>
      <c r="P474" s="76">
        <v>-5.6506834544226301</v>
      </c>
      <c r="Q474" s="76">
        <v>-5.7176966113458203</v>
      </c>
      <c r="R474" s="76">
        <v>-5.78921896864248</v>
      </c>
      <c r="S474" s="76">
        <v>-5.5916255226405296</v>
      </c>
      <c r="T474" s="76">
        <v>-5.7577198909535596</v>
      </c>
      <c r="U474" s="76">
        <v>2.1754648823746501</v>
      </c>
      <c r="V474" s="76">
        <v>2.4359883794820201</v>
      </c>
      <c r="W474" s="76">
        <v>2.8142434686156799</v>
      </c>
      <c r="X474" s="76">
        <v>3.06727489232384</v>
      </c>
      <c r="Y474" s="76">
        <v>3.7940555617272298</v>
      </c>
      <c r="Z474" s="76">
        <v>11.336911706992989</v>
      </c>
      <c r="AA474" s="76">
        <v>-373.53815786680099</v>
      </c>
      <c r="AC474" s="57">
        <v>-3.5741533372427901</v>
      </c>
      <c r="AD474" s="76">
        <v>-3.0457650689323401</v>
      </c>
      <c r="AE474" s="76">
        <v>-2.7224219620086405</v>
      </c>
      <c r="AF474" s="76">
        <v>-2.4207018868273602</v>
      </c>
      <c r="AG474" s="76">
        <v>-2.1549480171254101</v>
      </c>
      <c r="AH474" s="76">
        <v>-5.1353060367842298</v>
      </c>
      <c r="AI474" s="76">
        <v>-4.9726267008171003</v>
      </c>
      <c r="AJ474" s="76">
        <v>-4.9804423631825303</v>
      </c>
      <c r="AK474" s="76">
        <v>-4.9764971220976904</v>
      </c>
      <c r="AL474" s="76">
        <v>-4.9762184935096601</v>
      </c>
      <c r="AM474" s="76">
        <v>1.56115269954144</v>
      </c>
      <c r="AN474" s="76">
        <v>1.92686163188476</v>
      </c>
      <c r="AO474" s="76">
        <v>2.2580204011738898</v>
      </c>
      <c r="AP474" s="76">
        <v>2.5557952352703301</v>
      </c>
      <c r="AQ474" s="76">
        <v>2.82127047638425</v>
      </c>
      <c r="AR474" s="76">
        <v>10.276680156849975</v>
      </c>
      <c r="AS474" s="76">
        <v>233.567418868244</v>
      </c>
      <c r="AU474" s="57">
        <v>-3.6252931430465205</v>
      </c>
      <c r="AV474" s="57">
        <v>-3.28682968423198</v>
      </c>
      <c r="AW474" s="57">
        <v>-2.9651461100867</v>
      </c>
      <c r="AX474" s="57">
        <v>-2.6708677752388104</v>
      </c>
      <c r="AY474" s="57">
        <v>-2.35443332723555</v>
      </c>
      <c r="AZ474" s="57">
        <v>-5.2264526576582204</v>
      </c>
      <c r="BA474" s="57">
        <v>-5.2536913714738001</v>
      </c>
      <c r="BB474" s="57">
        <v>-5.2631664378523002</v>
      </c>
      <c r="BC474" s="57">
        <v>-5.2666629609243802</v>
      </c>
      <c r="BD474" s="57">
        <v>-5.2157038034702898</v>
      </c>
      <c r="BE474" s="57">
        <v>1.6011595146116999</v>
      </c>
      <c r="BF474" s="57">
        <v>1.9668616872418201</v>
      </c>
      <c r="BG474" s="57">
        <v>2.2980203277656002</v>
      </c>
      <c r="BH474" s="57">
        <v>2.5957951856855699</v>
      </c>
      <c r="BI474" s="57">
        <v>2.8612704762347398</v>
      </c>
      <c r="BJ474" s="57">
        <v>9.4040619595050945</v>
      </c>
      <c r="BK474" s="57">
        <v>30.614508154665899</v>
      </c>
      <c r="BM474" s="57">
        <v>-3.6600254610813701</v>
      </c>
      <c r="BN474" s="57">
        <v>-3.0163844471254495</v>
      </c>
      <c r="BO474" s="57">
        <v>-2.7900131035605797</v>
      </c>
      <c r="BP474" s="57">
        <v>-2.5069317633569703</v>
      </c>
      <c r="BQ474" s="57">
        <v>-2.2410476262584003</v>
      </c>
      <c r="BR474" s="57">
        <v>-5.67264108845945</v>
      </c>
      <c r="BS474" s="57">
        <v>-5.8244334608878896</v>
      </c>
      <c r="BT474" s="57">
        <v>-5.65623256776734</v>
      </c>
      <c r="BU474" s="57">
        <v>-5.6033330985024401</v>
      </c>
      <c r="BV474" s="57">
        <v>-5.5809627952009802</v>
      </c>
      <c r="BW474" s="57">
        <v>2.01261562737808</v>
      </c>
      <c r="BX474" s="57">
        <v>2.8080490137624401</v>
      </c>
      <c r="BY474" s="57">
        <v>2.8662194642067602</v>
      </c>
      <c r="BZ474" s="57">
        <v>3.0964013351454698</v>
      </c>
      <c r="CA474" s="57">
        <v>3.3399151689425799</v>
      </c>
      <c r="CB474" s="57">
        <v>9.9182502082198489</v>
      </c>
      <c r="CC474" s="57">
        <v>299.50579436220301</v>
      </c>
      <c r="CE474" s="57">
        <v>-3.5706871621647105</v>
      </c>
      <c r="CF474" s="57">
        <v>-3.2299769007691199</v>
      </c>
      <c r="CG474" s="57">
        <v>-2.9453990950729398</v>
      </c>
      <c r="CH474" s="57">
        <v>-2.5817474908811797</v>
      </c>
      <c r="CI474" s="57">
        <v>-2.3587133369542101</v>
      </c>
      <c r="CJ474" s="57">
        <v>-5.6487914149190903</v>
      </c>
      <c r="CK474" s="57">
        <v>-5.65609671639361</v>
      </c>
      <c r="CL474" s="57">
        <v>-5.6739872125581901</v>
      </c>
      <c r="CM474" s="57">
        <v>-5.6427381196181896</v>
      </c>
      <c r="CN474" s="57">
        <v>-5.6471392068251101</v>
      </c>
      <c r="CO474" s="57">
        <v>2.0781042527543798</v>
      </c>
      <c r="CP474" s="57">
        <v>2.4261198156244901</v>
      </c>
      <c r="CQ474" s="57">
        <v>2.7285881174852502</v>
      </c>
      <c r="CR474" s="57">
        <v>3.0609906287370099</v>
      </c>
      <c r="CS474" s="57">
        <v>3.2884258698708999</v>
      </c>
      <c r="CT474" s="76">
        <v>9.1425224412862267</v>
      </c>
      <c r="CU474" s="76">
        <v>65.993016003560598</v>
      </c>
      <c r="CV474" s="76"/>
      <c r="CW474" s="1">
        <v>-3.4440708485685598</v>
      </c>
      <c r="CX474" s="1">
        <v>-3.10096700047625</v>
      </c>
      <c r="CY474" s="1">
        <v>-2.77640017770225</v>
      </c>
      <c r="CZ474" s="1">
        <v>-2.4856895807267598</v>
      </c>
      <c r="DA474" s="1">
        <v>-2.2235799481578802</v>
      </c>
      <c r="DB474" s="1">
        <v>-3.4440708485685598</v>
      </c>
      <c r="DC474" s="1">
        <v>-3.10096700047625</v>
      </c>
      <c r="DD474" s="1">
        <v>-2.77640017770225</v>
      </c>
      <c r="DE474" s="1">
        <v>-2.4856895807267598</v>
      </c>
      <c r="DF474" s="1">
        <v>-2.2235799481578802</v>
      </c>
      <c r="DG474" s="1">
        <v>1.5611590835893101</v>
      </c>
      <c r="DH474" s="1">
        <v>1.92686168985712</v>
      </c>
      <c r="DI474" s="1">
        <v>2.2580204007086899</v>
      </c>
      <c r="DJ474" s="1">
        <v>2.55579478045766</v>
      </c>
      <c r="DK474" s="1">
        <v>2.8212699186697998</v>
      </c>
      <c r="DL474" s="1">
        <v>9.091804231686849</v>
      </c>
      <c r="DM474" s="1">
        <v>83.235657410013303</v>
      </c>
      <c r="DN474" s="1"/>
      <c r="DO474" s="1"/>
      <c r="DP474" s="1"/>
      <c r="DQ474" s="1"/>
      <c r="DR474" s="1"/>
      <c r="DS474" s="1"/>
    </row>
    <row r="475" spans="1:123">
      <c r="A475" s="46" t="s">
        <v>455</v>
      </c>
      <c r="B475" s="57">
        <v>429.166</v>
      </c>
      <c r="C475" s="57">
        <v>210.48099999999999</v>
      </c>
      <c r="D475" s="57">
        <v>-2.64</v>
      </c>
      <c r="E475" s="7">
        <v>0.66</v>
      </c>
      <c r="F475" s="57"/>
      <c r="G475" s="76">
        <v>-2.3400000000000003</v>
      </c>
      <c r="H475" s="57">
        <v>-5.2</v>
      </c>
      <c r="I475" s="57">
        <v>2.86</v>
      </c>
      <c r="K475" s="76">
        <v>-3.0970848648992599</v>
      </c>
      <c r="L475" s="76">
        <v>-2.9063079528203097</v>
      </c>
      <c r="M475" s="76">
        <v>-2.6012239776780501</v>
      </c>
      <c r="N475" s="76">
        <v>-2.1438895382318597</v>
      </c>
      <c r="O475" s="76">
        <v>-1.5884802200595503</v>
      </c>
      <c r="P475" s="76">
        <v>-5.2736913748885401</v>
      </c>
      <c r="Q475" s="76">
        <v>-5.3434999287923297</v>
      </c>
      <c r="R475" s="76">
        <v>-5.4171152206887001</v>
      </c>
      <c r="S475" s="76">
        <v>-5.2131740778132096</v>
      </c>
      <c r="T475" s="76">
        <v>-5.3864950264237601</v>
      </c>
      <c r="U475" s="76">
        <v>2.1766065099892802</v>
      </c>
      <c r="V475" s="76">
        <v>2.43719197597202</v>
      </c>
      <c r="W475" s="76">
        <v>2.81589124301065</v>
      </c>
      <c r="X475" s="76">
        <v>3.0692845395813499</v>
      </c>
      <c r="Y475" s="76">
        <v>3.7980148063642098</v>
      </c>
      <c r="Z475" s="76">
        <v>11.334692318536201</v>
      </c>
      <c r="AA475" s="76">
        <v>-375.00343387273898</v>
      </c>
      <c r="AC475" s="57">
        <v>-3.1901579695423297</v>
      </c>
      <c r="AD475" s="76">
        <v>-2.6558859562369901</v>
      </c>
      <c r="AE475" s="76">
        <v>-2.3320623995147902</v>
      </c>
      <c r="AF475" s="76">
        <v>-2.0302200383757496</v>
      </c>
      <c r="AG475" s="76">
        <v>-1.7641480332405606</v>
      </c>
      <c r="AH475" s="76">
        <v>-4.7535942791660597</v>
      </c>
      <c r="AI475" s="76">
        <v>-4.58548265704695</v>
      </c>
      <c r="AJ475" s="76">
        <v>-4.59320961954786</v>
      </c>
      <c r="AK475" s="76">
        <v>-4.5894761465130598</v>
      </c>
      <c r="AL475" s="76">
        <v>-4.5891576145013904</v>
      </c>
      <c r="AM475" s="76">
        <v>1.56343630962373</v>
      </c>
      <c r="AN475" s="76">
        <v>1.9295967008099599</v>
      </c>
      <c r="AO475" s="76">
        <v>2.2611472200330698</v>
      </c>
      <c r="AP475" s="76">
        <v>2.5592561081373102</v>
      </c>
      <c r="AQ475" s="76">
        <v>2.8250095812608298</v>
      </c>
      <c r="AR475" s="76">
        <v>10.318095316167984</v>
      </c>
      <c r="AS475" s="76">
        <v>238.485968917554</v>
      </c>
      <c r="AU475" s="57">
        <v>-3.2159076644515001</v>
      </c>
      <c r="AV475" s="57">
        <v>-2.8764380990967702</v>
      </c>
      <c r="AW475" s="57">
        <v>-2.5532722299432202</v>
      </c>
      <c r="AX475" s="57">
        <v>-2.2568507278696801</v>
      </c>
      <c r="AY475" s="57">
        <v>-1.9363922868272803</v>
      </c>
      <c r="AZ475" s="57">
        <v>-4.8193507982034802</v>
      </c>
      <c r="BA475" s="57">
        <v>-4.8460348552621202</v>
      </c>
      <c r="BB475" s="57">
        <v>-4.8544193764650103</v>
      </c>
      <c r="BC475" s="57">
        <v>-4.8561067863516403</v>
      </c>
      <c r="BD475" s="57">
        <v>-4.8014018679383801</v>
      </c>
      <c r="BE475" s="57">
        <v>1.6034431337519801</v>
      </c>
      <c r="BF475" s="57">
        <v>1.96959675616535</v>
      </c>
      <c r="BG475" s="57">
        <v>2.3011471465217901</v>
      </c>
      <c r="BH475" s="57">
        <v>2.5992560584819602</v>
      </c>
      <c r="BI475" s="57">
        <v>2.8650095811110998</v>
      </c>
      <c r="BJ475" s="57">
        <v>9.4669937797443744</v>
      </c>
      <c r="BK475" s="57">
        <v>27.774300947086601</v>
      </c>
      <c r="BM475" s="57">
        <v>-3.2832989887295394</v>
      </c>
      <c r="BN475" s="57">
        <v>-2.6462590571562101</v>
      </c>
      <c r="BO475" s="57">
        <v>-2.4103574495671802</v>
      </c>
      <c r="BP475" s="57">
        <v>-2.1248321866020601</v>
      </c>
      <c r="BQ475" s="57">
        <v>-1.8592081710877602</v>
      </c>
      <c r="BR475" s="57">
        <v>-5.2964936904670896</v>
      </c>
      <c r="BS475" s="57">
        <v>-5.4568305245046203</v>
      </c>
      <c r="BT475" s="57">
        <v>-5.2785832221887503</v>
      </c>
      <c r="BU475" s="57">
        <v>-5.2233935397228501</v>
      </c>
      <c r="BV475" s="57">
        <v>-5.2014666918905501</v>
      </c>
      <c r="BW475" s="57">
        <v>2.0131947017375502</v>
      </c>
      <c r="BX475" s="57">
        <v>2.8105714673484101</v>
      </c>
      <c r="BY475" s="57">
        <v>2.8682257726215701</v>
      </c>
      <c r="BZ475" s="57">
        <v>3.0985613531207901</v>
      </c>
      <c r="CA475" s="57">
        <v>3.34225852080279</v>
      </c>
      <c r="CB475" s="57">
        <v>9.9848804357921246</v>
      </c>
      <c r="CC475" s="57">
        <v>297.01752552170001</v>
      </c>
      <c r="CE475" s="57">
        <v>-3.1932216066401597</v>
      </c>
      <c r="CF475" s="57">
        <v>-2.8520056750885301</v>
      </c>
      <c r="CG475" s="57">
        <v>-2.5673782316664204</v>
      </c>
      <c r="CH475" s="57">
        <v>-2.2018204822171197</v>
      </c>
      <c r="CI475" s="57">
        <v>-1.9790634662766604</v>
      </c>
      <c r="CJ475" s="57">
        <v>-5.2721576744805096</v>
      </c>
      <c r="CK475" s="57">
        <v>-5.2793465905190802</v>
      </c>
      <c r="CL475" s="57">
        <v>-5.2974953881095104</v>
      </c>
      <c r="CM475" s="57">
        <v>-5.2648601182079897</v>
      </c>
      <c r="CN475" s="57">
        <v>-5.2696800168972402</v>
      </c>
      <c r="CO475" s="57">
        <v>2.0789360678403499</v>
      </c>
      <c r="CP475" s="57">
        <v>2.4273409154305501</v>
      </c>
      <c r="CQ475" s="57">
        <v>2.7301171564430899</v>
      </c>
      <c r="CR475" s="57">
        <v>3.06303963599087</v>
      </c>
      <c r="CS475" s="57">
        <v>3.2906165506205798</v>
      </c>
      <c r="CT475" s="76">
        <v>9.1613946236234263</v>
      </c>
      <c r="CU475" s="76">
        <v>65.859526272090704</v>
      </c>
      <c r="CV475" s="76"/>
      <c r="CW475" s="1">
        <v>-3.0567937862069199</v>
      </c>
      <c r="CX475" s="1">
        <v>-2.7137701022676501</v>
      </c>
      <c r="CY475" s="1">
        <v>-2.3887220124205402</v>
      </c>
      <c r="CZ475" s="1">
        <v>-2.0974514785926299</v>
      </c>
      <c r="DA475" s="1">
        <v>-1.8353662030089799</v>
      </c>
      <c r="DB475" s="1">
        <v>-3.0567937862069199</v>
      </c>
      <c r="DC475" s="1">
        <v>-2.7137701022676501</v>
      </c>
      <c r="DD475" s="1">
        <v>-2.3887220124205402</v>
      </c>
      <c r="DE475" s="1">
        <v>-2.0974514785926299</v>
      </c>
      <c r="DF475" s="1">
        <v>-1.8353662030089799</v>
      </c>
      <c r="DG475" s="1">
        <v>1.56344270236241</v>
      </c>
      <c r="DH475" s="1">
        <v>1.9295967587843399</v>
      </c>
      <c r="DI475" s="1">
        <v>2.2611472195674098</v>
      </c>
      <c r="DJ475" s="1">
        <v>2.5592556529347399</v>
      </c>
      <c r="DK475" s="1">
        <v>2.8250090230707001</v>
      </c>
      <c r="DL475" s="1">
        <v>9.1005063159589614</v>
      </c>
      <c r="DM475" s="1">
        <v>83.148121080926998</v>
      </c>
      <c r="DN475" s="1"/>
      <c r="DO475" s="1"/>
      <c r="DP475" s="1"/>
      <c r="DQ475" s="1"/>
      <c r="DR475" s="1"/>
      <c r="DS475" s="1"/>
    </row>
    <row r="476" spans="1:123">
      <c r="A476" s="46" t="s">
        <v>456</v>
      </c>
      <c r="B476" s="57">
        <v>427.32</v>
      </c>
      <c r="C476" s="57">
        <v>210.05799999999999</v>
      </c>
      <c r="D476" s="57">
        <v>-2.0699999999999998</v>
      </c>
      <c r="E476" s="7">
        <v>0.65</v>
      </c>
      <c r="F476" s="57"/>
      <c r="G476" s="76">
        <v>-2.5099999999999998</v>
      </c>
      <c r="H476" s="57">
        <v>-5.09</v>
      </c>
      <c r="I476" s="57">
        <v>2.58</v>
      </c>
      <c r="K476" s="76">
        <v>-3.7712925064662204</v>
      </c>
      <c r="L476" s="76">
        <v>-3.5722556071572602</v>
      </c>
      <c r="M476" s="76">
        <v>-3.2601674756278602</v>
      </c>
      <c r="N476" s="76">
        <v>-2.82657536341104</v>
      </c>
      <c r="O476" s="76">
        <v>-2.2480611067816394</v>
      </c>
      <c r="P476" s="76">
        <v>-5.9444098698054804</v>
      </c>
      <c r="Q476" s="76">
        <v>-6.0057690415389802</v>
      </c>
      <c r="R476" s="76">
        <v>-6.0710226399413001</v>
      </c>
      <c r="S476" s="76">
        <v>-5.8897178353808401</v>
      </c>
      <c r="T476" s="76">
        <v>-6.0339753078480696</v>
      </c>
      <c r="U476" s="76">
        <v>2.17311736333926</v>
      </c>
      <c r="V476" s="76">
        <v>2.43351343438172</v>
      </c>
      <c r="W476" s="76">
        <v>2.8108551643134398</v>
      </c>
      <c r="X476" s="76">
        <v>3.0631424719698002</v>
      </c>
      <c r="Y476" s="76">
        <v>3.7859142010664302</v>
      </c>
      <c r="Z476" s="76">
        <v>11.371850591372491</v>
      </c>
      <c r="AA476" s="76">
        <v>-374.28201970472702</v>
      </c>
      <c r="AC476" s="57">
        <v>-3.8891042504920303</v>
      </c>
      <c r="AD476" s="76">
        <v>-3.3813240776709002</v>
      </c>
      <c r="AE476" s="76">
        <v>-3.0586897074280799</v>
      </c>
      <c r="AF476" s="76">
        <v>-2.7571927829693901</v>
      </c>
      <c r="AG476" s="76">
        <v>-2.4920531714476302</v>
      </c>
      <c r="AH476" s="76">
        <v>-5.4455611822814802</v>
      </c>
      <c r="AI476" s="76">
        <v>-5.3025616108717299</v>
      </c>
      <c r="AJ476" s="76">
        <v>-5.3102804579014897</v>
      </c>
      <c r="AK476" s="76">
        <v>-5.3058714551589601</v>
      </c>
      <c r="AL476" s="76">
        <v>-5.3056349586651503</v>
      </c>
      <c r="AM476" s="76">
        <v>1.5564569317894501</v>
      </c>
      <c r="AN476" s="76">
        <v>1.92123753320083</v>
      </c>
      <c r="AO476" s="76">
        <v>2.2515907504734098</v>
      </c>
      <c r="AP476" s="76">
        <v>2.54867867218957</v>
      </c>
      <c r="AQ476" s="76">
        <v>2.8135817872175202</v>
      </c>
      <c r="AR476" s="76">
        <v>10.145163525749453</v>
      </c>
      <c r="AS476" s="76">
        <v>216.23747319484099</v>
      </c>
      <c r="AU476" s="57">
        <v>-3.9429679362376797</v>
      </c>
      <c r="AV476" s="57">
        <v>-3.5990266082558904</v>
      </c>
      <c r="AW476" s="57">
        <v>-3.2794947310047298</v>
      </c>
      <c r="AX476" s="57">
        <v>-2.9910020696423003</v>
      </c>
      <c r="AY476" s="57">
        <v>-2.7149460621492101</v>
      </c>
      <c r="AZ476" s="57">
        <v>-5.5394316644714996</v>
      </c>
      <c r="BA476" s="57">
        <v>-5.5602641968172204</v>
      </c>
      <c r="BB476" s="57">
        <v>-5.5710854082815899</v>
      </c>
      <c r="BC476" s="57">
        <v>-5.5796806923922402</v>
      </c>
      <c r="BD476" s="57">
        <v>-5.5685278492176602</v>
      </c>
      <c r="BE476" s="57">
        <v>1.5964637282338201</v>
      </c>
      <c r="BF476" s="57">
        <v>1.96123758856133</v>
      </c>
      <c r="BG476" s="57">
        <v>2.2915906772768602</v>
      </c>
      <c r="BH476" s="57">
        <v>2.5886786227499399</v>
      </c>
      <c r="BI476" s="57">
        <v>2.8535817870684501</v>
      </c>
      <c r="BJ476" s="57">
        <v>9.1174024577875663</v>
      </c>
      <c r="BK476" s="57">
        <v>71.012826263305399</v>
      </c>
      <c r="BM476" s="57">
        <v>-3.9541259549216097</v>
      </c>
      <c r="BN476" s="57">
        <v>-3.2902171952120596</v>
      </c>
      <c r="BO476" s="57">
        <v>-3.0895615892412995</v>
      </c>
      <c r="BP476" s="57">
        <v>-2.8127017569646799</v>
      </c>
      <c r="BQ476" s="57">
        <v>-2.5457648395954999</v>
      </c>
      <c r="BR476" s="57">
        <v>-5.9655508366797196</v>
      </c>
      <c r="BS476" s="57">
        <v>-6.0930793093821496</v>
      </c>
      <c r="BT476" s="57">
        <v>-5.9516554987275496</v>
      </c>
      <c r="BU476" s="57">
        <v>-5.90466146574368</v>
      </c>
      <c r="BV476" s="57">
        <v>-5.8808613942824799</v>
      </c>
      <c r="BW476" s="57">
        <v>2.01142488175811</v>
      </c>
      <c r="BX476" s="57">
        <v>2.80286211417009</v>
      </c>
      <c r="BY476" s="57">
        <v>2.8620939094862501</v>
      </c>
      <c r="BZ476" s="57">
        <v>3.0919597087790001</v>
      </c>
      <c r="CA476" s="57">
        <v>3.33509655468698</v>
      </c>
      <c r="CB476" s="57">
        <v>9.7582098272447819</v>
      </c>
      <c r="CC476" s="57">
        <v>307.86565636147299</v>
      </c>
      <c r="CE476" s="57">
        <v>-3.8666664025460498</v>
      </c>
      <c r="CF476" s="57">
        <v>-3.5269766433916798</v>
      </c>
      <c r="CG476" s="57">
        <v>-3.2425823290547098</v>
      </c>
      <c r="CH476" s="57">
        <v>-2.88331530552083</v>
      </c>
      <c r="CI476" s="57">
        <v>-2.6594192594630996</v>
      </c>
      <c r="CJ476" s="57">
        <v>-5.9430602011004998</v>
      </c>
      <c r="CK476" s="57">
        <v>-5.9505855219977599</v>
      </c>
      <c r="CL476" s="57">
        <v>-5.9680262968948696</v>
      </c>
      <c r="CM476" s="57">
        <v>-5.9400925782821901</v>
      </c>
      <c r="CN476" s="57">
        <v>-5.9433404513685897</v>
      </c>
      <c r="CO476" s="57">
        <v>2.0763937985544501</v>
      </c>
      <c r="CP476" s="57">
        <v>2.4236088786060801</v>
      </c>
      <c r="CQ476" s="57">
        <v>2.7254439678401599</v>
      </c>
      <c r="CR476" s="57">
        <v>3.05677727276136</v>
      </c>
      <c r="CS476" s="57">
        <v>3.28392119190549</v>
      </c>
      <c r="CT476" s="76">
        <v>9.1006985165126597</v>
      </c>
      <c r="CU476" s="76">
        <v>66.2033316229397</v>
      </c>
      <c r="CV476" s="76"/>
      <c r="CW476" s="1">
        <v>-3.7725233293765199</v>
      </c>
      <c r="CX476" s="1">
        <v>-3.4282889322258101</v>
      </c>
      <c r="CY476" s="1">
        <v>-3.1045921776183101</v>
      </c>
      <c r="CZ476" s="1">
        <v>-2.81486101104595</v>
      </c>
      <c r="DA476" s="1">
        <v>-2.55251091982807</v>
      </c>
      <c r="DB476" s="1">
        <v>-3.7725233293765199</v>
      </c>
      <c r="DC476" s="1">
        <v>-3.4282889322258101</v>
      </c>
      <c r="DD476" s="1">
        <v>-3.1045921776183101</v>
      </c>
      <c r="DE476" s="1">
        <v>-2.81486101104595</v>
      </c>
      <c r="DF476" s="1">
        <v>-2.55251091982807</v>
      </c>
      <c r="DG476" s="1">
        <v>1.5564632979664701</v>
      </c>
      <c r="DH476" s="1">
        <v>1.92123759116904</v>
      </c>
      <c r="DI476" s="1">
        <v>2.2515907500091399</v>
      </c>
      <c r="DJ476" s="1">
        <v>2.5486782181786301</v>
      </c>
      <c r="DK476" s="1">
        <v>2.8135812304811898</v>
      </c>
      <c r="DL476" s="1">
        <v>9.0832844040533089</v>
      </c>
      <c r="DM476" s="1">
        <v>84.057685017024994</v>
      </c>
      <c r="DN476" s="1"/>
      <c r="DO476" s="1"/>
      <c r="DP476" s="1"/>
      <c r="DQ476" s="1"/>
      <c r="DR476" s="1"/>
      <c r="DS476" s="1"/>
    </row>
    <row r="477" spans="1:123">
      <c r="A477" s="46" t="s">
        <v>457</v>
      </c>
      <c r="B477" s="57">
        <v>297.34300000000002</v>
      </c>
      <c r="C477" s="57">
        <v>124.529</v>
      </c>
      <c r="D477" s="57">
        <v>-5.87</v>
      </c>
      <c r="E477" s="7">
        <v>0.28999999999999998</v>
      </c>
      <c r="F477" s="57"/>
      <c r="G477" s="76">
        <v>-5.09</v>
      </c>
      <c r="H477" s="57">
        <v>-6.55</v>
      </c>
      <c r="I477" s="57">
        <v>1.46</v>
      </c>
      <c r="K477" s="76">
        <v>-6.1965098740297391</v>
      </c>
      <c r="L477" s="76">
        <v>-5.9938728763826497</v>
      </c>
      <c r="M477" s="76">
        <v>-5.7304586213094293</v>
      </c>
      <c r="N477" s="76">
        <v>-5.4467156710265101</v>
      </c>
      <c r="O477" s="76">
        <v>-5.1349786186053894</v>
      </c>
      <c r="P477" s="76">
        <v>-8.1239561571255994</v>
      </c>
      <c r="Q477" s="76">
        <v>-8.1683799184120094</v>
      </c>
      <c r="R477" s="76">
        <v>-8.1867231026180196</v>
      </c>
      <c r="S477" s="76">
        <v>-8.0773946966546806</v>
      </c>
      <c r="T477" s="76">
        <v>-8.0688882829493096</v>
      </c>
      <c r="U477" s="76">
        <v>1.9274462830958601</v>
      </c>
      <c r="V477" s="76">
        <v>2.1745070420293602</v>
      </c>
      <c r="W477" s="76">
        <v>2.4562644813085899</v>
      </c>
      <c r="X477" s="76">
        <v>2.63067902562817</v>
      </c>
      <c r="Y477" s="76">
        <v>2.9339096643439202</v>
      </c>
      <c r="Z477" s="76">
        <v>7.9766066618757252</v>
      </c>
      <c r="AA477" s="76">
        <v>-101.63629334213999</v>
      </c>
      <c r="AC477" s="57">
        <v>-6.6246958545445898</v>
      </c>
      <c r="AD477" s="76">
        <v>-6.3288793456046193</v>
      </c>
      <c r="AE477" s="76">
        <v>-6.0821951220364205</v>
      </c>
      <c r="AF477" s="76">
        <v>-5.8434807940271103</v>
      </c>
      <c r="AG477" s="76">
        <v>-5.6316470712509599</v>
      </c>
      <c r="AH477" s="76">
        <v>-7.68973426370873</v>
      </c>
      <c r="AI477" s="76">
        <v>-7.6615472534906397</v>
      </c>
      <c r="AJ477" s="76">
        <v>-7.6609141260545703</v>
      </c>
      <c r="AK477" s="76">
        <v>-7.6474013989477401</v>
      </c>
      <c r="AL477" s="76">
        <v>-7.6405970131991499</v>
      </c>
      <c r="AM477" s="76">
        <v>1.0650384091641401</v>
      </c>
      <c r="AN477" s="76">
        <v>1.33266790788602</v>
      </c>
      <c r="AO477" s="76">
        <v>1.57871900401815</v>
      </c>
      <c r="AP477" s="76">
        <v>1.80392060492063</v>
      </c>
      <c r="AQ477" s="76">
        <v>2.00894994194819</v>
      </c>
      <c r="AR477" s="76">
        <v>7.3507868373969085</v>
      </c>
      <c r="AS477" s="76">
        <v>74.954983914397005</v>
      </c>
      <c r="AU477" s="57">
        <v>-5.8955393153204501</v>
      </c>
      <c r="AV477" s="57">
        <v>-5.6121518490363904</v>
      </c>
      <c r="AW477" s="57">
        <v>-5.3538025834444198</v>
      </c>
      <c r="AX477" s="57">
        <v>-5.1177145449924595</v>
      </c>
      <c r="AY477" s="57">
        <v>-4.9295291528439193</v>
      </c>
      <c r="AZ477" s="57">
        <v>-7.0005825717048502</v>
      </c>
      <c r="BA477" s="57">
        <v>-6.9848198126426704</v>
      </c>
      <c r="BB477" s="57">
        <v>-6.9725215364261102</v>
      </c>
      <c r="BC477" s="57">
        <v>-6.9616351156615899</v>
      </c>
      <c r="BD477" s="57">
        <v>-6.9784790946897299</v>
      </c>
      <c r="BE477" s="57">
        <v>1.1050432563843999</v>
      </c>
      <c r="BF477" s="57">
        <v>1.37266796360628</v>
      </c>
      <c r="BG477" s="57">
        <v>1.6187189529816901</v>
      </c>
      <c r="BH477" s="57">
        <v>1.84392057066913</v>
      </c>
      <c r="BI477" s="57">
        <v>2.0489499418458101</v>
      </c>
      <c r="BJ477" s="57">
        <v>7.213647071551982</v>
      </c>
      <c r="BK477" s="57">
        <v>90.317741486012807</v>
      </c>
      <c r="BM477" s="57">
        <v>-6.2724425088696201</v>
      </c>
      <c r="BN477" s="57">
        <v>-5.8661005617595112</v>
      </c>
      <c r="BO477" s="57">
        <v>-5.6990033015390402</v>
      </c>
      <c r="BP477" s="57">
        <v>-5.4807689164130906</v>
      </c>
      <c r="BQ477" s="57">
        <v>-5.243762769066489</v>
      </c>
      <c r="BR477" s="57">
        <v>-8.1592542316529002</v>
      </c>
      <c r="BS477" s="57">
        <v>-8.1261465339688908</v>
      </c>
      <c r="BT477" s="57">
        <v>-8.1293522626290606</v>
      </c>
      <c r="BU477" s="57">
        <v>-8.1079063464202203</v>
      </c>
      <c r="BV477" s="57">
        <v>-8.0745847463782692</v>
      </c>
      <c r="BW477" s="57">
        <v>1.8868117227832799</v>
      </c>
      <c r="BX477" s="57">
        <v>2.26004597220938</v>
      </c>
      <c r="BY477" s="57">
        <v>2.43034896109002</v>
      </c>
      <c r="BZ477" s="57">
        <v>2.6271374300071302</v>
      </c>
      <c r="CA477" s="57">
        <v>2.8308219773117802</v>
      </c>
      <c r="CB477" s="57">
        <v>7.2556525764540005</v>
      </c>
      <c r="CC477" s="57">
        <v>123.77297656229599</v>
      </c>
      <c r="CE477" s="57">
        <v>-6.2450865557915805</v>
      </c>
      <c r="CF477" s="57">
        <v>-5.9832829820314295</v>
      </c>
      <c r="CG477" s="57">
        <v>-5.7595431016076706</v>
      </c>
      <c r="CH477" s="57">
        <v>-5.5187323369818202</v>
      </c>
      <c r="CI477" s="57">
        <v>-5.3153428967559897</v>
      </c>
      <c r="CJ477" s="57">
        <v>-8.1424789811209806</v>
      </c>
      <c r="CK477" s="57">
        <v>-8.1441188647904994</v>
      </c>
      <c r="CL477" s="57">
        <v>-8.1559475055020201</v>
      </c>
      <c r="CM477" s="57">
        <v>-8.1345761398181295</v>
      </c>
      <c r="CN477" s="57">
        <v>-8.1278433737582994</v>
      </c>
      <c r="CO477" s="57">
        <v>1.8973924253293999</v>
      </c>
      <c r="CP477" s="57">
        <v>2.1608358827590699</v>
      </c>
      <c r="CQ477" s="57">
        <v>2.3964044038943499</v>
      </c>
      <c r="CR477" s="57">
        <v>2.6158438028363098</v>
      </c>
      <c r="CS477" s="57">
        <v>2.8125004770023101</v>
      </c>
      <c r="CT477" s="76">
        <v>6.9175536565953673</v>
      </c>
      <c r="CU477" s="76">
        <v>42.4339207152141</v>
      </c>
      <c r="CV477" s="76"/>
      <c r="CW477" s="1">
        <v>-6.5971222862284398</v>
      </c>
      <c r="CX477" s="1">
        <v>-6.3302410052768696</v>
      </c>
      <c r="CY477" s="1">
        <v>-6.0842987057293598</v>
      </c>
      <c r="CZ477" s="1">
        <v>-5.8606657065665102</v>
      </c>
      <c r="DA477" s="1">
        <v>-5.6478345611566203</v>
      </c>
      <c r="DB477" s="1">
        <v>-6.5971222862284398</v>
      </c>
      <c r="DC477" s="1">
        <v>-6.3302410052768696</v>
      </c>
      <c r="DD477" s="1">
        <v>-6.0842987057293598</v>
      </c>
      <c r="DE477" s="1">
        <v>-5.8606657065665102</v>
      </c>
      <c r="DF477" s="1">
        <v>-5.6478345611566203</v>
      </c>
      <c r="DG477" s="1">
        <v>1.06504290513268</v>
      </c>
      <c r="DH477" s="1">
        <v>1.33266796541971</v>
      </c>
      <c r="DI477" s="1">
        <v>1.5787190036518199</v>
      </c>
      <c r="DJ477" s="1">
        <v>1.8039202348123</v>
      </c>
      <c r="DK477" s="1">
        <v>2.0089494875744198</v>
      </c>
      <c r="DL477" s="1">
        <v>7.046517852409516</v>
      </c>
      <c r="DM477" s="1">
        <v>55.521361658134701</v>
      </c>
      <c r="DN477" s="1"/>
      <c r="DO477" s="1"/>
      <c r="DP477" s="1"/>
      <c r="DQ477" s="1"/>
      <c r="DR477" s="1"/>
      <c r="DS477" s="1"/>
    </row>
    <row r="478" spans="1:123">
      <c r="A478" s="46" t="s">
        <v>458</v>
      </c>
      <c r="B478" s="57">
        <v>299.81400000000002</v>
      </c>
      <c r="C478" s="57">
        <v>126.898</v>
      </c>
      <c r="D478" s="57">
        <v>-5.53</v>
      </c>
      <c r="E478" s="7">
        <v>0.23</v>
      </c>
      <c r="F478" s="57"/>
      <c r="G478" s="76">
        <v>-5.3699999999999992</v>
      </c>
      <c r="H478" s="57">
        <v>-6.81</v>
      </c>
      <c r="I478" s="57">
        <v>1.44</v>
      </c>
      <c r="K478" s="76">
        <v>-6.1070656277258912</v>
      </c>
      <c r="L478" s="76">
        <v>-5.9123923511677301</v>
      </c>
      <c r="M478" s="76">
        <v>-5.6565459598281507</v>
      </c>
      <c r="N478" s="76">
        <v>-5.3470458264755898</v>
      </c>
      <c r="O478" s="76">
        <v>-5.0508086189977508</v>
      </c>
      <c r="P478" s="76">
        <v>-8.0391823774372408</v>
      </c>
      <c r="Q478" s="76">
        <v>-8.0918233781752207</v>
      </c>
      <c r="R478" s="76">
        <v>-8.1195515843982804</v>
      </c>
      <c r="S478" s="76">
        <v>-7.98594643881456</v>
      </c>
      <c r="T478" s="76">
        <v>-8.0009157891330105</v>
      </c>
      <c r="U478" s="76">
        <v>1.9321167497113501</v>
      </c>
      <c r="V478" s="76">
        <v>2.1794310270074901</v>
      </c>
      <c r="W478" s="76">
        <v>2.4630056245701302</v>
      </c>
      <c r="X478" s="76">
        <v>2.6389006123389702</v>
      </c>
      <c r="Y478" s="76">
        <v>2.9501071701352601</v>
      </c>
      <c r="Z478" s="76">
        <v>8.0008991907975986</v>
      </c>
      <c r="AA478" s="76">
        <v>-109.634351998911</v>
      </c>
      <c r="AC478" s="57">
        <v>-6.4802902217847098</v>
      </c>
      <c r="AD478" s="76">
        <v>-6.1644005386887102</v>
      </c>
      <c r="AE478" s="76">
        <v>-5.9168830478204999</v>
      </c>
      <c r="AF478" s="76">
        <v>-5.6767981739414495</v>
      </c>
      <c r="AG478" s="76">
        <v>-5.46392664484679</v>
      </c>
      <c r="AH478" s="76">
        <v>-7.5546710159046997</v>
      </c>
      <c r="AI478" s="76">
        <v>-7.5082577765650598</v>
      </c>
      <c r="AJ478" s="76">
        <v>-7.5083940541582201</v>
      </c>
      <c r="AK478" s="76">
        <v>-7.4948774160380598</v>
      </c>
      <c r="AL478" s="76">
        <v>-7.4881734877056001</v>
      </c>
      <c r="AM478" s="76">
        <v>1.0743807941199901</v>
      </c>
      <c r="AN478" s="76">
        <v>1.34385723787635</v>
      </c>
      <c r="AO478" s="76">
        <v>1.59151100633772</v>
      </c>
      <c r="AP478" s="76">
        <v>1.8180792420966101</v>
      </c>
      <c r="AQ478" s="76">
        <v>2.0242468428588101</v>
      </c>
      <c r="AR478" s="76">
        <v>7.4932501787209942</v>
      </c>
      <c r="AS478" s="76">
        <v>91.026737978554806</v>
      </c>
      <c r="AU478" s="57">
        <v>-5.7697981123614799</v>
      </c>
      <c r="AV478" s="57">
        <v>-5.4924650502603098</v>
      </c>
      <c r="AW478" s="57">
        <v>-5.2336168707940294</v>
      </c>
      <c r="AX478" s="57">
        <v>-4.9959084884859104</v>
      </c>
      <c r="AY478" s="57">
        <v>-4.7824349943792193</v>
      </c>
      <c r="AZ478" s="57">
        <v>-6.8841837907585397</v>
      </c>
      <c r="BA478" s="57">
        <v>-6.87632234385008</v>
      </c>
      <c r="BB478" s="57">
        <v>-6.8651278256739996</v>
      </c>
      <c r="BC478" s="57">
        <v>-6.8539876960422701</v>
      </c>
      <c r="BD478" s="57">
        <v>-6.8466818371347697</v>
      </c>
      <c r="BE478" s="57">
        <v>1.11438567839706</v>
      </c>
      <c r="BF478" s="57">
        <v>1.3838572935897699</v>
      </c>
      <c r="BG478" s="57">
        <v>1.63151095487997</v>
      </c>
      <c r="BH478" s="57">
        <v>1.8580792075563599</v>
      </c>
      <c r="BI478" s="57">
        <v>2.06424684275555</v>
      </c>
      <c r="BJ478" s="57">
        <v>7.3523745696894123</v>
      </c>
      <c r="BK478" s="57">
        <v>63.277557693290802</v>
      </c>
      <c r="BM478" s="57">
        <v>-6.1874357618427895</v>
      </c>
      <c r="BN478" s="57">
        <v>-5.7965694579256102</v>
      </c>
      <c r="BO478" s="57">
        <v>-5.6062686264480597</v>
      </c>
      <c r="BP478" s="57">
        <v>-5.3807621893334492</v>
      </c>
      <c r="BQ478" s="57">
        <v>-5.1412187078176199</v>
      </c>
      <c r="BR478" s="57">
        <v>-8.0766165123450193</v>
      </c>
      <c r="BS478" s="57">
        <v>-8.0669349381001307</v>
      </c>
      <c r="BT478" s="57">
        <v>-8.0448255148443497</v>
      </c>
      <c r="BU478" s="57">
        <v>-8.0167363816204098</v>
      </c>
      <c r="BV478" s="57">
        <v>-7.9816274772594999</v>
      </c>
      <c r="BW478" s="57">
        <v>1.88918075050223</v>
      </c>
      <c r="BX478" s="57">
        <v>2.2703654801745201</v>
      </c>
      <c r="BY478" s="57">
        <v>2.43855688839629</v>
      </c>
      <c r="BZ478" s="57">
        <v>2.6359741922869602</v>
      </c>
      <c r="CA478" s="57">
        <v>2.84040876944188</v>
      </c>
      <c r="CB478" s="57">
        <v>7.4526674569151661</v>
      </c>
      <c r="CC478" s="57">
        <v>114.976786783414</v>
      </c>
      <c r="CE478" s="57">
        <v>-6.1563876716322898</v>
      </c>
      <c r="CF478" s="57">
        <v>-5.8936587621945806</v>
      </c>
      <c r="CG478" s="57">
        <v>-5.6706585619854888</v>
      </c>
      <c r="CH478" s="57">
        <v>-5.4239533046665791</v>
      </c>
      <c r="CI478" s="57">
        <v>-5.2208195319751809</v>
      </c>
      <c r="CJ478" s="57">
        <v>-8.0571831020567402</v>
      </c>
      <c r="CK478" s="57">
        <v>-8.0594902370410004</v>
      </c>
      <c r="CL478" s="57">
        <v>-8.0733183553911392</v>
      </c>
      <c r="CM478" s="57">
        <v>-8.0481797183046897</v>
      </c>
      <c r="CN478" s="57">
        <v>-8.0422822144948203</v>
      </c>
      <c r="CO478" s="57">
        <v>1.9007954304244501</v>
      </c>
      <c r="CP478" s="57">
        <v>2.1658314748464198</v>
      </c>
      <c r="CQ478" s="57">
        <v>2.4026597934056499</v>
      </c>
      <c r="CR478" s="57">
        <v>2.6242264136381102</v>
      </c>
      <c r="CS478" s="57">
        <v>2.8214626825196398</v>
      </c>
      <c r="CT478" s="76">
        <v>6.9679796533328116</v>
      </c>
      <c r="CU478" s="76">
        <v>40.591904545849701</v>
      </c>
      <c r="CV478" s="76"/>
      <c r="CW478" s="1">
        <v>-6.43872655304747</v>
      </c>
      <c r="CX478" s="1">
        <v>-6.1725172150033201</v>
      </c>
      <c r="CY478" s="1">
        <v>-5.92549202080657</v>
      </c>
      <c r="CZ478" s="1">
        <v>-5.70109860047602</v>
      </c>
      <c r="DA478" s="1">
        <v>-5.4877616121556398</v>
      </c>
      <c r="DB478" s="1">
        <v>-6.43872655304747</v>
      </c>
      <c r="DC478" s="1">
        <v>-6.1725172150033201</v>
      </c>
      <c r="DD478" s="1">
        <v>-5.92549202080657</v>
      </c>
      <c r="DE478" s="1">
        <v>-5.70109860047602</v>
      </c>
      <c r="DF478" s="1">
        <v>-5.4877616121556398</v>
      </c>
      <c r="DG478" s="1">
        <v>1.0743853256431699</v>
      </c>
      <c r="DH478" s="1">
        <v>1.3438572954182899</v>
      </c>
      <c r="DI478" s="1">
        <v>1.5915110059695301</v>
      </c>
      <c r="DJ478" s="1">
        <v>1.8180788703932</v>
      </c>
      <c r="DK478" s="1">
        <v>2.0242463865390201</v>
      </c>
      <c r="DL478" s="1">
        <v>7.0621739900931519</v>
      </c>
      <c r="DM478" s="1">
        <v>54.645128597234503</v>
      </c>
      <c r="DN478" s="1"/>
      <c r="DO478" s="1"/>
      <c r="DP478" s="1"/>
      <c r="DQ478" s="1"/>
      <c r="DR478" s="1"/>
      <c r="DS478" s="1"/>
    </row>
    <row r="479" spans="1:123">
      <c r="A479" s="46" t="s">
        <v>459</v>
      </c>
      <c r="B479" s="57">
        <v>313.94400000000002</v>
      </c>
      <c r="C479" s="57">
        <v>139.274</v>
      </c>
      <c r="D479" s="57">
        <v>-0.9</v>
      </c>
      <c r="E479" s="7">
        <v>0.01</v>
      </c>
      <c r="F479" s="57"/>
      <c r="G479" s="76">
        <v>-0.52</v>
      </c>
      <c r="H479" s="57">
        <v>-2.75</v>
      </c>
      <c r="I479" s="57">
        <v>2.23</v>
      </c>
      <c r="K479" s="76">
        <v>-0.73268487794351</v>
      </c>
      <c r="L479" s="76">
        <v>-0.50726883477722007</v>
      </c>
      <c r="M479" s="76">
        <v>-0.24103823706796002</v>
      </c>
      <c r="N479" s="76">
        <v>1.735840955917034E-2</v>
      </c>
      <c r="O479" s="76">
        <v>0.3236863640674299</v>
      </c>
      <c r="P479" s="76">
        <v>-2.6915089094342499</v>
      </c>
      <c r="Q479" s="76">
        <v>-2.7148568458968101</v>
      </c>
      <c r="R479" s="76">
        <v>-2.7425919613084799</v>
      </c>
      <c r="S479" s="76">
        <v>-2.6685559705756998</v>
      </c>
      <c r="T479" s="76">
        <v>-2.7190435324262601</v>
      </c>
      <c r="U479" s="76">
        <v>1.9588240314907399</v>
      </c>
      <c r="V479" s="76">
        <v>2.20758801111959</v>
      </c>
      <c r="W479" s="76">
        <v>2.5015537242405199</v>
      </c>
      <c r="X479" s="76">
        <v>2.6859143801348702</v>
      </c>
      <c r="Y479" s="76">
        <v>3.04272989649369</v>
      </c>
      <c r="Z479" s="76">
        <v>7.8718246619248742</v>
      </c>
      <c r="AA479" s="76">
        <v>-65.454998567914004</v>
      </c>
      <c r="AC479" s="57">
        <v>-1.33394904167683</v>
      </c>
      <c r="AD479" s="76">
        <v>-1.0123129896136802</v>
      </c>
      <c r="AE479" s="76">
        <v>-0.75928402072940004</v>
      </c>
      <c r="AF479" s="76">
        <v>-0.52223129650353983</v>
      </c>
      <c r="AG479" s="76">
        <v>-0.30971709164667027</v>
      </c>
      <c r="AH479" s="76">
        <v>-2.46175270080137</v>
      </c>
      <c r="AI479" s="76">
        <v>-2.4201545386042902</v>
      </c>
      <c r="AJ479" s="76">
        <v>-2.4239439517031101</v>
      </c>
      <c r="AK479" s="76">
        <v>-2.4212743359682198</v>
      </c>
      <c r="AL479" s="76">
        <v>-2.4214367025618002</v>
      </c>
      <c r="AM479" s="76">
        <v>1.1278036591245399</v>
      </c>
      <c r="AN479" s="76">
        <v>1.40784154899061</v>
      </c>
      <c r="AO479" s="76">
        <v>1.66465993097371</v>
      </c>
      <c r="AP479" s="76">
        <v>1.89904303946468</v>
      </c>
      <c r="AQ479" s="76">
        <v>2.1117196109151299</v>
      </c>
      <c r="AR479" s="76">
        <v>7.5458507091716935</v>
      </c>
      <c r="AS479" s="76">
        <v>99.868358632040696</v>
      </c>
      <c r="AU479" s="57">
        <v>-1.4950895934376298</v>
      </c>
      <c r="AV479" s="57">
        <v>-1.23529049607861</v>
      </c>
      <c r="AW479" s="57">
        <v>-0.99090773613931016</v>
      </c>
      <c r="AX479" s="57">
        <v>-0.77026988082764003</v>
      </c>
      <c r="AY479" s="57">
        <v>-0.5457085326053801</v>
      </c>
      <c r="AZ479" s="57">
        <v>-2.6628983487423898</v>
      </c>
      <c r="BA479" s="57">
        <v>-2.68313210074353</v>
      </c>
      <c r="BB479" s="57">
        <v>-2.6955676132462201</v>
      </c>
      <c r="BC479" s="57">
        <v>-2.7093128841009499</v>
      </c>
      <c r="BD479" s="57">
        <v>-2.6974281434121701</v>
      </c>
      <c r="BE479" s="57">
        <v>1.16780875530476</v>
      </c>
      <c r="BF479" s="57">
        <v>1.4478416046649201</v>
      </c>
      <c r="BG479" s="57">
        <v>1.7046598771069099</v>
      </c>
      <c r="BH479" s="57">
        <v>1.9390430032733099</v>
      </c>
      <c r="BI479" s="57">
        <v>2.15171961080679</v>
      </c>
      <c r="BJ479" s="57">
        <v>7.0364218740874582</v>
      </c>
      <c r="BK479" s="57">
        <v>40.181859083903497</v>
      </c>
      <c r="BM479" s="57">
        <v>-0.79723783824484973</v>
      </c>
      <c r="BN479" s="57">
        <v>-0.40949695411975018</v>
      </c>
      <c r="BO479" s="57">
        <v>-0.2124315606156002</v>
      </c>
      <c r="BP479" s="57">
        <v>5.3301886822199052E-3</v>
      </c>
      <c r="BQ479" s="57">
        <v>0.22821080152090012</v>
      </c>
      <c r="BR479" s="57">
        <v>-2.6999654773220998</v>
      </c>
      <c r="BS479" s="57">
        <v>-2.7388728137145102</v>
      </c>
      <c r="BT479" s="57">
        <v>-2.6979241077887401</v>
      </c>
      <c r="BU479" s="57">
        <v>-2.68117554994791</v>
      </c>
      <c r="BV479" s="57">
        <v>-2.66701843445207</v>
      </c>
      <c r="BW479" s="57">
        <v>1.9027276390772501</v>
      </c>
      <c r="BX479" s="57">
        <v>2.32937585959476</v>
      </c>
      <c r="BY479" s="57">
        <v>2.4854925471731399</v>
      </c>
      <c r="BZ479" s="57">
        <v>2.6865057386301299</v>
      </c>
      <c r="CA479" s="57">
        <v>2.8952292359729701</v>
      </c>
      <c r="CB479" s="57">
        <v>7.3226200950859388</v>
      </c>
      <c r="CC479" s="57">
        <v>132.55445902365801</v>
      </c>
      <c r="CE479" s="57">
        <v>-0.76953086406808979</v>
      </c>
      <c r="CF479" s="57">
        <v>-0.49991005224782992</v>
      </c>
      <c r="CG479" s="57">
        <v>-0.26442736030086023</v>
      </c>
      <c r="CH479" s="57">
        <v>-2.0964658430030259E-2</v>
      </c>
      <c r="CI479" s="57">
        <v>0.17961277788567998</v>
      </c>
      <c r="CJ479" s="57">
        <v>-2.6897858096657599</v>
      </c>
      <c r="CK479" s="57">
        <v>-2.6943079844776201</v>
      </c>
      <c r="CL479" s="57">
        <v>-2.70285755184275</v>
      </c>
      <c r="CM479" s="57">
        <v>-2.6931256291824002</v>
      </c>
      <c r="CN479" s="57">
        <v>-2.6930987771389598</v>
      </c>
      <c r="CO479" s="57">
        <v>1.9202549455976701</v>
      </c>
      <c r="CP479" s="57">
        <v>2.1943979322297902</v>
      </c>
      <c r="CQ479" s="57">
        <v>2.4384301915418898</v>
      </c>
      <c r="CR479" s="57">
        <v>2.6721609707523699</v>
      </c>
      <c r="CS479" s="57">
        <v>2.8727115550246398</v>
      </c>
      <c r="CT479" s="76">
        <v>7.0736265296343275</v>
      </c>
      <c r="CU479" s="76">
        <v>55.287561768113001</v>
      </c>
      <c r="CV479" s="76"/>
      <c r="CW479" s="1">
        <v>-1.2951731293592299</v>
      </c>
      <c r="CX479" s="1">
        <v>-1.0221415528658899</v>
      </c>
      <c r="CY479" s="1">
        <v>-0.76879783885930197</v>
      </c>
      <c r="CZ479" s="1">
        <v>-0.53865619001693199</v>
      </c>
      <c r="DA479" s="1">
        <v>-0.32612485653858297</v>
      </c>
      <c r="DB479" s="1">
        <v>-1.2951731293592299</v>
      </c>
      <c r="DC479" s="1">
        <v>-1.0221415528658899</v>
      </c>
      <c r="DD479" s="1">
        <v>-0.76879783885930197</v>
      </c>
      <c r="DE479" s="1">
        <v>-0.53865619001693199</v>
      </c>
      <c r="DF479" s="1">
        <v>-0.32612485653858297</v>
      </c>
      <c r="DG479" s="1">
        <v>1.12780839396096</v>
      </c>
      <c r="DH479" s="1">
        <v>1.4078416065797901</v>
      </c>
      <c r="DI479" s="1">
        <v>1.6646599305948699</v>
      </c>
      <c r="DJ479" s="1">
        <v>1.8990426586400899</v>
      </c>
      <c r="DK479" s="1">
        <v>2.1117191434673499</v>
      </c>
      <c r="DL479" s="1">
        <v>7.2046345245261829</v>
      </c>
      <c r="DM479" s="1">
        <v>61.341636580639999</v>
      </c>
      <c r="DN479" s="1"/>
      <c r="DO479" s="1"/>
      <c r="DP479" s="1"/>
      <c r="DQ479" s="1"/>
      <c r="DR479" s="1"/>
      <c r="DS479" s="1"/>
    </row>
    <row r="480" spans="1:123">
      <c r="A480" s="46" t="s">
        <v>460</v>
      </c>
      <c r="B480" s="57">
        <v>384.09300000000002</v>
      </c>
      <c r="C480" s="57">
        <v>178.88200000000001</v>
      </c>
      <c r="D480" s="57">
        <v>1.92</v>
      </c>
      <c r="E480" s="7">
        <v>0.02</v>
      </c>
      <c r="F480" s="57"/>
      <c r="G480" s="76">
        <v>2.77</v>
      </c>
      <c r="H480" s="57">
        <v>-0.33</v>
      </c>
      <c r="I480" s="57">
        <v>3.1</v>
      </c>
      <c r="K480" s="76">
        <v>1.4753985989491958</v>
      </c>
      <c r="L480" s="76">
        <v>1.7267726125394709</v>
      </c>
      <c r="M480" s="76">
        <v>2.067069701894054</v>
      </c>
      <c r="N480" s="76">
        <v>2.307649958243271</v>
      </c>
      <c r="O480" s="76">
        <v>2.8824585663534843</v>
      </c>
      <c r="P480" s="76">
        <v>-0.616014895354144</v>
      </c>
      <c r="Q480" s="76">
        <v>-0.620601971720949</v>
      </c>
      <c r="R480" s="76">
        <v>-0.62585774094365598</v>
      </c>
      <c r="S480" s="76">
        <v>-0.61166631836111895</v>
      </c>
      <c r="T480" s="76">
        <v>-0.62010088649669604</v>
      </c>
      <c r="U480" s="76">
        <v>2.0914134943033398</v>
      </c>
      <c r="V480" s="76">
        <v>2.3473745842604199</v>
      </c>
      <c r="W480" s="76">
        <v>2.6929274428377101</v>
      </c>
      <c r="X480" s="76">
        <v>2.9193162766043899</v>
      </c>
      <c r="Y480" s="76">
        <v>3.5025594528501802</v>
      </c>
      <c r="Z480" s="76">
        <v>10.16113630382741</v>
      </c>
      <c r="AA480" s="76">
        <v>-231.32234096002</v>
      </c>
      <c r="AC480" s="57">
        <v>0.82468968063244397</v>
      </c>
      <c r="AD480" s="76">
        <v>1.1639799996881939</v>
      </c>
      <c r="AE480" s="76">
        <v>1.46546288805231</v>
      </c>
      <c r="AF480" s="76">
        <v>1.7392318998947178</v>
      </c>
      <c r="AG480" s="76">
        <v>1.984155610034112</v>
      </c>
      <c r="AH480" s="76">
        <v>-0.56833411700616598</v>
      </c>
      <c r="AI480" s="76">
        <v>-0.56151444670894601</v>
      </c>
      <c r="AJ480" s="76">
        <v>-0.56234806304104001</v>
      </c>
      <c r="AK480" s="76">
        <v>-0.56175943550577201</v>
      </c>
      <c r="AL480" s="76">
        <v>-0.56182636509774797</v>
      </c>
      <c r="AM480" s="76">
        <v>1.39302379763861</v>
      </c>
      <c r="AN480" s="76">
        <v>1.72549444639714</v>
      </c>
      <c r="AO480" s="76">
        <v>2.02781095109335</v>
      </c>
      <c r="AP480" s="76">
        <v>2.3009913354004898</v>
      </c>
      <c r="AQ480" s="76">
        <v>2.54598197513186</v>
      </c>
      <c r="AR480" s="76">
        <v>8.6071301185378424</v>
      </c>
      <c r="AS480" s="76">
        <v>92.107573732823298</v>
      </c>
      <c r="AU480" s="57">
        <v>0.8170546589817641</v>
      </c>
      <c r="AV480" s="57">
        <v>1.1448484166247681</v>
      </c>
      <c r="AW480" s="57">
        <v>1.4438031917165293</v>
      </c>
      <c r="AX480" s="57">
        <v>1.7127702946174761</v>
      </c>
      <c r="AY480" s="57">
        <v>1.9581681793337151</v>
      </c>
      <c r="AZ480" s="57">
        <v>-0.61597528683951597</v>
      </c>
      <c r="BA480" s="57">
        <v>-0.62064608525252196</v>
      </c>
      <c r="BB480" s="57">
        <v>-0.62400769355015095</v>
      </c>
      <c r="BC480" s="57">
        <v>-0.62822099639456397</v>
      </c>
      <c r="BD480" s="57">
        <v>-0.62781379566460505</v>
      </c>
      <c r="BE480" s="57">
        <v>1.4330299458212801</v>
      </c>
      <c r="BF480" s="57">
        <v>1.7654945018772901</v>
      </c>
      <c r="BG480" s="57">
        <v>2.0678108852666801</v>
      </c>
      <c r="BH480" s="57">
        <v>2.3409912910120401</v>
      </c>
      <c r="BI480" s="57">
        <v>2.5859819749983202</v>
      </c>
      <c r="BJ480" s="57">
        <v>8.4776650424831548</v>
      </c>
      <c r="BK480" s="57">
        <v>82.8705872428513</v>
      </c>
      <c r="BM480" s="57">
        <v>1.3521458186054049</v>
      </c>
      <c r="BN480" s="57">
        <v>1.9987624719428752</v>
      </c>
      <c r="BO480" s="57">
        <v>2.1008861039902902</v>
      </c>
      <c r="BP480" s="57">
        <v>2.322705215636788</v>
      </c>
      <c r="BQ480" s="57">
        <v>2.5559255237525047</v>
      </c>
      <c r="BR480" s="57">
        <v>-0.61783593842290496</v>
      </c>
      <c r="BS480" s="57">
        <v>-0.62357298467598499</v>
      </c>
      <c r="BT480" s="57">
        <v>-0.61762056402766996</v>
      </c>
      <c r="BU480" s="57">
        <v>-0.61466658417007203</v>
      </c>
      <c r="BV480" s="57">
        <v>-0.61146230434286497</v>
      </c>
      <c r="BW480" s="57">
        <v>1.96998175702831</v>
      </c>
      <c r="BX480" s="57">
        <v>2.6223354566188601</v>
      </c>
      <c r="BY480" s="57">
        <v>2.7185066680179601</v>
      </c>
      <c r="BZ480" s="57">
        <v>2.93737179980686</v>
      </c>
      <c r="CA480" s="57">
        <v>3.1673878280953698</v>
      </c>
      <c r="CB480" s="57">
        <v>8.0820074587752302</v>
      </c>
      <c r="CC480" s="57">
        <v>303.92944338491202</v>
      </c>
      <c r="CE480" s="57">
        <v>1.40103347938846</v>
      </c>
      <c r="CF480" s="57">
        <v>1.7193738621549051</v>
      </c>
      <c r="CG480" s="57">
        <v>1.9973387077145859</v>
      </c>
      <c r="CH480" s="57">
        <v>2.293201112087039</v>
      </c>
      <c r="CI480" s="57">
        <v>2.5102668890785669</v>
      </c>
      <c r="CJ480" s="57">
        <v>-0.61582907625071004</v>
      </c>
      <c r="CK480" s="57">
        <v>-0.61684349109300496</v>
      </c>
      <c r="CL480" s="57">
        <v>-0.618675182260364</v>
      </c>
      <c r="CM480" s="57">
        <v>-0.61693305378272101</v>
      </c>
      <c r="CN480" s="57">
        <v>-0.61687192407438296</v>
      </c>
      <c r="CO480" s="57">
        <v>2.0168625556391699</v>
      </c>
      <c r="CP480" s="57">
        <v>2.33621735324791</v>
      </c>
      <c r="CQ480" s="57">
        <v>2.6160138899749499</v>
      </c>
      <c r="CR480" s="57">
        <v>2.9101341658697599</v>
      </c>
      <c r="CS480" s="57">
        <v>3.1271388131529498</v>
      </c>
      <c r="CT480" s="76">
        <v>8.3061244280590731</v>
      </c>
      <c r="CU480" s="76">
        <v>78.317940184521007</v>
      </c>
      <c r="CV480" s="76"/>
      <c r="CW480" s="1">
        <v>0.83152276575087003</v>
      </c>
      <c r="CX480" s="1">
        <v>1.16264651267986</v>
      </c>
      <c r="CY480" s="1">
        <v>1.4641821711882499</v>
      </c>
      <c r="CZ480" s="1">
        <v>1.7363953932360601</v>
      </c>
      <c r="DA480" s="1">
        <v>1.9814009021652099</v>
      </c>
      <c r="DB480" s="1">
        <v>0.83152276575087003</v>
      </c>
      <c r="DC480" s="1">
        <v>1.16264651267986</v>
      </c>
      <c r="DD480" s="1">
        <v>1.4641821711882499</v>
      </c>
      <c r="DE480" s="1">
        <v>1.7363953932360601</v>
      </c>
      <c r="DF480" s="1">
        <v>1.9814009021652099</v>
      </c>
      <c r="DG480" s="1">
        <v>1.3930295418324901</v>
      </c>
      <c r="DH480" s="1">
        <v>1.7254945042208401</v>
      </c>
      <c r="DI480" s="1">
        <v>2.02781095066165</v>
      </c>
      <c r="DJ480" s="1">
        <v>2.3009909092934002</v>
      </c>
      <c r="DK480" s="1">
        <v>2.5459814524386801</v>
      </c>
      <c r="DL480" s="1">
        <v>8.5467208237896983</v>
      </c>
      <c r="DM480" s="1">
        <v>85.737574677959202</v>
      </c>
      <c r="DN480" s="1"/>
      <c r="DO480" s="1"/>
      <c r="DP480" s="1"/>
      <c r="DQ480" s="1"/>
      <c r="DR480" s="1"/>
      <c r="DS480" s="1"/>
    </row>
    <row r="481" spans="1:123">
      <c r="A481" s="46" t="s">
        <v>461</v>
      </c>
      <c r="B481" s="57">
        <v>374.899</v>
      </c>
      <c r="C481" s="57">
        <v>169.971</v>
      </c>
      <c r="D481" s="57">
        <v>0.71</v>
      </c>
      <c r="E481" s="7">
        <v>0.1</v>
      </c>
      <c r="F481" s="57"/>
      <c r="G481" s="76">
        <v>2.46</v>
      </c>
      <c r="H481" s="57">
        <v>-0.83</v>
      </c>
      <c r="I481" s="57">
        <v>3.29</v>
      </c>
      <c r="K481" s="76">
        <v>0.85031342301087021</v>
      </c>
      <c r="L481" s="76">
        <v>1.09754574498326</v>
      </c>
      <c r="M481" s="76">
        <v>1.42761117888655</v>
      </c>
      <c r="N481" s="76">
        <v>1.6725807292226702</v>
      </c>
      <c r="O481" s="76">
        <v>2.2125502872416498</v>
      </c>
      <c r="P481" s="76">
        <v>-1.2237223820723999</v>
      </c>
      <c r="Q481" s="76">
        <v>-1.2315078688648</v>
      </c>
      <c r="R481" s="76">
        <v>-1.2402340821840301</v>
      </c>
      <c r="S481" s="76">
        <v>-1.2161449896240799</v>
      </c>
      <c r="T481" s="76">
        <v>-1.2297421205880501</v>
      </c>
      <c r="U481" s="76">
        <v>2.0740358050832701</v>
      </c>
      <c r="V481" s="76">
        <v>2.32905361384806</v>
      </c>
      <c r="W481" s="76">
        <v>2.6678452610705801</v>
      </c>
      <c r="X481" s="76">
        <v>2.8887257188467501</v>
      </c>
      <c r="Y481" s="76">
        <v>3.4422924078296999</v>
      </c>
      <c r="Z481" s="76">
        <v>9.8728283964583881</v>
      </c>
      <c r="AA481" s="76">
        <v>-211.61651189141199</v>
      </c>
      <c r="AC481" s="57">
        <v>0.21771849154104994</v>
      </c>
      <c r="AD481" s="76">
        <v>0.55505902738191981</v>
      </c>
      <c r="AE481" s="76">
        <v>0.85002164500415001</v>
      </c>
      <c r="AF481" s="76">
        <v>1.1192619294546398</v>
      </c>
      <c r="AG481" s="76">
        <v>1.3599815166782401</v>
      </c>
      <c r="AH481" s="76">
        <v>-1.14054452613636</v>
      </c>
      <c r="AI481" s="76">
        <v>-1.1288025983227601</v>
      </c>
      <c r="AJ481" s="76">
        <v>-1.13019332497785</v>
      </c>
      <c r="AK481" s="76">
        <v>-1.1290485033979301</v>
      </c>
      <c r="AL481" s="76">
        <v>-1.1290843487926301</v>
      </c>
      <c r="AM481" s="76">
        <v>1.35826301767741</v>
      </c>
      <c r="AN481" s="76">
        <v>1.6838616257046799</v>
      </c>
      <c r="AO481" s="76">
        <v>1.980214969982</v>
      </c>
      <c r="AP481" s="76">
        <v>2.2483104328525698</v>
      </c>
      <c r="AQ481" s="76">
        <v>2.4890658654708702</v>
      </c>
      <c r="AR481" s="76">
        <v>8.4714656012280365</v>
      </c>
      <c r="AS481" s="76">
        <v>93.206262702318696</v>
      </c>
      <c r="AU481" s="57">
        <v>0.17719611080968001</v>
      </c>
      <c r="AV481" s="57">
        <v>0.49580997328631016</v>
      </c>
      <c r="AW481" s="57">
        <v>0.78629084575013009</v>
      </c>
      <c r="AX481" s="57">
        <v>1.0465129937221902</v>
      </c>
      <c r="AY481" s="57">
        <v>1.2822273653433101</v>
      </c>
      <c r="AZ481" s="57">
        <v>-1.2210729171708801</v>
      </c>
      <c r="BA481" s="57">
        <v>-1.2280517079239599</v>
      </c>
      <c r="BB481" s="57">
        <v>-1.2339240599727099</v>
      </c>
      <c r="BC481" s="57">
        <v>-1.24179739581627</v>
      </c>
      <c r="BD481" s="57">
        <v>-1.2468384999973301</v>
      </c>
      <c r="BE481" s="57">
        <v>1.3982690279805601</v>
      </c>
      <c r="BF481" s="57">
        <v>1.7238616812102701</v>
      </c>
      <c r="BG481" s="57">
        <v>2.02021490572284</v>
      </c>
      <c r="BH481" s="57">
        <v>2.2883103895384602</v>
      </c>
      <c r="BI481" s="57">
        <v>2.5290658653406402</v>
      </c>
      <c r="BJ481" s="57">
        <v>8.2112008299010988</v>
      </c>
      <c r="BK481" s="57">
        <v>83.404785196269501</v>
      </c>
      <c r="BM481" s="57">
        <v>0.73419269534942022</v>
      </c>
      <c r="BN481" s="57">
        <v>1.3481664246674701</v>
      </c>
      <c r="BO481" s="57">
        <v>1.4615612641055502</v>
      </c>
      <c r="BP481" s="57">
        <v>1.6830896902734402</v>
      </c>
      <c r="BQ481" s="57">
        <v>1.9159130058030498</v>
      </c>
      <c r="BR481" s="57">
        <v>-1.2269744761474899</v>
      </c>
      <c r="BS481" s="57">
        <v>-1.2357726109754701</v>
      </c>
      <c r="BT481" s="57">
        <v>-1.22640566953206</v>
      </c>
      <c r="BU481" s="57">
        <v>-1.2214026306176999</v>
      </c>
      <c r="BV481" s="57">
        <v>-1.2158046616917</v>
      </c>
      <c r="BW481" s="57">
        <v>1.9611671714969101</v>
      </c>
      <c r="BX481" s="57">
        <v>2.5839390356429401</v>
      </c>
      <c r="BY481" s="57">
        <v>2.6879669336376102</v>
      </c>
      <c r="BZ481" s="57">
        <v>2.9044923208911402</v>
      </c>
      <c r="CA481" s="57">
        <v>3.1317176674947498</v>
      </c>
      <c r="CB481" s="57">
        <v>7.9875898878483547</v>
      </c>
      <c r="CC481" s="57">
        <v>281.16472469991999</v>
      </c>
      <c r="CE481" s="57">
        <v>0.78067821212139976</v>
      </c>
      <c r="CF481" s="57">
        <v>1.0924259929622702</v>
      </c>
      <c r="CG481" s="57">
        <v>1.36444041606933</v>
      </c>
      <c r="CH481" s="57">
        <v>1.6536793822599298</v>
      </c>
      <c r="CI481" s="57">
        <v>1.86873423641992</v>
      </c>
      <c r="CJ481" s="57">
        <v>-1.2235225754708801</v>
      </c>
      <c r="CK481" s="57">
        <v>-1.2252039569464599</v>
      </c>
      <c r="CL481" s="57">
        <v>-1.22829866566326</v>
      </c>
      <c r="CM481" s="57">
        <v>-1.2252650937224501</v>
      </c>
      <c r="CN481" s="57">
        <v>-1.2250583535333801</v>
      </c>
      <c r="CO481" s="57">
        <v>2.0042007875922798</v>
      </c>
      <c r="CP481" s="57">
        <v>2.3176299499087301</v>
      </c>
      <c r="CQ481" s="57">
        <v>2.5927390817325899</v>
      </c>
      <c r="CR481" s="57">
        <v>2.8789444759823799</v>
      </c>
      <c r="CS481" s="57">
        <v>3.0937925899533001</v>
      </c>
      <c r="CT481" s="76">
        <v>8.1431203614979122</v>
      </c>
      <c r="CU481" s="76">
        <v>74.729468438565306</v>
      </c>
      <c r="CV481" s="76"/>
      <c r="CW481" s="1">
        <v>0.22954865694093801</v>
      </c>
      <c r="CX481" s="1">
        <v>0.552910032958844</v>
      </c>
      <c r="CY481" s="1">
        <v>0.84796262883686002</v>
      </c>
      <c r="CZ481" s="1">
        <v>1.1144149998764299</v>
      </c>
      <c r="DA481" s="1">
        <v>1.3553014683698399</v>
      </c>
      <c r="DB481" s="1">
        <v>0.22954865694093801</v>
      </c>
      <c r="DC481" s="1">
        <v>0.552910032958844</v>
      </c>
      <c r="DD481" s="1">
        <v>0.84796262883686002</v>
      </c>
      <c r="DE481" s="1">
        <v>1.1144149998764299</v>
      </c>
      <c r="DF481" s="1">
        <v>1.3553014683698399</v>
      </c>
      <c r="DG481" s="1">
        <v>1.35826862958099</v>
      </c>
      <c r="DH481" s="1">
        <v>1.6838616834976401</v>
      </c>
      <c r="DI481" s="1">
        <v>1.98021496955723</v>
      </c>
      <c r="DJ481" s="1">
        <v>2.2483100126803799</v>
      </c>
      <c r="DK481" s="1">
        <v>2.4890653500183699</v>
      </c>
      <c r="DL481" s="1">
        <v>8.3670951147800352</v>
      </c>
      <c r="DM481" s="1">
        <v>82.333344707619105</v>
      </c>
      <c r="DN481" s="1"/>
      <c r="DO481" s="1"/>
      <c r="DP481" s="1"/>
      <c r="DQ481" s="1"/>
      <c r="DR481" s="1"/>
      <c r="DS481" s="1"/>
    </row>
    <row r="482" spans="1:123">
      <c r="A482" s="46" t="s">
        <v>462</v>
      </c>
      <c r="B482" s="57">
        <v>402.221</v>
      </c>
      <c r="C482" s="57">
        <v>193.21199999999999</v>
      </c>
      <c r="D482" s="57">
        <v>-4.09</v>
      </c>
      <c r="E482" s="7">
        <v>0.44</v>
      </c>
      <c r="F482" s="57"/>
      <c r="G482" s="76">
        <v>-2.65</v>
      </c>
      <c r="H482" s="57">
        <v>-5.13</v>
      </c>
      <c r="I482" s="57">
        <v>2.48</v>
      </c>
      <c r="K482" s="76">
        <v>-5.7623974929418296</v>
      </c>
      <c r="L482" s="76">
        <v>-5.5339153079948895</v>
      </c>
      <c r="M482" s="76">
        <v>-5.2077567168114394</v>
      </c>
      <c r="N482" s="76">
        <v>-4.7948989434368796</v>
      </c>
      <c r="O482" s="76">
        <v>-4.2499007615419799</v>
      </c>
      <c r="P482" s="76">
        <v>-7.8880749365796898</v>
      </c>
      <c r="Q482" s="76">
        <v>-7.9174137286306996</v>
      </c>
      <c r="R482" s="76">
        <v>-7.9501392163246596</v>
      </c>
      <c r="S482" s="76">
        <v>-7.7745312556112696</v>
      </c>
      <c r="T482" s="76">
        <v>-7.8712899938277898</v>
      </c>
      <c r="U482" s="76">
        <v>2.1256774436378598</v>
      </c>
      <c r="V482" s="76">
        <v>2.3834984206358101</v>
      </c>
      <c r="W482" s="76">
        <v>2.7423824995132202</v>
      </c>
      <c r="X482" s="76">
        <v>2.97963231217439</v>
      </c>
      <c r="Y482" s="76">
        <v>3.6213892322858099</v>
      </c>
      <c r="Z482" s="76">
        <v>11.274995397767219</v>
      </c>
      <c r="AA482" s="76">
        <v>-305.91017382843199</v>
      </c>
      <c r="AC482" s="57">
        <v>-6.0175265843771601</v>
      </c>
      <c r="AD482" s="76">
        <v>-5.4525904217418706</v>
      </c>
      <c r="AE482" s="76">
        <v>-5.1241234305180701</v>
      </c>
      <c r="AF482" s="76">
        <v>-4.8133467909337497</v>
      </c>
      <c r="AG482" s="76">
        <v>-4.5410658668489994</v>
      </c>
      <c r="AH482" s="76">
        <v>-7.4790889309755997</v>
      </c>
      <c r="AI482" s="76">
        <v>-7.26017316197336</v>
      </c>
      <c r="AJ482" s="76">
        <v>-7.2457803622059904</v>
      </c>
      <c r="AK482" s="76">
        <v>-7.2182101517191297</v>
      </c>
      <c r="AL482" s="76">
        <v>-7.1992705128460299</v>
      </c>
      <c r="AM482" s="76">
        <v>1.46156234659844</v>
      </c>
      <c r="AN482" s="76">
        <v>1.8075827402314899</v>
      </c>
      <c r="AO482" s="76">
        <v>2.1216569316879199</v>
      </c>
      <c r="AP482" s="76">
        <v>2.40486336078538</v>
      </c>
      <c r="AQ482" s="76">
        <v>2.6582046459970301</v>
      </c>
      <c r="AR482" s="76">
        <v>10.655604655055237</v>
      </c>
      <c r="AS482" s="76">
        <v>257.597105010777</v>
      </c>
      <c r="AU482" s="57">
        <v>-5.0118529305833803</v>
      </c>
      <c r="AV482" s="57">
        <v>-4.64475985138073</v>
      </c>
      <c r="AW482" s="57">
        <v>-4.2980472702779995</v>
      </c>
      <c r="AX482" s="57">
        <v>-3.97999235620932</v>
      </c>
      <c r="AY482" s="57">
        <v>-3.6633673170799002</v>
      </c>
      <c r="AZ482" s="57">
        <v>-6.5134216972243903</v>
      </c>
      <c r="BA482" s="57">
        <v>-6.4923426470421903</v>
      </c>
      <c r="BB482" s="57">
        <v>-6.4597041330485698</v>
      </c>
      <c r="BC482" s="57">
        <v>-6.4248556704879398</v>
      </c>
      <c r="BD482" s="57">
        <v>-6.3615719629368801</v>
      </c>
      <c r="BE482" s="57">
        <v>1.50156876664101</v>
      </c>
      <c r="BF482" s="57">
        <v>1.8475827956614601</v>
      </c>
      <c r="BG482" s="57">
        <v>2.1616568627705699</v>
      </c>
      <c r="BH482" s="57">
        <v>2.4448633142786198</v>
      </c>
      <c r="BI482" s="57">
        <v>2.6982046458569799</v>
      </c>
      <c r="BJ482" s="57">
        <v>10.007466602354359</v>
      </c>
      <c r="BK482" s="57">
        <v>55.224124769453503</v>
      </c>
      <c r="BM482" s="57">
        <v>-5.9209378678786102</v>
      </c>
      <c r="BN482" s="57">
        <v>-5.2862332326355208</v>
      </c>
      <c r="BO482" s="57">
        <v>-5.0763245604788301</v>
      </c>
      <c r="BP482" s="57">
        <v>-4.7862972705382303</v>
      </c>
      <c r="BQ482" s="57">
        <v>-4.5455580300326499</v>
      </c>
      <c r="BR482" s="57">
        <v>-7.9082995255500803</v>
      </c>
      <c r="BS482" s="57">
        <v>-7.9842757068149002</v>
      </c>
      <c r="BT482" s="57">
        <v>-7.8550470545623803</v>
      </c>
      <c r="BU482" s="57">
        <v>-7.7884982191143104</v>
      </c>
      <c r="BV482" s="57">
        <v>-7.7832774517073302</v>
      </c>
      <c r="BW482" s="57">
        <v>1.9873616576714701</v>
      </c>
      <c r="BX482" s="57">
        <v>2.6980424741793798</v>
      </c>
      <c r="BY482" s="57">
        <v>2.7787224940835502</v>
      </c>
      <c r="BZ482" s="57">
        <v>3.0022009485760801</v>
      </c>
      <c r="CA482" s="57">
        <v>3.2377194216746799</v>
      </c>
      <c r="CB482" s="57">
        <v>9.6293433299870337</v>
      </c>
      <c r="CC482" s="57">
        <v>303.19916616786003</v>
      </c>
      <c r="CE482" s="57">
        <v>-5.8357024633102998</v>
      </c>
      <c r="CF482" s="57">
        <v>-5.4883680168741797</v>
      </c>
      <c r="CG482" s="57">
        <v>-5.1912369487202294</v>
      </c>
      <c r="CH482" s="57">
        <v>-4.8335701055193905</v>
      </c>
      <c r="CI482" s="57">
        <v>-4.5900319136252001</v>
      </c>
      <c r="CJ482" s="57">
        <v>-7.8775304889466504</v>
      </c>
      <c r="CK482" s="57">
        <v>-7.8612345378111002</v>
      </c>
      <c r="CL482" s="57">
        <v>-7.8531422596020297</v>
      </c>
      <c r="CM482" s="57">
        <v>-7.8052016281738199</v>
      </c>
      <c r="CN482" s="57">
        <v>-7.7829201649076998</v>
      </c>
      <c r="CO482" s="57">
        <v>2.0418280256363501</v>
      </c>
      <c r="CP482" s="57">
        <v>2.37286652093692</v>
      </c>
      <c r="CQ482" s="57">
        <v>2.6619053108817998</v>
      </c>
      <c r="CR482" s="57">
        <v>2.9716315226544299</v>
      </c>
      <c r="CS482" s="57">
        <v>3.1928882512825001</v>
      </c>
      <c r="CT482" s="76">
        <v>9.3636538254315091</v>
      </c>
      <c r="CU482" s="76">
        <v>62.186496821029202</v>
      </c>
      <c r="CV482" s="76"/>
      <c r="CW482" s="1">
        <v>-5.8185763269028303</v>
      </c>
      <c r="CX482" s="1">
        <v>-5.4635835954690801</v>
      </c>
      <c r="CY482" s="1">
        <v>-5.1333270529821098</v>
      </c>
      <c r="CZ482" s="1">
        <v>-4.8365450724055101</v>
      </c>
      <c r="DA482" s="1">
        <v>-4.5625642634267898</v>
      </c>
      <c r="DB482" s="1">
        <v>-5.8185763269028303</v>
      </c>
      <c r="DC482" s="1">
        <v>-5.4635835954690801</v>
      </c>
      <c r="DD482" s="1">
        <v>-5.1333270529821098</v>
      </c>
      <c r="DE482" s="1">
        <v>-4.8365450724055101</v>
      </c>
      <c r="DF482" s="1">
        <v>-4.5625642634267898</v>
      </c>
      <c r="DG482" s="1">
        <v>1.4615683516318501</v>
      </c>
      <c r="DH482" s="1">
        <v>1.8075827981157899</v>
      </c>
      <c r="DI482" s="1">
        <v>2.1216569312425699</v>
      </c>
      <c r="DJ482" s="1">
        <v>2.4048629229763199</v>
      </c>
      <c r="DK482" s="1">
        <v>2.6582041090272699</v>
      </c>
      <c r="DL482" s="1">
        <v>9.3385734371882592</v>
      </c>
      <c r="DM482" s="1">
        <v>83.156951865613493</v>
      </c>
      <c r="DN482" s="1"/>
      <c r="DO482" s="1"/>
      <c r="DP482" s="1"/>
      <c r="DQ482" s="1"/>
      <c r="DR482" s="1"/>
      <c r="DS482" s="1"/>
    </row>
    <row r="483" spans="1:123">
      <c r="A483" s="46" t="s">
        <v>463</v>
      </c>
      <c r="B483" s="57">
        <v>396.036</v>
      </c>
      <c r="C483" s="57">
        <v>188.315</v>
      </c>
      <c r="D483" s="57">
        <v>-2.88</v>
      </c>
      <c r="E483" s="7">
        <v>0.68</v>
      </c>
      <c r="F483" s="57"/>
      <c r="G483" s="76">
        <v>-2.2999999999999998</v>
      </c>
      <c r="H483" s="57">
        <v>-5.31</v>
      </c>
      <c r="I483" s="57">
        <v>3.01</v>
      </c>
      <c r="K483" s="76">
        <v>-3.5443948737807904</v>
      </c>
      <c r="L483" s="76">
        <v>-3.3538962619266695</v>
      </c>
      <c r="M483" s="76">
        <v>-3.0710011357994298</v>
      </c>
      <c r="N483" s="76">
        <v>-2.6403082605289896</v>
      </c>
      <c r="O483" s="76">
        <v>-2.1844994445047901</v>
      </c>
      <c r="P483" s="76">
        <v>-5.6583819750403404</v>
      </c>
      <c r="Q483" s="76">
        <v>-5.7250697747964896</v>
      </c>
      <c r="R483" s="76">
        <v>-5.7965103163840297</v>
      </c>
      <c r="S483" s="76">
        <v>-5.5993616516971798</v>
      </c>
      <c r="T483" s="76">
        <v>-5.7653457495063201</v>
      </c>
      <c r="U483" s="76">
        <v>2.1139871012595499</v>
      </c>
      <c r="V483" s="76">
        <v>2.3711735128698201</v>
      </c>
      <c r="W483" s="76">
        <v>2.7255091805845999</v>
      </c>
      <c r="X483" s="76">
        <v>2.9590533911681902</v>
      </c>
      <c r="Y483" s="76">
        <v>3.58084630500153</v>
      </c>
      <c r="Z483" s="76">
        <v>10.286479183970876</v>
      </c>
      <c r="AA483" s="76">
        <v>-288.91447607987197</v>
      </c>
      <c r="AC483" s="57">
        <v>-3.70479604926288</v>
      </c>
      <c r="AD483" s="76">
        <v>-3.2003521078163697</v>
      </c>
      <c r="AE483" s="76">
        <v>-2.8981350504157799</v>
      </c>
      <c r="AF483" s="76">
        <v>-2.6144078332678902</v>
      </c>
      <c r="AG483" s="76">
        <v>-2.3636462083382703</v>
      </c>
      <c r="AH483" s="76">
        <v>-5.1429740773862198</v>
      </c>
      <c r="AI483" s="76">
        <v>-4.9799275611234597</v>
      </c>
      <c r="AJ483" s="76">
        <v>-4.9877731499116598</v>
      </c>
      <c r="AK483" s="76">
        <v>-4.9838316266985903</v>
      </c>
      <c r="AL483" s="76">
        <v>-4.9835621727763302</v>
      </c>
      <c r="AM483" s="76">
        <v>1.4381780281233401</v>
      </c>
      <c r="AN483" s="76">
        <v>1.77957545330709</v>
      </c>
      <c r="AO483" s="76">
        <v>2.0896380994958799</v>
      </c>
      <c r="AP483" s="76">
        <v>2.3694237934307001</v>
      </c>
      <c r="AQ483" s="76">
        <v>2.6199159644380599</v>
      </c>
      <c r="AR483" s="76">
        <v>9.6965985530119667</v>
      </c>
      <c r="AS483" s="76">
        <v>224.62113928980401</v>
      </c>
      <c r="AU483" s="57">
        <v>-3.7544910186466298</v>
      </c>
      <c r="AV483" s="57">
        <v>-3.4402921290347099</v>
      </c>
      <c r="AW483" s="57">
        <v>-3.1396381317914503</v>
      </c>
      <c r="AX483" s="57">
        <v>-2.8632487558303499</v>
      </c>
      <c r="AY483" s="57">
        <v>-2.5616547712369298</v>
      </c>
      <c r="AZ483" s="57">
        <v>-5.2326753740580498</v>
      </c>
      <c r="BA483" s="57">
        <v>-5.25986763778889</v>
      </c>
      <c r="BB483" s="57">
        <v>-5.2692761634244603</v>
      </c>
      <c r="BC483" s="57">
        <v>-5.2726725034770299</v>
      </c>
      <c r="BD483" s="57">
        <v>-5.2215707355371599</v>
      </c>
      <c r="BE483" s="57">
        <v>1.47818435541142</v>
      </c>
      <c r="BF483" s="57">
        <v>1.8195755087541801</v>
      </c>
      <c r="BG483" s="57">
        <v>2.1296380316330099</v>
      </c>
      <c r="BH483" s="57">
        <v>2.40942374764668</v>
      </c>
      <c r="BI483" s="57">
        <v>2.6599159643002301</v>
      </c>
      <c r="BJ483" s="57">
        <v>8.824845148790013</v>
      </c>
      <c r="BK483" s="57">
        <v>21.261384323628501</v>
      </c>
      <c r="BM483" s="57">
        <v>-3.6987389941270497</v>
      </c>
      <c r="BN483" s="57">
        <v>-3.1594035831120895</v>
      </c>
      <c r="BO483" s="57">
        <v>-2.9057876712374298</v>
      </c>
      <c r="BP483" s="57">
        <v>-2.6310772998568699</v>
      </c>
      <c r="BQ483" s="57">
        <v>-2.3750725574934002</v>
      </c>
      <c r="BR483" s="57">
        <v>-5.6801708920082499</v>
      </c>
      <c r="BS483" s="57">
        <v>-5.8316159655211797</v>
      </c>
      <c r="BT483" s="57">
        <v>-5.6639654342852497</v>
      </c>
      <c r="BU483" s="57">
        <v>-5.61115952131812</v>
      </c>
      <c r="BV483" s="57">
        <v>-5.58879590093066</v>
      </c>
      <c r="BW483" s="57">
        <v>1.9814318978812</v>
      </c>
      <c r="BX483" s="57">
        <v>2.6722123824090902</v>
      </c>
      <c r="BY483" s="57">
        <v>2.7581777630478199</v>
      </c>
      <c r="BZ483" s="57">
        <v>2.9800822214612501</v>
      </c>
      <c r="CA483" s="57">
        <v>3.2137233434372598</v>
      </c>
      <c r="CB483" s="57">
        <v>9.4189924323201364</v>
      </c>
      <c r="CC483" s="57">
        <v>233.56752026396401</v>
      </c>
      <c r="CE483" s="57">
        <v>-3.6229940425554301</v>
      </c>
      <c r="CF483" s="57">
        <v>-3.3032670718178903</v>
      </c>
      <c r="CG483" s="57">
        <v>-3.0352397968546603</v>
      </c>
      <c r="CH483" s="57">
        <v>-2.6996966092985901</v>
      </c>
      <c r="CI483" s="57">
        <v>-2.4842444339593799</v>
      </c>
      <c r="CJ483" s="57">
        <v>-5.6563042266244503</v>
      </c>
      <c r="CK483" s="57">
        <v>-5.6636294498732704</v>
      </c>
      <c r="CL483" s="57">
        <v>-5.6814876475473204</v>
      </c>
      <c r="CM483" s="57">
        <v>-5.6503461619776703</v>
      </c>
      <c r="CN483" s="57">
        <v>-5.6546999692869298</v>
      </c>
      <c r="CO483" s="57">
        <v>2.0333101840690202</v>
      </c>
      <c r="CP483" s="57">
        <v>2.3603623780553802</v>
      </c>
      <c r="CQ483" s="57">
        <v>2.6462478506926601</v>
      </c>
      <c r="CR483" s="57">
        <v>2.9506495526790801</v>
      </c>
      <c r="CS483" s="57">
        <v>3.1704555353275499</v>
      </c>
      <c r="CT483" s="76">
        <v>8.574239728432115</v>
      </c>
      <c r="CU483" s="76">
        <v>59.599909316543503</v>
      </c>
      <c r="CV483" s="76"/>
      <c r="CW483" s="1">
        <v>-3.5743966919453198</v>
      </c>
      <c r="CX483" s="1">
        <v>-3.2556721900486401</v>
      </c>
      <c r="CY483" s="1">
        <v>-2.9522443923908299</v>
      </c>
      <c r="CZ483" s="1">
        <v>-2.6795479036952101</v>
      </c>
      <c r="DA483" s="1">
        <v>-2.43243086545609</v>
      </c>
      <c r="DB483" s="1">
        <v>-3.5743966919453198</v>
      </c>
      <c r="DC483" s="1">
        <v>-3.2556721900486401</v>
      </c>
      <c r="DD483" s="1">
        <v>-2.9522443923908299</v>
      </c>
      <c r="DE483" s="1">
        <v>-2.6795479036952101</v>
      </c>
      <c r="DF483" s="1">
        <v>-2.43243086545609</v>
      </c>
      <c r="DG483" s="1">
        <v>1.4381839441622399</v>
      </c>
      <c r="DH483" s="1">
        <v>1.7795755111707201</v>
      </c>
      <c r="DI483" s="1">
        <v>2.0896380990551799</v>
      </c>
      <c r="DJ483" s="1">
        <v>2.36942335961418</v>
      </c>
      <c r="DK483" s="1">
        <v>2.6199154323392499</v>
      </c>
      <c r="DL483" s="1">
        <v>8.5088920390390417</v>
      </c>
      <c r="DM483" s="1">
        <v>73.920840651790201</v>
      </c>
      <c r="DN483" s="1"/>
      <c r="DO483" s="1"/>
      <c r="DP483" s="1"/>
      <c r="DQ483" s="1"/>
      <c r="DR483" s="1"/>
      <c r="DS483" s="1"/>
    </row>
    <row r="484" spans="1:123">
      <c r="A484" s="46" t="s">
        <v>464</v>
      </c>
      <c r="B484" s="57">
        <v>394.19799999999998</v>
      </c>
      <c r="C484" s="57">
        <v>187.959</v>
      </c>
      <c r="D484" s="57">
        <v>-2.29</v>
      </c>
      <c r="E484" s="7">
        <v>0.66</v>
      </c>
      <c r="F484" s="57"/>
      <c r="G484" s="76">
        <v>-2.5700000000000003</v>
      </c>
      <c r="H484" s="57">
        <v>-5.12</v>
      </c>
      <c r="I484" s="57">
        <v>2.5499999999999998</v>
      </c>
      <c r="K484" s="76">
        <v>-3.9119236005835405</v>
      </c>
      <c r="L484" s="76">
        <v>-3.7185143872792099</v>
      </c>
      <c r="M484" s="76">
        <v>-3.4326430667124095</v>
      </c>
      <c r="N484" s="76">
        <v>-3.0132150903586603</v>
      </c>
      <c r="O484" s="76">
        <v>-2.5466139338966802</v>
      </c>
      <c r="P484" s="76">
        <v>-6.0224366760886303</v>
      </c>
      <c r="Q484" s="76">
        <v>-6.0860253002341</v>
      </c>
      <c r="R484" s="76">
        <v>-6.1531379934262196</v>
      </c>
      <c r="S484" s="76">
        <v>-5.9661530317597604</v>
      </c>
      <c r="T484" s="76">
        <v>-6.1154120739267501</v>
      </c>
      <c r="U484" s="76">
        <v>2.1105130755050898</v>
      </c>
      <c r="V484" s="76">
        <v>2.3675109129548901</v>
      </c>
      <c r="W484" s="76">
        <v>2.7204949267138101</v>
      </c>
      <c r="X484" s="76">
        <v>2.9529379414011001</v>
      </c>
      <c r="Y484" s="76">
        <v>3.5687981400300699</v>
      </c>
      <c r="Z484" s="76">
        <v>10.294147307310407</v>
      </c>
      <c r="AA484" s="76">
        <v>-289.43761814085201</v>
      </c>
      <c r="AC484" s="57">
        <v>-4.0806412715975604</v>
      </c>
      <c r="AD484" s="76">
        <v>-3.5925100069190599</v>
      </c>
      <c r="AE484" s="76">
        <v>-3.2914567746508299</v>
      </c>
      <c r="AF484" s="76">
        <v>-3.0082263746938698</v>
      </c>
      <c r="AG484" s="76">
        <v>-2.7582862504959094</v>
      </c>
      <c r="AH484" s="76">
        <v>-5.5118701683777802</v>
      </c>
      <c r="AI484" s="76">
        <v>-5.36376251869551</v>
      </c>
      <c r="AJ484" s="76">
        <v>-5.37157981940637</v>
      </c>
      <c r="AK484" s="76">
        <v>-5.3671185715525596</v>
      </c>
      <c r="AL484" s="76">
        <v>-5.3668239454585596</v>
      </c>
      <c r="AM484" s="76">
        <v>1.43122889678022</v>
      </c>
      <c r="AN484" s="76">
        <v>1.7712525117764499</v>
      </c>
      <c r="AO484" s="76">
        <v>2.0801230447555401</v>
      </c>
      <c r="AP484" s="76">
        <v>2.3588921968586898</v>
      </c>
      <c r="AQ484" s="76">
        <v>2.6085376949626502</v>
      </c>
      <c r="AR484" s="76">
        <v>9.5822125500484727</v>
      </c>
      <c r="AS484" s="76">
        <v>211.07177277441099</v>
      </c>
      <c r="AU484" s="57">
        <v>-4.12548059261694</v>
      </c>
      <c r="AV484" s="57">
        <v>-3.80630927726531</v>
      </c>
      <c r="AW484" s="57">
        <v>-3.50835913108918</v>
      </c>
      <c r="AX484" s="57">
        <v>-3.23835249904324</v>
      </c>
      <c r="AY484" s="57">
        <v>-2.9780566163217701</v>
      </c>
      <c r="AZ484" s="57">
        <v>-5.5967157891213297</v>
      </c>
      <c r="BA484" s="57">
        <v>-5.6175618444939399</v>
      </c>
      <c r="BB484" s="57">
        <v>-5.6284821082952199</v>
      </c>
      <c r="BC484" s="57">
        <v>-5.6372446503326801</v>
      </c>
      <c r="BD484" s="57">
        <v>-5.6265943111472501</v>
      </c>
      <c r="BE484" s="57">
        <v>1.4712351965043899</v>
      </c>
      <c r="BF484" s="57">
        <v>1.8112525672286299</v>
      </c>
      <c r="BG484" s="57">
        <v>2.1201229772060399</v>
      </c>
      <c r="BH484" s="57">
        <v>2.3988921512894401</v>
      </c>
      <c r="BI484" s="57">
        <v>2.64853769482548</v>
      </c>
      <c r="BJ484" s="57">
        <v>8.5193477301955252</v>
      </c>
      <c r="BK484" s="57">
        <v>62.0296211223474</v>
      </c>
      <c r="BM484" s="57">
        <v>-4.0647366156270799</v>
      </c>
      <c r="BN484" s="57">
        <v>-3.5124657782841102</v>
      </c>
      <c r="BO484" s="57">
        <v>-3.2774487997503701</v>
      </c>
      <c r="BP484" s="57">
        <v>-3.0073015325203998</v>
      </c>
      <c r="BQ484" s="57">
        <v>-2.7501219142212698</v>
      </c>
      <c r="BR484" s="57">
        <v>-6.0444063633879104</v>
      </c>
      <c r="BS484" s="57">
        <v>-6.1770022174961401</v>
      </c>
      <c r="BT484" s="57">
        <v>-6.02952127328426</v>
      </c>
      <c r="BU484" s="57">
        <v>-5.9808107191494697</v>
      </c>
      <c r="BV484" s="57">
        <v>-5.9567143293156999</v>
      </c>
      <c r="BW484" s="57">
        <v>1.97966974776083</v>
      </c>
      <c r="BX484" s="57">
        <v>2.6645364392120299</v>
      </c>
      <c r="BY484" s="57">
        <v>2.75207247353389</v>
      </c>
      <c r="BZ484" s="57">
        <v>2.9735091866290699</v>
      </c>
      <c r="CA484" s="57">
        <v>3.20659241509443</v>
      </c>
      <c r="CB484" s="57">
        <v>9.2952122680608902</v>
      </c>
      <c r="CC484" s="57">
        <v>237.81615353368201</v>
      </c>
      <c r="CE484" s="57">
        <v>-3.9905584506896901</v>
      </c>
      <c r="CF484" s="57">
        <v>-3.6722739889792901</v>
      </c>
      <c r="CG484" s="57">
        <v>-3.4051656405539501</v>
      </c>
      <c r="CH484" s="57">
        <v>-3.0733294038947898</v>
      </c>
      <c r="CI484" s="57">
        <v>-2.8574436094834295</v>
      </c>
      <c r="CJ484" s="57">
        <v>-6.0213373828911703</v>
      </c>
      <c r="CK484" s="57">
        <v>-6.0289205037175702</v>
      </c>
      <c r="CL484" s="57">
        <v>-6.0467605548153003</v>
      </c>
      <c r="CM484" s="57">
        <v>-6.0177437325132797</v>
      </c>
      <c r="CN484" s="57">
        <v>-6.0212328017349597</v>
      </c>
      <c r="CO484" s="57">
        <v>2.0307789322014802</v>
      </c>
      <c r="CP484" s="57">
        <v>2.35664651473828</v>
      </c>
      <c r="CQ484" s="57">
        <v>2.6415949142613502</v>
      </c>
      <c r="CR484" s="57">
        <v>2.9444143286184898</v>
      </c>
      <c r="CS484" s="57">
        <v>3.1637891922515302</v>
      </c>
      <c r="CT484" s="76">
        <v>8.5269457368905091</v>
      </c>
      <c r="CU484" s="76">
        <v>59.210294725672597</v>
      </c>
      <c r="CV484" s="76"/>
      <c r="CW484" s="1">
        <v>-3.96042731493355</v>
      </c>
      <c r="CX484" s="1">
        <v>-3.64155688908793</v>
      </c>
      <c r="CY484" s="1">
        <v>-3.3393970551487402</v>
      </c>
      <c r="CZ484" s="1">
        <v>-3.0680318248890899</v>
      </c>
      <c r="DA484" s="1">
        <v>-2.8210453569387002</v>
      </c>
      <c r="DB484" s="1">
        <v>-3.96042731493355</v>
      </c>
      <c r="DC484" s="1">
        <v>-3.64155688908793</v>
      </c>
      <c r="DD484" s="1">
        <v>-3.3393970551487402</v>
      </c>
      <c r="DE484" s="1">
        <v>-3.0680318248890899</v>
      </c>
      <c r="DF484" s="1">
        <v>-2.8210453569387002</v>
      </c>
      <c r="DG484" s="1">
        <v>1.4312347863725701</v>
      </c>
      <c r="DH484" s="1">
        <v>1.7712525696339301</v>
      </c>
      <c r="DI484" s="1">
        <v>2.0801230443162302</v>
      </c>
      <c r="DJ484" s="1">
        <v>2.35889176422863</v>
      </c>
      <c r="DK484" s="1">
        <v>2.60853716431135</v>
      </c>
      <c r="DL484" s="1">
        <v>8.4856938870298073</v>
      </c>
      <c r="DM484" s="1">
        <v>74.197929880425704</v>
      </c>
      <c r="DN484" s="1"/>
      <c r="DO484" s="1"/>
      <c r="DP484" s="1"/>
      <c r="DQ484" s="1"/>
      <c r="DR484" s="1"/>
      <c r="DS484" s="1"/>
    </row>
    <row r="485" spans="1:123">
      <c r="A485" s="46" t="s">
        <v>465</v>
      </c>
      <c r="B485" s="57">
        <v>299.99</v>
      </c>
      <c r="C485" s="57">
        <v>124.66200000000001</v>
      </c>
      <c r="D485" s="57">
        <v>-6.13</v>
      </c>
      <c r="E485" s="7">
        <v>0.41</v>
      </c>
      <c r="F485" s="57"/>
      <c r="G485" s="76">
        <v>-5.36</v>
      </c>
      <c r="H485" s="57">
        <v>-6.95</v>
      </c>
      <c r="I485" s="57">
        <v>1.59</v>
      </c>
      <c r="K485" s="76">
        <v>-6.6970434680801301</v>
      </c>
      <c r="L485" s="76">
        <v>-6.4972453803634407</v>
      </c>
      <c r="M485" s="76">
        <v>-6.2341513980353493</v>
      </c>
      <c r="N485" s="76">
        <v>-5.9386255960317396</v>
      </c>
      <c r="O485" s="76">
        <v>-5.6244165427618213</v>
      </c>
      <c r="P485" s="76">
        <v>-8.6294928774937603</v>
      </c>
      <c r="Q485" s="76">
        <v>-8.6770271242289407</v>
      </c>
      <c r="R485" s="76">
        <v>-8.6976371687867999</v>
      </c>
      <c r="S485" s="76">
        <v>-8.5781118009490598</v>
      </c>
      <c r="T485" s="76">
        <v>-8.5756774000760707</v>
      </c>
      <c r="U485" s="76">
        <v>1.93244940941363</v>
      </c>
      <c r="V485" s="76">
        <v>2.1797817438655001</v>
      </c>
      <c r="W485" s="76">
        <v>2.4634857707514501</v>
      </c>
      <c r="X485" s="76">
        <v>2.6394862049173198</v>
      </c>
      <c r="Y485" s="76">
        <v>2.9512608573142498</v>
      </c>
      <c r="Z485" s="76">
        <v>8.0787482873676986</v>
      </c>
      <c r="AA485" s="76">
        <v>-111.36807170417499</v>
      </c>
      <c r="AC485" s="57">
        <v>-7.0938265431645204</v>
      </c>
      <c r="AD485" s="76">
        <v>-6.7856674961863703</v>
      </c>
      <c r="AE485" s="76">
        <v>-6.53694815334224</v>
      </c>
      <c r="AF485" s="76">
        <v>-6.2957920898319504</v>
      </c>
      <c r="AG485" s="76">
        <v>-6.0820581841587291</v>
      </c>
      <c r="AH485" s="76">
        <v>-8.1688727600899504</v>
      </c>
      <c r="AI485" s="76">
        <v>-8.1303217077892604</v>
      </c>
      <c r="AJ485" s="76">
        <v>-8.12937028570515</v>
      </c>
      <c r="AK485" s="76">
        <v>-8.1148797981944298</v>
      </c>
      <c r="AL485" s="76">
        <v>-8.1073945675113794</v>
      </c>
      <c r="AM485" s="76">
        <v>1.07504621692543</v>
      </c>
      <c r="AN485" s="76">
        <v>1.3446542116028899</v>
      </c>
      <c r="AO485" s="76">
        <v>1.59242213236291</v>
      </c>
      <c r="AP485" s="76">
        <v>1.8190877083624799</v>
      </c>
      <c r="AQ485" s="76">
        <v>2.0253363833526499</v>
      </c>
      <c r="AR485" s="76">
        <v>7.4740275873116833</v>
      </c>
      <c r="AS485" s="76">
        <v>83.720529003987096</v>
      </c>
      <c r="AU485" s="57">
        <v>-6.3310098707666</v>
      </c>
      <c r="AV485" s="57">
        <v>-6.0439172998005999</v>
      </c>
      <c r="AW485" s="57">
        <v>-5.7826150113733501</v>
      </c>
      <c r="AX485" s="57">
        <v>-5.5437909343192509</v>
      </c>
      <c r="AY485" s="57">
        <v>-5.3579244522556806</v>
      </c>
      <c r="AZ485" s="57">
        <v>-7.4460609746085096</v>
      </c>
      <c r="BA485" s="57">
        <v>-7.4285715671164301</v>
      </c>
      <c r="BB485" s="57">
        <v>-7.4150370922485003</v>
      </c>
      <c r="BC485" s="57">
        <v>-7.4028786081209104</v>
      </c>
      <c r="BD485" s="57">
        <v>-7.42326083550501</v>
      </c>
      <c r="BE485" s="57">
        <v>1.11505110384191</v>
      </c>
      <c r="BF485" s="57">
        <v>1.38465426731583</v>
      </c>
      <c r="BG485" s="57">
        <v>1.63242208087515</v>
      </c>
      <c r="BH485" s="57">
        <v>1.85908767380166</v>
      </c>
      <c r="BI485" s="57">
        <v>2.0653363832493299</v>
      </c>
      <c r="BJ485" s="57">
        <v>7.2717804061314366</v>
      </c>
      <c r="BK485" s="57">
        <v>95.509698180844794</v>
      </c>
      <c r="BM485" s="57">
        <v>-6.7770826851806101</v>
      </c>
      <c r="BN485" s="57">
        <v>-6.3676465098239108</v>
      </c>
      <c r="BO485" s="57">
        <v>-6.1947705971884197</v>
      </c>
      <c r="BP485" s="57">
        <v>-5.9726901220476307</v>
      </c>
      <c r="BQ485" s="57">
        <v>-5.7340250125219798</v>
      </c>
      <c r="BR485" s="57">
        <v>-8.6664321725822901</v>
      </c>
      <c r="BS485" s="57">
        <v>-8.6387470095863907</v>
      </c>
      <c r="BT485" s="57">
        <v>-8.6339121052552503</v>
      </c>
      <c r="BU485" s="57">
        <v>-8.6092937235459406</v>
      </c>
      <c r="BV485" s="57">
        <v>-8.5751166129694898</v>
      </c>
      <c r="BW485" s="57">
        <v>1.8893494874016801</v>
      </c>
      <c r="BX485" s="57">
        <v>2.27110049976248</v>
      </c>
      <c r="BY485" s="57">
        <v>2.4391415080668302</v>
      </c>
      <c r="BZ485" s="57">
        <v>2.6366036014983099</v>
      </c>
      <c r="CA485" s="57">
        <v>2.84109160044751</v>
      </c>
      <c r="CB485" s="57">
        <v>7.3696434855784263</v>
      </c>
      <c r="CC485" s="57">
        <v>125.78773977233401</v>
      </c>
      <c r="CE485" s="57">
        <v>-6.7472874130593699</v>
      </c>
      <c r="CF485" s="57">
        <v>-6.4832452930131499</v>
      </c>
      <c r="CG485" s="57">
        <v>-6.2583737772296306</v>
      </c>
      <c r="CH485" s="57">
        <v>-6.0130695959657201</v>
      </c>
      <c r="CI485" s="57">
        <v>-5.8085289692618414</v>
      </c>
      <c r="CJ485" s="57">
        <v>-8.64832522668768</v>
      </c>
      <c r="CK485" s="57">
        <v>-8.6494325850216001</v>
      </c>
      <c r="CL485" s="57">
        <v>-8.66147911841108</v>
      </c>
      <c r="CM485" s="57">
        <v>-8.63789307132018</v>
      </c>
      <c r="CN485" s="57">
        <v>-8.6306299958409909</v>
      </c>
      <c r="CO485" s="57">
        <v>1.9010378136283099</v>
      </c>
      <c r="CP485" s="57">
        <v>2.1661872920084502</v>
      </c>
      <c r="CQ485" s="57">
        <v>2.4031053411814498</v>
      </c>
      <c r="CR485" s="57">
        <v>2.6248234753544599</v>
      </c>
      <c r="CS485" s="57">
        <v>2.82210102657915</v>
      </c>
      <c r="CT485" s="76">
        <v>6.9881429221868023</v>
      </c>
      <c r="CU485" s="76">
        <v>41.916592658015396</v>
      </c>
      <c r="CV485" s="76"/>
      <c r="CW485" s="1">
        <v>-7.0578896405407798</v>
      </c>
      <c r="CX485" s="1">
        <v>-6.7894966258501004</v>
      </c>
      <c r="CY485" s="1">
        <v>-6.54135684252521</v>
      </c>
      <c r="CZ485" s="1">
        <v>-6.3159466399451301</v>
      </c>
      <c r="DA485" s="1">
        <v>-6.1013640697058298</v>
      </c>
      <c r="DB485" s="1">
        <v>-7.0578896405407798</v>
      </c>
      <c r="DC485" s="1">
        <v>-6.7894966258501004</v>
      </c>
      <c r="DD485" s="1">
        <v>-6.54135684252521</v>
      </c>
      <c r="DE485" s="1">
        <v>-6.3159466399451301</v>
      </c>
      <c r="DF485" s="1">
        <v>-6.1013640697058298</v>
      </c>
      <c r="DG485" s="1">
        <v>1.0750507509810301</v>
      </c>
      <c r="DH485" s="1">
        <v>1.34465426914543</v>
      </c>
      <c r="DI485" s="1">
        <v>1.5924221319945799</v>
      </c>
      <c r="DJ485" s="1">
        <v>1.8190873365454601</v>
      </c>
      <c r="DK485" s="1">
        <v>2.0253359268942499</v>
      </c>
      <c r="DL485" s="1">
        <v>7.1015055643431717</v>
      </c>
      <c r="DM485" s="1">
        <v>55.4921062551605</v>
      </c>
      <c r="DN485" s="1"/>
      <c r="DO485" s="1"/>
      <c r="DP485" s="1"/>
      <c r="DQ485" s="1"/>
      <c r="DR485" s="1"/>
      <c r="DS485" s="1"/>
    </row>
    <row r="486" spans="1:123">
      <c r="A486" s="46" t="s">
        <v>466</v>
      </c>
      <c r="B486" s="57">
        <v>312.88299999999998</v>
      </c>
      <c r="C486" s="57">
        <v>132.71199999999999</v>
      </c>
      <c r="D486" s="57">
        <v>-2.2999999999999998</v>
      </c>
      <c r="E486" s="7">
        <v>0</v>
      </c>
      <c r="F486" s="57"/>
      <c r="G486" s="76">
        <v>-1.0000000000000009E-2</v>
      </c>
      <c r="H486" s="57">
        <v>-1.7</v>
      </c>
      <c r="I486" s="57">
        <v>1.69</v>
      </c>
      <c r="K486" s="76">
        <v>-0.42178103846243986</v>
      </c>
      <c r="L486" s="76">
        <v>-0.1853286235321101</v>
      </c>
      <c r="M486" s="76">
        <v>9.6590854917590008E-2</v>
      </c>
      <c r="N486" s="76">
        <v>0.31437563291034021</v>
      </c>
      <c r="O486" s="76">
        <v>0.65937619966543037</v>
      </c>
      <c r="P486" s="76">
        <v>-2.3785996611797899</v>
      </c>
      <c r="Q486" s="76">
        <v>-2.39080236995652</v>
      </c>
      <c r="R486" s="76">
        <v>-2.40206835171852</v>
      </c>
      <c r="S486" s="76">
        <v>-2.3680085556016399</v>
      </c>
      <c r="T486" s="76">
        <v>-2.3763987985503898</v>
      </c>
      <c r="U486" s="76">
        <v>1.9568186227173501</v>
      </c>
      <c r="V486" s="76">
        <v>2.2054737464244099</v>
      </c>
      <c r="W486" s="76">
        <v>2.49865920663611</v>
      </c>
      <c r="X486" s="76">
        <v>2.6823841885119801</v>
      </c>
      <c r="Y486" s="76">
        <v>3.0357749982158202</v>
      </c>
      <c r="Z486" s="76">
        <v>7.9451154571583356</v>
      </c>
      <c r="AA486" s="76">
        <v>-64.596708656865999</v>
      </c>
      <c r="AC486" s="57">
        <v>-1.1138099579037399</v>
      </c>
      <c r="AD486" s="76">
        <v>-0.82767352894152002</v>
      </c>
      <c r="AE486" s="76">
        <v>-0.57385359601639019</v>
      </c>
      <c r="AF486" s="76">
        <v>-0.33765703713953998</v>
      </c>
      <c r="AG486" s="76">
        <v>-0.12547224222576991</v>
      </c>
      <c r="AH486" s="76">
        <v>-2.2376021761386999</v>
      </c>
      <c r="AI486" s="76">
        <v>-2.2307105942737899</v>
      </c>
      <c r="AJ486" s="76">
        <v>-2.2330208865768801</v>
      </c>
      <c r="AK486" s="76">
        <v>-2.2306206293991599</v>
      </c>
      <c r="AL486" s="76">
        <v>-2.2306236573229401</v>
      </c>
      <c r="AM486" s="76">
        <v>1.12379221823496</v>
      </c>
      <c r="AN486" s="76">
        <v>1.4030370653322699</v>
      </c>
      <c r="AO486" s="76">
        <v>1.6591672905604899</v>
      </c>
      <c r="AP486" s="76">
        <v>1.89296359225962</v>
      </c>
      <c r="AQ486" s="76">
        <v>2.1051514150971702</v>
      </c>
      <c r="AR486" s="76">
        <v>7.3373285567920643</v>
      </c>
      <c r="AS486" s="76">
        <v>70.447379419178503</v>
      </c>
      <c r="AU486" s="57">
        <v>-1.2033058824420901</v>
      </c>
      <c r="AV486" s="57">
        <v>-0.93166803445529012</v>
      </c>
      <c r="AW486" s="57">
        <v>-0.68983269494020005</v>
      </c>
      <c r="AX486" s="57">
        <v>-0.48004920773203996</v>
      </c>
      <c r="AY486" s="57">
        <v>-0.32022324846570971</v>
      </c>
      <c r="AZ486" s="57">
        <v>-2.3671031809457901</v>
      </c>
      <c r="BA486" s="57">
        <v>-2.3747051554648202</v>
      </c>
      <c r="BB486" s="57">
        <v>-2.3889999318147801</v>
      </c>
      <c r="BC486" s="57">
        <v>-2.41301276392426</v>
      </c>
      <c r="BD486" s="57">
        <v>-2.4653746634549298</v>
      </c>
      <c r="BE486" s="57">
        <v>1.1637972985037</v>
      </c>
      <c r="BF486" s="57">
        <v>1.4430371210095301</v>
      </c>
      <c r="BG486" s="57">
        <v>1.69916723687458</v>
      </c>
      <c r="BH486" s="57">
        <v>1.93296355619222</v>
      </c>
      <c r="BI486" s="57">
        <v>2.1451514149892201</v>
      </c>
      <c r="BJ486" s="57">
        <v>6.5883140169746639</v>
      </c>
      <c r="BK486" s="57">
        <v>108.62545846972201</v>
      </c>
      <c r="BM486" s="57">
        <v>-0.48366037471581991</v>
      </c>
      <c r="BN486" s="57">
        <v>-5.9042419577939764E-2</v>
      </c>
      <c r="BO486" s="57">
        <v>9.7451150429989752E-2</v>
      </c>
      <c r="BP486" s="57">
        <v>0.30347008514203022</v>
      </c>
      <c r="BQ486" s="57">
        <v>0.52322652163005001</v>
      </c>
      <c r="BR486" s="57">
        <v>-2.3853707987344599</v>
      </c>
      <c r="BS486" s="57">
        <v>-2.3839872804066098</v>
      </c>
      <c r="BT486" s="57">
        <v>-2.3845170702065501</v>
      </c>
      <c r="BU486" s="57">
        <v>-2.3792413172764899</v>
      </c>
      <c r="BV486" s="57">
        <v>-2.3678863297010602</v>
      </c>
      <c r="BW486" s="57">
        <v>1.90171042401864</v>
      </c>
      <c r="BX486" s="57">
        <v>2.32494486082867</v>
      </c>
      <c r="BY486" s="57">
        <v>2.4819682206365399</v>
      </c>
      <c r="BZ486" s="57">
        <v>2.6827114024185201</v>
      </c>
      <c r="CA486" s="57">
        <v>2.8911128513311102</v>
      </c>
      <c r="CB486" s="57">
        <v>7.0518561324525271</v>
      </c>
      <c r="CC486" s="57">
        <v>154.81412453280501</v>
      </c>
      <c r="CE486" s="57">
        <v>-0.46134375674192984</v>
      </c>
      <c r="CF486" s="57">
        <v>-0.19097806355772029</v>
      </c>
      <c r="CG486" s="57">
        <v>4.6973485759719935E-2</v>
      </c>
      <c r="CH486" s="57">
        <v>0.28359181185320015</v>
      </c>
      <c r="CI486" s="57">
        <v>0.48472532185473982</v>
      </c>
      <c r="CJ486" s="57">
        <v>-2.3801375172299899</v>
      </c>
      <c r="CK486" s="57">
        <v>-2.3832309843732302</v>
      </c>
      <c r="CL486" s="57">
        <v>-2.3887707615201399</v>
      </c>
      <c r="CM486" s="57">
        <v>-2.38496982662046</v>
      </c>
      <c r="CN486" s="57">
        <v>-2.3841380340384202</v>
      </c>
      <c r="CO486" s="57">
        <v>1.9187937604880601</v>
      </c>
      <c r="CP486" s="57">
        <v>2.1922529208155099</v>
      </c>
      <c r="CQ486" s="57">
        <v>2.4357442472798598</v>
      </c>
      <c r="CR486" s="57">
        <v>2.6685616384736601</v>
      </c>
      <c r="CS486" s="57">
        <v>2.86886335589316</v>
      </c>
      <c r="CT486" s="76">
        <v>7.041472228234583</v>
      </c>
      <c r="CU486" s="76">
        <v>59.4408924910677</v>
      </c>
      <c r="CV486" s="76"/>
      <c r="CW486" s="1">
        <v>-1.1030642614462001</v>
      </c>
      <c r="CX486" s="1">
        <v>-0.82641043336934095</v>
      </c>
      <c r="CY486" s="1">
        <v>-0.57255327701365399</v>
      </c>
      <c r="CZ486" s="1">
        <v>-0.341751233059644</v>
      </c>
      <c r="DA486" s="1">
        <v>-0.12878232722031599</v>
      </c>
      <c r="DB486" s="1">
        <v>-1.1030642614462001</v>
      </c>
      <c r="DC486" s="1">
        <v>-0.82641043336934095</v>
      </c>
      <c r="DD486" s="1">
        <v>-0.57255327701365399</v>
      </c>
      <c r="DE486" s="1">
        <v>-0.341751233059644</v>
      </c>
      <c r="DF486" s="1">
        <v>-0.12878232722031599</v>
      </c>
      <c r="DG486" s="1">
        <v>1.1237969378049</v>
      </c>
      <c r="DH486" s="1">
        <v>1.4030371229179099</v>
      </c>
      <c r="DI486" s="1">
        <v>1.6591672901824499</v>
      </c>
      <c r="DJ486" s="1">
        <v>1.89296321211992</v>
      </c>
      <c r="DK486" s="1">
        <v>2.1051509484849702</v>
      </c>
      <c r="DL486" s="1">
        <v>7.238818067901982</v>
      </c>
      <c r="DM486" s="1">
        <v>64.004734751424905</v>
      </c>
      <c r="DN486" s="1"/>
      <c r="DO486" s="1"/>
      <c r="DP486" s="1"/>
      <c r="DQ486" s="1"/>
      <c r="DR486" s="1"/>
      <c r="DS486" s="1"/>
    </row>
    <row r="487" spans="1:123">
      <c r="A487" s="46" t="s">
        <v>467</v>
      </c>
      <c r="B487" s="57">
        <v>303.38799999999998</v>
      </c>
      <c r="C487" s="57">
        <v>127.20099999999999</v>
      </c>
      <c r="D487" s="57">
        <v>-5.57</v>
      </c>
      <c r="E487" s="7">
        <v>0.23</v>
      </c>
      <c r="F487" s="57"/>
      <c r="G487" s="76">
        <v>-5.5600000000000005</v>
      </c>
      <c r="H487" s="57">
        <v>-6.91</v>
      </c>
      <c r="I487" s="57">
        <v>1.35</v>
      </c>
      <c r="K487" s="76">
        <v>-6.7101633603798305</v>
      </c>
      <c r="L487" s="76">
        <v>-6.5099825363657402</v>
      </c>
      <c r="M487" s="76">
        <v>-6.2430916063991297</v>
      </c>
      <c r="N487" s="76">
        <v>-5.9387591656427707</v>
      </c>
      <c r="O487" s="76">
        <v>-5.6146076140977392</v>
      </c>
      <c r="P487" s="76">
        <v>-8.6490353701817302</v>
      </c>
      <c r="Q487" s="76">
        <v>-8.6965355068422099</v>
      </c>
      <c r="R487" s="76">
        <v>-8.7158474721739303</v>
      </c>
      <c r="S487" s="76">
        <v>-8.5895512999989005</v>
      </c>
      <c r="T487" s="76">
        <v>-8.5881425000153797</v>
      </c>
      <c r="U487" s="76">
        <v>1.9388720098019001</v>
      </c>
      <c r="V487" s="76">
        <v>2.1865529704764701</v>
      </c>
      <c r="W487" s="76">
        <v>2.4727558657748001</v>
      </c>
      <c r="X487" s="76">
        <v>2.6507921343561298</v>
      </c>
      <c r="Y487" s="76">
        <v>2.97353488591764</v>
      </c>
      <c r="Z487" s="76">
        <v>8.2549191133134396</v>
      </c>
      <c r="AA487" s="76">
        <v>-121.643207843879</v>
      </c>
      <c r="AC487" s="57">
        <v>-7.09719977619236</v>
      </c>
      <c r="AD487" s="76">
        <v>-6.7759604702415803</v>
      </c>
      <c r="AE487" s="76">
        <v>-6.5225393323364393</v>
      </c>
      <c r="AF487" s="76">
        <v>-6.27726075757377</v>
      </c>
      <c r="AG487" s="76">
        <v>-6.0597524829818799</v>
      </c>
      <c r="AH487" s="76">
        <v>-8.1850931902363602</v>
      </c>
      <c r="AI487" s="76">
        <v>-8.1360017086786005</v>
      </c>
      <c r="AJ487" s="76">
        <v>-8.1325524092084098</v>
      </c>
      <c r="AK487" s="76">
        <v>-8.1158187407739497</v>
      </c>
      <c r="AL487" s="76">
        <v>-8.1061244265507604</v>
      </c>
      <c r="AM487" s="76">
        <v>1.087893414044</v>
      </c>
      <c r="AN487" s="76">
        <v>1.36004123843702</v>
      </c>
      <c r="AO487" s="76">
        <v>1.61001307687197</v>
      </c>
      <c r="AP487" s="76">
        <v>1.8385579832001799</v>
      </c>
      <c r="AQ487" s="76">
        <v>2.0463719435688801</v>
      </c>
      <c r="AR487" s="76">
        <v>7.6518075241858217</v>
      </c>
      <c r="AS487" s="76">
        <v>91.928708050989897</v>
      </c>
      <c r="AU487" s="57">
        <v>-6.2341657158733002</v>
      </c>
      <c r="AV487" s="57">
        <v>-5.95562167436095</v>
      </c>
      <c r="AW487" s="57">
        <v>-5.6905991290613702</v>
      </c>
      <c r="AX487" s="57">
        <v>-5.4487091395843201</v>
      </c>
      <c r="AY487" s="57">
        <v>-5.2094398932673895</v>
      </c>
      <c r="AZ487" s="57">
        <v>-7.3620640677925202</v>
      </c>
      <c r="BA487" s="57">
        <v>-7.3556629685015098</v>
      </c>
      <c r="BB487" s="57">
        <v>-7.3406121538662603</v>
      </c>
      <c r="BC487" s="57">
        <v>-7.3272670878266197</v>
      </c>
      <c r="BD487" s="57">
        <v>-7.2958118367317297</v>
      </c>
      <c r="BE487" s="57">
        <v>1.1278983519192201</v>
      </c>
      <c r="BF487" s="57">
        <v>1.40004129414056</v>
      </c>
      <c r="BG487" s="57">
        <v>1.6500130248048901</v>
      </c>
      <c r="BH487" s="57">
        <v>1.8785579482423</v>
      </c>
      <c r="BI487" s="57">
        <v>2.0863719434643402</v>
      </c>
      <c r="BJ487" s="57">
        <v>7.6097194470568539</v>
      </c>
      <c r="BK487" s="57">
        <v>43.307317173030398</v>
      </c>
      <c r="BM487" s="57">
        <v>-6.7949665712490201</v>
      </c>
      <c r="BN487" s="57">
        <v>-6.37644634133125</v>
      </c>
      <c r="BO487" s="57">
        <v>-6.1982878729613198</v>
      </c>
      <c r="BP487" s="57">
        <v>-5.9712602277005509</v>
      </c>
      <c r="BQ487" s="57">
        <v>-5.7330274770210199</v>
      </c>
      <c r="BR487" s="57">
        <v>-8.6875738312889101</v>
      </c>
      <c r="BS487" s="57">
        <v>-8.66173773063867</v>
      </c>
      <c r="BT487" s="57">
        <v>-8.6487165267127804</v>
      </c>
      <c r="BU487" s="57">
        <v>-8.6200157184043906</v>
      </c>
      <c r="BV487" s="57">
        <v>-8.5873023715430197</v>
      </c>
      <c r="BW487" s="57">
        <v>1.89260726003989</v>
      </c>
      <c r="BX487" s="57">
        <v>2.28529138930742</v>
      </c>
      <c r="BY487" s="57">
        <v>2.4504286537514601</v>
      </c>
      <c r="BZ487" s="57">
        <v>2.6487554907038402</v>
      </c>
      <c r="CA487" s="57">
        <v>2.8542748945219998</v>
      </c>
      <c r="CB487" s="57">
        <v>7.5110945854500866</v>
      </c>
      <c r="CC487" s="57">
        <v>134.01636663424199</v>
      </c>
      <c r="CE487" s="57">
        <v>-6.7622558159779294</v>
      </c>
      <c r="CF487" s="57">
        <v>-6.49346793590062</v>
      </c>
      <c r="CG487" s="57">
        <v>-6.2647450069562893</v>
      </c>
      <c r="CH487" s="57">
        <v>-6.0128918781288689</v>
      </c>
      <c r="CI487" s="57">
        <v>-5.8053888004280605</v>
      </c>
      <c r="CJ487" s="57">
        <v>-8.6679732780534096</v>
      </c>
      <c r="CK487" s="57">
        <v>-8.6665249251623404</v>
      </c>
      <c r="CL487" s="57">
        <v>-8.6764524580363194</v>
      </c>
      <c r="CM487" s="57">
        <v>-8.6492427154843394</v>
      </c>
      <c r="CN487" s="57">
        <v>-8.6398142197016199</v>
      </c>
      <c r="CO487" s="57">
        <v>1.90571746207548</v>
      </c>
      <c r="CP487" s="57">
        <v>2.17305698926172</v>
      </c>
      <c r="CQ487" s="57">
        <v>2.41170745108003</v>
      </c>
      <c r="CR487" s="57">
        <v>2.63635083735547</v>
      </c>
      <c r="CS487" s="57">
        <v>2.8344254192735598</v>
      </c>
      <c r="CT487" s="76">
        <v>7.1269955125503914</v>
      </c>
      <c r="CU487" s="76">
        <v>42.271199436627597</v>
      </c>
      <c r="CV487" s="76"/>
      <c r="CW487" s="1">
        <v>-7.0537670403265</v>
      </c>
      <c r="CX487" s="1">
        <v>-6.7803058996107701</v>
      </c>
      <c r="CY487" s="1">
        <v>-6.5275391071528501</v>
      </c>
      <c r="CZ487" s="1">
        <v>-6.2977885527694601</v>
      </c>
      <c r="DA487" s="1">
        <v>-6.0796051739289796</v>
      </c>
      <c r="DB487" s="1">
        <v>-7.0537670403265</v>
      </c>
      <c r="DC487" s="1">
        <v>-6.7803058996107701</v>
      </c>
      <c r="DD487" s="1">
        <v>-6.5275391071528501</v>
      </c>
      <c r="DE487" s="1">
        <v>-6.2977885527694601</v>
      </c>
      <c r="DF487" s="1">
        <v>-6.0796051739289796</v>
      </c>
      <c r="DG487" s="1">
        <v>1.0878979969926199</v>
      </c>
      <c r="DH487" s="1">
        <v>1.3600412959909201</v>
      </c>
      <c r="DI487" s="1">
        <v>1.61001307650109</v>
      </c>
      <c r="DJ487" s="1">
        <v>1.83855760918969</v>
      </c>
      <c r="DK487" s="1">
        <v>2.0463714844344101</v>
      </c>
      <c r="DL487" s="1">
        <v>7.2330800324019711</v>
      </c>
      <c r="DM487" s="1">
        <v>56.860405153567797</v>
      </c>
      <c r="DN487" s="1"/>
      <c r="DO487" s="1"/>
      <c r="DP487" s="1"/>
      <c r="DQ487" s="1"/>
      <c r="DR487" s="1"/>
      <c r="DS487" s="1"/>
    </row>
    <row r="488" spans="1:123">
      <c r="A488" s="46" t="s">
        <v>468</v>
      </c>
      <c r="B488" s="57">
        <v>323.59899999999999</v>
      </c>
      <c r="C488" s="57">
        <v>140.57300000000001</v>
      </c>
      <c r="D488" s="57">
        <v>-0.8</v>
      </c>
      <c r="E488" s="7">
        <v>0</v>
      </c>
      <c r="F488" s="57"/>
      <c r="G488" s="76">
        <v>-0.66999999999999993</v>
      </c>
      <c r="H488" s="57">
        <v>-2.71</v>
      </c>
      <c r="I488" s="57">
        <v>2.04</v>
      </c>
      <c r="K488" s="76">
        <v>-0.70593926131477991</v>
      </c>
      <c r="L488" s="76">
        <v>-0.47976011521490003</v>
      </c>
      <c r="M488" s="76">
        <v>-0.2066333634608597</v>
      </c>
      <c r="N488" s="76">
        <v>5.819178938194991E-2</v>
      </c>
      <c r="O488" s="76">
        <v>0.39515764999350012</v>
      </c>
      <c r="P488" s="76">
        <v>-2.6830123236321199</v>
      </c>
      <c r="Q488" s="76">
        <v>-2.7065877357897201</v>
      </c>
      <c r="R488" s="76">
        <v>-2.7345269250911599</v>
      </c>
      <c r="S488" s="76">
        <v>-2.6598470017981701</v>
      </c>
      <c r="T488" s="76">
        <v>-2.7108611653247201</v>
      </c>
      <c r="U488" s="76">
        <v>1.97707306231734</v>
      </c>
      <c r="V488" s="76">
        <v>2.2268276205748201</v>
      </c>
      <c r="W488" s="76">
        <v>2.5278935616303002</v>
      </c>
      <c r="X488" s="76">
        <v>2.71803879118012</v>
      </c>
      <c r="Y488" s="76">
        <v>3.1060188153182202</v>
      </c>
      <c r="Z488" s="76">
        <v>8.1828782489186533</v>
      </c>
      <c r="AA488" s="76">
        <v>-90.565503451813598</v>
      </c>
      <c r="AC488" s="57">
        <v>-1.2872606773617701</v>
      </c>
      <c r="AD488" s="76">
        <v>-0.95796003544333996</v>
      </c>
      <c r="AE488" s="76">
        <v>-0.69868921981402021</v>
      </c>
      <c r="AF488" s="76">
        <v>-0.45628608696509976</v>
      </c>
      <c r="AG488" s="76">
        <v>-0.23932353364718972</v>
      </c>
      <c r="AH488" s="76">
        <v>-2.4515680705003802</v>
      </c>
      <c r="AI488" s="76">
        <v>-2.40952193289879</v>
      </c>
      <c r="AJ488" s="76">
        <v>-2.4133316608627902</v>
      </c>
      <c r="AK488" s="76">
        <v>-2.4106515230036498</v>
      </c>
      <c r="AL488" s="76">
        <v>-2.4108131074486399</v>
      </c>
      <c r="AM488" s="76">
        <v>1.1643073931386101</v>
      </c>
      <c r="AN488" s="76">
        <v>1.4515618974554501</v>
      </c>
      <c r="AO488" s="76">
        <v>1.7146424410487699</v>
      </c>
      <c r="AP488" s="76">
        <v>1.9543654360385501</v>
      </c>
      <c r="AQ488" s="76">
        <v>2.1714895738014501</v>
      </c>
      <c r="AR488" s="76">
        <v>7.7210849291226396</v>
      </c>
      <c r="AS488" s="76">
        <v>102.986250855652</v>
      </c>
      <c r="AU488" s="57">
        <v>-1.44792862610266</v>
      </c>
      <c r="AV488" s="57">
        <v>-1.18085850108488</v>
      </c>
      <c r="AW488" s="57">
        <v>-0.93014659505868003</v>
      </c>
      <c r="AX488" s="57">
        <v>-0.70403347805020977</v>
      </c>
      <c r="AY488" s="57">
        <v>-0.47513098949690979</v>
      </c>
      <c r="AZ488" s="57">
        <v>-2.65224126021449</v>
      </c>
      <c r="BA488" s="57">
        <v>-2.67242045418792</v>
      </c>
      <c r="BB488" s="57">
        <v>-2.68478898059454</v>
      </c>
      <c r="BC488" s="57">
        <v>-2.6983988767691698</v>
      </c>
      <c r="BD488" s="57">
        <v>-2.6866205631865498</v>
      </c>
      <c r="BE488" s="57">
        <v>1.20431263411183</v>
      </c>
      <c r="BF488" s="57">
        <v>1.49156195310304</v>
      </c>
      <c r="BG488" s="57">
        <v>1.7546423855358599</v>
      </c>
      <c r="BH488" s="57">
        <v>1.99436539871896</v>
      </c>
      <c r="BI488" s="57">
        <v>2.2114895736896401</v>
      </c>
      <c r="BJ488" s="57">
        <v>7.2106183405765183</v>
      </c>
      <c r="BK488" s="57">
        <v>43.036125515677199</v>
      </c>
      <c r="BM488" s="57">
        <v>-0.77955533567249025</v>
      </c>
      <c r="BN488" s="57">
        <v>-0.36121565480459994</v>
      </c>
      <c r="BO488" s="57">
        <v>-0.17188892730992</v>
      </c>
      <c r="BP488" s="57">
        <v>4.8512192667240051E-2</v>
      </c>
      <c r="BQ488" s="57">
        <v>0.2744084328108598</v>
      </c>
      <c r="BR488" s="57">
        <v>-2.6915395359098002</v>
      </c>
      <c r="BS488" s="57">
        <v>-2.7309131855460298</v>
      </c>
      <c r="BT488" s="57">
        <v>-2.68945251379591</v>
      </c>
      <c r="BU488" s="57">
        <v>-2.67252164786971</v>
      </c>
      <c r="BV488" s="57">
        <v>-2.65827951543088</v>
      </c>
      <c r="BW488" s="57">
        <v>1.91198420023731</v>
      </c>
      <c r="BX488" s="57">
        <v>2.3696975307414299</v>
      </c>
      <c r="BY488" s="57">
        <v>2.51756358648599</v>
      </c>
      <c r="BZ488" s="57">
        <v>2.7210338405369501</v>
      </c>
      <c r="CA488" s="57">
        <v>2.9326879482417398</v>
      </c>
      <c r="CB488" s="57">
        <v>7.4737050128016707</v>
      </c>
      <c r="CC488" s="57">
        <v>151.82596859784201</v>
      </c>
      <c r="CE488" s="57">
        <v>-0.74771783906996991</v>
      </c>
      <c r="CF488" s="57">
        <v>-0.4719033130512198</v>
      </c>
      <c r="CG488" s="57">
        <v>-0.23156409293599012</v>
      </c>
      <c r="CH488" s="57">
        <v>2.0336194886710235E-2</v>
      </c>
      <c r="CI488" s="57">
        <v>0.22315056473674</v>
      </c>
      <c r="CJ488" s="57">
        <v>-2.68126943144736</v>
      </c>
      <c r="CK488" s="57">
        <v>-2.6858206469821</v>
      </c>
      <c r="CL488" s="57">
        <v>-2.6944361241102599</v>
      </c>
      <c r="CM488" s="57">
        <v>-2.6845783603623499</v>
      </c>
      <c r="CN488" s="57">
        <v>-2.6845792396888699</v>
      </c>
      <c r="CO488" s="57">
        <v>1.93355159237739</v>
      </c>
      <c r="CP488" s="57">
        <v>2.2139173339308802</v>
      </c>
      <c r="CQ488" s="57">
        <v>2.4628720311742698</v>
      </c>
      <c r="CR488" s="57">
        <v>2.7049145552490601</v>
      </c>
      <c r="CS488" s="57">
        <v>2.9077298044256099</v>
      </c>
      <c r="CT488" s="76">
        <v>7.2423769414801811</v>
      </c>
      <c r="CU488" s="76">
        <v>57.102812794906299</v>
      </c>
      <c r="CV488" s="76"/>
      <c r="CW488" s="1">
        <v>-1.2481171235892401</v>
      </c>
      <c r="CX488" s="1">
        <v>-0.96792863917710703</v>
      </c>
      <c r="CY488" s="1">
        <v>-0.70834023226516796</v>
      </c>
      <c r="CZ488" s="1">
        <v>-0.47287775825000999</v>
      </c>
      <c r="DA488" s="1">
        <v>-0.25591219613771199</v>
      </c>
      <c r="DB488" s="1">
        <v>-1.2481171235892401</v>
      </c>
      <c r="DC488" s="1">
        <v>-0.96792863917710703</v>
      </c>
      <c r="DD488" s="1">
        <v>-0.70834023226516796</v>
      </c>
      <c r="DE488" s="1">
        <v>-0.47287775825000999</v>
      </c>
      <c r="DF488" s="1">
        <v>-0.25591219613771199</v>
      </c>
      <c r="DG488" s="1">
        <v>1.1643122668985599</v>
      </c>
      <c r="DH488" s="1">
        <v>1.4515619550769101</v>
      </c>
      <c r="DI488" s="1">
        <v>1.7146424406626599</v>
      </c>
      <c r="DJ488" s="1">
        <v>1.9543650489814699</v>
      </c>
      <c r="DK488" s="1">
        <v>2.17148909874994</v>
      </c>
      <c r="DL488" s="1">
        <v>7.3765976267781879</v>
      </c>
      <c r="DM488" s="1">
        <v>64.050647291564999</v>
      </c>
      <c r="DN488" s="1"/>
      <c r="DO488" s="1"/>
      <c r="DP488" s="1"/>
      <c r="DQ488" s="1"/>
      <c r="DR488" s="1"/>
      <c r="DS488" s="1"/>
    </row>
    <row r="489" spans="1:123">
      <c r="A489" s="46" t="s">
        <v>469</v>
      </c>
      <c r="B489" s="57">
        <v>285.851</v>
      </c>
      <c r="C489" s="57">
        <v>112.941</v>
      </c>
      <c r="D489" s="57">
        <v>1.68</v>
      </c>
      <c r="E489" s="7">
        <v>0.02</v>
      </c>
      <c r="F489" s="57"/>
      <c r="G489" s="76">
        <v>2.44</v>
      </c>
      <c r="H489" s="57">
        <v>-0.34</v>
      </c>
      <c r="I489" s="57">
        <v>2.78</v>
      </c>
      <c r="K489" s="76">
        <v>1.3012439091759109</v>
      </c>
      <c r="L489" s="76">
        <v>1.5425651679870391</v>
      </c>
      <c r="M489" s="76">
        <v>1.8105871903440052</v>
      </c>
      <c r="N489" s="76">
        <v>1.9923930270142489</v>
      </c>
      <c r="O489" s="76">
        <v>2.2498024508105479</v>
      </c>
      <c r="P489" s="76">
        <v>-0.60448120745082901</v>
      </c>
      <c r="Q489" s="76">
        <v>-0.60904165738157101</v>
      </c>
      <c r="R489" s="76">
        <v>-0.61432592780732498</v>
      </c>
      <c r="S489" s="76">
        <v>-0.60004946503214096</v>
      </c>
      <c r="T489" s="76">
        <v>-0.60877668477817204</v>
      </c>
      <c r="U489" s="76">
        <v>1.9057251166267399</v>
      </c>
      <c r="V489" s="76">
        <v>2.15160682536861</v>
      </c>
      <c r="W489" s="76">
        <v>2.4249131181513301</v>
      </c>
      <c r="X489" s="76">
        <v>2.59244249204639</v>
      </c>
      <c r="Y489" s="76">
        <v>2.85857913558872</v>
      </c>
      <c r="Z489" s="76">
        <v>6.989468122623351</v>
      </c>
      <c r="AA489" s="76">
        <v>23.2552355095624</v>
      </c>
      <c r="AC489" s="57">
        <v>0.46443170954382507</v>
      </c>
      <c r="AD489" s="76">
        <v>0.73064502708465506</v>
      </c>
      <c r="AE489" s="76">
        <v>0.9684381978384019</v>
      </c>
      <c r="AF489" s="76">
        <v>1.1878798356170441</v>
      </c>
      <c r="AG489" s="76">
        <v>1.3875702459315771</v>
      </c>
      <c r="AH489" s="76">
        <v>-0.55715761507450501</v>
      </c>
      <c r="AI489" s="76">
        <v>-0.54998411906568501</v>
      </c>
      <c r="AJ489" s="76">
        <v>-0.55078841821676805</v>
      </c>
      <c r="AK489" s="76">
        <v>-0.55019250607967596</v>
      </c>
      <c r="AL489" s="76">
        <v>-0.55023765422586302</v>
      </c>
      <c r="AM489" s="76">
        <v>1.0215893246183301</v>
      </c>
      <c r="AN489" s="76">
        <v>1.2806291461503401</v>
      </c>
      <c r="AO489" s="76">
        <v>1.51922661605517</v>
      </c>
      <c r="AP489" s="76">
        <v>1.7380723416967201</v>
      </c>
      <c r="AQ489" s="76">
        <v>1.93780790015744</v>
      </c>
      <c r="AR489" s="76">
        <v>6.8521959397871832</v>
      </c>
      <c r="AS489" s="76">
        <v>64.439824946255698</v>
      </c>
      <c r="AU489" s="57">
        <v>0.45689535388417213</v>
      </c>
      <c r="AV489" s="57">
        <v>0.71132759272589896</v>
      </c>
      <c r="AW489" s="57">
        <v>0.94668612155032206</v>
      </c>
      <c r="AX489" s="57">
        <v>1.161531517257318</v>
      </c>
      <c r="AY489" s="57">
        <v>1.3620600053029039</v>
      </c>
      <c r="AZ489" s="57">
        <v>-0.60469864561251796</v>
      </c>
      <c r="BA489" s="57">
        <v>-0.60930160917652099</v>
      </c>
      <c r="BB489" s="57">
        <v>-0.61254044542768804</v>
      </c>
      <c r="BC489" s="57">
        <v>-0.61654079153076202</v>
      </c>
      <c r="BD489" s="57">
        <v>-0.61574789475629599</v>
      </c>
      <c r="BE489" s="57">
        <v>1.0615939994966901</v>
      </c>
      <c r="BF489" s="57">
        <v>1.3206292019024199</v>
      </c>
      <c r="BG489" s="57">
        <v>1.5592265669780101</v>
      </c>
      <c r="BH489" s="57">
        <v>1.7780723087880801</v>
      </c>
      <c r="BI489" s="57">
        <v>1.9778079000591999</v>
      </c>
      <c r="BJ489" s="57">
        <v>6.7259925689491586</v>
      </c>
      <c r="BK489" s="57">
        <v>54.602410095572402</v>
      </c>
      <c r="BM489" s="57">
        <v>1.269526748119707</v>
      </c>
      <c r="BN489" s="57">
        <v>1.599691748891851</v>
      </c>
      <c r="BO489" s="57">
        <v>1.786183238921206</v>
      </c>
      <c r="BP489" s="57">
        <v>1.983086101772481</v>
      </c>
      <c r="BQ489" s="57">
        <v>2.1864034858586519</v>
      </c>
      <c r="BR489" s="57">
        <v>-0.60626722211551298</v>
      </c>
      <c r="BS489" s="57">
        <v>-0.61236078522145898</v>
      </c>
      <c r="BT489" s="57">
        <v>-0.60599271504471397</v>
      </c>
      <c r="BU489" s="57">
        <v>-0.60295376768434905</v>
      </c>
      <c r="BV489" s="57">
        <v>-0.599832730563158</v>
      </c>
      <c r="BW489" s="57">
        <v>1.87579397023522</v>
      </c>
      <c r="BX489" s="57">
        <v>2.2120525341133099</v>
      </c>
      <c r="BY489" s="57">
        <v>2.39217595396592</v>
      </c>
      <c r="BZ489" s="57">
        <v>2.5860398694568301</v>
      </c>
      <c r="CA489" s="57">
        <v>2.78623621642181</v>
      </c>
      <c r="CB489" s="57">
        <v>6.5872356390401663</v>
      </c>
      <c r="CC489" s="57">
        <v>104.331699012247</v>
      </c>
      <c r="CE489" s="57">
        <v>1.2773178952457118</v>
      </c>
      <c r="CF489" s="57">
        <v>1.5323771213078441</v>
      </c>
      <c r="CG489" s="57">
        <v>1.7602970370032798</v>
      </c>
      <c r="CH489" s="57">
        <v>1.9716362725310423</v>
      </c>
      <c r="CI489" s="57">
        <v>2.1656681155018158</v>
      </c>
      <c r="CJ489" s="57">
        <v>-0.60424800861371797</v>
      </c>
      <c r="CK489" s="57">
        <v>-0.60522551812144598</v>
      </c>
      <c r="CL489" s="57">
        <v>-0.60701512234885002</v>
      </c>
      <c r="CM489" s="57">
        <v>-0.60522211414410798</v>
      </c>
      <c r="CN489" s="57">
        <v>-0.60515139597838397</v>
      </c>
      <c r="CO489" s="57">
        <v>1.8815659038594299</v>
      </c>
      <c r="CP489" s="57">
        <v>2.1376026394292902</v>
      </c>
      <c r="CQ489" s="57">
        <v>2.3673121593521298</v>
      </c>
      <c r="CR489" s="57">
        <v>2.5768583866751502</v>
      </c>
      <c r="CS489" s="57">
        <v>2.7708195114801999</v>
      </c>
      <c r="CT489" s="76">
        <v>6.5923222980869962</v>
      </c>
      <c r="CU489" s="76">
        <v>59.018784746231802</v>
      </c>
      <c r="CV489" s="76"/>
      <c r="CW489" s="1">
        <v>0.47150055782454098</v>
      </c>
      <c r="CX489" s="1">
        <v>0.72920112330190401</v>
      </c>
      <c r="CY489" s="1">
        <v>0.96704957983810202</v>
      </c>
      <c r="CZ489" s="1">
        <v>1.1849652531769701</v>
      </c>
      <c r="DA489" s="1">
        <v>1.3847244210232501</v>
      </c>
      <c r="DB489" s="1">
        <v>0.47150055782454098</v>
      </c>
      <c r="DC489" s="1">
        <v>0.72920112330190401</v>
      </c>
      <c r="DD489" s="1">
        <v>0.96704957983810202</v>
      </c>
      <c r="DE489" s="1">
        <v>1.1849652531769701</v>
      </c>
      <c r="DF489" s="1">
        <v>1.3847244210232501</v>
      </c>
      <c r="DG489" s="1">
        <v>1.0215936552311899</v>
      </c>
      <c r="DH489" s="1">
        <v>1.2806292036456099</v>
      </c>
      <c r="DI489" s="1">
        <v>1.5192266156975001</v>
      </c>
      <c r="DJ489" s="1">
        <v>1.7380719790066901</v>
      </c>
      <c r="DK489" s="1">
        <v>1.93780745483413</v>
      </c>
      <c r="DL489" s="1">
        <v>6.7899913220558776</v>
      </c>
      <c r="DM489" s="1">
        <v>57.772607430792903</v>
      </c>
      <c r="DN489" s="1"/>
      <c r="DO489" s="1"/>
      <c r="DP489" s="1"/>
      <c r="DQ489" s="1"/>
      <c r="DR489" s="1"/>
      <c r="DS489" s="1"/>
    </row>
    <row r="490" spans="1:123">
      <c r="A490" s="46" t="s">
        <v>470</v>
      </c>
      <c r="B490" s="57">
        <v>277.41000000000003</v>
      </c>
      <c r="C490" s="57">
        <v>104.361</v>
      </c>
      <c r="D490" s="57">
        <v>0.01</v>
      </c>
      <c r="E490" s="7">
        <v>0.1</v>
      </c>
      <c r="F490" s="57"/>
      <c r="G490" s="76">
        <v>1.9300000000000002</v>
      </c>
      <c r="H490" s="57">
        <v>-0.81</v>
      </c>
      <c r="I490" s="57">
        <v>2.74</v>
      </c>
      <c r="K490" s="76">
        <v>0.67590389275345997</v>
      </c>
      <c r="L490" s="76">
        <v>0.91316481442723996</v>
      </c>
      <c r="M490" s="76">
        <v>1.1715839691716998</v>
      </c>
      <c r="N490" s="76">
        <v>1.35791176452014</v>
      </c>
      <c r="O490" s="76">
        <v>1.5833083554153102</v>
      </c>
      <c r="P490" s="76">
        <v>-1.2138667889476</v>
      </c>
      <c r="Q490" s="76">
        <v>-1.22162155072267</v>
      </c>
      <c r="R490" s="76">
        <v>-1.2303012289996</v>
      </c>
      <c r="S490" s="76">
        <v>-1.20644557437939</v>
      </c>
      <c r="T490" s="76">
        <v>-1.21993968086757</v>
      </c>
      <c r="U490" s="76">
        <v>1.88977068170106</v>
      </c>
      <c r="V490" s="76">
        <v>2.1347863651499099</v>
      </c>
      <c r="W490" s="76">
        <v>2.4018851981712999</v>
      </c>
      <c r="X490" s="76">
        <v>2.56435733889953</v>
      </c>
      <c r="Y490" s="76">
        <v>2.8032480362828802</v>
      </c>
      <c r="Z490" s="76">
        <v>6.7256987242794866</v>
      </c>
      <c r="AA490" s="76">
        <v>40.849404637318798</v>
      </c>
      <c r="AC490" s="57">
        <v>-0.14178366356351491</v>
      </c>
      <c r="AD490" s="76">
        <v>0.12248629621007989</v>
      </c>
      <c r="AE490" s="76">
        <v>0.35419991683342</v>
      </c>
      <c r="AF490" s="76">
        <v>0.56948010614208999</v>
      </c>
      <c r="AG490" s="76">
        <v>0.76526222175742986</v>
      </c>
      <c r="AH490" s="76">
        <v>-1.1314591592007199</v>
      </c>
      <c r="AI490" s="76">
        <v>-1.11991980888467</v>
      </c>
      <c r="AJ490" s="76">
        <v>-1.12132888797954</v>
      </c>
      <c r="AK490" s="76">
        <v>-1.1202259642465</v>
      </c>
      <c r="AL490" s="76">
        <v>-1.1202910686927701</v>
      </c>
      <c r="AM490" s="76">
        <v>0.98967549563720503</v>
      </c>
      <c r="AN490" s="76">
        <v>1.2424061050947499</v>
      </c>
      <c r="AO490" s="76">
        <v>1.47552880481296</v>
      </c>
      <c r="AP490" s="76">
        <v>1.68970607038859</v>
      </c>
      <c r="AQ490" s="76">
        <v>1.8855532904501999</v>
      </c>
      <c r="AR490" s="76">
        <v>6.7255978321199636</v>
      </c>
      <c r="AS490" s="76">
        <v>65.320754644239003</v>
      </c>
      <c r="AU490" s="57">
        <v>-0.18030632748664988</v>
      </c>
      <c r="AV490" s="57">
        <v>6.5472471293730017E-2</v>
      </c>
      <c r="AW490" s="57">
        <v>0.29284708199614018</v>
      </c>
      <c r="AX490" s="57">
        <v>0.49938178450544002</v>
      </c>
      <c r="AY490" s="57">
        <v>0.69074585227462992</v>
      </c>
      <c r="AZ490" s="57">
        <v>-1.2099863714151999</v>
      </c>
      <c r="BA490" s="57">
        <v>-1.21693368957646</v>
      </c>
      <c r="BB490" s="57">
        <v>-1.2226816751787799</v>
      </c>
      <c r="BC490" s="57">
        <v>-1.2303242539608601</v>
      </c>
      <c r="BD490" s="57">
        <v>-1.23480743808036</v>
      </c>
      <c r="BE490" s="57">
        <v>1.0296800439285501</v>
      </c>
      <c r="BF490" s="57">
        <v>1.28240616087019</v>
      </c>
      <c r="BG490" s="57">
        <v>1.5155287571749201</v>
      </c>
      <c r="BH490" s="57">
        <v>1.7297060384663001</v>
      </c>
      <c r="BI490" s="57">
        <v>1.9255532903549899</v>
      </c>
      <c r="BJ490" s="57">
        <v>6.4740168062186561</v>
      </c>
      <c r="BK490" s="57">
        <v>55.1672302513837</v>
      </c>
      <c r="BM490" s="57">
        <v>0.65061341745165002</v>
      </c>
      <c r="BN490" s="57">
        <v>0.95095273941546976</v>
      </c>
      <c r="BO490" s="57">
        <v>1.1475511252867199</v>
      </c>
      <c r="BP490" s="57">
        <v>1.3441845825882801</v>
      </c>
      <c r="BQ490" s="57">
        <v>1.5473819184735502</v>
      </c>
      <c r="BR490" s="57">
        <v>-1.2170878927367399</v>
      </c>
      <c r="BS490" s="57">
        <v>-1.2258480882090801</v>
      </c>
      <c r="BT490" s="57">
        <v>-1.21658633641201</v>
      </c>
      <c r="BU490" s="57">
        <v>-1.21166867804458</v>
      </c>
      <c r="BV490" s="57">
        <v>-1.2061055677296499</v>
      </c>
      <c r="BW490" s="57">
        <v>1.8677013101883899</v>
      </c>
      <c r="BX490" s="57">
        <v>2.1768008276245499</v>
      </c>
      <c r="BY490" s="57">
        <v>2.3641374616987298</v>
      </c>
      <c r="BZ490" s="57">
        <v>2.5558532606328601</v>
      </c>
      <c r="CA490" s="57">
        <v>2.7534874862032002</v>
      </c>
      <c r="CB490" s="57">
        <v>6.5007205808604969</v>
      </c>
      <c r="CC490" s="57">
        <v>83.247906550986997</v>
      </c>
      <c r="CE490" s="57">
        <v>0.65626072414652992</v>
      </c>
      <c r="CF490" s="57">
        <v>0.9051613023549403</v>
      </c>
      <c r="CG490" s="57">
        <v>1.1274689714621899</v>
      </c>
      <c r="CH490" s="57">
        <v>1.3327112200316003</v>
      </c>
      <c r="CI490" s="57">
        <v>1.52486426731233</v>
      </c>
      <c r="CJ490" s="57">
        <v>-1.2136804261688701</v>
      </c>
      <c r="CK490" s="57">
        <v>-1.2153762651158999</v>
      </c>
      <c r="CL490" s="57">
        <v>-1.2184746153019701</v>
      </c>
      <c r="CM490" s="57">
        <v>-1.21551195103127</v>
      </c>
      <c r="CN490" s="57">
        <v>-1.2153401179955701</v>
      </c>
      <c r="CO490" s="57">
        <v>1.8699411503154</v>
      </c>
      <c r="CP490" s="57">
        <v>2.1205375674708402</v>
      </c>
      <c r="CQ490" s="57">
        <v>2.34594358676416</v>
      </c>
      <c r="CR490" s="57">
        <v>2.5482231710628702</v>
      </c>
      <c r="CS490" s="57">
        <v>2.7402043853079001</v>
      </c>
      <c r="CT490" s="76">
        <v>6.4403885275626678</v>
      </c>
      <c r="CU490" s="76">
        <v>55.6052797594472</v>
      </c>
      <c r="CV490" s="76"/>
      <c r="CW490" s="1">
        <v>-0.13014477475493</v>
      </c>
      <c r="CX490" s="1">
        <v>0.120338389278276</v>
      </c>
      <c r="CY490" s="1">
        <v>0.35214096707522902</v>
      </c>
      <c r="CZ490" s="1">
        <v>0.56466660385629897</v>
      </c>
      <c r="DA490" s="1">
        <v>0.76061188630774501</v>
      </c>
      <c r="DB490" s="1">
        <v>-0.13014477475493</v>
      </c>
      <c r="DC490" s="1">
        <v>0.120338389278276</v>
      </c>
      <c r="DD490" s="1">
        <v>0.35214096707522902</v>
      </c>
      <c r="DE490" s="1">
        <v>0.56466660385629897</v>
      </c>
      <c r="DF490" s="1">
        <v>0.76061188630774501</v>
      </c>
      <c r="DG490" s="1">
        <v>0.98967970479449396</v>
      </c>
      <c r="DH490" s="1">
        <v>1.2424061625617999</v>
      </c>
      <c r="DI490" s="1">
        <v>1.4755288044616499</v>
      </c>
      <c r="DJ490" s="1">
        <v>1.6897057131473801</v>
      </c>
      <c r="DK490" s="1">
        <v>1.8855528517745399</v>
      </c>
      <c r="DL490" s="1">
        <v>6.6226116714091718</v>
      </c>
      <c r="DM490" s="1">
        <v>54.600901586603598</v>
      </c>
      <c r="DN490" s="1"/>
      <c r="DO490" s="1"/>
      <c r="DP490" s="1"/>
      <c r="DQ490" s="1"/>
      <c r="DR490" s="1"/>
      <c r="DS490" s="1"/>
    </row>
    <row r="491" spans="1:123">
      <c r="A491" s="46" t="s">
        <v>471</v>
      </c>
      <c r="B491" s="57">
        <v>274.471</v>
      </c>
      <c r="C491" s="57">
        <v>102.307</v>
      </c>
      <c r="D491" s="57">
        <v>0.93</v>
      </c>
      <c r="E491" s="7">
        <v>0.03</v>
      </c>
      <c r="F491" s="57"/>
      <c r="G491" s="76">
        <v>2.1799999999999997</v>
      </c>
      <c r="H491" s="57">
        <v>-0.7</v>
      </c>
      <c r="I491" s="57">
        <v>2.88</v>
      </c>
      <c r="K491" s="76">
        <v>0.58885409918938003</v>
      </c>
      <c r="L491" s="76">
        <v>0.82349603139225014</v>
      </c>
      <c r="M491" s="76">
        <v>1.0767047862296502</v>
      </c>
      <c r="N491" s="76">
        <v>1.2691818191371003</v>
      </c>
      <c r="O491" s="76">
        <v>1.4790089320026401</v>
      </c>
      <c r="P491" s="76">
        <v>-1.2953615435060499</v>
      </c>
      <c r="Q491" s="76">
        <v>-1.30543376077072</v>
      </c>
      <c r="R491" s="76">
        <v>-1.3171625163343399</v>
      </c>
      <c r="S491" s="76">
        <v>-1.2853967891501099</v>
      </c>
      <c r="T491" s="76">
        <v>-1.30497383939932</v>
      </c>
      <c r="U491" s="76">
        <v>1.88421564269543</v>
      </c>
      <c r="V491" s="76">
        <v>2.1289297921629702</v>
      </c>
      <c r="W491" s="76">
        <v>2.3938673025639901</v>
      </c>
      <c r="X491" s="76">
        <v>2.5545786082872102</v>
      </c>
      <c r="Y491" s="76">
        <v>2.78398277140196</v>
      </c>
      <c r="Z491" s="76">
        <v>6.6245316821782572</v>
      </c>
      <c r="AA491" s="76">
        <v>46.925914092712297</v>
      </c>
      <c r="AC491" s="57">
        <v>-0.212486605303284</v>
      </c>
      <c r="AD491" s="76">
        <v>5.4256201313930053E-2</v>
      </c>
      <c r="AE491" s="76">
        <v>0.28375926923317984</v>
      </c>
      <c r="AF491" s="76">
        <v>0.49766115941981992</v>
      </c>
      <c r="AG491" s="76">
        <v>0.69210514129234002</v>
      </c>
      <c r="AH491" s="76">
        <v>-1.191050296252</v>
      </c>
      <c r="AI491" s="76">
        <v>-1.17484134819945</v>
      </c>
      <c r="AJ491" s="76">
        <v>-1.1765547663295901</v>
      </c>
      <c r="AK491" s="76">
        <v>-1.1752046703130901</v>
      </c>
      <c r="AL491" s="76">
        <v>-1.17525406102499</v>
      </c>
      <c r="AM491" s="76">
        <v>0.97856369094871598</v>
      </c>
      <c r="AN491" s="76">
        <v>1.22909754951338</v>
      </c>
      <c r="AO491" s="76">
        <v>1.46031403556277</v>
      </c>
      <c r="AP491" s="76">
        <v>1.67286582973291</v>
      </c>
      <c r="AQ491" s="76">
        <v>1.86735920231733</v>
      </c>
      <c r="AR491" s="76">
        <v>6.6997213892847522</v>
      </c>
      <c r="AS491" s="76">
        <v>68.235615110544899</v>
      </c>
      <c r="AU491" s="57">
        <v>-0.27636154705316995</v>
      </c>
      <c r="AV491" s="57">
        <v>-3.5623009188340049E-2</v>
      </c>
      <c r="AW491" s="57">
        <v>0.18858014760205011</v>
      </c>
      <c r="AX491" s="57">
        <v>0.39239238355221007</v>
      </c>
      <c r="AY491" s="57">
        <v>0.58756108363704995</v>
      </c>
      <c r="AZ491" s="57">
        <v>-1.29492974221797</v>
      </c>
      <c r="BA491" s="57">
        <v>-1.3047206144852901</v>
      </c>
      <c r="BB491" s="57">
        <v>-1.31173384082376</v>
      </c>
      <c r="BC491" s="57">
        <v>-1.32047341460184</v>
      </c>
      <c r="BD491" s="57">
        <v>-1.3197981185861201</v>
      </c>
      <c r="BE491" s="57">
        <v>1.0185681951648</v>
      </c>
      <c r="BF491" s="57">
        <v>1.26909760529695</v>
      </c>
      <c r="BG491" s="57">
        <v>1.5003139884258101</v>
      </c>
      <c r="BH491" s="57">
        <v>1.71286579815405</v>
      </c>
      <c r="BI491" s="57">
        <v>1.90735920222317</v>
      </c>
      <c r="BJ491" s="57">
        <v>6.4154246476258372</v>
      </c>
      <c r="BK491" s="57">
        <v>47.479124376178198</v>
      </c>
      <c r="BM491" s="57">
        <v>0.56557098725924981</v>
      </c>
      <c r="BN491" s="57">
        <v>0.85140029443920984</v>
      </c>
      <c r="BO491" s="57">
        <v>1.0558131334009901</v>
      </c>
      <c r="BP491" s="57">
        <v>1.25362433427552</v>
      </c>
      <c r="BQ491" s="57">
        <v>1.4571896555010102</v>
      </c>
      <c r="BR491" s="57">
        <v>-1.2993126084548301</v>
      </c>
      <c r="BS491" s="57">
        <v>-1.31312654131583</v>
      </c>
      <c r="BT491" s="57">
        <v>-1.29856184414026</v>
      </c>
      <c r="BU491" s="57">
        <v>-1.29171850776551</v>
      </c>
      <c r="BV491" s="57">
        <v>-1.2848953288525899</v>
      </c>
      <c r="BW491" s="57">
        <v>1.8648835957140799</v>
      </c>
      <c r="BX491" s="57">
        <v>2.1645268357550398</v>
      </c>
      <c r="BY491" s="57">
        <v>2.3543749775412501</v>
      </c>
      <c r="BZ491" s="57">
        <v>2.54534284204103</v>
      </c>
      <c r="CA491" s="57">
        <v>2.7420849843536002</v>
      </c>
      <c r="CB491" s="57">
        <v>6.4987218572807608</v>
      </c>
      <c r="CC491" s="57">
        <v>73.282014524663794</v>
      </c>
      <c r="CE491" s="57">
        <v>0.57107413348298008</v>
      </c>
      <c r="CF491" s="57">
        <v>0.81767593268167982</v>
      </c>
      <c r="CG491" s="57">
        <v>1.0376883103680599</v>
      </c>
      <c r="CH491" s="57">
        <v>1.2414954188563403</v>
      </c>
      <c r="CI491" s="57">
        <v>1.4329785804261101</v>
      </c>
      <c r="CJ491" s="57">
        <v>-1.29481949276348</v>
      </c>
      <c r="CK491" s="57">
        <v>-1.29691989252095</v>
      </c>
      <c r="CL491" s="57">
        <v>-1.30081513484462</v>
      </c>
      <c r="CM491" s="57">
        <v>-1.2967575000226099</v>
      </c>
      <c r="CN491" s="57">
        <v>-1.29656618447894</v>
      </c>
      <c r="CO491" s="57">
        <v>1.86589362624646</v>
      </c>
      <c r="CP491" s="57">
        <v>2.1145958252026298</v>
      </c>
      <c r="CQ491" s="57">
        <v>2.3385034452126798</v>
      </c>
      <c r="CR491" s="57">
        <v>2.5382529188789502</v>
      </c>
      <c r="CS491" s="57">
        <v>2.7295447649050502</v>
      </c>
      <c r="CT491" s="76">
        <v>6.3896778623135466</v>
      </c>
      <c r="CU491" s="76">
        <v>53.858277529068502</v>
      </c>
      <c r="CV491" s="76"/>
      <c r="CW491" s="1">
        <v>-0.19665348168435801</v>
      </c>
      <c r="CX491" s="1">
        <v>5.0981421696912201E-2</v>
      </c>
      <c r="CY491" s="1">
        <v>0.280608137270145</v>
      </c>
      <c r="CZ491" s="1">
        <v>0.49117665600409199</v>
      </c>
      <c r="DA491" s="1">
        <v>0.68575945370757196</v>
      </c>
      <c r="DB491" s="1">
        <v>-0.19665348168435801</v>
      </c>
      <c r="DC491" s="1">
        <v>5.0981421696912201E-2</v>
      </c>
      <c r="DD491" s="1">
        <v>0.280608137270145</v>
      </c>
      <c r="DE491" s="1">
        <v>0.49117665600409199</v>
      </c>
      <c r="DF491" s="1">
        <v>0.68575945370757196</v>
      </c>
      <c r="DG491" s="1">
        <v>0.97856785781742495</v>
      </c>
      <c r="DH491" s="1">
        <v>1.2290976069706001</v>
      </c>
      <c r="DI491" s="1">
        <v>1.4603140352136701</v>
      </c>
      <c r="DJ491" s="1">
        <v>1.67286547438888</v>
      </c>
      <c r="DK491" s="1">
        <v>1.86735876595626</v>
      </c>
      <c r="DL491" s="1">
        <v>6.5608252221277157</v>
      </c>
      <c r="DM491" s="1">
        <v>53.243584755583797</v>
      </c>
      <c r="DN491" s="1"/>
      <c r="DO491" s="1"/>
      <c r="DP491" s="1"/>
      <c r="DQ491" s="1"/>
      <c r="DR491" s="1"/>
      <c r="DS491" s="1"/>
    </row>
    <row r="492" spans="1:123">
      <c r="A492" s="46" t="s">
        <v>472</v>
      </c>
      <c r="B492" s="57">
        <v>294.60000000000002</v>
      </c>
      <c r="C492" s="57">
        <v>129.10900000000001</v>
      </c>
      <c r="D492" s="57">
        <v>-1.39</v>
      </c>
      <c r="E492" s="7">
        <v>0.32</v>
      </c>
      <c r="F492" s="57"/>
      <c r="G492" s="76">
        <v>0.31000000000000005</v>
      </c>
      <c r="H492" s="57">
        <v>-1.1299999999999999</v>
      </c>
      <c r="I492" s="57">
        <v>1.44</v>
      </c>
      <c r="K492" s="76">
        <v>0.43090679525752007</v>
      </c>
      <c r="L492" s="76">
        <v>0.67184353470066971</v>
      </c>
      <c r="M492" s="76">
        <v>0.94961557685379994</v>
      </c>
      <c r="N492" s="76">
        <v>1.1335362945085401</v>
      </c>
      <c r="O492" s="76">
        <v>1.4385736245974803</v>
      </c>
      <c r="P492" s="76">
        <v>-1.4913549107738799</v>
      </c>
      <c r="Q492" s="76">
        <v>-1.4971975053881701</v>
      </c>
      <c r="R492" s="76">
        <v>-1.49916571709486</v>
      </c>
      <c r="S492" s="76">
        <v>-1.4880161376968299</v>
      </c>
      <c r="T492" s="76">
        <v>-1.4773555628602999</v>
      </c>
      <c r="U492" s="76">
        <v>1.9222617060314</v>
      </c>
      <c r="V492" s="76">
        <v>2.1690410400888398</v>
      </c>
      <c r="W492" s="76">
        <v>2.44878129394866</v>
      </c>
      <c r="X492" s="76">
        <v>2.62155243220537</v>
      </c>
      <c r="Y492" s="76">
        <v>2.9159291874577802</v>
      </c>
      <c r="Z492" s="76">
        <v>7.3842306145742143</v>
      </c>
      <c r="AA492" s="76">
        <v>-14.1375599285556</v>
      </c>
      <c r="AC492" s="57">
        <v>-0.36369439873273013</v>
      </c>
      <c r="AD492" s="76">
        <v>-0.10665833794486002</v>
      </c>
      <c r="AE492" s="76">
        <v>0.13657834530308999</v>
      </c>
      <c r="AF492" s="76">
        <v>0.36200712781304012</v>
      </c>
      <c r="AG492" s="76">
        <v>0.56593682806018997</v>
      </c>
      <c r="AH492" s="76">
        <v>-1.41836204224171</v>
      </c>
      <c r="AI492" s="76">
        <v>-1.4269052291722499</v>
      </c>
      <c r="AJ492" s="76">
        <v>-1.4279405525383699</v>
      </c>
      <c r="AK492" s="76">
        <v>-1.42619630115709</v>
      </c>
      <c r="AL492" s="76">
        <v>-1.42603237766871</v>
      </c>
      <c r="AM492" s="76">
        <v>1.0546676435089799</v>
      </c>
      <c r="AN492" s="76">
        <v>1.3202468912273899</v>
      </c>
      <c r="AO492" s="76">
        <v>1.5645188978414599</v>
      </c>
      <c r="AP492" s="76">
        <v>1.7882034289701301</v>
      </c>
      <c r="AQ492" s="76">
        <v>1.9919692057289</v>
      </c>
      <c r="AR492" s="76">
        <v>6.9271904763199403</v>
      </c>
      <c r="AS492" s="76">
        <v>52.702619779839303</v>
      </c>
      <c r="AU492" s="57">
        <v>-0.29933681291990011</v>
      </c>
      <c r="AV492" s="57">
        <v>-2.2375405947159921E-2</v>
      </c>
      <c r="AW492" s="57">
        <v>0.21806318965255</v>
      </c>
      <c r="AX492" s="57">
        <v>0.43134425433722012</v>
      </c>
      <c r="AY492" s="57">
        <v>0.55126404861680012</v>
      </c>
      <c r="AZ492" s="57">
        <v>-1.3940092625132301</v>
      </c>
      <c r="BA492" s="57">
        <v>-1.38262235290241</v>
      </c>
      <c r="BB492" s="57">
        <v>-1.3864556576201099</v>
      </c>
      <c r="BC492" s="57">
        <v>-1.39685914070193</v>
      </c>
      <c r="BD492" s="57">
        <v>-1.4807051570107199</v>
      </c>
      <c r="BE492" s="57">
        <v>1.09467244959333</v>
      </c>
      <c r="BF492" s="57">
        <v>1.3602469469552501</v>
      </c>
      <c r="BG492" s="57">
        <v>1.6045188472726599</v>
      </c>
      <c r="BH492" s="57">
        <v>1.8282033950391501</v>
      </c>
      <c r="BI492" s="57">
        <v>2.03196920562752</v>
      </c>
      <c r="BJ492" s="57">
        <v>6.394093729764843</v>
      </c>
      <c r="BK492" s="57">
        <v>144.80880017890499</v>
      </c>
      <c r="BM492" s="57">
        <v>0.38759471910800003</v>
      </c>
      <c r="BN492" s="57">
        <v>0.76899949548553015</v>
      </c>
      <c r="BO492" s="57">
        <v>0.92575415796908</v>
      </c>
      <c r="BP492" s="57">
        <v>1.1215760106336701</v>
      </c>
      <c r="BQ492" s="57">
        <v>1.3320517212137002</v>
      </c>
      <c r="BR492" s="57">
        <v>-1.49658720074808</v>
      </c>
      <c r="BS492" s="57">
        <v>-1.4795910293954899</v>
      </c>
      <c r="BT492" s="57">
        <v>-1.4954833726874699</v>
      </c>
      <c r="BU492" s="57">
        <v>-1.495751933767</v>
      </c>
      <c r="BV492" s="57">
        <v>-1.48812817968656</v>
      </c>
      <c r="BW492" s="57">
        <v>1.8841819198560801</v>
      </c>
      <c r="BX492" s="57">
        <v>2.2485905248810201</v>
      </c>
      <c r="BY492" s="57">
        <v>2.4212375306565499</v>
      </c>
      <c r="BZ492" s="57">
        <v>2.6173279444006701</v>
      </c>
      <c r="CA492" s="57">
        <v>2.8201799009002602</v>
      </c>
      <c r="CB492" s="57">
        <v>6.6548602478260817</v>
      </c>
      <c r="CC492" s="57">
        <v>130.153319935502</v>
      </c>
      <c r="CE492" s="57">
        <v>0.39906112684110018</v>
      </c>
      <c r="CF492" s="57">
        <v>0.65905839797326027</v>
      </c>
      <c r="CG492" s="57">
        <v>0.89013385276687029</v>
      </c>
      <c r="CH492" s="57">
        <v>1.1081343530619701</v>
      </c>
      <c r="CI492" s="57">
        <v>1.30498684107452</v>
      </c>
      <c r="CJ492" s="57">
        <v>-1.4945537011691099</v>
      </c>
      <c r="CK492" s="57">
        <v>-1.4962319934480399</v>
      </c>
      <c r="CL492" s="57">
        <v>-1.4993265877808699</v>
      </c>
      <c r="CM492" s="57">
        <v>-1.4984041072290899</v>
      </c>
      <c r="CN492" s="57">
        <v>-1.4975648986821299</v>
      </c>
      <c r="CO492" s="57">
        <v>1.8936148280102101</v>
      </c>
      <c r="CP492" s="57">
        <v>2.1552903914213002</v>
      </c>
      <c r="CQ492" s="57">
        <v>2.3894604405477402</v>
      </c>
      <c r="CR492" s="57">
        <v>2.60653846029106</v>
      </c>
      <c r="CS492" s="57">
        <v>2.80255173975665</v>
      </c>
      <c r="CT492" s="76">
        <v>6.7262695226832161</v>
      </c>
      <c r="CU492" s="76">
        <v>59.317073574227202</v>
      </c>
      <c r="CV492" s="76"/>
      <c r="CW492" s="1">
        <v>-0.36724449705336198</v>
      </c>
      <c r="CX492" s="1">
        <v>-0.10185676412924601</v>
      </c>
      <c r="CY492" s="1">
        <v>0.141276579360784</v>
      </c>
      <c r="CZ492" s="1">
        <v>0.36333495708457397</v>
      </c>
      <c r="DA492" s="1">
        <v>0.56807169924115497</v>
      </c>
      <c r="DB492" s="1">
        <v>-0.36724449705336198</v>
      </c>
      <c r="DC492" s="1">
        <v>-0.10185676412924601</v>
      </c>
      <c r="DD492" s="1">
        <v>0.141276579360784</v>
      </c>
      <c r="DE492" s="1">
        <v>0.36333495708457397</v>
      </c>
      <c r="DF492" s="1">
        <v>0.56807169924115497</v>
      </c>
      <c r="DG492" s="1">
        <v>1.0546721000091299</v>
      </c>
      <c r="DH492" s="1">
        <v>1.32024694875191</v>
      </c>
      <c r="DI492" s="1">
        <v>1.5645188974772</v>
      </c>
      <c r="DJ492" s="1">
        <v>1.7882030606324599</v>
      </c>
      <c r="DK492" s="1">
        <v>1.9919687535153701</v>
      </c>
      <c r="DL492" s="1">
        <v>6.9492210374399521</v>
      </c>
      <c r="DM492" s="1">
        <v>60.581452995232702</v>
      </c>
      <c r="DN492" s="1"/>
      <c r="DO492" s="1"/>
      <c r="DP492" s="1"/>
      <c r="DQ492" s="1"/>
      <c r="DR492" s="1"/>
      <c r="DS492" s="1"/>
    </row>
    <row r="493" spans="1:123">
      <c r="A493" s="46" t="s">
        <v>473</v>
      </c>
      <c r="B493" s="57">
        <v>303.91800000000001</v>
      </c>
      <c r="C493" s="57">
        <v>127.35899999999999</v>
      </c>
      <c r="D493" s="57">
        <v>-4.57</v>
      </c>
      <c r="E493" s="7">
        <v>0.44</v>
      </c>
      <c r="F493" s="57"/>
      <c r="G493" s="76">
        <v>-3.1399999999999997</v>
      </c>
      <c r="H493" s="57">
        <v>-5.13</v>
      </c>
      <c r="I493" s="57">
        <v>1.99</v>
      </c>
      <c r="K493" s="76">
        <v>-4.3497062514324201</v>
      </c>
      <c r="L493" s="76">
        <v>-4.1513146296898302</v>
      </c>
      <c r="M493" s="76">
        <v>-3.8983907898567596</v>
      </c>
      <c r="N493" s="76">
        <v>-3.58828276762689</v>
      </c>
      <c r="O493" s="76">
        <v>-3.3213696745662897</v>
      </c>
      <c r="P493" s="76">
        <v>-6.2895800205650403</v>
      </c>
      <c r="Q493" s="76">
        <v>-6.3389237361591801</v>
      </c>
      <c r="R493" s="76">
        <v>-6.3725925503821097</v>
      </c>
      <c r="S493" s="76">
        <v>-6.2408383341791902</v>
      </c>
      <c r="T493" s="76">
        <v>-6.2983787321024698</v>
      </c>
      <c r="U493" s="76">
        <v>1.93987376913262</v>
      </c>
      <c r="V493" s="76">
        <v>2.1876091064693499</v>
      </c>
      <c r="W493" s="76">
        <v>2.4742017605253501</v>
      </c>
      <c r="X493" s="76">
        <v>2.6525555665523002</v>
      </c>
      <c r="Y493" s="76">
        <v>2.9770090575361801</v>
      </c>
      <c r="Z493" s="76">
        <v>7.822555237826383</v>
      </c>
      <c r="AA493" s="76">
        <v>-83.1614949206554</v>
      </c>
      <c r="AC493" s="57">
        <v>-4.7945218467452699</v>
      </c>
      <c r="AD493" s="76">
        <v>-4.4357093920475998</v>
      </c>
      <c r="AE493" s="76">
        <v>-4.1864859229334801</v>
      </c>
      <c r="AF493" s="76">
        <v>-3.9484612987756194</v>
      </c>
      <c r="AG493" s="76">
        <v>-3.7356019477090099</v>
      </c>
      <c r="AH493" s="76">
        <v>-5.88441909082837</v>
      </c>
      <c r="AI493" s="76">
        <v>-5.7981506081838798</v>
      </c>
      <c r="AJ493" s="76">
        <v>-5.7992427315858599</v>
      </c>
      <c r="AK493" s="76">
        <v>-5.7900561406173496</v>
      </c>
      <c r="AL493" s="76">
        <v>-5.7852548939013797</v>
      </c>
      <c r="AM493" s="76">
        <v>1.0898972440831001</v>
      </c>
      <c r="AN493" s="76">
        <v>1.36244121613628</v>
      </c>
      <c r="AO493" s="76">
        <v>1.61275680865238</v>
      </c>
      <c r="AP493" s="76">
        <v>1.8415948418417301</v>
      </c>
      <c r="AQ493" s="76">
        <v>2.0496529461923698</v>
      </c>
      <c r="AR493" s="76">
        <v>7.738524200553857</v>
      </c>
      <c r="AS493" s="76">
        <v>129.39751958617799</v>
      </c>
      <c r="AU493" s="57">
        <v>-4.1769322279347101</v>
      </c>
      <c r="AV493" s="57">
        <v>-3.89083987134233</v>
      </c>
      <c r="AW493" s="57">
        <v>-3.6249300637009902</v>
      </c>
      <c r="AX493" s="57">
        <v>-3.3744931360953503</v>
      </c>
      <c r="AY493" s="57">
        <v>-3.1509242352387203</v>
      </c>
      <c r="AZ493" s="57">
        <v>-5.3068344178412703</v>
      </c>
      <c r="BA493" s="57">
        <v>-5.2932811431806801</v>
      </c>
      <c r="BB493" s="57">
        <v>-5.2776868201959202</v>
      </c>
      <c r="BC493" s="57">
        <v>-5.2560879429172704</v>
      </c>
      <c r="BD493" s="57">
        <v>-5.2405771813263504</v>
      </c>
      <c r="BE493" s="57">
        <v>1.12990218990656</v>
      </c>
      <c r="BF493" s="57">
        <v>1.4024412718383501</v>
      </c>
      <c r="BG493" s="57">
        <v>1.6527567564949299</v>
      </c>
      <c r="BH493" s="57">
        <v>1.8815948068219199</v>
      </c>
      <c r="BI493" s="57">
        <v>2.0896529460876301</v>
      </c>
      <c r="BJ493" s="57">
        <v>7.6423487653336064</v>
      </c>
      <c r="BK493" s="57">
        <v>59.725897129591203</v>
      </c>
      <c r="BM493" s="57">
        <v>-4.4246764308979198</v>
      </c>
      <c r="BN493" s="57">
        <v>-4.0723712162039201</v>
      </c>
      <c r="BO493" s="57">
        <v>-3.8385412173263997</v>
      </c>
      <c r="BP493" s="57">
        <v>-3.6069372403034001</v>
      </c>
      <c r="BQ493" s="57">
        <v>-3.3781653457296899</v>
      </c>
      <c r="BR493" s="57">
        <v>-6.3177918191009201</v>
      </c>
      <c r="BS493" s="57">
        <v>-6.3598760167705599</v>
      </c>
      <c r="BT493" s="57">
        <v>-6.2907303734948199</v>
      </c>
      <c r="BU493" s="57">
        <v>-6.2575881110187002</v>
      </c>
      <c r="BV493" s="57">
        <v>-6.2344964927118101</v>
      </c>
      <c r="BW493" s="57">
        <v>1.8931153882030001</v>
      </c>
      <c r="BX493" s="57">
        <v>2.2875048005666399</v>
      </c>
      <c r="BY493" s="57">
        <v>2.4521891561684201</v>
      </c>
      <c r="BZ493" s="57">
        <v>2.6506508707153</v>
      </c>
      <c r="CA493" s="57">
        <v>2.8563311469821202</v>
      </c>
      <c r="CB493" s="57">
        <v>7.6038853554398687</v>
      </c>
      <c r="CC493" s="57">
        <v>106.68943166009799</v>
      </c>
      <c r="CE493" s="57">
        <v>-4.3938915156729701</v>
      </c>
      <c r="CF493" s="57">
        <v>-4.1277642874764302</v>
      </c>
      <c r="CG493" s="57">
        <v>-3.9000295648474901</v>
      </c>
      <c r="CH493" s="57">
        <v>-3.64985024201986</v>
      </c>
      <c r="CI493" s="57">
        <v>-3.4495038963804601</v>
      </c>
      <c r="CJ493" s="57">
        <v>-6.3003388817146098</v>
      </c>
      <c r="CK493" s="57">
        <v>-6.3018927716010804</v>
      </c>
      <c r="CL493" s="57">
        <v>-6.31307872229781</v>
      </c>
      <c r="CM493" s="57">
        <v>-6.28799904931663</v>
      </c>
      <c r="CN493" s="57">
        <v>-6.28585160174232</v>
      </c>
      <c r="CO493" s="57">
        <v>1.9064473660416399</v>
      </c>
      <c r="CP493" s="57">
        <v>2.1741284841246502</v>
      </c>
      <c r="CQ493" s="57">
        <v>2.4130491574503199</v>
      </c>
      <c r="CR493" s="57">
        <v>2.63814880729677</v>
      </c>
      <c r="CS493" s="57">
        <v>2.83634770536186</v>
      </c>
      <c r="CT493" s="76">
        <v>7.0439096602328473</v>
      </c>
      <c r="CU493" s="76">
        <v>46.346286807182899</v>
      </c>
      <c r="CV493" s="76"/>
      <c r="CW493" s="1">
        <v>-4.7254197282848702</v>
      </c>
      <c r="CX493" s="1">
        <v>-4.4611294333085603</v>
      </c>
      <c r="CY493" s="1">
        <v>-4.2117525322226896</v>
      </c>
      <c r="CZ493" s="1">
        <v>-3.98460800397201</v>
      </c>
      <c r="DA493" s="1">
        <v>-3.77314875874842</v>
      </c>
      <c r="DB493" s="1">
        <v>-4.7254197282848702</v>
      </c>
      <c r="DC493" s="1">
        <v>-4.4611294333085603</v>
      </c>
      <c r="DD493" s="1">
        <v>-4.2117525322226896</v>
      </c>
      <c r="DE493" s="1">
        <v>-3.98460800397201</v>
      </c>
      <c r="DF493" s="1">
        <v>-3.77314875874842</v>
      </c>
      <c r="DG493" s="1">
        <v>1.08990183465776</v>
      </c>
      <c r="DH493" s="1">
        <v>1.36244127369195</v>
      </c>
      <c r="DI493" s="1">
        <v>1.6127568082810899</v>
      </c>
      <c r="DJ493" s="1">
        <v>1.84159446748911</v>
      </c>
      <c r="DK493" s="1">
        <v>2.0496524866404999</v>
      </c>
      <c r="DL493" s="1">
        <v>7.0852130462326821</v>
      </c>
      <c r="DM493" s="1">
        <v>54.389304988398202</v>
      </c>
      <c r="DN493" s="1"/>
      <c r="DO493" s="1"/>
      <c r="DP493" s="1"/>
      <c r="DQ493" s="1"/>
      <c r="DR493" s="1"/>
      <c r="DS493" s="1"/>
    </row>
    <row r="494" spans="1:123">
      <c r="A494" s="46" t="s">
        <v>474</v>
      </c>
      <c r="B494" s="57">
        <v>301.983</v>
      </c>
      <c r="C494" s="57">
        <v>128.351</v>
      </c>
      <c r="D494" s="57">
        <v>-4.3899999999999997</v>
      </c>
      <c r="E494" s="7">
        <v>0.39</v>
      </c>
      <c r="F494" s="57"/>
      <c r="G494" s="76">
        <v>-2.8700000000000006</v>
      </c>
      <c r="H494" s="57">
        <v>-5.19</v>
      </c>
      <c r="I494" s="57">
        <v>2.3199999999999998</v>
      </c>
      <c r="K494" s="76">
        <v>-4.2182101858982497</v>
      </c>
      <c r="L494" s="76">
        <v>-4.0156950405139602</v>
      </c>
      <c r="M494" s="76">
        <v>-3.7532002709609005</v>
      </c>
      <c r="N494" s="76">
        <v>-3.4546281590332901</v>
      </c>
      <c r="O494" s="76">
        <v>-3.1715831349528405</v>
      </c>
      <c r="P494" s="76">
        <v>-6.1544265884177696</v>
      </c>
      <c r="Q494" s="76">
        <v>-6.1994482542545803</v>
      </c>
      <c r="R494" s="76">
        <v>-6.2221231515950803</v>
      </c>
      <c r="S494" s="76">
        <v>-6.1007455344543002</v>
      </c>
      <c r="T494" s="76">
        <v>-6.1359081885609603</v>
      </c>
      <c r="U494" s="76">
        <v>1.9362164025195201</v>
      </c>
      <c r="V494" s="76">
        <v>2.1837532137406201</v>
      </c>
      <c r="W494" s="76">
        <v>2.4689228806341799</v>
      </c>
      <c r="X494" s="76">
        <v>2.6461173754210101</v>
      </c>
      <c r="Y494" s="76">
        <v>2.9643250536081198</v>
      </c>
      <c r="Z494" s="76">
        <v>7.9259226883634399</v>
      </c>
      <c r="AA494" s="76">
        <v>-84.274232385999298</v>
      </c>
      <c r="AC494" s="57">
        <v>-4.7117370726933707</v>
      </c>
      <c r="AD494" s="76">
        <v>-4.3633271810945997</v>
      </c>
      <c r="AE494" s="76">
        <v>-4.1106329568442899</v>
      </c>
      <c r="AF494" s="76">
        <v>-3.8705459700542</v>
      </c>
      <c r="AG494" s="76">
        <v>-3.6551541918863704</v>
      </c>
      <c r="AH494" s="76">
        <v>-5.7943184467280702</v>
      </c>
      <c r="AI494" s="76">
        <v>-5.7170062144986797</v>
      </c>
      <c r="AJ494" s="76">
        <v>-5.7133725560719899</v>
      </c>
      <c r="AK494" s="76">
        <v>-5.7010534128932999</v>
      </c>
      <c r="AL494" s="76">
        <v>-5.6928283832175204</v>
      </c>
      <c r="AM494" s="76">
        <v>1.0825813740346999</v>
      </c>
      <c r="AN494" s="76">
        <v>1.35367903340408</v>
      </c>
      <c r="AO494" s="76">
        <v>1.6027395992277</v>
      </c>
      <c r="AP494" s="76">
        <v>1.8305074428390999</v>
      </c>
      <c r="AQ494" s="76">
        <v>2.03767419133115</v>
      </c>
      <c r="AR494" s="76">
        <v>7.7430799360399005</v>
      </c>
      <c r="AS494" s="76">
        <v>118.91683911483</v>
      </c>
      <c r="AU494" s="57">
        <v>-3.9342383616524597</v>
      </c>
      <c r="AV494" s="57">
        <v>-3.6548030842883401</v>
      </c>
      <c r="AW494" s="57">
        <v>-3.38789160446311</v>
      </c>
      <c r="AX494" s="57">
        <v>-3.1399042970745601</v>
      </c>
      <c r="AY494" s="57">
        <v>-2.8888198558994795</v>
      </c>
      <c r="AZ494" s="57">
        <v>-5.0568246524920397</v>
      </c>
      <c r="BA494" s="57">
        <v>-5.0484821733998402</v>
      </c>
      <c r="BB494" s="57">
        <v>-5.03063115186327</v>
      </c>
      <c r="BC494" s="57">
        <v>-5.0104117051199504</v>
      </c>
      <c r="BD494" s="57">
        <v>-4.9664940471265897</v>
      </c>
      <c r="BE494" s="57">
        <v>1.1225862908395801</v>
      </c>
      <c r="BF494" s="57">
        <v>1.3936790891115001</v>
      </c>
      <c r="BG494" s="57">
        <v>1.64273954740016</v>
      </c>
      <c r="BH494" s="57">
        <v>1.8705074080453901</v>
      </c>
      <c r="BI494" s="57">
        <v>2.0776741912271102</v>
      </c>
      <c r="BJ494" s="57">
        <v>7.7589518667347139</v>
      </c>
      <c r="BK494" s="57">
        <v>32.252419052321798</v>
      </c>
      <c r="BM494" s="57">
        <v>-4.29415089677968</v>
      </c>
      <c r="BN494" s="57">
        <v>-3.9290749491386996</v>
      </c>
      <c r="BO494" s="57">
        <v>-3.7025032370293101</v>
      </c>
      <c r="BP494" s="57">
        <v>-3.4716558663694799</v>
      </c>
      <c r="BQ494" s="57">
        <v>-3.2468738919117799</v>
      </c>
      <c r="BR494" s="57">
        <v>-6.1854111378211298</v>
      </c>
      <c r="BS494" s="57">
        <v>-6.2084987104853697</v>
      </c>
      <c r="BT494" s="57">
        <v>-6.1482648985244701</v>
      </c>
      <c r="BU494" s="57">
        <v>-6.1153868119486097</v>
      </c>
      <c r="BV494" s="57">
        <v>-6.09569777755366</v>
      </c>
      <c r="BW494" s="57">
        <v>1.8912602410414501</v>
      </c>
      <c r="BX494" s="57">
        <v>2.2794237613466701</v>
      </c>
      <c r="BY494" s="57">
        <v>2.4457616614951601</v>
      </c>
      <c r="BZ494" s="57">
        <v>2.6437309455791298</v>
      </c>
      <c r="CA494" s="57">
        <v>2.8488238856418802</v>
      </c>
      <c r="CB494" s="57">
        <v>7.5823594325624342</v>
      </c>
      <c r="CC494" s="57">
        <v>118.27788123918</v>
      </c>
      <c r="CE494" s="57">
        <v>-4.2648550290575198</v>
      </c>
      <c r="CF494" s="57">
        <v>-3.9953377439604298</v>
      </c>
      <c r="CG494" s="57">
        <v>-3.7640307197765104</v>
      </c>
      <c r="CH494" s="57">
        <v>-3.5130610691887405</v>
      </c>
      <c r="CI494" s="57">
        <v>-3.30982793429513</v>
      </c>
      <c r="CJ494" s="57">
        <v>-6.1686375570340397</v>
      </c>
      <c r="CK494" s="57">
        <v>-6.16555426099118</v>
      </c>
      <c r="CL494" s="57">
        <v>-6.1721813832145402</v>
      </c>
      <c r="CM494" s="57">
        <v>-6.1446455900017103</v>
      </c>
      <c r="CN494" s="57">
        <v>-6.1391574819572599</v>
      </c>
      <c r="CO494" s="57">
        <v>1.9037825279765199</v>
      </c>
      <c r="CP494" s="57">
        <v>2.1702165170307501</v>
      </c>
      <c r="CQ494" s="57">
        <v>2.4081506634380299</v>
      </c>
      <c r="CR494" s="57">
        <v>2.6315845208129698</v>
      </c>
      <c r="CS494" s="57">
        <v>2.8293295476621299</v>
      </c>
      <c r="CT494" s="76">
        <v>7.1200127912534139</v>
      </c>
      <c r="CU494" s="76">
        <v>47.968267484271998</v>
      </c>
      <c r="CV494" s="76"/>
      <c r="CW494" s="1">
        <v>-4.6519612878411802</v>
      </c>
      <c r="CX494" s="1">
        <v>-4.3825460374182299</v>
      </c>
      <c r="CY494" s="1">
        <v>-4.1300738867698401</v>
      </c>
      <c r="CZ494" s="1">
        <v>-3.8995154681880599</v>
      </c>
      <c r="DA494" s="1">
        <v>-3.6853629234095702</v>
      </c>
      <c r="DB494" s="1">
        <v>-4.6519612878411802</v>
      </c>
      <c r="DC494" s="1">
        <v>-4.3825460374182299</v>
      </c>
      <c r="DD494" s="1">
        <v>-4.1300738867698401</v>
      </c>
      <c r="DE494" s="1">
        <v>-3.8995154681880599</v>
      </c>
      <c r="DF494" s="1">
        <v>-3.6853629234095702</v>
      </c>
      <c r="DG494" s="1">
        <v>1.08258593676711</v>
      </c>
      <c r="DH494" s="1">
        <v>1.3536790909532801</v>
      </c>
      <c r="DI494" s="1">
        <v>1.6027395988578801</v>
      </c>
      <c r="DJ494" s="1">
        <v>1.8305070697355601</v>
      </c>
      <c r="DK494" s="1">
        <v>2.0376737333031798</v>
      </c>
      <c r="DL494" s="1">
        <v>7.1896320838615422</v>
      </c>
      <c r="DM494" s="1">
        <v>56.329749337463603</v>
      </c>
      <c r="DN494" s="1"/>
      <c r="DO494" s="1"/>
      <c r="DP494" s="1"/>
      <c r="DQ494" s="1"/>
      <c r="DR494" s="1"/>
      <c r="DS494" s="1"/>
    </row>
    <row r="495" spans="1:123">
      <c r="A495" s="46" t="s">
        <v>475</v>
      </c>
      <c r="B495" s="57">
        <v>297.99400000000003</v>
      </c>
      <c r="C495" s="57">
        <v>122.593</v>
      </c>
      <c r="D495" s="57">
        <v>-3.52</v>
      </c>
      <c r="E495" s="7">
        <v>0.68</v>
      </c>
      <c r="F495" s="57"/>
      <c r="G495" s="76">
        <v>-3.29</v>
      </c>
      <c r="H495" s="57">
        <v>-5.25</v>
      </c>
      <c r="I495" s="57">
        <v>1.96</v>
      </c>
      <c r="K495" s="76">
        <v>-3.7884121870898597</v>
      </c>
      <c r="L495" s="76">
        <v>-3.6108778528659</v>
      </c>
      <c r="M495" s="76">
        <v>-3.4026048494374797</v>
      </c>
      <c r="N495" s="76">
        <v>-3.0231937054123996</v>
      </c>
      <c r="O495" s="76">
        <v>-2.8914535849209497</v>
      </c>
      <c r="P495" s="76">
        <v>-5.7170889330617598</v>
      </c>
      <c r="Q495" s="76">
        <v>-5.78668214872802</v>
      </c>
      <c r="R495" s="76">
        <v>-5.8606453259962796</v>
      </c>
      <c r="S495" s="76">
        <v>-5.6560387581343496</v>
      </c>
      <c r="T495" s="76">
        <v>-5.8296305808189599</v>
      </c>
      <c r="U495" s="76">
        <v>1.9286767459719001</v>
      </c>
      <c r="V495" s="76">
        <v>2.17580429586212</v>
      </c>
      <c r="W495" s="76">
        <v>2.4580404765588</v>
      </c>
      <c r="X495" s="76">
        <v>2.63284505272195</v>
      </c>
      <c r="Y495" s="76">
        <v>2.9381769958980102</v>
      </c>
      <c r="Z495" s="76">
        <v>7.1039139507149969</v>
      </c>
      <c r="AA495" s="76">
        <v>-35.408438953037603</v>
      </c>
      <c r="AC495" s="57">
        <v>-4.1207648048628407</v>
      </c>
      <c r="AD495" s="76">
        <v>-3.6815722871464107</v>
      </c>
      <c r="AE495" s="76">
        <v>-3.44307690201539</v>
      </c>
      <c r="AF495" s="76">
        <v>-3.21360077180019</v>
      </c>
      <c r="AG495" s="76">
        <v>-3.0079486779653499</v>
      </c>
      <c r="AH495" s="76">
        <v>-5.1882645222448103</v>
      </c>
      <c r="AI495" s="76">
        <v>-5.0171880921686904</v>
      </c>
      <c r="AJ495" s="76">
        <v>-5.0251660369562599</v>
      </c>
      <c r="AK495" s="76">
        <v>-5.02125155592016</v>
      </c>
      <c r="AL495" s="76">
        <v>-5.0209286816265299</v>
      </c>
      <c r="AM495" s="76">
        <v>1.06749971738197</v>
      </c>
      <c r="AN495" s="76">
        <v>1.3356158050222799</v>
      </c>
      <c r="AO495" s="76">
        <v>1.5820891349408699</v>
      </c>
      <c r="AP495" s="76">
        <v>1.80765078411997</v>
      </c>
      <c r="AQ495" s="76">
        <v>2.01298000366118</v>
      </c>
      <c r="AR495" s="76">
        <v>7.9881915462160622</v>
      </c>
      <c r="AS495" s="76">
        <v>203.50405877955899</v>
      </c>
      <c r="AU495" s="57">
        <v>-4.1542061286328202</v>
      </c>
      <c r="AV495" s="57">
        <v>-3.91334050347555</v>
      </c>
      <c r="AW495" s="57">
        <v>-3.6756251288837998</v>
      </c>
      <c r="AX495" s="57">
        <v>-3.4521131065354203</v>
      </c>
      <c r="AY495" s="57">
        <v>-3.1919658807656299</v>
      </c>
      <c r="AZ495" s="57">
        <v>-5.26171070299789</v>
      </c>
      <c r="BA495" s="57">
        <v>-5.2889563642162898</v>
      </c>
      <c r="BB495" s="57">
        <v>-5.2977142126772199</v>
      </c>
      <c r="BC495" s="57">
        <v>-5.29976385632781</v>
      </c>
      <c r="BD495" s="57">
        <v>-5.2449458843242098</v>
      </c>
      <c r="BE495" s="57">
        <v>1.10750457436507</v>
      </c>
      <c r="BF495" s="57">
        <v>1.37561586074074</v>
      </c>
      <c r="BG495" s="57">
        <v>1.6220890837934201</v>
      </c>
      <c r="BH495" s="57">
        <v>1.84765074979239</v>
      </c>
      <c r="BI495" s="57">
        <v>2.0529800035585799</v>
      </c>
      <c r="BJ495" s="57">
        <v>7.1113392781880469</v>
      </c>
      <c r="BK495" s="57">
        <v>-10.134837973188001</v>
      </c>
      <c r="BM495" s="57">
        <v>-3.8523479484449896</v>
      </c>
      <c r="BN495" s="57">
        <v>-3.6364916813213997</v>
      </c>
      <c r="BO495" s="57">
        <v>-3.2897795944405002</v>
      </c>
      <c r="BP495" s="57">
        <v>-3.0376490065386301</v>
      </c>
      <c r="BQ495" s="57">
        <v>-2.81134727868977</v>
      </c>
      <c r="BR495" s="57">
        <v>-5.7397838060097497</v>
      </c>
      <c r="BS495" s="57">
        <v>-5.8992563907567197</v>
      </c>
      <c r="BT495" s="57">
        <v>-5.7222909839709803</v>
      </c>
      <c r="BU495" s="57">
        <v>-5.6671145353900201</v>
      </c>
      <c r="BV495" s="57">
        <v>-5.6446949547780401</v>
      </c>
      <c r="BW495" s="57">
        <v>1.8874358575647601</v>
      </c>
      <c r="BX495" s="57">
        <v>2.26276470943532</v>
      </c>
      <c r="BY495" s="57">
        <v>2.4325113895304802</v>
      </c>
      <c r="BZ495" s="57">
        <v>2.62946552885139</v>
      </c>
      <c r="CA495" s="57">
        <v>2.8333476760882701</v>
      </c>
      <c r="CB495" s="57">
        <v>7.9831198170836357</v>
      </c>
      <c r="CC495" s="57">
        <v>30.437588392943798</v>
      </c>
      <c r="CE495" s="57">
        <v>-3.8169443819588804</v>
      </c>
      <c r="CF495" s="57">
        <v>-3.5604251647076399</v>
      </c>
      <c r="CG495" s="57">
        <v>-3.3428002738016303</v>
      </c>
      <c r="CH495" s="57">
        <v>-3.09020439234438</v>
      </c>
      <c r="CI495" s="57">
        <v>-2.8981642634656799</v>
      </c>
      <c r="CJ495" s="57">
        <v>-5.7152333497070904</v>
      </c>
      <c r="CK495" s="57">
        <v>-5.7225771666285299</v>
      </c>
      <c r="CL495" s="57">
        <v>-5.7408526981621302</v>
      </c>
      <c r="CM495" s="57">
        <v>-5.70825664505199</v>
      </c>
      <c r="CN495" s="57">
        <v>-5.71302588809721</v>
      </c>
      <c r="CO495" s="57">
        <v>1.89828896774821</v>
      </c>
      <c r="CP495" s="57">
        <v>2.16215200192089</v>
      </c>
      <c r="CQ495" s="57">
        <v>2.3980524243604999</v>
      </c>
      <c r="CR495" s="57">
        <v>2.61805225270761</v>
      </c>
      <c r="CS495" s="57">
        <v>2.8148616246315301</v>
      </c>
      <c r="CT495" s="76">
        <v>6.8695991460273635</v>
      </c>
      <c r="CU495" s="76">
        <v>39.854027316679201</v>
      </c>
      <c r="CV495" s="76"/>
      <c r="CW495" s="1">
        <v>-3.9847349697490002</v>
      </c>
      <c r="CX495" s="1">
        <v>-3.74023563212008</v>
      </c>
      <c r="CY495" s="1">
        <v>-3.5004742294773799</v>
      </c>
      <c r="CZ495" s="1">
        <v>-3.28200864384227</v>
      </c>
      <c r="DA495" s="1">
        <v>-3.0803220579894499</v>
      </c>
      <c r="DB495" s="1">
        <v>-3.9847349697490002</v>
      </c>
      <c r="DC495" s="1">
        <v>-3.74023563212008</v>
      </c>
      <c r="DD495" s="1">
        <v>-3.5004742294773799</v>
      </c>
      <c r="DE495" s="1">
        <v>-3.28200864384227</v>
      </c>
      <c r="DF495" s="1">
        <v>-3.0803220579894499</v>
      </c>
      <c r="DG495" s="1">
        <v>1.0675042227175899</v>
      </c>
      <c r="DH495" s="1">
        <v>1.33561586255814</v>
      </c>
      <c r="DI495" s="1">
        <v>1.58208913457405</v>
      </c>
      <c r="DJ495" s="1">
        <v>1.80765041359141</v>
      </c>
      <c r="DK495" s="1">
        <v>2.01297954877472</v>
      </c>
      <c r="DL495" s="1">
        <v>6.7471722490598802</v>
      </c>
      <c r="DM495" s="1">
        <v>45.404733783875102</v>
      </c>
      <c r="DN495" s="1"/>
      <c r="DO495" s="1"/>
      <c r="DP495" s="1"/>
      <c r="DQ495" s="1"/>
      <c r="DR495" s="1"/>
      <c r="DS495" s="1"/>
    </row>
    <row r="496" spans="1:123">
      <c r="A496" s="46" t="s">
        <v>476</v>
      </c>
      <c r="B496" s="57">
        <v>300.72000000000003</v>
      </c>
      <c r="C496" s="57">
        <v>128.40700000000001</v>
      </c>
      <c r="D496" s="57">
        <v>-4.3499999999999996</v>
      </c>
      <c r="E496" s="7">
        <v>0.4</v>
      </c>
      <c r="F496" s="57"/>
      <c r="G496" s="76">
        <v>-2.9499999999999997</v>
      </c>
      <c r="H496" s="57">
        <v>-4.8899999999999997</v>
      </c>
      <c r="I496" s="57">
        <v>1.94</v>
      </c>
      <c r="K496" s="76">
        <v>-3.8154064206243796</v>
      </c>
      <c r="L496" s="76">
        <v>-3.6164056703455598</v>
      </c>
      <c r="M496" s="76">
        <v>-3.36666005519182</v>
      </c>
      <c r="N496" s="76">
        <v>-3.0519207499791801</v>
      </c>
      <c r="O496" s="76">
        <v>-2.8048491445781201</v>
      </c>
      <c r="P496" s="76">
        <v>-5.7492356117576797</v>
      </c>
      <c r="Q496" s="76">
        <v>-5.7976420920880498</v>
      </c>
      <c r="R496" s="76">
        <v>-5.8321373413544002</v>
      </c>
      <c r="S496" s="76">
        <v>-5.6938358332044299</v>
      </c>
      <c r="T496" s="76">
        <v>-5.7608951816688503</v>
      </c>
      <c r="U496" s="76">
        <v>1.9338291911333001</v>
      </c>
      <c r="V496" s="76">
        <v>2.18123642174249</v>
      </c>
      <c r="W496" s="76">
        <v>2.4654772861625802</v>
      </c>
      <c r="X496" s="76">
        <v>2.6419150832252498</v>
      </c>
      <c r="Y496" s="76">
        <v>2.9560460370907302</v>
      </c>
      <c r="Z496" s="76">
        <v>7.7182632011999228</v>
      </c>
      <c r="AA496" s="76">
        <v>-69.204427988777994</v>
      </c>
      <c r="AC496" s="57">
        <v>-4.2802413636445404</v>
      </c>
      <c r="AD496" s="76">
        <v>-3.91021409402174</v>
      </c>
      <c r="AE496" s="76">
        <v>-3.6610249908766406</v>
      </c>
      <c r="AF496" s="76">
        <v>-3.4234381920766896</v>
      </c>
      <c r="AG496" s="76">
        <v>-3.2105735959578499</v>
      </c>
      <c r="AH496" s="76">
        <v>-5.35804757288797</v>
      </c>
      <c r="AI496" s="76">
        <v>-5.2581739352858801</v>
      </c>
      <c r="AJ496" s="76">
        <v>-5.2572262255031204</v>
      </c>
      <c r="AK496" s="76">
        <v>-5.2467087434737598</v>
      </c>
      <c r="AL496" s="76">
        <v>-5.2404290961315301</v>
      </c>
      <c r="AM496" s="76">
        <v>1.07780620924343</v>
      </c>
      <c r="AN496" s="76">
        <v>1.34795984126414</v>
      </c>
      <c r="AO496" s="76">
        <v>1.59620123462648</v>
      </c>
      <c r="AP496" s="76">
        <v>1.8232705513970699</v>
      </c>
      <c r="AQ496" s="76">
        <v>2.0298555001736802</v>
      </c>
      <c r="AR496" s="76">
        <v>7.7993134913319144</v>
      </c>
      <c r="AS496" s="76">
        <v>139.171272314574</v>
      </c>
      <c r="AU496" s="57">
        <v>-3.6557376491393003</v>
      </c>
      <c r="AV496" s="57">
        <v>-3.3742155066605699</v>
      </c>
      <c r="AW496" s="57">
        <v>-3.1092336211120095</v>
      </c>
      <c r="AX496" s="57">
        <v>-2.85898794560164</v>
      </c>
      <c r="AY496" s="57">
        <v>-2.6192863078586601</v>
      </c>
      <c r="AZ496" s="57">
        <v>-4.7735487562467904</v>
      </c>
      <c r="BA496" s="57">
        <v>-4.7621754036356299</v>
      </c>
      <c r="BB496" s="57">
        <v>-4.7454348041262797</v>
      </c>
      <c r="BC496" s="57">
        <v>-4.7222584623525901</v>
      </c>
      <c r="BD496" s="57">
        <v>-4.6891418079287499</v>
      </c>
      <c r="BE496" s="57">
        <v>1.1178111071074901</v>
      </c>
      <c r="BF496" s="57">
        <v>1.3879598969750599</v>
      </c>
      <c r="BG496" s="57">
        <v>1.63620118301427</v>
      </c>
      <c r="BH496" s="57">
        <v>1.86327051675095</v>
      </c>
      <c r="BI496" s="57">
        <v>2.0698555000700898</v>
      </c>
      <c r="BJ496" s="57">
        <v>7.7046550815439536</v>
      </c>
      <c r="BK496" s="57">
        <v>41.874382590251301</v>
      </c>
      <c r="BM496" s="57">
        <v>-3.88664066178029</v>
      </c>
      <c r="BN496" s="57">
        <v>-3.5562175534248399</v>
      </c>
      <c r="BO496" s="57">
        <v>-3.3041138181757099</v>
      </c>
      <c r="BP496" s="57">
        <v>-3.0687335012287003</v>
      </c>
      <c r="BQ496" s="57">
        <v>-2.8442762703857496</v>
      </c>
      <c r="BR496" s="57">
        <v>-5.7766900238217298</v>
      </c>
      <c r="BS496" s="57">
        <v>-5.8303667139783197</v>
      </c>
      <c r="BT496" s="57">
        <v>-5.7456801691942099</v>
      </c>
      <c r="BU496" s="57">
        <v>-5.7079477204786402</v>
      </c>
      <c r="BV496" s="57">
        <v>-5.6882000676179496</v>
      </c>
      <c r="BW496" s="57">
        <v>1.89004936204144</v>
      </c>
      <c r="BX496" s="57">
        <v>2.2741491605534798</v>
      </c>
      <c r="BY496" s="57">
        <v>2.4415663510184999</v>
      </c>
      <c r="BZ496" s="57">
        <v>2.6392142192499399</v>
      </c>
      <c r="CA496" s="57">
        <v>2.8439237972322</v>
      </c>
      <c r="CB496" s="57">
        <v>7.6466043034264448</v>
      </c>
      <c r="CC496" s="57">
        <v>97.634858719847998</v>
      </c>
      <c r="CE496" s="57">
        <v>-3.8560245261648398</v>
      </c>
      <c r="CF496" s="57">
        <v>-3.5896965014841906</v>
      </c>
      <c r="CG496" s="57">
        <v>-3.3612729165287201</v>
      </c>
      <c r="CH496" s="57">
        <v>-3.1107430555587299</v>
      </c>
      <c r="CI496" s="57">
        <v>-2.9096849168716101</v>
      </c>
      <c r="CJ496" s="57">
        <v>-5.7580676792182297</v>
      </c>
      <c r="CK496" s="57">
        <v>-5.7573596260396904</v>
      </c>
      <c r="CL496" s="57">
        <v>-5.7662262683711303</v>
      </c>
      <c r="CM496" s="57">
        <v>-5.73804298007762</v>
      </c>
      <c r="CN496" s="57">
        <v>-5.7344336205157802</v>
      </c>
      <c r="CO496" s="57">
        <v>1.9020431530533899</v>
      </c>
      <c r="CP496" s="57">
        <v>2.1676631245554998</v>
      </c>
      <c r="CQ496" s="57">
        <v>2.4049533518424102</v>
      </c>
      <c r="CR496" s="57">
        <v>2.6272999245188902</v>
      </c>
      <c r="CS496" s="57">
        <v>2.8247487036441701</v>
      </c>
      <c r="CT496" s="76">
        <v>7.0586963704543013</v>
      </c>
      <c r="CU496" s="76">
        <v>46.054850325213003</v>
      </c>
      <c r="CV496" s="76"/>
      <c r="CW496" s="1">
        <v>-4.1997240730549201</v>
      </c>
      <c r="CX496" s="1">
        <v>-3.9358496251792299</v>
      </c>
      <c r="CY496" s="1">
        <v>-3.68640859640105</v>
      </c>
      <c r="CZ496" s="1">
        <v>-3.4588675943439302</v>
      </c>
      <c r="DA496" s="1">
        <v>-3.2474272672051199</v>
      </c>
      <c r="DB496" s="1">
        <v>-4.1997240730549201</v>
      </c>
      <c r="DC496" s="1">
        <v>-3.9358496251792299</v>
      </c>
      <c r="DD496" s="1">
        <v>-3.68640859640105</v>
      </c>
      <c r="DE496" s="1">
        <v>-3.4588675943439302</v>
      </c>
      <c r="DF496" s="1">
        <v>-3.2474272672051199</v>
      </c>
      <c r="DG496" s="1">
        <v>1.0778107538028201</v>
      </c>
      <c r="DH496" s="1">
        <v>1.3479598988091199</v>
      </c>
      <c r="DI496" s="1">
        <v>1.59620123425761</v>
      </c>
      <c r="DJ496" s="1">
        <v>1.8232701791088199</v>
      </c>
      <c r="DK496" s="1">
        <v>2.0298550431403699</v>
      </c>
      <c r="DL496" s="1">
        <v>7.0868316938223996</v>
      </c>
      <c r="DM496" s="1">
        <v>53.905320983292597</v>
      </c>
      <c r="DN496" s="1"/>
      <c r="DO496" s="1"/>
      <c r="DP496" s="1"/>
      <c r="DQ496" s="1"/>
      <c r="DR496" s="1"/>
      <c r="DS496" s="1"/>
    </row>
    <row r="497" spans="1:123">
      <c r="A497" s="46" t="s">
        <v>477</v>
      </c>
      <c r="B497" s="57">
        <v>298.452</v>
      </c>
      <c r="C497" s="57">
        <v>122.761</v>
      </c>
      <c r="D497" s="57">
        <v>-3.41</v>
      </c>
      <c r="E497" s="7">
        <v>0.66</v>
      </c>
      <c r="F497" s="57"/>
      <c r="G497" s="76">
        <v>-2.9400000000000004</v>
      </c>
      <c r="H497" s="57">
        <v>-5.23</v>
      </c>
      <c r="I497" s="57">
        <v>2.29</v>
      </c>
      <c r="K497" s="76">
        <v>-3.41019005295079</v>
      </c>
      <c r="L497" s="76">
        <v>-3.2302492720992801</v>
      </c>
      <c r="M497" s="76">
        <v>-3.0199893143461201</v>
      </c>
      <c r="N497" s="76">
        <v>-2.6458954007581901</v>
      </c>
      <c r="O497" s="76">
        <v>-2.50776571952174</v>
      </c>
      <c r="P497" s="76">
        <v>-5.3397324701933799</v>
      </c>
      <c r="Q497" s="76">
        <v>-5.4069662288760103</v>
      </c>
      <c r="R497" s="76">
        <v>-5.47927926221766</v>
      </c>
      <c r="S497" s="76">
        <v>-5.2802643250760699</v>
      </c>
      <c r="T497" s="76">
        <v>-5.4489449241014398</v>
      </c>
      <c r="U497" s="76">
        <v>1.9295424172425899</v>
      </c>
      <c r="V497" s="76">
        <v>2.1767169567767302</v>
      </c>
      <c r="W497" s="76">
        <v>2.45928994787154</v>
      </c>
      <c r="X497" s="76">
        <v>2.6343689243178798</v>
      </c>
      <c r="Y497" s="76">
        <v>2.9411792045796998</v>
      </c>
      <c r="Z497" s="76">
        <v>7.126605991812144</v>
      </c>
      <c r="AA497" s="76">
        <v>-35.621413459155903</v>
      </c>
      <c r="AC497" s="57">
        <v>-3.7571280426339904</v>
      </c>
      <c r="AD497" s="76">
        <v>-3.3260442077047996</v>
      </c>
      <c r="AE497" s="76">
        <v>-3.0869760414750895</v>
      </c>
      <c r="AF497" s="76">
        <v>-2.8572985392121399</v>
      </c>
      <c r="AG497" s="76">
        <v>-2.6514698744366503</v>
      </c>
      <c r="AH497" s="76">
        <v>-4.8263593716346502</v>
      </c>
      <c r="AI497" s="76">
        <v>-4.6637339557200299</v>
      </c>
      <c r="AJ497" s="76">
        <v>-4.6714361748224196</v>
      </c>
      <c r="AK497" s="76">
        <v>-4.6675736275921702</v>
      </c>
      <c r="AL497" s="76">
        <v>-4.6672851596102003</v>
      </c>
      <c r="AM497" s="76">
        <v>1.0692313290006601</v>
      </c>
      <c r="AN497" s="76">
        <v>1.3376897480152301</v>
      </c>
      <c r="AO497" s="76">
        <v>1.58446013334733</v>
      </c>
      <c r="AP497" s="76">
        <v>1.81027508838003</v>
      </c>
      <c r="AQ497" s="76">
        <v>2.01581528517355</v>
      </c>
      <c r="AR497" s="76">
        <v>7.9491583272746906</v>
      </c>
      <c r="AS497" s="76">
        <v>196.56451046022099</v>
      </c>
      <c r="AU497" s="57">
        <v>-3.8071737901314302</v>
      </c>
      <c r="AV497" s="57">
        <v>-3.5659451605370003</v>
      </c>
      <c r="AW497" s="57">
        <v>-3.3279861118310494</v>
      </c>
      <c r="AX497" s="57">
        <v>-3.1043686263972998</v>
      </c>
      <c r="AY497" s="57">
        <v>-2.8441788424338603</v>
      </c>
      <c r="AZ497" s="57">
        <v>-4.9164099829836703</v>
      </c>
      <c r="BA497" s="57">
        <v>-4.9436349642694202</v>
      </c>
      <c r="BB497" s="57">
        <v>-4.9524461939528397</v>
      </c>
      <c r="BC497" s="57">
        <v>-4.9546436803962299</v>
      </c>
      <c r="BD497" s="57">
        <v>-4.8999941275046401</v>
      </c>
      <c r="BE497" s="57">
        <v>1.1092361928522401</v>
      </c>
      <c r="BF497" s="57">
        <v>1.3776898037324199</v>
      </c>
      <c r="BG497" s="57">
        <v>1.62446008212179</v>
      </c>
      <c r="BH497" s="57">
        <v>1.8502750539989301</v>
      </c>
      <c r="BI497" s="57">
        <v>2.0558152850707798</v>
      </c>
      <c r="BJ497" s="57">
        <v>7.1168145730358683</v>
      </c>
      <c r="BK497" s="57">
        <v>-9.8031569527545805</v>
      </c>
      <c r="BM497" s="57">
        <v>-3.4736648350253998</v>
      </c>
      <c r="BN497" s="57">
        <v>-3.2516864548500997</v>
      </c>
      <c r="BO497" s="57">
        <v>-2.9110126134227001</v>
      </c>
      <c r="BP497" s="57">
        <v>-2.66055319532378</v>
      </c>
      <c r="BQ497" s="57">
        <v>-2.4344454364262398</v>
      </c>
      <c r="BR497" s="57">
        <v>-5.3615397920216799</v>
      </c>
      <c r="BS497" s="57">
        <v>-5.5163638857131998</v>
      </c>
      <c r="BT497" s="57">
        <v>-5.3450453427776603</v>
      </c>
      <c r="BU497" s="57">
        <v>-5.2916566186001699</v>
      </c>
      <c r="BV497" s="57">
        <v>-5.2695700250177797</v>
      </c>
      <c r="BW497" s="57">
        <v>1.8878749569962801</v>
      </c>
      <c r="BX497" s="57">
        <v>2.2646774308631001</v>
      </c>
      <c r="BY497" s="57">
        <v>2.4340327293549602</v>
      </c>
      <c r="BZ497" s="57">
        <v>2.6311034232763899</v>
      </c>
      <c r="CA497" s="57">
        <v>2.8351245885915399</v>
      </c>
      <c r="CB497" s="57">
        <v>7.9488450884786985</v>
      </c>
      <c r="CC497" s="57">
        <v>34.0312622008163</v>
      </c>
      <c r="CE497" s="57">
        <v>-3.43857155608484</v>
      </c>
      <c r="CF497" s="57">
        <v>-3.1816745288490695</v>
      </c>
      <c r="CG497" s="57">
        <v>-2.9634117020772299</v>
      </c>
      <c r="CH497" s="57">
        <v>-2.7114941712519798</v>
      </c>
      <c r="CI497" s="57">
        <v>-2.5190102526521003</v>
      </c>
      <c r="CJ497" s="57">
        <v>-5.3374912710339899</v>
      </c>
      <c r="CK497" s="57">
        <v>-5.3447524640666098</v>
      </c>
      <c r="CL497" s="57">
        <v>-5.3626235632633801</v>
      </c>
      <c r="CM497" s="57">
        <v>-5.3311001413805599</v>
      </c>
      <c r="CN497" s="57">
        <v>-5.3355330226203002</v>
      </c>
      <c r="CO497" s="57">
        <v>1.8989197149491499</v>
      </c>
      <c r="CP497" s="57">
        <v>2.1630779352175402</v>
      </c>
      <c r="CQ497" s="57">
        <v>2.3992118611861502</v>
      </c>
      <c r="CR497" s="57">
        <v>2.6196059701285801</v>
      </c>
      <c r="CS497" s="57">
        <v>2.8165227699681998</v>
      </c>
      <c r="CT497" s="76">
        <v>6.8740375475048632</v>
      </c>
      <c r="CU497" s="76">
        <v>40.362595330655999</v>
      </c>
      <c r="CV497" s="76"/>
      <c r="CW497" s="1">
        <v>-3.6271326906264898</v>
      </c>
      <c r="CX497" s="1">
        <v>-3.3811412213046301</v>
      </c>
      <c r="CY497" s="1">
        <v>-3.1408777832133299</v>
      </c>
      <c r="CZ497" s="1">
        <v>-2.9220001169360499</v>
      </c>
      <c r="DA497" s="1">
        <v>-2.71982797174757</v>
      </c>
      <c r="DB497" s="1">
        <v>-3.6271326906264898</v>
      </c>
      <c r="DC497" s="1">
        <v>-3.3811412213046301</v>
      </c>
      <c r="DD497" s="1">
        <v>-3.1408777832133299</v>
      </c>
      <c r="DE497" s="1">
        <v>-2.9220001169360499</v>
      </c>
      <c r="DF497" s="1">
        <v>-2.71982797174757</v>
      </c>
      <c r="DG497" s="1">
        <v>1.0692358409263401</v>
      </c>
      <c r="DH497" s="1">
        <v>1.3376898055526201</v>
      </c>
      <c r="DI497" s="1">
        <v>1.58446013298016</v>
      </c>
      <c r="DJ497" s="1">
        <v>1.81027471755581</v>
      </c>
      <c r="DK497" s="1">
        <v>2.0158148299263998</v>
      </c>
      <c r="DL497" s="1">
        <v>6.7669600124310252</v>
      </c>
      <c r="DM497" s="1">
        <v>46.305304712841497</v>
      </c>
      <c r="DN497" s="1"/>
      <c r="DO497" s="1"/>
      <c r="DP497" s="1"/>
      <c r="DQ497" s="1"/>
      <c r="DR497" s="1"/>
      <c r="DS497" s="1"/>
    </row>
    <row r="498" spans="1:123">
      <c r="A498" s="46" t="s">
        <v>478</v>
      </c>
      <c r="B498" s="57">
        <v>295.91800000000001</v>
      </c>
      <c r="C498" s="57">
        <v>122.107</v>
      </c>
      <c r="D498" s="57">
        <v>-3.03</v>
      </c>
      <c r="E498" s="7">
        <v>0.65</v>
      </c>
      <c r="F498" s="57"/>
      <c r="G498" s="76">
        <v>-2.96</v>
      </c>
      <c r="H498" s="57">
        <v>-5.08</v>
      </c>
      <c r="I498" s="57">
        <v>2.12</v>
      </c>
      <c r="K498" s="76">
        <v>-3.95451409426291</v>
      </c>
      <c r="L498" s="76">
        <v>-3.7694783092929902</v>
      </c>
      <c r="M498" s="76">
        <v>-3.5542399341771103</v>
      </c>
      <c r="N498" s="76">
        <v>-3.1984913318316601</v>
      </c>
      <c r="O498" s="76">
        <v>-3.0452976934356899</v>
      </c>
      <c r="P498" s="76">
        <v>-5.8792669678375002</v>
      </c>
      <c r="Q498" s="76">
        <v>-5.9411457403980901</v>
      </c>
      <c r="R498" s="76">
        <v>-6.0066168682790302</v>
      </c>
      <c r="S498" s="76">
        <v>-5.8244290539135299</v>
      </c>
      <c r="T498" s="76">
        <v>-5.9698664246542901</v>
      </c>
      <c r="U498" s="76">
        <v>1.92475287357459</v>
      </c>
      <c r="V498" s="76">
        <v>2.1716674311050999</v>
      </c>
      <c r="W498" s="76">
        <v>2.4523769341019199</v>
      </c>
      <c r="X498" s="76">
        <v>2.6259377220818698</v>
      </c>
      <c r="Y498" s="76">
        <v>2.9245687312186002</v>
      </c>
      <c r="Z498" s="76">
        <v>7.1269432318120094</v>
      </c>
      <c r="AA498" s="76">
        <v>-33.992024435443497</v>
      </c>
      <c r="AC498" s="57">
        <v>-4.3217652345622</v>
      </c>
      <c r="AD498" s="76">
        <v>-3.9108344924290801</v>
      </c>
      <c r="AE498" s="76">
        <v>-3.6733448021300004</v>
      </c>
      <c r="AF498" s="76">
        <v>-3.44457989896864</v>
      </c>
      <c r="AG498" s="76">
        <v>-3.2399334276621299</v>
      </c>
      <c r="AH498" s="76">
        <v>-5.3814159874891496</v>
      </c>
      <c r="AI498" s="76">
        <v>-5.2370496300859504</v>
      </c>
      <c r="AJ498" s="76">
        <v>-5.2446867914555604</v>
      </c>
      <c r="AK498" s="76">
        <v>-5.24033536508888</v>
      </c>
      <c r="AL498" s="76">
        <v>-5.2400618059528297</v>
      </c>
      <c r="AM498" s="76">
        <v>1.0596507529269501</v>
      </c>
      <c r="AN498" s="76">
        <v>1.32621513765687</v>
      </c>
      <c r="AO498" s="76">
        <v>1.57134198932556</v>
      </c>
      <c r="AP498" s="76">
        <v>1.79575546612024</v>
      </c>
      <c r="AQ498" s="76">
        <v>2.0001283782906998</v>
      </c>
      <c r="AR498" s="76">
        <v>7.8028769675312279</v>
      </c>
      <c r="AS498" s="76">
        <v>180.03632529346999</v>
      </c>
      <c r="AU498" s="57">
        <v>-4.3660019950904605</v>
      </c>
      <c r="AV498" s="57">
        <v>-4.1199252348556197</v>
      </c>
      <c r="AW498" s="57">
        <v>-3.8853477061363506</v>
      </c>
      <c r="AX498" s="57">
        <v>-3.66920107829859</v>
      </c>
      <c r="AY498" s="57">
        <v>-3.4537086905893903</v>
      </c>
      <c r="AZ498" s="57">
        <v>-5.4656575738674</v>
      </c>
      <c r="BA498" s="57">
        <v>-5.4861404282367001</v>
      </c>
      <c r="BB498" s="57">
        <v>-5.4966896446684004</v>
      </c>
      <c r="BC498" s="57">
        <v>-5.50495651033384</v>
      </c>
      <c r="BD498" s="57">
        <v>-5.4938370687782303</v>
      </c>
      <c r="BE498" s="57">
        <v>1.09965557877694</v>
      </c>
      <c r="BF498" s="57">
        <v>1.36621519338108</v>
      </c>
      <c r="BG498" s="57">
        <v>1.61134193853205</v>
      </c>
      <c r="BH498" s="57">
        <v>1.83575543203525</v>
      </c>
      <c r="BI498" s="57">
        <v>2.04012837818884</v>
      </c>
      <c r="BJ498" s="57">
        <v>6.7739684894163252</v>
      </c>
      <c r="BK498" s="57">
        <v>33.915435655550802</v>
      </c>
      <c r="BM498" s="57">
        <v>-4.0152644383112595</v>
      </c>
      <c r="BN498" s="57">
        <v>-3.77566259527037</v>
      </c>
      <c r="BO498" s="57">
        <v>-3.4605709862945098</v>
      </c>
      <c r="BP498" s="57">
        <v>-3.2167624616500099</v>
      </c>
      <c r="BQ498" s="57">
        <v>-2.9899712281121804</v>
      </c>
      <c r="BR498" s="57">
        <v>-5.9007099674484396</v>
      </c>
      <c r="BS498" s="57">
        <v>-6.0297574145658199</v>
      </c>
      <c r="BT498" s="57">
        <v>-5.8861865210747597</v>
      </c>
      <c r="BU498" s="57">
        <v>-5.83880382275842</v>
      </c>
      <c r="BV498" s="57">
        <v>-5.8152646021113803</v>
      </c>
      <c r="BW498" s="57">
        <v>1.8854455291371801</v>
      </c>
      <c r="BX498" s="57">
        <v>2.25409481929545</v>
      </c>
      <c r="BY498" s="57">
        <v>2.4256155347802499</v>
      </c>
      <c r="BZ498" s="57">
        <v>2.6220413611084101</v>
      </c>
      <c r="CA498" s="57">
        <v>2.8252933739991999</v>
      </c>
      <c r="CB498" s="57">
        <v>7.7685244987559914</v>
      </c>
      <c r="CC498" s="57">
        <v>40.679765744557002</v>
      </c>
      <c r="CE498" s="57">
        <v>-3.9827008206579002</v>
      </c>
      <c r="CF498" s="57">
        <v>-3.7275885307020702</v>
      </c>
      <c r="CG498" s="57">
        <v>-3.5101458946675801</v>
      </c>
      <c r="CH498" s="57">
        <v>-3.2637117219274003</v>
      </c>
      <c r="CI498" s="57">
        <v>-3.0707031235214095</v>
      </c>
      <c r="CJ498" s="57">
        <v>-5.87813076834244</v>
      </c>
      <c r="CK498" s="57">
        <v>-5.8855435074617501</v>
      </c>
      <c r="CL498" s="57">
        <v>-5.9029428804908699</v>
      </c>
      <c r="CM498" s="57">
        <v>-5.8747213602989001</v>
      </c>
      <c r="CN498" s="57">
        <v>-5.8780351898146197</v>
      </c>
      <c r="CO498" s="57">
        <v>1.89542994768454</v>
      </c>
      <c r="CP498" s="57">
        <v>2.15795497675968</v>
      </c>
      <c r="CQ498" s="57">
        <v>2.3927969858232898</v>
      </c>
      <c r="CR498" s="57">
        <v>2.6110096383714998</v>
      </c>
      <c r="CS498" s="57">
        <v>2.8073320662932102</v>
      </c>
      <c r="CT498" s="76">
        <v>6.8101650875103052</v>
      </c>
      <c r="CU498" s="76">
        <v>40.409774070010997</v>
      </c>
      <c r="CV498" s="76"/>
      <c r="CW498" s="1">
        <v>-4.2045439120572397</v>
      </c>
      <c r="CX498" s="1">
        <v>-3.95860795965321</v>
      </c>
      <c r="CY498" s="1">
        <v>-3.7200538054675398</v>
      </c>
      <c r="CZ498" s="1">
        <v>-3.5028707882894898</v>
      </c>
      <c r="DA498" s="1">
        <v>-3.3011095953779099</v>
      </c>
      <c r="DB498" s="1">
        <v>-4.2045439120572397</v>
      </c>
      <c r="DC498" s="1">
        <v>-3.95860795965321</v>
      </c>
      <c r="DD498" s="1">
        <v>-3.7200538054675398</v>
      </c>
      <c r="DE498" s="1">
        <v>-3.5028707882894898</v>
      </c>
      <c r="DF498" s="1">
        <v>-3.3011095953779099</v>
      </c>
      <c r="DG498" s="1">
        <v>1.0596552283914999</v>
      </c>
      <c r="DH498" s="1">
        <v>1.3262151951858001</v>
      </c>
      <c r="DI498" s="1">
        <v>1.5713419889603</v>
      </c>
      <c r="DJ498" s="1">
        <v>1.7957550969317799</v>
      </c>
      <c r="DK498" s="1">
        <v>2.0001279250391799</v>
      </c>
      <c r="DL498" s="1">
        <v>6.7336891969978057</v>
      </c>
      <c r="DM498" s="1">
        <v>46.618215424965399</v>
      </c>
      <c r="DN498" s="1"/>
      <c r="DO498" s="1"/>
      <c r="DP498" s="1"/>
      <c r="DQ498" s="1"/>
      <c r="DR498" s="1"/>
      <c r="DS498" s="1"/>
    </row>
    <row r="499" spans="1:123">
      <c r="A499" s="46" t="s">
        <v>479</v>
      </c>
      <c r="B499" s="57">
        <v>298.76900000000001</v>
      </c>
      <c r="C499" s="57">
        <v>121.05500000000001</v>
      </c>
      <c r="D499" s="57">
        <v>-3.52</v>
      </c>
      <c r="E499" s="7">
        <v>0.8</v>
      </c>
      <c r="F499" s="57"/>
      <c r="G499" s="76">
        <v>-1.2400000000000002</v>
      </c>
      <c r="H499" s="57">
        <v>-3.56</v>
      </c>
      <c r="I499" s="57">
        <v>2.3199999999999998</v>
      </c>
      <c r="K499" s="76">
        <v>-2.1222445433854604</v>
      </c>
      <c r="L499" s="76">
        <v>-1.9027165668759398</v>
      </c>
      <c r="M499" s="76">
        <v>-1.65221323002566</v>
      </c>
      <c r="N499" s="76">
        <v>-1.3898783626559204</v>
      </c>
      <c r="O499" s="76">
        <v>-1.1453329439713902</v>
      </c>
      <c r="P499" s="76">
        <v>-4.0523861261145404</v>
      </c>
      <c r="Q499" s="76">
        <v>-4.0800652125389698</v>
      </c>
      <c r="R499" s="76">
        <v>-4.1123679866442302</v>
      </c>
      <c r="S499" s="76">
        <v>-4.0253020190609403</v>
      </c>
      <c r="T499" s="76">
        <v>-4.0885900964814201</v>
      </c>
      <c r="U499" s="76">
        <v>1.93014158272908</v>
      </c>
      <c r="V499" s="76">
        <v>2.17734864566303</v>
      </c>
      <c r="W499" s="76">
        <v>2.4601547566185702</v>
      </c>
      <c r="X499" s="76">
        <v>2.63542365640502</v>
      </c>
      <c r="Y499" s="76">
        <v>2.94325715251003</v>
      </c>
      <c r="Z499" s="76">
        <v>7.3557139548396089</v>
      </c>
      <c r="AA499" s="76">
        <v>-26.590561104436802</v>
      </c>
      <c r="AC499" s="57">
        <v>-2.7129823267342701</v>
      </c>
      <c r="AD499" s="76">
        <v>-2.3851707545614005</v>
      </c>
      <c r="AE499" s="76">
        <v>-2.14273902056562</v>
      </c>
      <c r="AF499" s="76">
        <v>-1.9137252695870901</v>
      </c>
      <c r="AG499" s="76">
        <v>-1.70816325818218</v>
      </c>
      <c r="AH499" s="76">
        <v>-3.7834121729469898</v>
      </c>
      <c r="AI499" s="76">
        <v>-3.7242959609363702</v>
      </c>
      <c r="AJ499" s="76">
        <v>-3.7288402161287699</v>
      </c>
      <c r="AK499" s="76">
        <v>-3.7258167432300802</v>
      </c>
      <c r="AL499" s="76">
        <v>-3.72594095435884</v>
      </c>
      <c r="AM499" s="76">
        <v>1.07042984621272</v>
      </c>
      <c r="AN499" s="76">
        <v>1.3391252063749699</v>
      </c>
      <c r="AO499" s="76">
        <v>1.5861011955631501</v>
      </c>
      <c r="AP499" s="76">
        <v>1.8120914736429901</v>
      </c>
      <c r="AQ499" s="76">
        <v>2.01777769617666</v>
      </c>
      <c r="AR499" s="76">
        <v>7.3726756624352596</v>
      </c>
      <c r="AS499" s="76">
        <v>110.04947262542299</v>
      </c>
      <c r="AU499" s="57">
        <v>-2.87096129576351</v>
      </c>
      <c r="AV499" s="57">
        <v>-2.6234426172261003</v>
      </c>
      <c r="AW499" s="57">
        <v>-2.3884459585690596</v>
      </c>
      <c r="AX499" s="57">
        <v>-2.1747580393879504</v>
      </c>
      <c r="AY499" s="57">
        <v>-1.9519820395907201</v>
      </c>
      <c r="AZ499" s="57">
        <v>-3.9813960105817698</v>
      </c>
      <c r="BA499" s="57">
        <v>-4.0025678793173904</v>
      </c>
      <c r="BB499" s="57">
        <v>-4.0145471028526298</v>
      </c>
      <c r="BC499" s="57">
        <v>-4.0268494786128004</v>
      </c>
      <c r="BD499" s="57">
        <v>-4.0097597356644901</v>
      </c>
      <c r="BE499" s="57">
        <v>1.1104347148182601</v>
      </c>
      <c r="BF499" s="57">
        <v>1.3791252620912899</v>
      </c>
      <c r="BG499" s="57">
        <v>1.62610114428357</v>
      </c>
      <c r="BH499" s="57">
        <v>1.85209143922485</v>
      </c>
      <c r="BI499" s="57">
        <v>2.0577776960737699</v>
      </c>
      <c r="BJ499" s="57">
        <v>6.8084404384749559</v>
      </c>
      <c r="BK499" s="57">
        <v>30.231386725348599</v>
      </c>
      <c r="BM499" s="57">
        <v>-2.1738205186905999</v>
      </c>
      <c r="BN499" s="57">
        <v>-1.8469204422849499</v>
      </c>
      <c r="BO499" s="57">
        <v>-1.6236678839121406</v>
      </c>
      <c r="BP499" s="57">
        <v>-1.4058096068902</v>
      </c>
      <c r="BQ499" s="57">
        <v>-1.1865400075348305</v>
      </c>
      <c r="BR499" s="57">
        <v>-4.0619993938523598</v>
      </c>
      <c r="BS499" s="57">
        <v>-4.11292174365592</v>
      </c>
      <c r="BT499" s="57">
        <v>-4.0587535930146004</v>
      </c>
      <c r="BU499" s="57">
        <v>-4.0380466819847598</v>
      </c>
      <c r="BV499" s="57">
        <v>-4.0228944678808203</v>
      </c>
      <c r="BW499" s="57">
        <v>1.8881788751617601</v>
      </c>
      <c r="BX499" s="57">
        <v>2.2660013013709701</v>
      </c>
      <c r="BY499" s="57">
        <v>2.4350857091024598</v>
      </c>
      <c r="BZ499" s="57">
        <v>2.6322370750945598</v>
      </c>
      <c r="CA499" s="57">
        <v>2.8363544603459898</v>
      </c>
      <c r="CB499" s="57">
        <v>7.1807189310875961</v>
      </c>
      <c r="CC499" s="57">
        <v>94.448513932285906</v>
      </c>
      <c r="CE499" s="57">
        <v>-2.1508891449374596</v>
      </c>
      <c r="CF499" s="57">
        <v>-1.8913925646721204</v>
      </c>
      <c r="CG499" s="57">
        <v>-1.6646271127961598</v>
      </c>
      <c r="CH499" s="57">
        <v>-1.4319905878674706</v>
      </c>
      <c r="CI499" s="57">
        <v>-1.2353303143904797</v>
      </c>
      <c r="CJ499" s="57">
        <v>-4.0502454250890096</v>
      </c>
      <c r="CK499" s="57">
        <v>-4.0551113751189902</v>
      </c>
      <c r="CL499" s="57">
        <v>-4.0646414662830299</v>
      </c>
      <c r="CM499" s="57">
        <v>-4.0526719475647104</v>
      </c>
      <c r="CN499" s="57">
        <v>-4.0530028290567799</v>
      </c>
      <c r="CO499" s="57">
        <v>1.89935628015155</v>
      </c>
      <c r="CP499" s="57">
        <v>2.1637188104468699</v>
      </c>
      <c r="CQ499" s="57">
        <v>2.4000143534868701</v>
      </c>
      <c r="CR499" s="57">
        <v>2.6206813596972398</v>
      </c>
      <c r="CS499" s="57">
        <v>2.8176725146663002</v>
      </c>
      <c r="CT499" s="76">
        <v>6.8160504545024452</v>
      </c>
      <c r="CU499" s="76">
        <v>50.935758035963701</v>
      </c>
      <c r="CV499" s="76"/>
      <c r="CW499" s="1">
        <v>-2.6604846288580002</v>
      </c>
      <c r="CX499" s="1">
        <v>-2.4010788702297901</v>
      </c>
      <c r="CY499" s="1">
        <v>-2.1581840427119898</v>
      </c>
      <c r="CZ499" s="1">
        <v>-1.9370661633305499</v>
      </c>
      <c r="DA499" s="1">
        <v>-1.73189169759372</v>
      </c>
      <c r="DB499" s="1">
        <v>-2.6604846288580002</v>
      </c>
      <c r="DC499" s="1">
        <v>-2.4010788702297901</v>
      </c>
      <c r="DD499" s="1">
        <v>-2.1581840427119898</v>
      </c>
      <c r="DE499" s="1">
        <v>-1.9370661633305499</v>
      </c>
      <c r="DF499" s="1">
        <v>-1.73189169759372</v>
      </c>
      <c r="DG499" s="1">
        <v>1.07043436269964</v>
      </c>
      <c r="DH499" s="1">
        <v>1.3391252639134299</v>
      </c>
      <c r="DI499" s="1">
        <v>1.58610119519575</v>
      </c>
      <c r="DJ499" s="1">
        <v>1.81209110261415</v>
      </c>
      <c r="DK499" s="1">
        <v>2.01777724067985</v>
      </c>
      <c r="DL499" s="1">
        <v>6.9066246859551006</v>
      </c>
      <c r="DM499" s="1">
        <v>55.394378961161799</v>
      </c>
      <c r="DN499" s="1"/>
      <c r="DO499" s="1"/>
      <c r="DP499" s="1"/>
      <c r="DQ499" s="1"/>
      <c r="DR499" s="1"/>
      <c r="DS499" s="1"/>
    </row>
    <row r="500" spans="1:123">
      <c r="A500" s="46" t="s">
        <v>480</v>
      </c>
      <c r="B500" s="57">
        <v>306.471</v>
      </c>
      <c r="C500" s="57">
        <v>128.608</v>
      </c>
      <c r="D500" s="57">
        <v>-6.16</v>
      </c>
      <c r="E500" s="7">
        <v>0.42</v>
      </c>
      <c r="F500" s="57"/>
      <c r="G500" s="76">
        <v>-5.37</v>
      </c>
      <c r="H500" s="57">
        <v>-7.01</v>
      </c>
      <c r="I500" s="57">
        <v>1.64</v>
      </c>
      <c r="K500" s="76">
        <v>-9.4548462702386189</v>
      </c>
      <c r="L500" s="76">
        <v>-9.2718826348134389</v>
      </c>
      <c r="M500" s="76">
        <v>-9.0277700427196699</v>
      </c>
      <c r="N500" s="76">
        <v>-8.6267383042524699</v>
      </c>
      <c r="O500" s="76">
        <v>-8.3920597966803196</v>
      </c>
      <c r="P500" s="76">
        <v>-11.399545495166199</v>
      </c>
      <c r="Q500" s="76">
        <v>-11.4645791284334</v>
      </c>
      <c r="R500" s="76">
        <v>-11.5089366509774</v>
      </c>
      <c r="S500" s="76">
        <v>-11.2877882904214</v>
      </c>
      <c r="T500" s="76">
        <v>-11.3858038733526</v>
      </c>
      <c r="U500" s="76">
        <v>1.9446992249275801</v>
      </c>
      <c r="V500" s="76">
        <v>2.1926964936199602</v>
      </c>
      <c r="W500" s="76">
        <v>2.4811666082577299</v>
      </c>
      <c r="X500" s="76">
        <v>2.6610499861689298</v>
      </c>
      <c r="Y500" s="76">
        <v>2.99374407667228</v>
      </c>
      <c r="Z500" s="76">
        <v>8.2780654387945827</v>
      </c>
      <c r="AA500" s="76">
        <v>-112.016323462511</v>
      </c>
      <c r="AC500" s="57">
        <v>-9.6901143090115998</v>
      </c>
      <c r="AD500" s="76">
        <v>-9.2102395402744701</v>
      </c>
      <c r="AE500" s="76">
        <v>-8.9490862629803498</v>
      </c>
      <c r="AF500" s="76">
        <v>-8.6935698319660499</v>
      </c>
      <c r="AG500" s="76">
        <v>-8.4671893412786101</v>
      </c>
      <c r="AH500" s="76">
        <v>-10.7896639645849</v>
      </c>
      <c r="AI500" s="76">
        <v>-10.5842414037055</v>
      </c>
      <c r="AJ500" s="76">
        <v>-10.5750595758504</v>
      </c>
      <c r="AK500" s="76">
        <v>-10.5497931645849</v>
      </c>
      <c r="AL500" s="76">
        <v>-10.5326468152026</v>
      </c>
      <c r="AM500" s="76">
        <v>1.0995496555733</v>
      </c>
      <c r="AN500" s="76">
        <v>1.37400186343103</v>
      </c>
      <c r="AO500" s="76">
        <v>1.62597331287005</v>
      </c>
      <c r="AP500" s="76">
        <v>1.85622333261885</v>
      </c>
      <c r="AQ500" s="76">
        <v>2.0654574739239902</v>
      </c>
      <c r="AR500" s="76">
        <v>8.7865890107629614</v>
      </c>
      <c r="AS500" s="76">
        <v>219.11201075061501</v>
      </c>
      <c r="AU500" s="57">
        <v>-8.4424432892958787</v>
      </c>
      <c r="AV500" s="57">
        <v>-8.1448269998826905</v>
      </c>
      <c r="AW500" s="57">
        <v>-7.8565576309159209</v>
      </c>
      <c r="AX500" s="57">
        <v>-7.5839743339791896</v>
      </c>
      <c r="AY500" s="57">
        <v>-7.3054539412574098</v>
      </c>
      <c r="AZ500" s="57">
        <v>-9.5819979289791792</v>
      </c>
      <c r="BA500" s="57">
        <v>-9.5588289190087199</v>
      </c>
      <c r="BB500" s="57">
        <v>-9.5225308911932505</v>
      </c>
      <c r="BC500" s="57">
        <v>-9.4801976312798999</v>
      </c>
      <c r="BD500" s="57">
        <v>-9.4109114150757396</v>
      </c>
      <c r="BE500" s="57">
        <v>1.1395546396833001</v>
      </c>
      <c r="BF500" s="57">
        <v>1.41400191912603</v>
      </c>
      <c r="BG500" s="57">
        <v>1.6659732602773301</v>
      </c>
      <c r="BH500" s="57">
        <v>1.89622329730071</v>
      </c>
      <c r="BI500" s="57">
        <v>2.1054574738183298</v>
      </c>
      <c r="BJ500" s="57">
        <v>8.4434182518686658</v>
      </c>
      <c r="BK500" s="57">
        <v>23.001023727649301</v>
      </c>
      <c r="BM500" s="57">
        <v>-9.5463016240165199</v>
      </c>
      <c r="BN500" s="57">
        <v>-9.2179688069144916</v>
      </c>
      <c r="BO500" s="57">
        <v>-8.9178638562832795</v>
      </c>
      <c r="BP500" s="57">
        <v>-8.6496171238768014</v>
      </c>
      <c r="BQ500" s="57">
        <v>-8.4190045625580989</v>
      </c>
      <c r="BR500" s="57">
        <v>-11.4418646559939</v>
      </c>
      <c r="BS500" s="57">
        <v>-11.516135567754301</v>
      </c>
      <c r="BT500" s="57">
        <v>-11.378533319377199</v>
      </c>
      <c r="BU500" s="57">
        <v>-11.3093980043454</v>
      </c>
      <c r="BV500" s="57">
        <v>-11.285240638843399</v>
      </c>
      <c r="BW500" s="57">
        <v>1.89556303197738</v>
      </c>
      <c r="BX500" s="57">
        <v>2.29816676083981</v>
      </c>
      <c r="BY500" s="57">
        <v>2.4606694630939199</v>
      </c>
      <c r="BZ500" s="57">
        <v>2.6597808804685998</v>
      </c>
      <c r="CA500" s="57">
        <v>2.8662360762853001</v>
      </c>
      <c r="CB500" s="57">
        <v>8.3939822345776243</v>
      </c>
      <c r="CC500" s="57">
        <v>96.617658755912302</v>
      </c>
      <c r="CE500" s="57">
        <v>-9.4987961738903497</v>
      </c>
      <c r="CF500" s="57">
        <v>-9.2196345648360101</v>
      </c>
      <c r="CG500" s="57">
        <v>-8.9841320052025999</v>
      </c>
      <c r="CH500" s="57">
        <v>-8.7042109354436494</v>
      </c>
      <c r="CI500" s="57">
        <v>-8.4905036317790596</v>
      </c>
      <c r="CJ500" s="57">
        <v>-11.408759473565199</v>
      </c>
      <c r="CK500" s="57">
        <v>-11.398924419498501</v>
      </c>
      <c r="CL500" s="57">
        <v>-11.403644136923401</v>
      </c>
      <c r="CM500" s="57">
        <v>-11.3510205300237</v>
      </c>
      <c r="CN500" s="57">
        <v>-11.3361109529587</v>
      </c>
      <c r="CO500" s="57">
        <v>1.9099632996748499</v>
      </c>
      <c r="CP500" s="57">
        <v>2.1792898546624899</v>
      </c>
      <c r="CQ500" s="57">
        <v>2.4195121317208002</v>
      </c>
      <c r="CR500" s="57">
        <v>2.6468095945800498</v>
      </c>
      <c r="CS500" s="57">
        <v>2.84560732117964</v>
      </c>
      <c r="CT500" s="76">
        <v>7.5384052866343678</v>
      </c>
      <c r="CU500" s="76">
        <v>36.661292369018703</v>
      </c>
      <c r="CV500" s="76"/>
      <c r="CW500" s="1">
        <v>-9.5202618498822993</v>
      </c>
      <c r="CX500" s="1">
        <v>-9.2475345263120996</v>
      </c>
      <c r="CY500" s="1">
        <v>-8.9856780920508807</v>
      </c>
      <c r="CZ500" s="1">
        <v>-8.7471589653846404</v>
      </c>
      <c r="DA500" s="1">
        <v>-8.5224498997869702</v>
      </c>
      <c r="DB500" s="1">
        <v>-9.5202618498822993</v>
      </c>
      <c r="DC500" s="1">
        <v>-9.2475345263120996</v>
      </c>
      <c r="DD500" s="1">
        <v>-8.9856780920508807</v>
      </c>
      <c r="DE500" s="1">
        <v>-8.7471589653846404</v>
      </c>
      <c r="DF500" s="1">
        <v>-8.5224498997869702</v>
      </c>
      <c r="DG500" s="1">
        <v>1.09955428288249</v>
      </c>
      <c r="DH500" s="1">
        <v>1.3740019209952301</v>
      </c>
      <c r="DI500" s="1">
        <v>1.6259733124968401</v>
      </c>
      <c r="DJ500" s="1">
        <v>1.85622295661822</v>
      </c>
      <c r="DK500" s="1">
        <v>2.0654570123615201</v>
      </c>
      <c r="DL500" s="1">
        <v>7.4284147894312156</v>
      </c>
      <c r="DM500" s="1">
        <v>50.752920695897899</v>
      </c>
      <c r="DN500" s="1"/>
      <c r="DO500" s="1"/>
      <c r="DP500" s="1"/>
      <c r="DQ500" s="1"/>
      <c r="DR500" s="1"/>
      <c r="DS500" s="1"/>
    </row>
    <row r="501" spans="1:123">
      <c r="A501" s="46" t="s">
        <v>481</v>
      </c>
      <c r="B501" s="57">
        <v>389.44400000000002</v>
      </c>
      <c r="C501" s="57">
        <v>195.773</v>
      </c>
      <c r="D501" s="57">
        <v>-3.88</v>
      </c>
      <c r="E501" s="7">
        <v>0</v>
      </c>
      <c r="F501" s="57"/>
      <c r="G501" s="76">
        <v>-5.15</v>
      </c>
      <c r="H501" s="57">
        <v>-6</v>
      </c>
      <c r="I501" s="57">
        <v>0.85</v>
      </c>
      <c r="K501" s="76">
        <v>-4.0738892023323601</v>
      </c>
      <c r="L501" s="76">
        <v>-3.8643134758763003</v>
      </c>
      <c r="M501" s="76">
        <v>-3.5684307001398801</v>
      </c>
      <c r="N501" s="76">
        <v>-3.1925955182556001</v>
      </c>
      <c r="O501" s="76">
        <v>-2.6800894218047895</v>
      </c>
      <c r="P501" s="76">
        <v>-6.17541668565209</v>
      </c>
      <c r="Q501" s="76">
        <v>-6.2223510482459803</v>
      </c>
      <c r="R501" s="76">
        <v>-6.27595622375157</v>
      </c>
      <c r="S501" s="76">
        <v>-6.1297158055801502</v>
      </c>
      <c r="T501" s="76">
        <v>-6.2177248979206396</v>
      </c>
      <c r="U501" s="76">
        <v>2.1015274833197299</v>
      </c>
      <c r="V501" s="76">
        <v>2.35803757236968</v>
      </c>
      <c r="W501" s="76">
        <v>2.70752552361169</v>
      </c>
      <c r="X501" s="76">
        <v>2.9371202873245501</v>
      </c>
      <c r="Y501" s="76">
        <v>3.5376354761158502</v>
      </c>
      <c r="Z501" s="76">
        <v>10.36424846872608</v>
      </c>
      <c r="AA501" s="76">
        <v>-291.39400788098601</v>
      </c>
      <c r="AC501" s="57">
        <v>-4.27735457053803</v>
      </c>
      <c r="AD501" s="76">
        <v>-3.8673349422486401</v>
      </c>
      <c r="AE501" s="76">
        <v>-3.56954112590505</v>
      </c>
      <c r="AF501" s="76">
        <v>-3.2870905902425203</v>
      </c>
      <c r="AG501" s="76">
        <v>-3.0398735425688201</v>
      </c>
      <c r="AH501" s="76">
        <v>-5.6906094899487103</v>
      </c>
      <c r="AI501" s="76">
        <v>-5.6170601068887001</v>
      </c>
      <c r="AJ501" s="76">
        <v>-5.6250534142756301</v>
      </c>
      <c r="AK501" s="76">
        <v>-5.61874273807872</v>
      </c>
      <c r="AL501" s="76">
        <v>-5.6189812630559102</v>
      </c>
      <c r="AM501" s="76">
        <v>1.41325491941068</v>
      </c>
      <c r="AN501" s="76">
        <v>1.74972516464006</v>
      </c>
      <c r="AO501" s="76">
        <v>2.0555122883705801</v>
      </c>
      <c r="AP501" s="76">
        <v>2.3316521478361998</v>
      </c>
      <c r="AQ501" s="76">
        <v>2.57910772048709</v>
      </c>
      <c r="AR501" s="76">
        <v>9.0768209661184347</v>
      </c>
      <c r="AS501" s="76">
        <v>145.45021160157401</v>
      </c>
      <c r="AU501" s="57">
        <v>-4.6886901663416207</v>
      </c>
      <c r="AV501" s="57">
        <v>-4.3931563975970001</v>
      </c>
      <c r="AW501" s="57">
        <v>-4.1193138877885698</v>
      </c>
      <c r="AX501" s="57">
        <v>-3.8844486212997702</v>
      </c>
      <c r="AY501" s="57">
        <v>-3.6520338998880297</v>
      </c>
      <c r="AZ501" s="57">
        <v>-6.1419513141822302</v>
      </c>
      <c r="BA501" s="57">
        <v>-6.1828816177023898</v>
      </c>
      <c r="BB501" s="57">
        <v>-6.2148261094201702</v>
      </c>
      <c r="BC501" s="57">
        <v>-6.2561007241222404</v>
      </c>
      <c r="BD501" s="57">
        <v>-6.2711416202396597</v>
      </c>
      <c r="BE501" s="57">
        <v>1.4532611478406099</v>
      </c>
      <c r="BF501" s="57">
        <v>1.7897252201053899</v>
      </c>
      <c r="BG501" s="57">
        <v>2.0955122216316</v>
      </c>
      <c r="BH501" s="57">
        <v>2.3716521028224702</v>
      </c>
      <c r="BI501" s="57">
        <v>2.61910772035163</v>
      </c>
      <c r="BJ501" s="57">
        <v>7.6810209200465831</v>
      </c>
      <c r="BK501" s="57">
        <v>70.375320014298794</v>
      </c>
      <c r="BM501" s="57">
        <v>-4.2191072130970895</v>
      </c>
      <c r="BN501" s="57">
        <v>-3.6106662537959</v>
      </c>
      <c r="BO501" s="57">
        <v>-3.4542191296685103</v>
      </c>
      <c r="BP501" s="57">
        <v>-3.2027816646762597</v>
      </c>
      <c r="BQ501" s="57">
        <v>-2.9391650057971099</v>
      </c>
      <c r="BR501" s="57">
        <v>-6.1942191471080497</v>
      </c>
      <c r="BS501" s="57">
        <v>-6.2553488116375302</v>
      </c>
      <c r="BT501" s="57">
        <v>-6.1905002286924802</v>
      </c>
      <c r="BU501" s="57">
        <v>-6.1592896502214298</v>
      </c>
      <c r="BV501" s="57">
        <v>-6.1273132242964401</v>
      </c>
      <c r="BW501" s="57">
        <v>1.97511193401096</v>
      </c>
      <c r="BX501" s="57">
        <v>2.6446825578416302</v>
      </c>
      <c r="BY501" s="57">
        <v>2.7362810990239699</v>
      </c>
      <c r="BZ501" s="57">
        <v>2.9565079855451701</v>
      </c>
      <c r="CA501" s="57">
        <v>3.1881482184993302</v>
      </c>
      <c r="CB501" s="57">
        <v>8.7952884202667576</v>
      </c>
      <c r="CC501" s="57">
        <v>255.58063046459</v>
      </c>
      <c r="CE501" s="57">
        <v>-4.1493110218426201</v>
      </c>
      <c r="CF501" s="57">
        <v>-3.8362832135720302</v>
      </c>
      <c r="CG501" s="57">
        <v>-3.5719259962960104</v>
      </c>
      <c r="CH501" s="57">
        <v>-3.2545373651221396</v>
      </c>
      <c r="CI501" s="57">
        <v>-3.03542051353147</v>
      </c>
      <c r="CJ501" s="57">
        <v>-6.1735428531853902</v>
      </c>
      <c r="CK501" s="57">
        <v>-6.18331862155868</v>
      </c>
      <c r="CL501" s="57">
        <v>-6.2014860575679904</v>
      </c>
      <c r="CM501" s="57">
        <v>-6.1828242426067899</v>
      </c>
      <c r="CN501" s="57">
        <v>-6.18196716226646</v>
      </c>
      <c r="CO501" s="57">
        <v>2.0242318313427701</v>
      </c>
      <c r="CP501" s="57">
        <v>2.3470354079866498</v>
      </c>
      <c r="CQ501" s="57">
        <v>2.6295600612719801</v>
      </c>
      <c r="CR501" s="57">
        <v>2.9282868774846502</v>
      </c>
      <c r="CS501" s="57">
        <v>3.14654664873499</v>
      </c>
      <c r="CT501" s="76">
        <v>8.3615274981930892</v>
      </c>
      <c r="CU501" s="76">
        <v>57.050558710577697</v>
      </c>
      <c r="CV501" s="76"/>
      <c r="CW501" s="1">
        <v>-4.2052696065974997</v>
      </c>
      <c r="CX501" s="1">
        <v>-3.8822241007431799</v>
      </c>
      <c r="CY501" s="1">
        <v>-3.58387387384975</v>
      </c>
      <c r="CZ501" s="1">
        <v>-3.3170076203461698</v>
      </c>
      <c r="DA501" s="1">
        <v>-3.0691112663013</v>
      </c>
      <c r="DB501" s="1">
        <v>-4.2052696065974997</v>
      </c>
      <c r="DC501" s="1">
        <v>-3.8822241007431799</v>
      </c>
      <c r="DD501" s="1">
        <v>-3.58387387384975</v>
      </c>
      <c r="DE501" s="1">
        <v>-3.3170076203461698</v>
      </c>
      <c r="DF501" s="1">
        <v>-3.0691112663013</v>
      </c>
      <c r="DG501" s="1">
        <v>1.41326074059884</v>
      </c>
      <c r="DH501" s="1">
        <v>1.74972522248164</v>
      </c>
      <c r="DI501" s="1">
        <v>2.05551228793485</v>
      </c>
      <c r="DJ501" s="1">
        <v>2.3316517182749301</v>
      </c>
      <c r="DK501" s="1">
        <v>2.5791071935797598</v>
      </c>
      <c r="DL501" s="1">
        <v>8.4411221319087915</v>
      </c>
      <c r="DM501" s="1">
        <v>77.345067859767894</v>
      </c>
      <c r="DN501" s="1"/>
      <c r="DO501" s="1"/>
      <c r="DP501" s="1"/>
      <c r="DQ501" s="1"/>
      <c r="DR501" s="1"/>
      <c r="DS501" s="1"/>
    </row>
    <row r="502" spans="1:123">
      <c r="A502" s="46" t="s">
        <v>26</v>
      </c>
      <c r="B502" s="57">
        <v>267.327</v>
      </c>
      <c r="C502" s="57">
        <v>102.855</v>
      </c>
      <c r="D502" s="57">
        <v>-6.61</v>
      </c>
      <c r="E502" s="7">
        <v>0.41</v>
      </c>
      <c r="F502" s="57"/>
      <c r="G502" s="76">
        <v>-5.67</v>
      </c>
      <c r="H502" s="57">
        <v>-7.01</v>
      </c>
      <c r="I502" s="57">
        <v>1.34</v>
      </c>
      <c r="K502" s="76">
        <v>-6.92480294941031</v>
      </c>
      <c r="L502" s="76">
        <v>-6.7294899776842989</v>
      </c>
      <c r="M502" s="76">
        <v>-6.4907787033335804</v>
      </c>
      <c r="N502" s="76">
        <v>-6.2126090369920597</v>
      </c>
      <c r="O502" s="76">
        <v>-6.0044438036323093</v>
      </c>
      <c r="P502" s="76">
        <v>-8.7955156323724104</v>
      </c>
      <c r="Q502" s="76">
        <v>-8.8441838537469994</v>
      </c>
      <c r="R502" s="76">
        <v>-8.8651564359014401</v>
      </c>
      <c r="S502" s="76">
        <v>-8.7434179101671692</v>
      </c>
      <c r="T502" s="76">
        <v>-8.7415973636326694</v>
      </c>
      <c r="U502" s="76">
        <v>1.8707126829620999</v>
      </c>
      <c r="V502" s="76">
        <v>2.1146938760627001</v>
      </c>
      <c r="W502" s="76">
        <v>2.3743777325678601</v>
      </c>
      <c r="X502" s="76">
        <v>2.5308088731751099</v>
      </c>
      <c r="Y502" s="76">
        <v>2.73715356000036</v>
      </c>
      <c r="Z502" s="76">
        <v>7.0310453798318333</v>
      </c>
      <c r="AA502" s="76">
        <v>-28.359191003009801</v>
      </c>
      <c r="AC502" s="57">
        <v>-7.3763909260937224</v>
      </c>
      <c r="AD502" s="76">
        <v>-7.0920948969364002</v>
      </c>
      <c r="AE502" s="76">
        <v>-6.8646058718638603</v>
      </c>
      <c r="AF502" s="76">
        <v>-6.64124126940278</v>
      </c>
      <c r="AG502" s="76">
        <v>-6.4425719709932405</v>
      </c>
      <c r="AH502" s="76">
        <v>-8.3279445004399992</v>
      </c>
      <c r="AI502" s="76">
        <v>-8.2888425583676604</v>
      </c>
      <c r="AJ502" s="76">
        <v>-8.2879364737677808</v>
      </c>
      <c r="AK502" s="76">
        <v>-8.2731725366164</v>
      </c>
      <c r="AL502" s="76">
        <v>-8.2657057341743805</v>
      </c>
      <c r="AM502" s="76">
        <v>0.95155357434627696</v>
      </c>
      <c r="AN502" s="76">
        <v>1.19674766143126</v>
      </c>
      <c r="AO502" s="76">
        <v>1.42333060190392</v>
      </c>
      <c r="AP502" s="76">
        <v>1.6319312672136199</v>
      </c>
      <c r="AQ502" s="76">
        <v>1.82313376318114</v>
      </c>
      <c r="AR502" s="76">
        <v>6.8948674894815634</v>
      </c>
      <c r="AS502" s="76">
        <v>74.774621451742703</v>
      </c>
      <c r="AU502" s="57">
        <v>-6.6142979778297457</v>
      </c>
      <c r="AV502" s="57">
        <v>-6.3515112335727499</v>
      </c>
      <c r="AW502" s="57">
        <v>-6.1119812162221194</v>
      </c>
      <c r="AX502" s="57">
        <v>-5.8923613362431198</v>
      </c>
      <c r="AY502" s="57">
        <v>-5.7252301077999999</v>
      </c>
      <c r="AZ502" s="57">
        <v>-7.6058559492557896</v>
      </c>
      <c r="BA502" s="57">
        <v>-7.5882589508073597</v>
      </c>
      <c r="BB502" s="57">
        <v>-7.5753117722070797</v>
      </c>
      <c r="BC502" s="57">
        <v>-7.5642925727126702</v>
      </c>
      <c r="BD502" s="57">
        <v>-7.58836387088955</v>
      </c>
      <c r="BE502" s="57">
        <v>0.99155797142604396</v>
      </c>
      <c r="BF502" s="57">
        <v>1.23674771723461</v>
      </c>
      <c r="BG502" s="57">
        <v>1.4633305559849601</v>
      </c>
      <c r="BH502" s="57">
        <v>1.67193123646955</v>
      </c>
      <c r="BI502" s="57">
        <v>1.8631337630895499</v>
      </c>
      <c r="BJ502" s="57">
        <v>6.6500382738053023</v>
      </c>
      <c r="BK502" s="57">
        <v>89.667435571485996</v>
      </c>
      <c r="BM502" s="57">
        <v>-6.9747302941364202</v>
      </c>
      <c r="BN502" s="57">
        <v>-6.6707024588375798</v>
      </c>
      <c r="BO502" s="57">
        <v>-6.469491221532591</v>
      </c>
      <c r="BP502" s="57">
        <v>-6.2553207617205704</v>
      </c>
      <c r="BQ502" s="57">
        <v>-6.0260624298381904</v>
      </c>
      <c r="BR502" s="57">
        <v>-8.8327647057047205</v>
      </c>
      <c r="BS502" s="57">
        <v>-8.8053941813174497</v>
      </c>
      <c r="BT502" s="57">
        <v>-8.8001359551742109</v>
      </c>
      <c r="BU502" s="57">
        <v>-8.7751153116826508</v>
      </c>
      <c r="BV502" s="57">
        <v>-8.7404306829180403</v>
      </c>
      <c r="BW502" s="57">
        <v>1.8580344115683001</v>
      </c>
      <c r="BX502" s="57">
        <v>2.1346917224798698</v>
      </c>
      <c r="BY502" s="57">
        <v>2.3306447336416198</v>
      </c>
      <c r="BZ502" s="57">
        <v>2.51979454996208</v>
      </c>
      <c r="CA502" s="57">
        <v>2.7143682530798499</v>
      </c>
      <c r="CB502" s="57">
        <v>6.8807089324312054</v>
      </c>
      <c r="CC502" s="57">
        <v>58.764889983530303</v>
      </c>
      <c r="CE502" s="57">
        <v>-6.9584135062324801</v>
      </c>
      <c r="CF502" s="57">
        <v>-6.7156409928399796</v>
      </c>
      <c r="CG502" s="57">
        <v>-6.5076674090170101</v>
      </c>
      <c r="CH502" s="57">
        <v>-6.2900577665271094</v>
      </c>
      <c r="CI502" s="57">
        <v>-6.0930837326278908</v>
      </c>
      <c r="CJ502" s="57">
        <v>-8.8144685778860605</v>
      </c>
      <c r="CK502" s="57">
        <v>-8.8157938759656993</v>
      </c>
      <c r="CL502" s="57">
        <v>-8.8280856649667498</v>
      </c>
      <c r="CM502" s="57">
        <v>-8.8040754075557892</v>
      </c>
      <c r="CN502" s="57">
        <v>-8.7967175318446404</v>
      </c>
      <c r="CO502" s="57">
        <v>1.85605507165358</v>
      </c>
      <c r="CP502" s="57">
        <v>2.1001528831257201</v>
      </c>
      <c r="CQ502" s="57">
        <v>2.3204182559497402</v>
      </c>
      <c r="CR502" s="57">
        <v>2.5140176410286799</v>
      </c>
      <c r="CS502" s="57">
        <v>2.7036337992167501</v>
      </c>
      <c r="CT502" s="76">
        <v>6.4189505316567823</v>
      </c>
      <c r="CU502" s="76">
        <v>34.941374078630098</v>
      </c>
      <c r="CV502" s="76"/>
      <c r="CW502" s="1">
        <v>-7.3397021345778297</v>
      </c>
      <c r="CX502" s="1">
        <v>-7.0956226500173596</v>
      </c>
      <c r="CY502" s="1">
        <v>-6.8687096963975298</v>
      </c>
      <c r="CZ502" s="1">
        <v>-6.66144222196061</v>
      </c>
      <c r="DA502" s="1">
        <v>-6.4618515661221201</v>
      </c>
      <c r="DB502" s="1">
        <v>-7.3397021345778297</v>
      </c>
      <c r="DC502" s="1">
        <v>-7.0956226500173596</v>
      </c>
      <c r="DD502" s="1">
        <v>-6.8687096963975298</v>
      </c>
      <c r="DE502" s="1">
        <v>-6.66144222196061</v>
      </c>
      <c r="DF502" s="1">
        <v>-6.4618515661221201</v>
      </c>
      <c r="DG502" s="1">
        <v>0.95155763842164998</v>
      </c>
      <c r="DH502" s="1">
        <v>1.1967477188646101</v>
      </c>
      <c r="DI502" s="1">
        <v>1.4233306015602101</v>
      </c>
      <c r="DJ502" s="1">
        <v>1.6319309164811799</v>
      </c>
      <c r="DK502" s="1">
        <v>1.82313333244628</v>
      </c>
      <c r="DL502" s="1">
        <v>6.517040590924303</v>
      </c>
      <c r="DM502" s="1">
        <v>46.251816446647403</v>
      </c>
      <c r="DN502" s="1"/>
      <c r="DO502" s="1"/>
      <c r="DP502" s="1"/>
      <c r="DQ502" s="1"/>
      <c r="DR502" s="1"/>
      <c r="DS502" s="1"/>
    </row>
    <row r="503" spans="1:123">
      <c r="A503" s="46" t="s">
        <v>482</v>
      </c>
      <c r="B503" s="57">
        <v>307.08699999999999</v>
      </c>
      <c r="C503" s="57">
        <v>127.929</v>
      </c>
      <c r="D503" s="57">
        <v>-3.82</v>
      </c>
      <c r="E503" s="7">
        <v>0.27</v>
      </c>
      <c r="F503" s="57"/>
      <c r="G503" s="76">
        <v>-4.83</v>
      </c>
      <c r="H503" s="57">
        <v>-6.26</v>
      </c>
      <c r="I503" s="57">
        <v>1.43</v>
      </c>
      <c r="K503" s="76">
        <v>-6.5274130200499698</v>
      </c>
      <c r="L503" s="76">
        <v>-6.3515714846663904</v>
      </c>
      <c r="M503" s="76">
        <v>-6.1372807997113199</v>
      </c>
      <c r="N503" s="76">
        <v>-5.7457169124055198</v>
      </c>
      <c r="O503" s="76">
        <v>-5.5494770907547606</v>
      </c>
      <c r="P503" s="76">
        <v>-8.4732765539355199</v>
      </c>
      <c r="Q503" s="76">
        <v>-8.5454954872894007</v>
      </c>
      <c r="R503" s="76">
        <v>-8.6201279196036502</v>
      </c>
      <c r="S503" s="76">
        <v>-8.4088164725986694</v>
      </c>
      <c r="T503" s="76">
        <v>-8.5472590725534907</v>
      </c>
      <c r="U503" s="76">
        <v>1.9458635338855499</v>
      </c>
      <c r="V503" s="76">
        <v>2.1939240026230098</v>
      </c>
      <c r="W503" s="76">
        <v>2.4828471198923299</v>
      </c>
      <c r="X503" s="76">
        <v>2.66309956019315</v>
      </c>
      <c r="Y503" s="76">
        <v>2.9977819817987301</v>
      </c>
      <c r="Z503" s="76">
        <v>7.6518555535898969</v>
      </c>
      <c r="AA503" s="76">
        <v>-94.067918617698496</v>
      </c>
      <c r="AC503" s="57">
        <v>-6.71944249568143</v>
      </c>
      <c r="AD503" s="76">
        <v>-6.31184670546254</v>
      </c>
      <c r="AE503" s="76">
        <v>-6.06959627405175</v>
      </c>
      <c r="AF503" s="76">
        <v>-5.8313566095860905</v>
      </c>
      <c r="AG503" s="76">
        <v>-5.6215741889759006</v>
      </c>
      <c r="AH503" s="76">
        <v>-7.82132113107376</v>
      </c>
      <c r="AI503" s="76">
        <v>-7.6886379769364801</v>
      </c>
      <c r="AJ503" s="76">
        <v>-7.69875852800996</v>
      </c>
      <c r="AK503" s="76">
        <v>-7.6911095741354902</v>
      </c>
      <c r="AL503" s="76">
        <v>-7.6908450546283103</v>
      </c>
      <c r="AM503" s="76">
        <v>1.10187863539233</v>
      </c>
      <c r="AN503" s="76">
        <v>1.3767912714739401</v>
      </c>
      <c r="AO503" s="76">
        <v>1.62916225395821</v>
      </c>
      <c r="AP503" s="76">
        <v>1.8597529645494</v>
      </c>
      <c r="AQ503" s="76">
        <v>2.0692708656524101</v>
      </c>
      <c r="AR503" s="76">
        <v>7.9426433428367815</v>
      </c>
      <c r="AS503" s="76">
        <v>170.755160735359</v>
      </c>
      <c r="AU503" s="57">
        <v>-6.8617420423253295</v>
      </c>
      <c r="AV503" s="57">
        <v>-6.5991227640806196</v>
      </c>
      <c r="AW503" s="57">
        <v>-6.3654920404242503</v>
      </c>
      <c r="AX503" s="57">
        <v>-6.1586588475165893</v>
      </c>
      <c r="AY503" s="57">
        <v>-6.040194372772941</v>
      </c>
      <c r="AZ503" s="57">
        <v>-8.0036256710656097</v>
      </c>
      <c r="BA503" s="57">
        <v>-8.0159140912478595</v>
      </c>
      <c r="BB503" s="57">
        <v>-8.0346542416847306</v>
      </c>
      <c r="BC503" s="57">
        <v>-8.0584117766758698</v>
      </c>
      <c r="BD503" s="57">
        <v>-8.1494652383194808</v>
      </c>
      <c r="BE503" s="57">
        <v>1.14188362874028</v>
      </c>
      <c r="BF503" s="57">
        <v>1.4167913271672401</v>
      </c>
      <c r="BG503" s="57">
        <v>1.6691622012604801</v>
      </c>
      <c r="BH503" s="57">
        <v>1.8997529291592801</v>
      </c>
      <c r="BI503" s="57">
        <v>2.1092708655465402</v>
      </c>
      <c r="BJ503" s="57">
        <v>6.1835537558168063</v>
      </c>
      <c r="BK503" s="57">
        <v>133.67914106597701</v>
      </c>
      <c r="BM503" s="57">
        <v>-6.6059131501847199</v>
      </c>
      <c r="BN503" s="57">
        <v>-6.3099965790808099</v>
      </c>
      <c r="BO503" s="57">
        <v>-6.0261475257166701</v>
      </c>
      <c r="BP503" s="57">
        <v>-5.7778677122301403</v>
      </c>
      <c r="BQ503" s="57">
        <v>-5.5325949959508893</v>
      </c>
      <c r="BR503" s="57">
        <v>-8.5020667613101697</v>
      </c>
      <c r="BS503" s="57">
        <v>-8.6107359084784996</v>
      </c>
      <c r="BT503" s="57">
        <v>-8.4888631576574802</v>
      </c>
      <c r="BU503" s="57">
        <v>-8.4398515249384705</v>
      </c>
      <c r="BV503" s="57">
        <v>-8.4012209807558698</v>
      </c>
      <c r="BW503" s="57">
        <v>1.89615361112545</v>
      </c>
      <c r="BX503" s="57">
        <v>2.3007393293976901</v>
      </c>
      <c r="BY503" s="57">
        <v>2.4627156319408101</v>
      </c>
      <c r="BZ503" s="57">
        <v>2.6619838127083302</v>
      </c>
      <c r="CA503" s="57">
        <v>2.86862598480498</v>
      </c>
      <c r="CB503" s="57">
        <v>7.9716280800173385</v>
      </c>
      <c r="CC503" s="57">
        <v>58.2562115762803</v>
      </c>
      <c r="CE503" s="57">
        <v>-6.5633580106717302</v>
      </c>
      <c r="CF503" s="57">
        <v>-6.3050101283823103</v>
      </c>
      <c r="CG503" s="57">
        <v>-6.0882573334721393</v>
      </c>
      <c r="CH503" s="57">
        <v>-5.8302960230779295</v>
      </c>
      <c r="CI503" s="57">
        <v>-5.6325973843444288</v>
      </c>
      <c r="CJ503" s="57">
        <v>-8.4741696515600804</v>
      </c>
      <c r="CK503" s="57">
        <v>-8.4855453431119106</v>
      </c>
      <c r="CL503" s="57">
        <v>-8.5093288824082194</v>
      </c>
      <c r="CM503" s="57">
        <v>-8.4791953336652295</v>
      </c>
      <c r="CN503" s="57">
        <v>-8.4804389097323494</v>
      </c>
      <c r="CO503" s="57">
        <v>1.91081164088835</v>
      </c>
      <c r="CP503" s="57">
        <v>2.1805352147296002</v>
      </c>
      <c r="CQ503" s="57">
        <v>2.4210715489360801</v>
      </c>
      <c r="CR503" s="57">
        <v>2.6488993105873</v>
      </c>
      <c r="CS503" s="57">
        <v>2.8478415253879201</v>
      </c>
      <c r="CT503" s="76">
        <v>6.9555151512615794</v>
      </c>
      <c r="CU503" s="76">
        <v>33.961013210911602</v>
      </c>
      <c r="CV503" s="76"/>
      <c r="CW503" s="1">
        <v>-6.60298088207219</v>
      </c>
      <c r="CX503" s="1">
        <v>-6.34961019603523</v>
      </c>
      <c r="CY503" s="1">
        <v>-6.1065197401258002</v>
      </c>
      <c r="CZ503" s="1">
        <v>-5.8868772079897598</v>
      </c>
      <c r="DA503" s="1">
        <v>-5.6777518206597204</v>
      </c>
      <c r="DB503" s="1">
        <v>-6.60298088207219</v>
      </c>
      <c r="DC503" s="1">
        <v>-6.34961019603523</v>
      </c>
      <c r="DD503" s="1">
        <v>-6.1065197401258002</v>
      </c>
      <c r="DE503" s="1">
        <v>-5.8868772079897598</v>
      </c>
      <c r="DF503" s="1">
        <v>-5.6777518206597204</v>
      </c>
      <c r="DG503" s="1">
        <v>1.10188327156499</v>
      </c>
      <c r="DH503" s="1">
        <v>1.3767913290402001</v>
      </c>
      <c r="DI503" s="1">
        <v>1.62916225358454</v>
      </c>
      <c r="DJ503" s="1">
        <v>1.8597525881511401</v>
      </c>
      <c r="DK503" s="1">
        <v>2.0692704036048202</v>
      </c>
      <c r="DL503" s="1">
        <v>6.8842453138172734</v>
      </c>
      <c r="DM503" s="1">
        <v>47.605671475555802</v>
      </c>
      <c r="DN503" s="1"/>
      <c r="DO503" s="1"/>
      <c r="DP503" s="1"/>
      <c r="DQ503" s="1"/>
      <c r="DR503" s="1"/>
      <c r="DS503" s="1"/>
    </row>
    <row r="504" spans="1:123">
      <c r="A504" s="46" t="s">
        <v>483</v>
      </c>
      <c r="B504" s="57">
        <v>318.71800000000002</v>
      </c>
      <c r="C504" s="57">
        <v>137.101</v>
      </c>
      <c r="D504" s="57">
        <v>-2.73</v>
      </c>
      <c r="E504" s="7">
        <v>0.42</v>
      </c>
      <c r="F504" s="57"/>
      <c r="G504" s="76">
        <v>-1.2100000000000002</v>
      </c>
      <c r="H504" s="57">
        <v>-3.14</v>
      </c>
      <c r="I504" s="57">
        <v>1.93</v>
      </c>
      <c r="K504" s="76">
        <v>-1.6911435168316098</v>
      </c>
      <c r="L504" s="76">
        <v>-1.46762455999548</v>
      </c>
      <c r="M504" s="76">
        <v>-1.1994191663720297</v>
      </c>
      <c r="N504" s="76">
        <v>-0.93215028159703994</v>
      </c>
      <c r="O504" s="76">
        <v>-0.60763119455631998</v>
      </c>
      <c r="P504" s="76">
        <v>-3.6589909427466099</v>
      </c>
      <c r="Q504" s="76">
        <v>-3.6847257658886901</v>
      </c>
      <c r="R504" s="76">
        <v>-3.7139968557807399</v>
      </c>
      <c r="S504" s="76">
        <v>-3.6339488604196402</v>
      </c>
      <c r="T504" s="76">
        <v>-3.6816548557800202</v>
      </c>
      <c r="U504" s="76">
        <v>1.9678474259150001</v>
      </c>
      <c r="V504" s="76">
        <v>2.21710120589321</v>
      </c>
      <c r="W504" s="76">
        <v>2.5145776894087102</v>
      </c>
      <c r="X504" s="76">
        <v>2.7017985788226002</v>
      </c>
      <c r="Y504" s="76">
        <v>3.0740236612237002</v>
      </c>
      <c r="Z504" s="76">
        <v>8.069715537303491</v>
      </c>
      <c r="AA504" s="76">
        <v>-85.444586638615107</v>
      </c>
      <c r="AC504" s="57">
        <v>-2.2453351736877503</v>
      </c>
      <c r="AD504" s="76">
        <v>-1.92158727338349</v>
      </c>
      <c r="AE504" s="76">
        <v>-1.6661260856548099</v>
      </c>
      <c r="AF504" s="76">
        <v>-1.4255823169752497</v>
      </c>
      <c r="AG504" s="76">
        <v>-1.2108497466094104</v>
      </c>
      <c r="AH504" s="76">
        <v>-3.3911884264097201</v>
      </c>
      <c r="AI504" s="76">
        <v>-3.3510467347066899</v>
      </c>
      <c r="AJ504" s="76">
        <v>-3.3555003100617999</v>
      </c>
      <c r="AK504" s="76">
        <v>-3.3519800039017298</v>
      </c>
      <c r="AL504" s="76">
        <v>-3.3521231434198602</v>
      </c>
      <c r="AM504" s="76">
        <v>1.14585325272197</v>
      </c>
      <c r="AN504" s="76">
        <v>1.4294594613231999</v>
      </c>
      <c r="AO504" s="76">
        <v>1.68937422440699</v>
      </c>
      <c r="AP504" s="76">
        <v>1.9263976869264801</v>
      </c>
      <c r="AQ504" s="76">
        <v>2.1412733968104498</v>
      </c>
      <c r="AR504" s="76">
        <v>7.624717466547394</v>
      </c>
      <c r="AS504" s="76">
        <v>99.318421651024295</v>
      </c>
      <c r="AU504" s="57">
        <v>-2.4598429399897404</v>
      </c>
      <c r="AV504" s="57">
        <v>-2.1994410726086198</v>
      </c>
      <c r="AW504" s="57">
        <v>-1.9577999660614001</v>
      </c>
      <c r="AX504" s="57">
        <v>-1.7444088203159498</v>
      </c>
      <c r="AY504" s="57">
        <v>-1.53775878051152</v>
      </c>
      <c r="AZ504" s="57">
        <v>-3.6457013604861102</v>
      </c>
      <c r="BA504" s="57">
        <v>-3.6689005895929201</v>
      </c>
      <c r="BB504" s="57">
        <v>-3.68717413578766</v>
      </c>
      <c r="BC504" s="57">
        <v>-3.7108064704931998</v>
      </c>
      <c r="BD504" s="57">
        <v>-3.7190321772119201</v>
      </c>
      <c r="BE504" s="57">
        <v>1.18585842049637</v>
      </c>
      <c r="BF504" s="57">
        <v>1.4694595169843001</v>
      </c>
      <c r="BG504" s="57">
        <v>1.7293741697262599</v>
      </c>
      <c r="BH504" s="57">
        <v>1.96639765017725</v>
      </c>
      <c r="BI504" s="57">
        <v>2.1812733967004001</v>
      </c>
      <c r="BJ504" s="57">
        <v>6.8406116253376661</v>
      </c>
      <c r="BK504" s="57">
        <v>57.804473289289199</v>
      </c>
      <c r="BM504" s="57">
        <v>-1.7620567764998798</v>
      </c>
      <c r="BN504" s="57">
        <v>-1.35282205905358</v>
      </c>
      <c r="BO504" s="57">
        <v>-1.1660379882020302</v>
      </c>
      <c r="BP504" s="57">
        <v>-0.9467918326220901</v>
      </c>
      <c r="BQ504" s="57">
        <v>-0.71891838654675011</v>
      </c>
      <c r="BR504" s="57">
        <v>-3.6693614039746598</v>
      </c>
      <c r="BS504" s="57">
        <v>-3.7021353249719202</v>
      </c>
      <c r="BT504" s="57">
        <v>-3.6673883439385602</v>
      </c>
      <c r="BU504" s="57">
        <v>-3.6503702961101401</v>
      </c>
      <c r="BV504" s="57">
        <v>-3.6326694135472799</v>
      </c>
      <c r="BW504" s="57">
        <v>1.90730462747478</v>
      </c>
      <c r="BX504" s="57">
        <v>2.3493132659183402</v>
      </c>
      <c r="BY504" s="57">
        <v>2.50135035573653</v>
      </c>
      <c r="BZ504" s="57">
        <v>2.70357846348805</v>
      </c>
      <c r="CA504" s="57">
        <v>2.9137510270005298</v>
      </c>
      <c r="CB504" s="57">
        <v>7.4000776263733181</v>
      </c>
      <c r="CC504" s="57">
        <v>141.789419752604</v>
      </c>
      <c r="CE504" s="57">
        <v>-1.7311966035489099</v>
      </c>
      <c r="CF504" s="57">
        <v>-1.4593817671749703</v>
      </c>
      <c r="CG504" s="57">
        <v>-1.22292850318816</v>
      </c>
      <c r="CH504" s="57">
        <v>-0.97492453684311986</v>
      </c>
      <c r="CI504" s="57">
        <v>-0.77276009821860026</v>
      </c>
      <c r="CJ504" s="57">
        <v>-3.65802619355118</v>
      </c>
      <c r="CK504" s="57">
        <v>-3.6634312399248001</v>
      </c>
      <c r="CL504" s="57">
        <v>-3.6734441781484799</v>
      </c>
      <c r="CM504" s="57">
        <v>-3.6632808066516498</v>
      </c>
      <c r="CN504" s="57">
        <v>-3.6627867358574502</v>
      </c>
      <c r="CO504" s="57">
        <v>1.9268295900022701</v>
      </c>
      <c r="CP504" s="57">
        <v>2.2040494727498299</v>
      </c>
      <c r="CQ504" s="57">
        <v>2.4505156749603199</v>
      </c>
      <c r="CR504" s="57">
        <v>2.6883562698085299</v>
      </c>
      <c r="CS504" s="57">
        <v>2.8900266376388499</v>
      </c>
      <c r="CT504" s="76">
        <v>7.1456299291302878</v>
      </c>
      <c r="CU504" s="76">
        <v>54.275701851588998</v>
      </c>
      <c r="CV504" s="76"/>
      <c r="CW504" s="1">
        <v>-2.2057662068544701</v>
      </c>
      <c r="CX504" s="1">
        <v>-1.9295639168826799</v>
      </c>
      <c r="CY504" s="1">
        <v>-1.6737973745860699</v>
      </c>
      <c r="CZ504" s="1">
        <v>-1.4419518782621801</v>
      </c>
      <c r="DA504" s="1">
        <v>-1.2268101852597799</v>
      </c>
      <c r="DB504" s="1">
        <v>-2.2057662068544701</v>
      </c>
      <c r="DC504" s="1">
        <v>-1.9295639168826799</v>
      </c>
      <c r="DD504" s="1">
        <v>-1.6737973745860699</v>
      </c>
      <c r="DE504" s="1">
        <v>-1.4419518782621801</v>
      </c>
      <c r="DF504" s="1">
        <v>-1.2268101852597799</v>
      </c>
      <c r="DG504" s="1">
        <v>1.14585805625035</v>
      </c>
      <c r="DH504" s="1">
        <v>1.4294595189283399</v>
      </c>
      <c r="DI504" s="1">
        <v>1.6893742240245599</v>
      </c>
      <c r="DJ504" s="1">
        <v>1.92639730302018</v>
      </c>
      <c r="DK504" s="1">
        <v>2.1412729256029301</v>
      </c>
      <c r="DL504" s="1">
        <v>7.2758314309170959</v>
      </c>
      <c r="DM504" s="1">
        <v>62.133484718687498</v>
      </c>
      <c r="DN504" s="1"/>
      <c r="DO504" s="1"/>
      <c r="DP504" s="1"/>
      <c r="DQ504" s="1"/>
      <c r="DR504" s="1"/>
      <c r="DS504" s="1"/>
    </row>
    <row r="505" spans="1:123">
      <c r="A505" s="46" t="s">
        <v>484</v>
      </c>
      <c r="B505" s="57">
        <v>362.27499999999998</v>
      </c>
      <c r="C505" s="57">
        <v>162.91300000000001</v>
      </c>
      <c r="D505" s="57">
        <v>-1.29</v>
      </c>
      <c r="E505" s="7">
        <v>0.94</v>
      </c>
      <c r="F505" s="57"/>
      <c r="G505" s="76">
        <v>-2.93</v>
      </c>
      <c r="H505" s="57">
        <v>-5.49</v>
      </c>
      <c r="I505" s="57">
        <v>2.56</v>
      </c>
      <c r="K505" s="76">
        <v>-5.2472542811955503</v>
      </c>
      <c r="L505" s="76">
        <v>-5.0377777768389205</v>
      </c>
      <c r="M505" s="76">
        <v>-4.7478252285053895</v>
      </c>
      <c r="N505" s="76">
        <v>-4.4130573780921596</v>
      </c>
      <c r="O505" s="76">
        <v>-3.9375943481840201</v>
      </c>
      <c r="P505" s="76">
        <v>-7.2974293130882302</v>
      </c>
      <c r="Q505" s="76">
        <v>-7.3416754269622002</v>
      </c>
      <c r="R505" s="76">
        <v>-7.38123091347979</v>
      </c>
      <c r="S505" s="76">
        <v>-7.2597801383645697</v>
      </c>
      <c r="T505" s="76">
        <v>-7.2971359210845801</v>
      </c>
      <c r="U505" s="76">
        <v>2.0501750318926799</v>
      </c>
      <c r="V505" s="76">
        <v>2.3038976501232802</v>
      </c>
      <c r="W505" s="76">
        <v>2.6334056849744001</v>
      </c>
      <c r="X505" s="76">
        <v>2.8467227602724101</v>
      </c>
      <c r="Y505" s="76">
        <v>3.35954157290056</v>
      </c>
      <c r="Z505" s="76">
        <v>9.7138830867489769</v>
      </c>
      <c r="AA505" s="76">
        <v>-244.970355272798</v>
      </c>
      <c r="AC505" s="57">
        <v>-5.5135848892555499</v>
      </c>
      <c r="AD505" s="76">
        <v>-5.1633935453855795</v>
      </c>
      <c r="AE505" s="76">
        <v>-4.8826250689728496</v>
      </c>
      <c r="AF505" s="76">
        <v>-4.6137709284772104</v>
      </c>
      <c r="AG505" s="76">
        <v>-4.3785888017644101</v>
      </c>
      <c r="AH505" s="76">
        <v>-6.8241189438885597</v>
      </c>
      <c r="AI505" s="76">
        <v>-6.79009041924974</v>
      </c>
      <c r="AJ505" s="76">
        <v>-6.79748745405713</v>
      </c>
      <c r="AK505" s="76">
        <v>-6.7897468264412799</v>
      </c>
      <c r="AL505" s="76">
        <v>-6.7895048990864604</v>
      </c>
      <c r="AM505" s="76">
        <v>1.31053405463301</v>
      </c>
      <c r="AN505" s="76">
        <v>1.6266968738641601</v>
      </c>
      <c r="AO505" s="76">
        <v>1.9148623850842801</v>
      </c>
      <c r="AP505" s="76">
        <v>2.17597589796407</v>
      </c>
      <c r="AQ505" s="76">
        <v>2.4109160973220498</v>
      </c>
      <c r="AR505" s="76">
        <v>8.3828212295134197</v>
      </c>
      <c r="AS505" s="76">
        <v>103.101720591014</v>
      </c>
      <c r="AU505" s="57">
        <v>-5.6601944461045406</v>
      </c>
      <c r="AV505" s="57">
        <v>-5.3391548467924101</v>
      </c>
      <c r="AW505" s="57">
        <v>-5.0762084225339095</v>
      </c>
      <c r="AX505" s="57">
        <v>-4.8596502328593898</v>
      </c>
      <c r="AY505" s="57">
        <v>-4.8281316923524402</v>
      </c>
      <c r="AZ505" s="57">
        <v>-7.0107343217225502</v>
      </c>
      <c r="BA505" s="57">
        <v>-7.00585177619711</v>
      </c>
      <c r="BB505" s="57">
        <v>-7.0310707455113199</v>
      </c>
      <c r="BC505" s="57">
        <v>-7.0756260889844897</v>
      </c>
      <c r="BD505" s="57">
        <v>-7.2790477895487902</v>
      </c>
      <c r="BE505" s="57">
        <v>1.35053987561801</v>
      </c>
      <c r="BF505" s="57">
        <v>1.6666969294047</v>
      </c>
      <c r="BG505" s="57">
        <v>1.95486232297741</v>
      </c>
      <c r="BH505" s="57">
        <v>2.2159758561251</v>
      </c>
      <c r="BI505" s="57">
        <v>2.45091609719635</v>
      </c>
      <c r="BJ505" s="57">
        <v>6.3375081489188494</v>
      </c>
      <c r="BK505" s="57">
        <v>265.27797819008703</v>
      </c>
      <c r="BM505" s="57">
        <v>-5.3722429742043509</v>
      </c>
      <c r="BN505" s="57">
        <v>-4.7967487029855995</v>
      </c>
      <c r="BO505" s="57">
        <v>-4.6695449465290597</v>
      </c>
      <c r="BP505" s="57">
        <v>-4.4353101633028604</v>
      </c>
      <c r="BQ505" s="57">
        <v>-4.1752205622674898</v>
      </c>
      <c r="BR505" s="57">
        <v>-7.3213071080953904</v>
      </c>
      <c r="BS505" s="57">
        <v>-7.3279667881826001</v>
      </c>
      <c r="BT505" s="57">
        <v>-7.3155787056161401</v>
      </c>
      <c r="BU505" s="57">
        <v>-7.2946566780343298</v>
      </c>
      <c r="BV505" s="57">
        <v>-7.2579606239951797</v>
      </c>
      <c r="BW505" s="57">
        <v>1.9490641338910399</v>
      </c>
      <c r="BX505" s="57">
        <v>2.5312180851970001</v>
      </c>
      <c r="BY505" s="57">
        <v>2.6460337590870799</v>
      </c>
      <c r="BZ505" s="57">
        <v>2.8593465147314698</v>
      </c>
      <c r="CA505" s="57">
        <v>3.0827400617276899</v>
      </c>
      <c r="CB505" s="57">
        <v>8.168406065821511</v>
      </c>
      <c r="CC505" s="57">
        <v>225.49255780321801</v>
      </c>
      <c r="CE505" s="57">
        <v>-5.3163735177298097</v>
      </c>
      <c r="CF505" s="57">
        <v>-5.0210800778365199</v>
      </c>
      <c r="CG505" s="57">
        <v>-4.7708460070831205</v>
      </c>
      <c r="CH505" s="57">
        <v>-4.4805426447024796</v>
      </c>
      <c r="CI505" s="57">
        <v>-4.2665575085133494</v>
      </c>
      <c r="CJ505" s="57">
        <v>-7.30318881915459</v>
      </c>
      <c r="CK505" s="57">
        <v>-7.3131882331233298</v>
      </c>
      <c r="CL505" s="57">
        <v>-7.3316271619882603</v>
      </c>
      <c r="CM505" s="57">
        <v>-7.3166615121207803</v>
      </c>
      <c r="CN505" s="57">
        <v>-7.3145634200163299</v>
      </c>
      <c r="CO505" s="57">
        <v>1.98681530142478</v>
      </c>
      <c r="CP505" s="57">
        <v>2.2921081552868099</v>
      </c>
      <c r="CQ505" s="57">
        <v>2.5607811549051398</v>
      </c>
      <c r="CR505" s="57">
        <v>2.8361188674183002</v>
      </c>
      <c r="CS505" s="57">
        <v>3.0480059115029801</v>
      </c>
      <c r="CT505" s="76">
        <v>7.8578141192580215</v>
      </c>
      <c r="CU505" s="76">
        <v>51.947255952282703</v>
      </c>
      <c r="CV505" s="76"/>
      <c r="CW505" s="1">
        <v>-5.4714766687497498</v>
      </c>
      <c r="CX505" s="1">
        <v>-5.16491287860788</v>
      </c>
      <c r="CY505" s="1">
        <v>-4.8839737846311504</v>
      </c>
      <c r="CZ505" s="1">
        <v>-4.6322496044667201</v>
      </c>
      <c r="DA505" s="1">
        <v>-4.3951247340037103</v>
      </c>
      <c r="DB505" s="1">
        <v>-5.4714766687497498</v>
      </c>
      <c r="DC505" s="1">
        <v>-5.16491287860788</v>
      </c>
      <c r="DD505" s="1">
        <v>-4.8839737846311504</v>
      </c>
      <c r="DE505" s="1">
        <v>-4.6322496044667201</v>
      </c>
      <c r="DF505" s="1">
        <v>-4.3951247340037103</v>
      </c>
      <c r="DG505" s="1">
        <v>1.31053948489282</v>
      </c>
      <c r="DH505" s="1">
        <v>1.62669693161492</v>
      </c>
      <c r="DI505" s="1">
        <v>1.91486238466902</v>
      </c>
      <c r="DJ505" s="1">
        <v>2.1759754859409099</v>
      </c>
      <c r="DK505" s="1">
        <v>2.4109155918114999</v>
      </c>
      <c r="DL505" s="1">
        <v>7.9887701453346818</v>
      </c>
      <c r="DM505" s="1">
        <v>71.553565877309495</v>
      </c>
      <c r="DN505" s="1"/>
      <c r="DO505" s="1"/>
      <c r="DP505" s="1"/>
      <c r="DQ505" s="1"/>
      <c r="DR505" s="1"/>
      <c r="DS505" s="1"/>
    </row>
    <row r="506" spans="1:123">
      <c r="A506" s="46" t="s">
        <v>485</v>
      </c>
      <c r="B506" s="57">
        <v>258.02999999999997</v>
      </c>
      <c r="C506" s="57">
        <v>101.367</v>
      </c>
      <c r="D506" s="57">
        <v>-7.4</v>
      </c>
      <c r="E506" s="7">
        <v>0.01</v>
      </c>
      <c r="F506" s="57"/>
      <c r="G506" s="76">
        <v>-8.34</v>
      </c>
      <c r="H506" s="57">
        <v>-8.7200000000000006</v>
      </c>
      <c r="I506" s="57">
        <v>0.38</v>
      </c>
      <c r="K506" s="76">
        <v>-7.2075126305425092</v>
      </c>
      <c r="L506" s="76">
        <v>-7.0697628247693292</v>
      </c>
      <c r="M506" s="76">
        <v>-6.8952080887180411</v>
      </c>
      <c r="N506" s="76">
        <v>-6.46990200557088</v>
      </c>
      <c r="O506" s="76">
        <v>-6.4532579163270105</v>
      </c>
      <c r="P506" s="76">
        <v>-9.0606529427542295</v>
      </c>
      <c r="Q506" s="76">
        <v>-9.1659304813493492</v>
      </c>
      <c r="R506" s="76">
        <v>-9.2442226448785707</v>
      </c>
      <c r="S506" s="76">
        <v>-8.9697776162407905</v>
      </c>
      <c r="T506" s="76">
        <v>-9.1294692621055606</v>
      </c>
      <c r="U506" s="76">
        <v>1.85314031221172</v>
      </c>
      <c r="V506" s="76">
        <v>2.09616765658002</v>
      </c>
      <c r="W506" s="76">
        <v>2.34901455616053</v>
      </c>
      <c r="X506" s="76">
        <v>2.49987561066991</v>
      </c>
      <c r="Y506" s="76">
        <v>2.6762113457785501</v>
      </c>
      <c r="Z506" s="76">
        <v>6.2841149582214078</v>
      </c>
      <c r="AA506" s="76">
        <v>-6.1533792654400399</v>
      </c>
      <c r="AC506" s="57">
        <v>-7.4049631401676308</v>
      </c>
      <c r="AD506" s="76">
        <v>-6.9829564786691805</v>
      </c>
      <c r="AE506" s="76">
        <v>-6.7659204759942604</v>
      </c>
      <c r="AF506" s="76">
        <v>-6.5497243300624195</v>
      </c>
      <c r="AG506" s="76">
        <v>-6.3560059867226091</v>
      </c>
      <c r="AH506" s="76">
        <v>-8.32136651097907</v>
      </c>
      <c r="AI506" s="76">
        <v>-8.1376049086475604</v>
      </c>
      <c r="AJ506" s="76">
        <v>-8.1411218809880008</v>
      </c>
      <c r="AK506" s="76">
        <v>-8.1283845127657095</v>
      </c>
      <c r="AL506" s="76">
        <v>-8.1215860114310292</v>
      </c>
      <c r="AM506" s="76">
        <v>0.91640337081143897</v>
      </c>
      <c r="AN506" s="76">
        <v>1.1546484299783799</v>
      </c>
      <c r="AO506" s="76">
        <v>1.37520140499374</v>
      </c>
      <c r="AP506" s="76">
        <v>1.57866018270329</v>
      </c>
      <c r="AQ506" s="76">
        <v>1.7655800247084199</v>
      </c>
      <c r="AR506" s="76">
        <v>7.5055755972869118</v>
      </c>
      <c r="AS506" s="76">
        <v>195.59058120966699</v>
      </c>
      <c r="AU506" s="57">
        <v>-6.522310717749443</v>
      </c>
      <c r="AV506" s="57">
        <v>-6.2765730285187402</v>
      </c>
      <c r="AW506" s="57">
        <v>-6.0360174221808105</v>
      </c>
      <c r="AX506" s="57">
        <v>-5.8015567988916299</v>
      </c>
      <c r="AY506" s="57">
        <v>-5.5559437073931504</v>
      </c>
      <c r="AZ506" s="57">
        <v>-7.4787183462164704</v>
      </c>
      <c r="BA506" s="57">
        <v>-7.4712215143262002</v>
      </c>
      <c r="BB506" s="57">
        <v>-7.45121878284065</v>
      </c>
      <c r="BC506" s="57">
        <v>-7.4202169519372303</v>
      </c>
      <c r="BD506" s="57">
        <v>-7.3615237320133202</v>
      </c>
      <c r="BE506" s="57">
        <v>0.95640762846702698</v>
      </c>
      <c r="BF506" s="57">
        <v>1.19464848580746</v>
      </c>
      <c r="BG506" s="57">
        <v>1.4152013606598399</v>
      </c>
      <c r="BH506" s="57">
        <v>1.6186601530456</v>
      </c>
      <c r="BI506" s="57">
        <v>1.8055800246201701</v>
      </c>
      <c r="BJ506" s="57">
        <v>7.1745643231413148</v>
      </c>
      <c r="BK506" s="57">
        <v>2.7910463106738699</v>
      </c>
      <c r="BM506" s="57">
        <v>-7.2639242214361497</v>
      </c>
      <c r="BN506" s="57">
        <v>-7.1588092777885803</v>
      </c>
      <c r="BO506" s="57">
        <v>-6.7616330455929798</v>
      </c>
      <c r="BP506" s="57">
        <v>-6.5035312165148511</v>
      </c>
      <c r="BQ506" s="57">
        <v>-6.2740790805735598</v>
      </c>
      <c r="BR506" s="57">
        <v>-9.11304529803758</v>
      </c>
      <c r="BS506" s="57">
        <v>-9.2546744257836604</v>
      </c>
      <c r="BT506" s="57">
        <v>-9.0613959094788701</v>
      </c>
      <c r="BU506" s="57">
        <v>-8.9900779401250208</v>
      </c>
      <c r="BV506" s="57">
        <v>-8.9523775617256298</v>
      </c>
      <c r="BW506" s="57">
        <v>1.8491210766014301</v>
      </c>
      <c r="BX506" s="57">
        <v>2.0958651479950801</v>
      </c>
      <c r="BY506" s="57">
        <v>2.2997628638858898</v>
      </c>
      <c r="BZ506" s="57">
        <v>2.4865467236101702</v>
      </c>
      <c r="CA506" s="57">
        <v>2.67829848115207</v>
      </c>
      <c r="CB506" s="57">
        <v>7.8614327179302714</v>
      </c>
      <c r="CC506" s="57">
        <v>-48.460729553865903</v>
      </c>
      <c r="CE506" s="57">
        <v>-7.2365799512975908</v>
      </c>
      <c r="CF506" s="57">
        <v>-7.0024408332178405</v>
      </c>
      <c r="CG506" s="57">
        <v>-6.8098057168889401</v>
      </c>
      <c r="CH506" s="57">
        <v>-6.5729563820300996</v>
      </c>
      <c r="CI506" s="57">
        <v>-6.3871755360094991</v>
      </c>
      <c r="CJ506" s="57">
        <v>-9.0798314056429206</v>
      </c>
      <c r="CK506" s="57">
        <v>-9.0837980790970505</v>
      </c>
      <c r="CL506" s="57">
        <v>-9.1066884178866196</v>
      </c>
      <c r="CM506" s="57">
        <v>-9.0554349163714996</v>
      </c>
      <c r="CN506" s="57">
        <v>-9.0570895356735992</v>
      </c>
      <c r="CO506" s="57">
        <v>1.84325145434533</v>
      </c>
      <c r="CP506" s="57">
        <v>2.08135724587921</v>
      </c>
      <c r="CQ506" s="57">
        <v>2.29688270099768</v>
      </c>
      <c r="CR506" s="57">
        <v>2.4824785343414</v>
      </c>
      <c r="CS506" s="57">
        <v>2.6699139996641001</v>
      </c>
      <c r="CT506" s="76">
        <v>6.3380718396733533</v>
      </c>
      <c r="CU506" s="76">
        <v>22.279826095163699</v>
      </c>
      <c r="CV506" s="76"/>
      <c r="CW506" s="1">
        <v>-7.2636462582707004</v>
      </c>
      <c r="CX506" s="1">
        <v>-7.0455499450285899</v>
      </c>
      <c r="CY506" s="1">
        <v>-6.8279656120707299</v>
      </c>
      <c r="CZ506" s="1">
        <v>-6.6280786224569503</v>
      </c>
      <c r="DA506" s="1">
        <v>-6.4388128698062399</v>
      </c>
      <c r="DB506" s="1">
        <v>-7.2636462582707004</v>
      </c>
      <c r="DC506" s="1">
        <v>-7.0455499450285899</v>
      </c>
      <c r="DD506" s="1">
        <v>-6.8279656120707299</v>
      </c>
      <c r="DE506" s="1">
        <v>-6.6280786224569503</v>
      </c>
      <c r="DF506" s="1">
        <v>-6.4388128698062399</v>
      </c>
      <c r="DG506" s="1">
        <v>0.916407301114466</v>
      </c>
      <c r="DH506" s="1">
        <v>1.15464848738064</v>
      </c>
      <c r="DI506" s="1">
        <v>1.37520140465703</v>
      </c>
      <c r="DJ506" s="1">
        <v>1.5786598379722401</v>
      </c>
      <c r="DK506" s="1">
        <v>1.76557960129535</v>
      </c>
      <c r="DL506" s="1">
        <v>6.153980186276601</v>
      </c>
      <c r="DM506" s="1">
        <v>31.9919249397275</v>
      </c>
      <c r="DN506" s="1"/>
      <c r="DO506" s="1"/>
      <c r="DP506" s="1"/>
      <c r="DQ506" s="1"/>
      <c r="DR506" s="1"/>
      <c r="DS506" s="1"/>
    </row>
    <row r="507" spans="1:123">
      <c r="A507" s="46" t="s">
        <v>486</v>
      </c>
      <c r="B507" s="57">
        <v>274.11900000000003</v>
      </c>
      <c r="C507" s="57">
        <v>115.64100000000001</v>
      </c>
      <c r="D507" s="57">
        <v>-5.1100000000000003</v>
      </c>
      <c r="E507" s="7">
        <v>0.35</v>
      </c>
      <c r="F507" s="57"/>
      <c r="G507" s="76">
        <v>-3.46</v>
      </c>
      <c r="H507" s="57">
        <v>-4.68</v>
      </c>
      <c r="I507" s="57">
        <v>1.22</v>
      </c>
      <c r="K507" s="76">
        <v>-2.8869760696143798</v>
      </c>
      <c r="L507" s="76">
        <v>-2.6999473403964198</v>
      </c>
      <c r="M507" s="76">
        <v>-2.4808504733860905</v>
      </c>
      <c r="N507" s="76">
        <v>-2.1650027987866602</v>
      </c>
      <c r="O507" s="76">
        <v>-2.0337224530242701</v>
      </c>
      <c r="P507" s="76">
        <v>-4.7705263929052597</v>
      </c>
      <c r="Q507" s="76">
        <v>-4.82817569884336</v>
      </c>
      <c r="R507" s="76">
        <v>-4.8737574835874504</v>
      </c>
      <c r="S507" s="76">
        <v>-4.7184102219171704</v>
      </c>
      <c r="T507" s="76">
        <v>-4.8153978500682602</v>
      </c>
      <c r="U507" s="76">
        <v>1.8835503232908799</v>
      </c>
      <c r="V507" s="76">
        <v>2.1282283584469401</v>
      </c>
      <c r="W507" s="76">
        <v>2.3929070102013599</v>
      </c>
      <c r="X507" s="76">
        <v>2.5534074231305102</v>
      </c>
      <c r="Y507" s="76">
        <v>2.78167539704399</v>
      </c>
      <c r="Z507" s="76">
        <v>6.6785659191398103</v>
      </c>
      <c r="AA507" s="76">
        <v>5.0432106859077397</v>
      </c>
      <c r="AC507" s="57">
        <v>-3.3844201851225852</v>
      </c>
      <c r="AD507" s="76">
        <v>-3.0263660956830698</v>
      </c>
      <c r="AE507" s="76">
        <v>-2.7972416478600297</v>
      </c>
      <c r="AF507" s="76">
        <v>-2.5778866466776904</v>
      </c>
      <c r="AG507" s="76">
        <v>-2.3797691855225702</v>
      </c>
      <c r="AH507" s="76">
        <v>-4.3616530304604302</v>
      </c>
      <c r="AI507" s="76">
        <v>-4.2538696977433501</v>
      </c>
      <c r="AJ507" s="76">
        <v>-4.2557334313724198</v>
      </c>
      <c r="AK507" s="76">
        <v>-4.2487355438788503</v>
      </c>
      <c r="AL507" s="76">
        <v>-4.2449493068522202</v>
      </c>
      <c r="AM507" s="76">
        <v>0.97723284533784505</v>
      </c>
      <c r="AN507" s="76">
        <v>1.2275036020602801</v>
      </c>
      <c r="AO507" s="76">
        <v>1.4584917835123901</v>
      </c>
      <c r="AP507" s="76">
        <v>1.6708488972011599</v>
      </c>
      <c r="AQ507" s="76">
        <v>1.8651801213296499</v>
      </c>
      <c r="AR507" s="76">
        <v>7.297376533358225</v>
      </c>
      <c r="AS507" s="76">
        <v>140.817663472725</v>
      </c>
      <c r="AU507" s="57">
        <v>-2.9234930851043899</v>
      </c>
      <c r="AV507" s="57">
        <v>-2.6737920982109404</v>
      </c>
      <c r="AW507" s="57">
        <v>-2.4334102344243602</v>
      </c>
      <c r="AX507" s="57">
        <v>-2.2054917752142504</v>
      </c>
      <c r="AY507" s="57">
        <v>-1.9687602549371901</v>
      </c>
      <c r="AZ507" s="57">
        <v>-3.94073042937949</v>
      </c>
      <c r="BA507" s="57">
        <v>-3.9412957560557702</v>
      </c>
      <c r="BB507" s="57">
        <v>-3.9319019708598</v>
      </c>
      <c r="BC507" s="57">
        <v>-3.9163406408776802</v>
      </c>
      <c r="BD507" s="57">
        <v>-3.8739403761728202</v>
      </c>
      <c r="BE507" s="57">
        <v>1.0172373442750999</v>
      </c>
      <c r="BF507" s="57">
        <v>1.26750365784483</v>
      </c>
      <c r="BG507" s="57">
        <v>1.49849173643544</v>
      </c>
      <c r="BH507" s="57">
        <v>1.71084886566343</v>
      </c>
      <c r="BI507" s="57">
        <v>1.9051801212356301</v>
      </c>
      <c r="BJ507" s="57">
        <v>7.082613109489281</v>
      </c>
      <c r="BK507" s="57">
        <v>16.435637670705201</v>
      </c>
      <c r="BM507" s="57">
        <v>-2.9335286929063003</v>
      </c>
      <c r="BN507" s="57">
        <v>-2.7222269229703202</v>
      </c>
      <c r="BO507" s="57">
        <v>-2.4170576183311705</v>
      </c>
      <c r="BP507" s="57">
        <v>-2.1849279474831302</v>
      </c>
      <c r="BQ507" s="57">
        <v>-1.9684105282283295</v>
      </c>
      <c r="BR507" s="57">
        <v>-4.79807481482149</v>
      </c>
      <c r="BS507" s="57">
        <v>-4.8852837195494301</v>
      </c>
      <c r="BT507" s="57">
        <v>-4.7702633565313404</v>
      </c>
      <c r="BU507" s="57">
        <v>-4.7290119711014604</v>
      </c>
      <c r="BV507" s="57">
        <v>-4.7091298505706796</v>
      </c>
      <c r="BW507" s="57">
        <v>1.86454612191519</v>
      </c>
      <c r="BX507" s="57">
        <v>2.1630567965791099</v>
      </c>
      <c r="BY507" s="57">
        <v>2.3532057382001699</v>
      </c>
      <c r="BZ507" s="57">
        <v>2.5440840236183302</v>
      </c>
      <c r="CA507" s="57">
        <v>2.7407193223423501</v>
      </c>
      <c r="CB507" s="57">
        <v>7.3483053750440392</v>
      </c>
      <c r="CC507" s="57">
        <v>25.995962600514101</v>
      </c>
      <c r="CE507" s="57">
        <v>-2.9137269240734804</v>
      </c>
      <c r="CF507" s="57">
        <v>-2.6673328555485702</v>
      </c>
      <c r="CG507" s="57">
        <v>-2.4559320155325799</v>
      </c>
      <c r="CH507" s="57">
        <v>-2.2276074783290301</v>
      </c>
      <c r="CI507" s="57">
        <v>-2.0371623737757805</v>
      </c>
      <c r="CJ507" s="57">
        <v>-4.7791357839122304</v>
      </c>
      <c r="CK507" s="57">
        <v>-4.7812170464271402</v>
      </c>
      <c r="CL507" s="57">
        <v>-4.7935443651936698</v>
      </c>
      <c r="CM507" s="57">
        <v>-4.7646662737752701</v>
      </c>
      <c r="CN507" s="57">
        <v>-4.7654304505618104</v>
      </c>
      <c r="CO507" s="57">
        <v>1.8654088598387499</v>
      </c>
      <c r="CP507" s="57">
        <v>2.1138841908785699</v>
      </c>
      <c r="CQ507" s="57">
        <v>2.3376123496610899</v>
      </c>
      <c r="CR507" s="57">
        <v>2.53705879544624</v>
      </c>
      <c r="CS507" s="57">
        <v>2.7282680767860299</v>
      </c>
      <c r="CT507" s="76">
        <v>6.5270178524521691</v>
      </c>
      <c r="CU507" s="76">
        <v>40.379463171725902</v>
      </c>
      <c r="CV507" s="76"/>
      <c r="CW507" s="1">
        <v>-3.30089315440163</v>
      </c>
      <c r="CX507" s="1">
        <v>-3.06204309092537</v>
      </c>
      <c r="CY507" s="1">
        <v>-2.8325447165319999</v>
      </c>
      <c r="CZ507" s="1">
        <v>-2.62200573275521</v>
      </c>
      <c r="DA507" s="1">
        <v>-2.4264198662495802</v>
      </c>
      <c r="DB507" s="1">
        <v>-3.30089315440163</v>
      </c>
      <c r="DC507" s="1">
        <v>-3.06204309092537</v>
      </c>
      <c r="DD507" s="1">
        <v>-2.8325447165319999</v>
      </c>
      <c r="DE507" s="1">
        <v>-2.62200573275521</v>
      </c>
      <c r="DF507" s="1">
        <v>-2.4264198662495802</v>
      </c>
      <c r="DG507" s="1">
        <v>0.97723700714170902</v>
      </c>
      <c r="DH507" s="1">
        <v>1.22750365951633</v>
      </c>
      <c r="DI507" s="1">
        <v>1.45849178316356</v>
      </c>
      <c r="DJ507" s="1">
        <v>1.67084854208436</v>
      </c>
      <c r="DK507" s="1">
        <v>1.8651796852458</v>
      </c>
      <c r="DL507" s="1">
        <v>6.5146358636303177</v>
      </c>
      <c r="DM507" s="1">
        <v>44.832110781438701</v>
      </c>
      <c r="DN507" s="1"/>
      <c r="DO507" s="1"/>
      <c r="DP507" s="1"/>
      <c r="DQ507" s="1"/>
      <c r="DR507" s="1"/>
      <c r="DS507" s="1"/>
    </row>
    <row r="508" spans="1:123">
      <c r="A508" s="46" t="s">
        <v>487</v>
      </c>
      <c r="B508" s="57">
        <v>226.017</v>
      </c>
      <c r="C508" s="57">
        <v>72.605999999999995</v>
      </c>
      <c r="D508" s="57">
        <v>-5.03</v>
      </c>
      <c r="E508" s="7">
        <v>0.46</v>
      </c>
      <c r="F508" s="57"/>
      <c r="G508" s="76">
        <v>-3.2299999999999995</v>
      </c>
      <c r="H508" s="57">
        <v>-5.18</v>
      </c>
      <c r="I508" s="57">
        <v>1.95</v>
      </c>
      <c r="K508" s="76">
        <v>-4.9824434882750896</v>
      </c>
      <c r="L508" s="76">
        <v>-4.7859145431329502</v>
      </c>
      <c r="M508" s="76">
        <v>-4.5836314855504199</v>
      </c>
      <c r="N508" s="76">
        <v>-4.3262794328605203</v>
      </c>
      <c r="O508" s="76">
        <v>-4.2978993052306302</v>
      </c>
      <c r="P508" s="76">
        <v>-6.7750756467993698</v>
      </c>
      <c r="Q508" s="76">
        <v>-6.8182895930335103</v>
      </c>
      <c r="R508" s="76">
        <v>-6.8453112706742703</v>
      </c>
      <c r="S508" s="76">
        <v>-6.7196404116514499</v>
      </c>
      <c r="T508" s="76">
        <v>-6.7642641302085904</v>
      </c>
      <c r="U508" s="76">
        <v>1.7926321585242799</v>
      </c>
      <c r="V508" s="76">
        <v>2.0323750499005602</v>
      </c>
      <c r="W508" s="76">
        <v>2.2616797851238499</v>
      </c>
      <c r="X508" s="76">
        <v>2.39336097879093</v>
      </c>
      <c r="Y508" s="76">
        <v>2.4663648249779602</v>
      </c>
      <c r="Z508" s="76">
        <v>5.427076088381078</v>
      </c>
      <c r="AA508" s="76">
        <v>118.275896575001</v>
      </c>
      <c r="AC508" s="57">
        <v>-5.5920694970867864</v>
      </c>
      <c r="AD508" s="76">
        <v>-5.2882960864849906</v>
      </c>
      <c r="AE508" s="76">
        <v>-5.0864108265911003</v>
      </c>
      <c r="AF508" s="76">
        <v>-4.8883263874582603</v>
      </c>
      <c r="AG508" s="76">
        <v>-4.7086746189531699</v>
      </c>
      <c r="AH508" s="76">
        <v>-6.3874377527255097</v>
      </c>
      <c r="AI508" s="76">
        <v>-6.2979813351681901</v>
      </c>
      <c r="AJ508" s="76">
        <v>-6.29588565519615</v>
      </c>
      <c r="AK508" s="76">
        <v>-6.2835545782900599</v>
      </c>
      <c r="AL508" s="76">
        <v>-6.2760758946320898</v>
      </c>
      <c r="AM508" s="76">
        <v>0.79536825563872304</v>
      </c>
      <c r="AN508" s="76">
        <v>1.0096852486832</v>
      </c>
      <c r="AO508" s="76">
        <v>1.2094748286050501</v>
      </c>
      <c r="AP508" s="76">
        <v>1.3952281908318001</v>
      </c>
      <c r="AQ508" s="76">
        <v>1.56740127567892</v>
      </c>
      <c r="AR508" s="76">
        <v>6.4364415114643965</v>
      </c>
      <c r="AS508" s="76">
        <v>107.67552767528601</v>
      </c>
      <c r="AU508" s="57">
        <v>-4.9159645759144608</v>
      </c>
      <c r="AV508" s="57">
        <v>-4.6887189732248498</v>
      </c>
      <c r="AW508" s="57">
        <v>-4.4724699341616994</v>
      </c>
      <c r="AX508" s="57">
        <v>-4.2673405910960405</v>
      </c>
      <c r="AY508" s="57">
        <v>-4.0776033029078302</v>
      </c>
      <c r="AZ508" s="57">
        <v>-5.7513366091198996</v>
      </c>
      <c r="BA508" s="57">
        <v>-5.7384042778257403</v>
      </c>
      <c r="BB508" s="57">
        <v>-5.7219447238908296</v>
      </c>
      <c r="BC508" s="57">
        <v>-5.7025687560109501</v>
      </c>
      <c r="BD508" s="57">
        <v>-5.6850045785100001</v>
      </c>
      <c r="BE508" s="57">
        <v>0.83537203320543896</v>
      </c>
      <c r="BF508" s="57">
        <v>1.04968530460089</v>
      </c>
      <c r="BG508" s="57">
        <v>1.2494747897291301</v>
      </c>
      <c r="BH508" s="57">
        <v>1.4352281649149099</v>
      </c>
      <c r="BI508" s="57">
        <v>1.6074012756021701</v>
      </c>
      <c r="BJ508" s="57">
        <v>6.2453703394246434</v>
      </c>
      <c r="BK508" s="57">
        <v>36.609141211180997</v>
      </c>
      <c r="BM508" s="57">
        <v>-4.9846347860854001</v>
      </c>
      <c r="BN508" s="57">
        <v>-4.8693414805457804</v>
      </c>
      <c r="BO508" s="57">
        <v>-4.5775445825462509</v>
      </c>
      <c r="BP508" s="57">
        <v>-4.3649682427360101</v>
      </c>
      <c r="BQ508" s="57">
        <v>-4.1619633732962003</v>
      </c>
      <c r="BR508" s="57">
        <v>-6.8030639629025504</v>
      </c>
      <c r="BS508" s="57">
        <v>-6.8315124122365303</v>
      </c>
      <c r="BT508" s="57">
        <v>-6.7709697787447203</v>
      </c>
      <c r="BU508" s="57">
        <v>-6.7370304374655001</v>
      </c>
      <c r="BV508" s="57">
        <v>-6.7160603261354703</v>
      </c>
      <c r="BW508" s="57">
        <v>1.8184291768171501</v>
      </c>
      <c r="BX508" s="57">
        <v>1.9621709316907501</v>
      </c>
      <c r="BY508" s="57">
        <v>2.1934251961984699</v>
      </c>
      <c r="BZ508" s="57">
        <v>2.37206219472949</v>
      </c>
      <c r="CA508" s="57">
        <v>2.5540969528392701</v>
      </c>
      <c r="CB508" s="57">
        <v>6.4141483746639238</v>
      </c>
      <c r="CC508" s="57">
        <v>-41.987665933347799</v>
      </c>
      <c r="CE508" s="57">
        <v>-4.9858734870252697</v>
      </c>
      <c r="CF508" s="57">
        <v>-4.7666616430927107</v>
      </c>
      <c r="CG508" s="57">
        <v>-4.5749721965911299</v>
      </c>
      <c r="CH508" s="57">
        <v>-4.3901808153497708</v>
      </c>
      <c r="CI508" s="57">
        <v>-4.2043836293511294</v>
      </c>
      <c r="CJ508" s="57">
        <v>-6.7850373646373896</v>
      </c>
      <c r="CK508" s="57">
        <v>-6.78329857756259</v>
      </c>
      <c r="CL508" s="57">
        <v>-6.7908133013018004</v>
      </c>
      <c r="CM508" s="57">
        <v>-6.7640585728405602</v>
      </c>
      <c r="CN508" s="57">
        <v>-6.7581879223271599</v>
      </c>
      <c r="CO508" s="57">
        <v>1.7991638776121199</v>
      </c>
      <c r="CP508" s="57">
        <v>2.0166369344698798</v>
      </c>
      <c r="CQ508" s="57">
        <v>2.2158411047106701</v>
      </c>
      <c r="CR508" s="57">
        <v>2.3738777574907899</v>
      </c>
      <c r="CS508" s="57">
        <v>2.5538042929760301</v>
      </c>
      <c r="CT508" s="76">
        <v>5.7735909972140513</v>
      </c>
      <c r="CU508" s="76">
        <v>31.519902776954599</v>
      </c>
      <c r="CV508" s="76"/>
      <c r="CW508" s="1">
        <v>-5.5189321820666102</v>
      </c>
      <c r="CX508" s="1">
        <v>-5.3083273601491801</v>
      </c>
      <c r="CY508" s="1">
        <v>-5.1063735712098204</v>
      </c>
      <c r="CZ508" s="1">
        <v>-4.9193872410061896</v>
      </c>
      <c r="DA508" s="1">
        <v>-4.7406423513187601</v>
      </c>
      <c r="DB508" s="1">
        <v>-5.5189321820666102</v>
      </c>
      <c r="DC508" s="1">
        <v>-5.3083273601491801</v>
      </c>
      <c r="DD508" s="1">
        <v>-5.1063735712098204</v>
      </c>
      <c r="DE508" s="1">
        <v>-4.9193872410061896</v>
      </c>
      <c r="DF508" s="1">
        <v>-4.7406423513187601</v>
      </c>
      <c r="DG508" s="1">
        <v>0.79537172531422295</v>
      </c>
      <c r="DH508" s="1">
        <v>1.0096853059784401</v>
      </c>
      <c r="DI508" s="1">
        <v>1.2094748282924701</v>
      </c>
      <c r="DJ508" s="1">
        <v>1.3952278667657501</v>
      </c>
      <c r="DK508" s="1">
        <v>1.5674008774774899</v>
      </c>
      <c r="DL508" s="1">
        <v>5.7912765971583813</v>
      </c>
      <c r="DM508" s="1">
        <v>33.468025123512398</v>
      </c>
      <c r="DN508" s="1"/>
      <c r="DO508" s="1"/>
      <c r="DP508" s="1"/>
      <c r="DQ508" s="1"/>
      <c r="DR508" s="1"/>
      <c r="DS508" s="1"/>
    </row>
    <row r="509" spans="1:123">
      <c r="A509" s="46" t="s">
        <v>19</v>
      </c>
      <c r="B509" s="57">
        <v>238.88</v>
      </c>
      <c r="C509" s="57">
        <v>83.584999999999994</v>
      </c>
      <c r="D509" s="57">
        <v>-4.8499999999999996</v>
      </c>
      <c r="E509" s="7">
        <v>0.45</v>
      </c>
      <c r="F509" s="57"/>
      <c r="G509" s="76">
        <v>-3.1199999999999997</v>
      </c>
      <c r="H509" s="57">
        <v>-5.0999999999999996</v>
      </c>
      <c r="I509" s="57">
        <v>1.98</v>
      </c>
      <c r="K509" s="76">
        <v>-4.6607712072409804</v>
      </c>
      <c r="L509" s="76">
        <v>-4.47529381613864</v>
      </c>
      <c r="M509" s="76">
        <v>-4.2722793196303002</v>
      </c>
      <c r="N509" s="76">
        <v>-4.0009255039150595</v>
      </c>
      <c r="O509" s="76">
        <v>-3.93511281602047</v>
      </c>
      <c r="P509" s="76">
        <v>-6.4777158757106399</v>
      </c>
      <c r="Q509" s="76">
        <v>-6.5333010873154898</v>
      </c>
      <c r="R509" s="76">
        <v>-6.5690506975397298</v>
      </c>
      <c r="S509" s="76">
        <v>-6.4370846493838796</v>
      </c>
      <c r="T509" s="76">
        <v>-6.4857951306763102</v>
      </c>
      <c r="U509" s="76">
        <v>1.81694466846966</v>
      </c>
      <c r="V509" s="76">
        <v>2.0580072711768498</v>
      </c>
      <c r="W509" s="76">
        <v>2.2967713779094301</v>
      </c>
      <c r="X509" s="76">
        <v>2.4361591454688201</v>
      </c>
      <c r="Y509" s="76">
        <v>2.5506823146558402</v>
      </c>
      <c r="Z509" s="76">
        <v>5.724936166977332</v>
      </c>
      <c r="AA509" s="76">
        <v>71.457189777676902</v>
      </c>
      <c r="AC509" s="57">
        <v>-5.1946484273251663</v>
      </c>
      <c r="AD509" s="76">
        <v>-4.90324648901119</v>
      </c>
      <c r="AE509" s="76">
        <v>-4.6993501991231099</v>
      </c>
      <c r="AF509" s="76">
        <v>-4.4991797727459799</v>
      </c>
      <c r="AG509" s="76">
        <v>-4.3186154543702093</v>
      </c>
      <c r="AH509" s="76">
        <v>-6.0386492599315797</v>
      </c>
      <c r="AI509" s="76">
        <v>-5.9711787436294799</v>
      </c>
      <c r="AJ509" s="76">
        <v>-5.9754148803532701</v>
      </c>
      <c r="AK509" s="76">
        <v>-5.9681119498159596</v>
      </c>
      <c r="AL509" s="76">
        <v>-5.9656460446640196</v>
      </c>
      <c r="AM509" s="76">
        <v>0.84400083260641301</v>
      </c>
      <c r="AN509" s="76">
        <v>1.0679322546182899</v>
      </c>
      <c r="AO509" s="76">
        <v>1.2760646812301599</v>
      </c>
      <c r="AP509" s="76">
        <v>1.4689321770699799</v>
      </c>
      <c r="AQ509" s="76">
        <v>1.64703059029381</v>
      </c>
      <c r="AR509" s="76">
        <v>6.4069481928546619</v>
      </c>
      <c r="AS509" s="76">
        <v>96.254871572790606</v>
      </c>
      <c r="AU509" s="57">
        <v>-4.4755518071154139</v>
      </c>
      <c r="AV509" s="57">
        <v>-4.2228629245693199</v>
      </c>
      <c r="AW509" s="57">
        <v>-3.9940752470745005</v>
      </c>
      <c r="AX509" s="57">
        <v>-3.7711290704806801</v>
      </c>
      <c r="AY509" s="57">
        <v>-3.60016464085375</v>
      </c>
      <c r="AZ509" s="57">
        <v>-5.3595566101909</v>
      </c>
      <c r="BA509" s="57">
        <v>-5.3307952350696901</v>
      </c>
      <c r="BB509" s="57">
        <v>-5.3101398872357004</v>
      </c>
      <c r="BC509" s="57">
        <v>-5.2800612201307002</v>
      </c>
      <c r="BD509" s="57">
        <v>-5.2871952310661898</v>
      </c>
      <c r="BE509" s="57">
        <v>0.88400480307548601</v>
      </c>
      <c r="BF509" s="57">
        <v>1.10793231050037</v>
      </c>
      <c r="BG509" s="57">
        <v>1.3160646401612</v>
      </c>
      <c r="BH509" s="57">
        <v>1.5089321496500201</v>
      </c>
      <c r="BI509" s="57">
        <v>1.6870305902124401</v>
      </c>
      <c r="BJ509" s="57">
        <v>6.5497956694806625</v>
      </c>
      <c r="BK509" s="57">
        <v>71.841292375574696</v>
      </c>
      <c r="BM509" s="57">
        <v>-4.6784903268899596</v>
      </c>
      <c r="BN509" s="57">
        <v>-4.5240242526114205</v>
      </c>
      <c r="BO509" s="57">
        <v>-4.2499943903997295</v>
      </c>
      <c r="BP509" s="57">
        <v>-4.0394115341189902</v>
      </c>
      <c r="BQ509" s="57">
        <v>-3.8244828952296399</v>
      </c>
      <c r="BR509" s="57">
        <v>-6.5092516783525696</v>
      </c>
      <c r="BS509" s="57">
        <v>-6.53991425793859</v>
      </c>
      <c r="BT509" s="57">
        <v>-6.4861466480876997</v>
      </c>
      <c r="BU509" s="57">
        <v>-6.4574742441076598</v>
      </c>
      <c r="BV509" s="57">
        <v>-6.4284847073038298</v>
      </c>
      <c r="BW509" s="57">
        <v>1.83076135146261</v>
      </c>
      <c r="BX509" s="57">
        <v>2.01589000532717</v>
      </c>
      <c r="BY509" s="57">
        <v>2.2361522576879702</v>
      </c>
      <c r="BZ509" s="57">
        <v>2.41806270998867</v>
      </c>
      <c r="CA509" s="57">
        <v>2.6040018120741899</v>
      </c>
      <c r="CB509" s="57">
        <v>6.5388114665385162</v>
      </c>
      <c r="CC509" s="57">
        <v>-25.111060684488699</v>
      </c>
      <c r="CE509" s="57">
        <v>-4.67576851147449</v>
      </c>
      <c r="CF509" s="57">
        <v>-4.4551804296865098</v>
      </c>
      <c r="CG509" s="57">
        <v>-4.2650276373243798</v>
      </c>
      <c r="CH509" s="57">
        <v>-4.0735533789547205</v>
      </c>
      <c r="CI509" s="57">
        <v>-3.8911711982450701</v>
      </c>
      <c r="CJ509" s="57">
        <v>-6.49264702062752</v>
      </c>
      <c r="CK509" s="57">
        <v>-6.4978223423108297</v>
      </c>
      <c r="CL509" s="57">
        <v>-6.5134317024898598</v>
      </c>
      <c r="CM509" s="57">
        <v>-6.4910675276812402</v>
      </c>
      <c r="CN509" s="57">
        <v>-6.4916290118886</v>
      </c>
      <c r="CO509" s="57">
        <v>1.81687850915303</v>
      </c>
      <c r="CP509" s="57">
        <v>2.0426419126243198</v>
      </c>
      <c r="CQ509" s="57">
        <v>2.24840406516548</v>
      </c>
      <c r="CR509" s="57">
        <v>2.4175141487265202</v>
      </c>
      <c r="CS509" s="57">
        <v>2.6004578136435299</v>
      </c>
      <c r="CT509" s="76">
        <v>5.8073443870489383</v>
      </c>
      <c r="CU509" s="76">
        <v>32.059304262434502</v>
      </c>
      <c r="CV509" s="76"/>
      <c r="CW509" s="1">
        <v>-5.1398886837906597</v>
      </c>
      <c r="CX509" s="1">
        <v>-4.9270448855003002</v>
      </c>
      <c r="CY509" s="1">
        <v>-4.7230313029504396</v>
      </c>
      <c r="CZ509" s="1">
        <v>-4.53519358793835</v>
      </c>
      <c r="DA509" s="1">
        <v>-4.3556900872576998</v>
      </c>
      <c r="DB509" s="1">
        <v>-5.1398886837906597</v>
      </c>
      <c r="DC509" s="1">
        <v>-4.9270448855003002</v>
      </c>
      <c r="DD509" s="1">
        <v>-4.7230313029504396</v>
      </c>
      <c r="DE509" s="1">
        <v>-4.53519358793835</v>
      </c>
      <c r="DF509" s="1">
        <v>-4.3556900872576998</v>
      </c>
      <c r="DG509" s="1">
        <v>0.84400448736459399</v>
      </c>
      <c r="DH509" s="1">
        <v>1.06793231195653</v>
      </c>
      <c r="DI509" s="1">
        <v>1.2760646809078899</v>
      </c>
      <c r="DJ509" s="1">
        <v>1.4689318447006201</v>
      </c>
      <c r="DK509" s="1">
        <v>1.6470301819622</v>
      </c>
      <c r="DL509" s="1">
        <v>5.8348304570319565</v>
      </c>
      <c r="DM509" s="1">
        <v>35.241611944424399</v>
      </c>
      <c r="DN509" s="1"/>
      <c r="DO509" s="1"/>
      <c r="DP509" s="1"/>
      <c r="DQ509" s="1"/>
      <c r="DR509" s="1"/>
      <c r="DS509" s="1"/>
    </row>
    <row r="510" spans="1:123">
      <c r="A510" s="46" t="s">
        <v>488</v>
      </c>
      <c r="B510" s="57">
        <v>238.428</v>
      </c>
      <c r="C510" s="57">
        <v>84.677000000000007</v>
      </c>
      <c r="D510" s="57">
        <v>-4.74</v>
      </c>
      <c r="E510" s="7">
        <v>0.4</v>
      </c>
      <c r="F510" s="57"/>
      <c r="G510" s="76">
        <v>-3.2800000000000002</v>
      </c>
      <c r="H510" s="57">
        <v>-5.29</v>
      </c>
      <c r="I510" s="57">
        <v>2.0099999999999998</v>
      </c>
      <c r="K510" s="76">
        <v>-4.3767153869920001</v>
      </c>
      <c r="L510" s="76">
        <v>-4.1853173711525606</v>
      </c>
      <c r="M510" s="76">
        <v>-3.9841640703918695</v>
      </c>
      <c r="N510" s="76">
        <v>-3.7001962126421599</v>
      </c>
      <c r="O510" s="76">
        <v>-3.6621125022966297</v>
      </c>
      <c r="P510" s="76">
        <v>-6.1928057248626303</v>
      </c>
      <c r="Q510" s="76">
        <v>-6.2424239376713304</v>
      </c>
      <c r="R510" s="76">
        <v>-6.2797023456083796</v>
      </c>
      <c r="S510" s="76">
        <v>-6.1348514498983997</v>
      </c>
      <c r="T510" s="76">
        <v>-6.2098319385155296</v>
      </c>
      <c r="U510" s="76">
        <v>1.8160903378706299</v>
      </c>
      <c r="V510" s="76">
        <v>2.0571065665187702</v>
      </c>
      <c r="W510" s="76">
        <v>2.2955382752165101</v>
      </c>
      <c r="X510" s="76">
        <v>2.4346552372562398</v>
      </c>
      <c r="Y510" s="76">
        <v>2.5477194362189</v>
      </c>
      <c r="Z510" s="76">
        <v>5.6868462684416565</v>
      </c>
      <c r="AA510" s="76">
        <v>93.739535846009602</v>
      </c>
      <c r="AC510" s="57">
        <v>-4.9383945221702295</v>
      </c>
      <c r="AD510" s="76">
        <v>-4.6055783513646098</v>
      </c>
      <c r="AE510" s="76">
        <v>-4.3972546695496106</v>
      </c>
      <c r="AF510" s="76">
        <v>-4.1939676747525798</v>
      </c>
      <c r="AG510" s="76">
        <v>-4.0098306370063597</v>
      </c>
      <c r="AH510" s="76">
        <v>-5.7806864280263204</v>
      </c>
      <c r="AI510" s="76">
        <v>-5.6714638325488096</v>
      </c>
      <c r="AJ510" s="76">
        <v>-5.6709794134878102</v>
      </c>
      <c r="AK510" s="76">
        <v>-5.6603099270942998</v>
      </c>
      <c r="AL510" s="76">
        <v>-5.6540630892137198</v>
      </c>
      <c r="AM510" s="76">
        <v>0.84229190585609104</v>
      </c>
      <c r="AN510" s="76">
        <v>1.0658854811842</v>
      </c>
      <c r="AO510" s="76">
        <v>1.2737247439382</v>
      </c>
      <c r="AP510" s="76">
        <v>1.46634225234172</v>
      </c>
      <c r="AQ510" s="76">
        <v>1.6442324522073599</v>
      </c>
      <c r="AR510" s="76">
        <v>6.7362378219923214</v>
      </c>
      <c r="AS510" s="76">
        <v>129.21563676263</v>
      </c>
      <c r="AU510" s="57">
        <v>-4.3788876270106574</v>
      </c>
      <c r="AV510" s="57">
        <v>-4.1450136233262702</v>
      </c>
      <c r="AW510" s="57">
        <v>-3.9230159538849403</v>
      </c>
      <c r="AX510" s="57">
        <v>-3.7111253827863004</v>
      </c>
      <c r="AY510" s="57">
        <v>-3.5142751308701898</v>
      </c>
      <c r="AZ510" s="57">
        <v>-5.2611834965573196</v>
      </c>
      <c r="BA510" s="57">
        <v>-5.2508991603938</v>
      </c>
      <c r="BB510" s="57">
        <v>-5.2367406568312402</v>
      </c>
      <c r="BC510" s="57">
        <v>-5.2174676077608702</v>
      </c>
      <c r="BD510" s="57">
        <v>-5.1985075829963501</v>
      </c>
      <c r="BE510" s="57">
        <v>0.88229586954666195</v>
      </c>
      <c r="BF510" s="57">
        <v>1.10588553706753</v>
      </c>
      <c r="BG510" s="57">
        <v>1.3137247029462999</v>
      </c>
      <c r="BH510" s="57">
        <v>1.5063422249745699</v>
      </c>
      <c r="BI510" s="57">
        <v>1.68423245212616</v>
      </c>
      <c r="BJ510" s="57">
        <v>6.4392661461930096</v>
      </c>
      <c r="BK510" s="57">
        <v>35.7733403378788</v>
      </c>
      <c r="BM510" s="57">
        <v>-4.3896151320307402</v>
      </c>
      <c r="BN510" s="57">
        <v>-4.2662827655878601</v>
      </c>
      <c r="BO510" s="57">
        <v>-3.9548150577958099</v>
      </c>
      <c r="BP510" s="57">
        <v>-3.7332281123857398</v>
      </c>
      <c r="BQ510" s="57">
        <v>-3.5271202855930301</v>
      </c>
      <c r="BR510" s="57">
        <v>-6.2199431364561404</v>
      </c>
      <c r="BS510" s="57">
        <v>-6.28028510697321</v>
      </c>
      <c r="BT510" s="57">
        <v>-6.1894659058753501</v>
      </c>
      <c r="BU510" s="57">
        <v>-6.14967438508162</v>
      </c>
      <c r="BV510" s="57">
        <v>-6.12936846349369</v>
      </c>
      <c r="BW510" s="57">
        <v>1.8303280044254</v>
      </c>
      <c r="BX510" s="57">
        <v>2.0140023413853498</v>
      </c>
      <c r="BY510" s="57">
        <v>2.2346508480795402</v>
      </c>
      <c r="BZ510" s="57">
        <v>2.4164462726958802</v>
      </c>
      <c r="CA510" s="57">
        <v>2.6022481779006599</v>
      </c>
      <c r="CB510" s="57">
        <v>6.7353233074440535</v>
      </c>
      <c r="CC510" s="57">
        <v>-33.356125402627598</v>
      </c>
      <c r="CE510" s="57">
        <v>-4.3841010589098302</v>
      </c>
      <c r="CF510" s="57">
        <v>-4.1582621018822898</v>
      </c>
      <c r="CG510" s="57">
        <v>-3.9620717041014601</v>
      </c>
      <c r="CH510" s="57">
        <v>-3.7643715885578604</v>
      </c>
      <c r="CI510" s="57">
        <v>-3.57789537008887</v>
      </c>
      <c r="CJ510" s="57">
        <v>-6.2003570839256898</v>
      </c>
      <c r="CK510" s="57">
        <v>-6.1999902113404897</v>
      </c>
      <c r="CL510" s="57">
        <v>-6.20933152157001</v>
      </c>
      <c r="CM510" s="57">
        <v>-6.1803523742401003</v>
      </c>
      <c r="CN510" s="57">
        <v>-6.1767138001250199</v>
      </c>
      <c r="CO510" s="57">
        <v>1.8162560250158599</v>
      </c>
      <c r="CP510" s="57">
        <v>2.0417281094581998</v>
      </c>
      <c r="CQ510" s="57">
        <v>2.2472598174685499</v>
      </c>
      <c r="CR510" s="57">
        <v>2.41598078568224</v>
      </c>
      <c r="CS510" s="57">
        <v>2.5988184300361499</v>
      </c>
      <c r="CT510" s="76">
        <v>5.972506797162958</v>
      </c>
      <c r="CU510" s="76">
        <v>32.946620601403502</v>
      </c>
      <c r="CV510" s="76"/>
      <c r="CW510" s="1">
        <v>-4.85025086552535</v>
      </c>
      <c r="CX510" s="1">
        <v>-4.6341512142817196</v>
      </c>
      <c r="CY510" s="1">
        <v>-4.42549883505158</v>
      </c>
      <c r="CZ510" s="1">
        <v>-4.2328257310957804</v>
      </c>
      <c r="DA510" s="1">
        <v>-4.0503242460663396</v>
      </c>
      <c r="DB510" s="1">
        <v>-4.85025086552535</v>
      </c>
      <c r="DC510" s="1">
        <v>-4.6341512142817196</v>
      </c>
      <c r="DD510" s="1">
        <v>-4.42549883505158</v>
      </c>
      <c r="DE510" s="1">
        <v>-4.2328257310957804</v>
      </c>
      <c r="DF510" s="1">
        <v>-4.0503242460663396</v>
      </c>
      <c r="DG510" s="1">
        <v>0.84229555411055002</v>
      </c>
      <c r="DH510" s="1">
        <v>1.06588553852093</v>
      </c>
      <c r="DI510" s="1">
        <v>1.27372474361626</v>
      </c>
      <c r="DJ510" s="1">
        <v>1.4663419202641299</v>
      </c>
      <c r="DK510" s="1">
        <v>1.64423204423173</v>
      </c>
      <c r="DL510" s="1">
        <v>5.9567802971456683</v>
      </c>
      <c r="DM510" s="1">
        <v>35.358961039159503</v>
      </c>
      <c r="DN510" s="1"/>
      <c r="DO510" s="1"/>
      <c r="DP510" s="1"/>
      <c r="DQ510" s="1"/>
      <c r="DR510" s="1"/>
      <c r="DS510" s="1"/>
    </row>
    <row r="511" spans="1:123">
      <c r="A511" s="46" t="s">
        <v>8</v>
      </c>
      <c r="B511" s="57">
        <v>231.631</v>
      </c>
      <c r="C511" s="57">
        <v>79.578999999999994</v>
      </c>
      <c r="D511" s="57">
        <v>1.96</v>
      </c>
      <c r="E511" s="7">
        <v>0</v>
      </c>
      <c r="F511" s="57"/>
      <c r="G511" s="76">
        <v>2.56</v>
      </c>
      <c r="H511" s="57">
        <v>0</v>
      </c>
      <c r="I511" s="57">
        <v>2.56</v>
      </c>
      <c r="K511" s="76">
        <v>1.7746484186269591</v>
      </c>
      <c r="L511" s="76">
        <v>2.0147833394338877</v>
      </c>
      <c r="M511" s="76">
        <v>2.2480131597953621</v>
      </c>
      <c r="N511" s="76">
        <v>2.3836224758815843</v>
      </c>
      <c r="O511" s="76">
        <v>2.4744791354613751</v>
      </c>
      <c r="P511" s="76">
        <v>-2.8594828355170802E-2</v>
      </c>
      <c r="Q511" s="76">
        <v>-2.87787811535326E-2</v>
      </c>
      <c r="R511" s="76">
        <v>-2.89821972711377E-2</v>
      </c>
      <c r="S511" s="76">
        <v>-2.8417575266465499E-2</v>
      </c>
      <c r="T511" s="76">
        <v>-2.86856885099449E-2</v>
      </c>
      <c r="U511" s="76">
        <v>1.80324324698213</v>
      </c>
      <c r="V511" s="76">
        <v>2.0435621205874202</v>
      </c>
      <c r="W511" s="76">
        <v>2.2769953570664998</v>
      </c>
      <c r="X511" s="76">
        <v>2.41204005114805</v>
      </c>
      <c r="Y511" s="76">
        <v>2.50316482397132</v>
      </c>
      <c r="Z511" s="76">
        <v>5.2380915958782346</v>
      </c>
      <c r="AA511" s="76">
        <v>168.27593792709999</v>
      </c>
      <c r="AC511" s="57">
        <v>0.79006928950574007</v>
      </c>
      <c r="AD511" s="76">
        <v>1.008798571478934</v>
      </c>
      <c r="AE511" s="76">
        <v>1.2121942116126365</v>
      </c>
      <c r="AF511" s="76">
        <v>1.4010829570329473</v>
      </c>
      <c r="AG511" s="76">
        <v>1.5758406601066457</v>
      </c>
      <c r="AH511" s="76">
        <v>-2.6524441301809001E-2</v>
      </c>
      <c r="AI511" s="76">
        <v>-2.6308327777196001E-2</v>
      </c>
      <c r="AJ511" s="76">
        <v>-2.6343466455013401E-2</v>
      </c>
      <c r="AK511" s="76">
        <v>-2.6313015711402599E-2</v>
      </c>
      <c r="AL511" s="76">
        <v>-2.6314481097264201E-2</v>
      </c>
      <c r="AM511" s="76">
        <v>0.81659373080754905</v>
      </c>
      <c r="AN511" s="76">
        <v>1.0351068992561301</v>
      </c>
      <c r="AO511" s="76">
        <v>1.23853767806765</v>
      </c>
      <c r="AP511" s="76">
        <v>1.4273959727443499</v>
      </c>
      <c r="AQ511" s="76">
        <v>1.6021551412039099</v>
      </c>
      <c r="AR511" s="76">
        <v>5.8439071440391812</v>
      </c>
      <c r="AS511" s="76">
        <v>43.579268398912397</v>
      </c>
      <c r="AU511" s="57">
        <v>0.82749294414997498</v>
      </c>
      <c r="AV511" s="57">
        <v>1.0457636007277273</v>
      </c>
      <c r="AW511" s="57">
        <v>1.2489948802191813</v>
      </c>
      <c r="AX511" s="57">
        <v>1.4375779333334153</v>
      </c>
      <c r="AY511" s="57">
        <v>1.6122404589664754</v>
      </c>
      <c r="AZ511" s="57">
        <v>-2.9104648415679099E-2</v>
      </c>
      <c r="BA511" s="57">
        <v>-2.9343354430552498E-2</v>
      </c>
      <c r="BB511" s="57">
        <v>-2.95427580153989E-2</v>
      </c>
      <c r="BC511" s="57">
        <v>-2.9818012838034799E-2</v>
      </c>
      <c r="BD511" s="57">
        <v>-2.99146821586747E-2</v>
      </c>
      <c r="BE511" s="57">
        <v>0.85659759256565404</v>
      </c>
      <c r="BF511" s="57">
        <v>1.0751069551582799</v>
      </c>
      <c r="BG511" s="57">
        <v>1.2785376382345801</v>
      </c>
      <c r="BH511" s="57">
        <v>1.4673959461714501</v>
      </c>
      <c r="BI511" s="57">
        <v>1.64215514112515</v>
      </c>
      <c r="BJ511" s="57">
        <v>5.8364518510393504</v>
      </c>
      <c r="BK511" s="57">
        <v>43.329746172125702</v>
      </c>
      <c r="BM511" s="57">
        <v>1.7951334723351573</v>
      </c>
      <c r="BN511" s="57">
        <v>1.9568024611126196</v>
      </c>
      <c r="BO511" s="57">
        <v>2.1834013141635049</v>
      </c>
      <c r="BP511" s="57">
        <v>2.363573666902262</v>
      </c>
      <c r="BQ511" s="57">
        <v>2.5474632972947382</v>
      </c>
      <c r="BR511" s="57">
        <v>-2.86780280814426E-2</v>
      </c>
      <c r="BS511" s="57">
        <v>-2.8813924935190499E-2</v>
      </c>
      <c r="BT511" s="57">
        <v>-2.86719208441053E-2</v>
      </c>
      <c r="BU511" s="57">
        <v>-2.8565251193867901E-2</v>
      </c>
      <c r="BV511" s="57">
        <v>-2.84144127353015E-2</v>
      </c>
      <c r="BW511" s="57">
        <v>1.8238115004166</v>
      </c>
      <c r="BX511" s="57">
        <v>1.98561638604781</v>
      </c>
      <c r="BY511" s="57">
        <v>2.21207323500761</v>
      </c>
      <c r="BZ511" s="57">
        <v>2.3921389180961299</v>
      </c>
      <c r="CA511" s="57">
        <v>2.5758777100300398</v>
      </c>
      <c r="CB511" s="57">
        <v>5.6959706957247151</v>
      </c>
      <c r="CC511" s="57">
        <v>0.490070483857519</v>
      </c>
      <c r="CE511" s="57">
        <v>1.7783011638521258</v>
      </c>
      <c r="CF511" s="57">
        <v>1.9993476958902241</v>
      </c>
      <c r="CG511" s="57">
        <v>2.2013346298676155</v>
      </c>
      <c r="CH511" s="57">
        <v>2.3642703108604759</v>
      </c>
      <c r="CI511" s="57">
        <v>2.545522338655366</v>
      </c>
      <c r="CJ511" s="57">
        <v>-2.8594187092084299E-2</v>
      </c>
      <c r="CK511" s="57">
        <v>-2.8638997373015802E-2</v>
      </c>
      <c r="CL511" s="57">
        <v>-2.87184362823142E-2</v>
      </c>
      <c r="CM511" s="57">
        <v>-2.8652358423633801E-2</v>
      </c>
      <c r="CN511" s="57">
        <v>-2.8643679037084199E-2</v>
      </c>
      <c r="CO511" s="57">
        <v>1.8068953509442101</v>
      </c>
      <c r="CP511" s="57">
        <v>2.02798669326324</v>
      </c>
      <c r="CQ511" s="57">
        <v>2.2300530661499298</v>
      </c>
      <c r="CR511" s="57">
        <v>2.3929226692841099</v>
      </c>
      <c r="CS511" s="57">
        <v>2.5741660176924501</v>
      </c>
      <c r="CT511" s="76">
        <v>5.6504599999485245</v>
      </c>
      <c r="CU511" s="76">
        <v>50.669691111420398</v>
      </c>
      <c r="CV511" s="76"/>
      <c r="CW511" s="1">
        <v>0.79031641605112701</v>
      </c>
      <c r="CX511" s="1">
        <v>1.0087774714536399</v>
      </c>
      <c r="CY511" s="1">
        <v>1.21217475126283</v>
      </c>
      <c r="CZ511" s="1">
        <v>1.40098982116781</v>
      </c>
      <c r="DA511" s="1">
        <v>1.5757550542532801</v>
      </c>
      <c r="DB511" s="1">
        <v>0.79031641605112701</v>
      </c>
      <c r="DC511" s="1">
        <v>1.0087774714536399</v>
      </c>
      <c r="DD511" s="1">
        <v>1.21217475126283</v>
      </c>
      <c r="DE511" s="1">
        <v>1.40098982116781</v>
      </c>
      <c r="DF511" s="1">
        <v>1.5757550542532801</v>
      </c>
      <c r="DG511" s="1">
        <v>0.81659728126157405</v>
      </c>
      <c r="DH511" s="1">
        <v>1.0351069565701401</v>
      </c>
      <c r="DI511" s="1">
        <v>1.2385376777508299</v>
      </c>
      <c r="DJ511" s="1">
        <v>1.4273956450543599</v>
      </c>
      <c r="DK511" s="1">
        <v>1.60215473858121</v>
      </c>
      <c r="DL511" s="1">
        <v>5.8417482941361945</v>
      </c>
      <c r="DM511" s="1">
        <v>43.375666006407002</v>
      </c>
      <c r="DN511" s="1"/>
      <c r="DO511" s="1"/>
      <c r="DP511" s="1"/>
      <c r="DQ511" s="1"/>
      <c r="DR511" s="1"/>
      <c r="DS511" s="1"/>
    </row>
    <row r="512" spans="1:123">
      <c r="A512" s="46" t="s">
        <v>489</v>
      </c>
      <c r="B512" s="57">
        <v>233.643</v>
      </c>
      <c r="C512" s="57">
        <v>77.218999999999994</v>
      </c>
      <c r="D512" s="57">
        <v>-3.84</v>
      </c>
      <c r="E512" s="7">
        <v>0.77</v>
      </c>
      <c r="F512" s="57"/>
      <c r="G512" s="76">
        <v>-1.27</v>
      </c>
      <c r="H512" s="57">
        <v>-3.61</v>
      </c>
      <c r="I512" s="57">
        <v>2.34</v>
      </c>
      <c r="K512" s="76">
        <v>-2.3399105029547105</v>
      </c>
      <c r="L512" s="76">
        <v>-2.1270995607309304</v>
      </c>
      <c r="M512" s="76">
        <v>-1.9245136946230494</v>
      </c>
      <c r="N512" s="76">
        <v>-1.7009475310539495</v>
      </c>
      <c r="O512" s="76">
        <v>-1.6659290770711901</v>
      </c>
      <c r="P512" s="76">
        <v>-4.1469566551696904</v>
      </c>
      <c r="Q512" s="76">
        <v>-4.1746710126724604</v>
      </c>
      <c r="R512" s="76">
        <v>-4.2069979955350396</v>
      </c>
      <c r="S512" s="76">
        <v>-4.1196819700863196</v>
      </c>
      <c r="T512" s="76">
        <v>-4.18228264311138</v>
      </c>
      <c r="U512" s="76">
        <v>1.8070461522149801</v>
      </c>
      <c r="V512" s="76">
        <v>2.04757145194153</v>
      </c>
      <c r="W512" s="76">
        <v>2.2824843009119902</v>
      </c>
      <c r="X512" s="76">
        <v>2.4187344390323702</v>
      </c>
      <c r="Y512" s="76">
        <v>2.5163535660401899</v>
      </c>
      <c r="Z512" s="76">
        <v>5.2599591213830053</v>
      </c>
      <c r="AA512" s="76">
        <v>141.29667218564299</v>
      </c>
      <c r="AC512" s="57">
        <v>-3.05099085056818</v>
      </c>
      <c r="AD512" s="76">
        <v>-2.7727215996043602</v>
      </c>
      <c r="AE512" s="76">
        <v>-2.5725753603480799</v>
      </c>
      <c r="AF512" s="76">
        <v>-2.3794941772269</v>
      </c>
      <c r="AG512" s="76">
        <v>-2.20392577492514</v>
      </c>
      <c r="AH512" s="76">
        <v>-3.8751915739015002</v>
      </c>
      <c r="AI512" s="76">
        <v>-3.8169393575980601</v>
      </c>
      <c r="AJ512" s="76">
        <v>-3.8215288654764201</v>
      </c>
      <c r="AK512" s="76">
        <v>-3.8184187529652101</v>
      </c>
      <c r="AL512" s="76">
        <v>-3.8185363449563199</v>
      </c>
      <c r="AM512" s="76">
        <v>0.82420072333331995</v>
      </c>
      <c r="AN512" s="76">
        <v>1.0442177579937</v>
      </c>
      <c r="AO512" s="76">
        <v>1.24895350512834</v>
      </c>
      <c r="AP512" s="76">
        <v>1.43892457573831</v>
      </c>
      <c r="AQ512" s="76">
        <v>1.6146105700311799</v>
      </c>
      <c r="AR512" s="76">
        <v>6.2030537998002249</v>
      </c>
      <c r="AS512" s="76">
        <v>90.711769810819206</v>
      </c>
      <c r="AU512" s="57">
        <v>-3.2152145155542762</v>
      </c>
      <c r="AV512" s="57">
        <v>-3.0167002555203899</v>
      </c>
      <c r="AW512" s="57">
        <v>-2.8246493169622902</v>
      </c>
      <c r="AX512" s="57">
        <v>-2.6481860627506202</v>
      </c>
      <c r="AY512" s="57">
        <v>-2.4575916194593903</v>
      </c>
      <c r="AZ512" s="57">
        <v>-4.07941913081903</v>
      </c>
      <c r="BA512" s="57">
        <v>-4.1009180694106702</v>
      </c>
      <c r="BB512" s="57">
        <v>-4.1136027819145404</v>
      </c>
      <c r="BC512" s="57">
        <v>-4.1271106116809202</v>
      </c>
      <c r="BD512" s="57">
        <v>-4.1122021894110903</v>
      </c>
      <c r="BE512" s="57">
        <v>0.86420461526475401</v>
      </c>
      <c r="BF512" s="57">
        <v>1.08421781389028</v>
      </c>
      <c r="BG512" s="57">
        <v>1.28895346495225</v>
      </c>
      <c r="BH512" s="57">
        <v>1.4789245489303</v>
      </c>
      <c r="BI512" s="57">
        <v>1.6546105699517</v>
      </c>
      <c r="BJ512" s="57">
        <v>5.6110376732876386</v>
      </c>
      <c r="BK512" s="57">
        <v>13.482671547850201</v>
      </c>
      <c r="BM512" s="57">
        <v>-2.3309971707937303</v>
      </c>
      <c r="BN512" s="57">
        <v>-2.2124831705679795</v>
      </c>
      <c r="BO512" s="57">
        <v>-1.9347671813559097</v>
      </c>
      <c r="BP512" s="57">
        <v>-1.7335609711318596</v>
      </c>
      <c r="BQ512" s="57">
        <v>-1.5336985800799301</v>
      </c>
      <c r="BR512" s="57">
        <v>-4.15673764076538</v>
      </c>
      <c r="BS512" s="57">
        <v>-4.2065021669054996</v>
      </c>
      <c r="BT512" s="57">
        <v>-4.1535236821426498</v>
      </c>
      <c r="BU512" s="57">
        <v>-4.1328951808941197</v>
      </c>
      <c r="BV512" s="57">
        <v>-4.1173822900151702</v>
      </c>
      <c r="BW512" s="57">
        <v>1.82574046997165</v>
      </c>
      <c r="BX512" s="57">
        <v>1.9940189963375201</v>
      </c>
      <c r="BY512" s="57">
        <v>2.21875650078674</v>
      </c>
      <c r="BZ512" s="57">
        <v>2.3993342097622601</v>
      </c>
      <c r="CA512" s="57">
        <v>2.5836837099352401</v>
      </c>
      <c r="CB512" s="57">
        <v>6.1862433976952804</v>
      </c>
      <c r="CC512" s="57">
        <v>-37.581615897963403</v>
      </c>
      <c r="CE512" s="57">
        <v>-2.3352424161650598</v>
      </c>
      <c r="CF512" s="57">
        <v>-2.1177973201915803</v>
      </c>
      <c r="CG512" s="57">
        <v>-1.92435351873148</v>
      </c>
      <c r="CH512" s="57">
        <v>-1.7478029595694102</v>
      </c>
      <c r="CI512" s="57">
        <v>-1.5663504770459098</v>
      </c>
      <c r="CJ512" s="57">
        <v>-4.1449086478260799</v>
      </c>
      <c r="CK512" s="57">
        <v>-4.1498516505571104</v>
      </c>
      <c r="CL512" s="57">
        <v>-4.1595000060456098</v>
      </c>
      <c r="CM512" s="57">
        <v>-4.1475511298382202</v>
      </c>
      <c r="CN512" s="57">
        <v>-4.1478139279641297</v>
      </c>
      <c r="CO512" s="57">
        <v>1.8096662316610199</v>
      </c>
      <c r="CP512" s="57">
        <v>2.0320543303655301</v>
      </c>
      <c r="CQ512" s="57">
        <v>2.2351464873141298</v>
      </c>
      <c r="CR512" s="57">
        <v>2.3997481702688099</v>
      </c>
      <c r="CS512" s="57">
        <v>2.5814634509182199</v>
      </c>
      <c r="CT512" s="76">
        <v>5.6779505576598002</v>
      </c>
      <c r="CU512" s="76">
        <v>37.965044104978404</v>
      </c>
      <c r="CV512" s="76"/>
      <c r="CW512" s="1">
        <v>-2.9988516419693498</v>
      </c>
      <c r="CX512" s="1">
        <v>-2.7881199103266399</v>
      </c>
      <c r="CY512" s="1">
        <v>-2.5875150924739501</v>
      </c>
      <c r="CZ512" s="1">
        <v>-2.4024939253117199</v>
      </c>
      <c r="DA512" s="1">
        <v>-2.22725877981402</v>
      </c>
      <c r="DB512" s="1">
        <v>-2.9988516419693498</v>
      </c>
      <c r="DC512" s="1">
        <v>-2.7881199103266399</v>
      </c>
      <c r="DD512" s="1">
        <v>-2.5875150924739501</v>
      </c>
      <c r="DE512" s="1">
        <v>-2.4024939253117199</v>
      </c>
      <c r="DF512" s="1">
        <v>-2.22725877981402</v>
      </c>
      <c r="DG512" s="1">
        <v>0.82420430273753997</v>
      </c>
      <c r="DH512" s="1">
        <v>1.0442178153144399</v>
      </c>
      <c r="DI512" s="1">
        <v>1.24895350481001</v>
      </c>
      <c r="DJ512" s="1">
        <v>1.43892424674953</v>
      </c>
      <c r="DK512" s="1">
        <v>1.61461016582394</v>
      </c>
      <c r="DL512" s="1">
        <v>5.7408477347563851</v>
      </c>
      <c r="DM512" s="1">
        <v>36.8230697631342</v>
      </c>
      <c r="DN512" s="1"/>
      <c r="DO512" s="1"/>
      <c r="DP512" s="1"/>
      <c r="DQ512" s="1"/>
      <c r="DR512" s="1"/>
      <c r="DS512" s="1"/>
    </row>
    <row r="513" spans="1:123">
      <c r="A513" s="46" t="s">
        <v>490</v>
      </c>
      <c r="B513" s="57">
        <v>240.34</v>
      </c>
      <c r="C513" s="57">
        <v>84.483000000000004</v>
      </c>
      <c r="D513" s="57">
        <v>-6.46</v>
      </c>
      <c r="E513" s="7">
        <v>0.4</v>
      </c>
      <c r="F513" s="57"/>
      <c r="G513" s="76">
        <v>-6.41</v>
      </c>
      <c r="H513" s="57">
        <v>-7.64</v>
      </c>
      <c r="I513" s="57">
        <v>1.23</v>
      </c>
      <c r="K513" s="76">
        <v>-10.287547263336499</v>
      </c>
      <c r="L513" s="76">
        <v>-10.10510286480857</v>
      </c>
      <c r="M513" s="76">
        <v>-9.9245190213837908</v>
      </c>
      <c r="N513" s="76">
        <v>-9.5141507564296308</v>
      </c>
      <c r="O513" s="76">
        <v>-9.5526704208512996</v>
      </c>
      <c r="P513" s="76">
        <v>-12.107251495245499</v>
      </c>
      <c r="Q513" s="76">
        <v>-12.1660194917394</v>
      </c>
      <c r="R513" s="76">
        <v>-12.2252734301155</v>
      </c>
      <c r="S513" s="76">
        <v>-11.9551676585143</v>
      </c>
      <c r="T513" s="76">
        <v>-12.112923095060101</v>
      </c>
      <c r="U513" s="76">
        <v>1.819704231909</v>
      </c>
      <c r="V513" s="76">
        <v>2.0609166269308301</v>
      </c>
      <c r="W513" s="76">
        <v>2.3007544087317102</v>
      </c>
      <c r="X513" s="76">
        <v>2.4410169020846699</v>
      </c>
      <c r="Y513" s="76">
        <v>2.5602526742088001</v>
      </c>
      <c r="Z513" s="76">
        <v>6.1242055895220799</v>
      </c>
      <c r="AA513" s="76">
        <v>87.696608097633103</v>
      </c>
      <c r="AC513" s="57">
        <v>-10.596459273942589</v>
      </c>
      <c r="AD513" s="76">
        <v>-10.05686703142042</v>
      </c>
      <c r="AE513" s="76">
        <v>-9.833386170960889</v>
      </c>
      <c r="AF513" s="76">
        <v>-9.6049555142246401</v>
      </c>
      <c r="AG513" s="76">
        <v>-9.4034784305996411</v>
      </c>
      <c r="AH513" s="76">
        <v>-11.445980091185</v>
      </c>
      <c r="AI513" s="76">
        <v>-11.1314105453612</v>
      </c>
      <c r="AJ513" s="76">
        <v>-11.117009056718199</v>
      </c>
      <c r="AK513" s="76">
        <v>-11.0822533773638</v>
      </c>
      <c r="AL513" s="76">
        <v>-11.0595472545355</v>
      </c>
      <c r="AM513" s="76">
        <v>0.84952081724241002</v>
      </c>
      <c r="AN513" s="76">
        <v>1.07454351394078</v>
      </c>
      <c r="AO513" s="76">
        <v>1.28362288575731</v>
      </c>
      <c r="AP513" s="76">
        <v>1.47729786313916</v>
      </c>
      <c r="AQ513" s="76">
        <v>1.6560688239358601</v>
      </c>
      <c r="AR513" s="76">
        <v>8.4021859120836382</v>
      </c>
      <c r="AS513" s="76">
        <v>287.16096662564598</v>
      </c>
      <c r="AU513" s="57">
        <v>-9.2546936634401575</v>
      </c>
      <c r="AV513" s="57">
        <v>-9.0008651663618799</v>
      </c>
      <c r="AW513" s="57">
        <v>-8.7495880938922799</v>
      </c>
      <c r="AX513" s="57">
        <v>-8.50806460364592</v>
      </c>
      <c r="AY513" s="57">
        <v>-8.2585712925265788</v>
      </c>
      <c r="AZ513" s="57">
        <v>-10.1442184730468</v>
      </c>
      <c r="BA513" s="57">
        <v>-10.115408736180701</v>
      </c>
      <c r="BB513" s="57">
        <v>-10.0732109383317</v>
      </c>
      <c r="BC513" s="57">
        <v>-10.025362439194501</v>
      </c>
      <c r="BD513" s="57">
        <v>-9.9546401163805491</v>
      </c>
      <c r="BE513" s="57">
        <v>0.88952480960664204</v>
      </c>
      <c r="BF513" s="57">
        <v>1.11454356981882</v>
      </c>
      <c r="BG513" s="57">
        <v>1.32362284443942</v>
      </c>
      <c r="BH513" s="57">
        <v>1.51729783554858</v>
      </c>
      <c r="BI513" s="57">
        <v>1.6960688238539701</v>
      </c>
      <c r="BJ513" s="57">
        <v>7.4039317327396379</v>
      </c>
      <c r="BK513" s="57">
        <v>7.8952371261214003</v>
      </c>
      <c r="BM513" s="57">
        <v>-10.308848832403569</v>
      </c>
      <c r="BN513" s="57">
        <v>-10.246315909893839</v>
      </c>
      <c r="BO513" s="57">
        <v>-9.829734944072289</v>
      </c>
      <c r="BP513" s="57">
        <v>-9.5526698687613703</v>
      </c>
      <c r="BQ513" s="57">
        <v>-9.3515391100404202</v>
      </c>
      <c r="BR513" s="57">
        <v>-12.1410099331457</v>
      </c>
      <c r="BS513" s="57">
        <v>-12.268303236803</v>
      </c>
      <c r="BT513" s="57">
        <v>-12.0707368876636</v>
      </c>
      <c r="BU513" s="57">
        <v>-11.9759538142533</v>
      </c>
      <c r="BV513" s="57">
        <v>-11.961205315683999</v>
      </c>
      <c r="BW513" s="57">
        <v>1.8321611007421299</v>
      </c>
      <c r="BX513" s="57">
        <v>2.0219873269091599</v>
      </c>
      <c r="BY513" s="57">
        <v>2.2410019435913102</v>
      </c>
      <c r="BZ513" s="57">
        <v>2.4232839454919302</v>
      </c>
      <c r="CA513" s="57">
        <v>2.6096662056435802</v>
      </c>
      <c r="CB513" s="57">
        <v>7.7842510428810634</v>
      </c>
      <c r="CC513" s="57">
        <v>-61.027981482735697</v>
      </c>
      <c r="CE513" s="57">
        <v>-10.27840884792789</v>
      </c>
      <c r="CF513" s="57">
        <v>-10.03484156846967</v>
      </c>
      <c r="CG513" s="57">
        <v>-9.8250328995629896</v>
      </c>
      <c r="CH513" s="57">
        <v>-9.5875725310888207</v>
      </c>
      <c r="CI513" s="57">
        <v>-9.3795238141880404</v>
      </c>
      <c r="CJ513" s="57">
        <v>-12.0972980359311</v>
      </c>
      <c r="CK513" s="57">
        <v>-12.080435146188099</v>
      </c>
      <c r="CL513" s="57">
        <v>-12.077132986050399</v>
      </c>
      <c r="CM513" s="57">
        <v>-12.0100395781442</v>
      </c>
      <c r="CN513" s="57">
        <v>-11.985276981961601</v>
      </c>
      <c r="CO513" s="57">
        <v>1.8188891880032101</v>
      </c>
      <c r="CP513" s="57">
        <v>2.0455935777184302</v>
      </c>
      <c r="CQ513" s="57">
        <v>2.2521000864874101</v>
      </c>
      <c r="CR513" s="57">
        <v>2.4224670470553802</v>
      </c>
      <c r="CS513" s="57">
        <v>2.6057531677735599</v>
      </c>
      <c r="CT513" s="76">
        <v>6.6866978645567503</v>
      </c>
      <c r="CU513" s="76">
        <v>18.480132626268801</v>
      </c>
      <c r="CV513" s="76"/>
      <c r="CW513" s="1">
        <v>-10.314338869103899</v>
      </c>
      <c r="CX513" s="1">
        <v>-10.0860344184781</v>
      </c>
      <c r="CY513" s="1">
        <v>-9.8598136838842603</v>
      </c>
      <c r="CZ513" s="1">
        <v>-9.6524914948207599</v>
      </c>
      <c r="DA513" s="1">
        <v>-9.4496546045538903</v>
      </c>
      <c r="DB513" s="1">
        <v>-10.314338869103899</v>
      </c>
      <c r="DC513" s="1">
        <v>-10.0860344184781</v>
      </c>
      <c r="DD513" s="1">
        <v>-9.8598136838842603</v>
      </c>
      <c r="DE513" s="1">
        <v>-9.6524914948207599</v>
      </c>
      <c r="DF513" s="1">
        <v>-9.4496546045538903</v>
      </c>
      <c r="DG513" s="1">
        <v>0.849524493008187</v>
      </c>
      <c r="DH513" s="1">
        <v>1.0745435712839</v>
      </c>
      <c r="DI513" s="1">
        <v>1.28362288543393</v>
      </c>
      <c r="DJ513" s="1">
        <v>1.4772975298273401</v>
      </c>
      <c r="DK513" s="1">
        <v>1.65606841445444</v>
      </c>
      <c r="DL513" s="1">
        <v>6.4398238243191326</v>
      </c>
      <c r="DM513" s="1">
        <v>29.6860477641331</v>
      </c>
      <c r="DN513" s="1"/>
      <c r="DO513" s="1"/>
      <c r="DP513" s="1"/>
      <c r="DQ513" s="1"/>
      <c r="DR513" s="1"/>
      <c r="DS513" s="1"/>
    </row>
    <row r="514" spans="1:123">
      <c r="A514" s="46" t="s">
        <v>491</v>
      </c>
      <c r="B514" s="57">
        <v>232.3</v>
      </c>
      <c r="C514" s="57">
        <v>78.576999999999998</v>
      </c>
      <c r="D514" s="57">
        <v>-3.8</v>
      </c>
      <c r="E514" s="7">
        <v>0.7</v>
      </c>
      <c r="F514" s="57"/>
      <c r="G514" s="76">
        <v>-3.3599999999999994</v>
      </c>
      <c r="H514" s="57">
        <v>-5.31</v>
      </c>
      <c r="I514" s="57">
        <v>1.95</v>
      </c>
      <c r="K514" s="76">
        <v>-4.1481488762853003</v>
      </c>
      <c r="L514" s="76">
        <v>-3.9715820330730502</v>
      </c>
      <c r="M514" s="76">
        <v>-3.8068359588991396</v>
      </c>
      <c r="N514" s="76">
        <v>-3.4807137443615299</v>
      </c>
      <c r="O514" s="76">
        <v>-3.5474957435978305</v>
      </c>
      <c r="P514" s="76">
        <v>-5.9526566081584704</v>
      </c>
      <c r="Q514" s="76">
        <v>-6.01647727626281</v>
      </c>
      <c r="R514" s="76">
        <v>-6.0856564170752998</v>
      </c>
      <c r="S514" s="76">
        <v>-5.89497971275342</v>
      </c>
      <c r="T514" s="76">
        <v>-6.0550458898574604</v>
      </c>
      <c r="U514" s="76">
        <v>1.8045077318731699</v>
      </c>
      <c r="V514" s="76">
        <v>2.0448952431897598</v>
      </c>
      <c r="W514" s="76">
        <v>2.2788204581761602</v>
      </c>
      <c r="X514" s="76">
        <v>2.4142659683918901</v>
      </c>
      <c r="Y514" s="76">
        <v>2.5075501462596299</v>
      </c>
      <c r="Z514" s="76">
        <v>5.0167467165682762</v>
      </c>
      <c r="AA514" s="76">
        <v>136.20341348474801</v>
      </c>
      <c r="AC514" s="57">
        <v>-4.6247911781387874</v>
      </c>
      <c r="AD514" s="76">
        <v>-4.2465010664315601</v>
      </c>
      <c r="AE514" s="76">
        <v>-4.0505309413865103</v>
      </c>
      <c r="AF514" s="76">
        <v>-3.8572454653507102</v>
      </c>
      <c r="AG514" s="76">
        <v>-3.6819646235357899</v>
      </c>
      <c r="AH514" s="76">
        <v>-5.4439142717692697</v>
      </c>
      <c r="AI514" s="76">
        <v>-5.2846373715005299</v>
      </c>
      <c r="AJ514" s="76">
        <v>-5.29253193372036</v>
      </c>
      <c r="AK514" s="76">
        <v>-5.2884747558897702</v>
      </c>
      <c r="AL514" s="76">
        <v>-5.2882612567304799</v>
      </c>
      <c r="AM514" s="76">
        <v>0.81912309363048197</v>
      </c>
      <c r="AN514" s="76">
        <v>1.03813630506897</v>
      </c>
      <c r="AO514" s="76">
        <v>1.24200099233385</v>
      </c>
      <c r="AP514" s="76">
        <v>1.43122929053906</v>
      </c>
      <c r="AQ514" s="76">
        <v>1.60629663319469</v>
      </c>
      <c r="AR514" s="76">
        <v>6.7459519223445232</v>
      </c>
      <c r="AS514" s="76">
        <v>174.76773291682201</v>
      </c>
      <c r="AU514" s="57">
        <v>-4.6937171196973209</v>
      </c>
      <c r="AV514" s="57">
        <v>-4.5022847035913793</v>
      </c>
      <c r="AW514" s="57">
        <v>-4.3080814783296706</v>
      </c>
      <c r="AX514" s="57">
        <v>-4.1225077110988098</v>
      </c>
      <c r="AY514" s="57">
        <v>-3.8962498542517601</v>
      </c>
      <c r="AZ514" s="57">
        <v>-5.5528440851186902</v>
      </c>
      <c r="BA514" s="57">
        <v>-5.5804210645606496</v>
      </c>
      <c r="BB514" s="57">
        <v>-5.5900824307164001</v>
      </c>
      <c r="BC514" s="57">
        <v>-5.5937369749867996</v>
      </c>
      <c r="BD514" s="57">
        <v>-5.5425464873674501</v>
      </c>
      <c r="BE514" s="57">
        <v>0.85912696542136902</v>
      </c>
      <c r="BF514" s="57">
        <v>1.07813636096927</v>
      </c>
      <c r="BG514" s="57">
        <v>1.28200095238673</v>
      </c>
      <c r="BH514" s="57">
        <v>1.47122926388799</v>
      </c>
      <c r="BI514" s="57">
        <v>1.6462966331156901</v>
      </c>
      <c r="BJ514" s="57">
        <v>5.8895409565340291</v>
      </c>
      <c r="BK514" s="57">
        <v>-25.737858797438601</v>
      </c>
      <c r="BM514" s="57">
        <v>-4.1488486102802398</v>
      </c>
      <c r="BN514" s="57">
        <v>-4.1294242325825605</v>
      </c>
      <c r="BO514" s="57">
        <v>-3.74434977230676</v>
      </c>
      <c r="BP514" s="57">
        <v>-3.5126482221082003</v>
      </c>
      <c r="BQ514" s="57">
        <v>-3.3062923919429004</v>
      </c>
      <c r="BR514" s="57">
        <v>-5.9733015026612097</v>
      </c>
      <c r="BS514" s="57">
        <v>-6.1178345283141704</v>
      </c>
      <c r="BT514" s="57">
        <v>-5.9586452264029601</v>
      </c>
      <c r="BU514" s="57">
        <v>-5.9071796104452003</v>
      </c>
      <c r="BV514" s="57">
        <v>-5.8847656357386402</v>
      </c>
      <c r="BW514" s="57">
        <v>1.82445289238097</v>
      </c>
      <c r="BX514" s="57">
        <v>1.9884102957316101</v>
      </c>
      <c r="BY514" s="57">
        <v>2.2142954540962001</v>
      </c>
      <c r="BZ514" s="57">
        <v>2.3945313883370001</v>
      </c>
      <c r="CA514" s="57">
        <v>2.5784732437957398</v>
      </c>
      <c r="CB514" s="57">
        <v>6.8779115184694728</v>
      </c>
      <c r="CC514" s="57">
        <v>-96.027419989721807</v>
      </c>
      <c r="CE514" s="57">
        <v>-4.1420679297345906</v>
      </c>
      <c r="CF514" s="57">
        <v>-3.9279213790321901</v>
      </c>
      <c r="CG514" s="57">
        <v>-3.74300279256091</v>
      </c>
      <c r="CH514" s="57">
        <v>-3.5497355369542705</v>
      </c>
      <c r="CI514" s="57">
        <v>-3.3721997129779702</v>
      </c>
      <c r="CJ514" s="57">
        <v>-5.9498846122889102</v>
      </c>
      <c r="CK514" s="57">
        <v>-5.9572605818488302</v>
      </c>
      <c r="CL514" s="57">
        <v>-5.9747494465631501</v>
      </c>
      <c r="CM514" s="57">
        <v>-5.9449277192397503</v>
      </c>
      <c r="CN514" s="57">
        <v>-5.94879216348754</v>
      </c>
      <c r="CO514" s="57">
        <v>1.80781668255432</v>
      </c>
      <c r="CP514" s="57">
        <v>2.0293392028166402</v>
      </c>
      <c r="CQ514" s="57">
        <v>2.2317466540022401</v>
      </c>
      <c r="CR514" s="57">
        <v>2.3951921822854798</v>
      </c>
      <c r="CS514" s="57">
        <v>2.5765924505095699</v>
      </c>
      <c r="CT514" s="76">
        <v>5.7101400972095453</v>
      </c>
      <c r="CU514" s="76">
        <v>27.6694491555658</v>
      </c>
      <c r="CV514" s="76"/>
      <c r="CW514" s="1">
        <v>-4.4962463706494598</v>
      </c>
      <c r="CX514" s="1">
        <v>-4.2997772189297798</v>
      </c>
      <c r="CY514" s="1">
        <v>-4.10261339958201</v>
      </c>
      <c r="CZ514" s="1">
        <v>-3.92062981677303</v>
      </c>
      <c r="DA514" s="1">
        <v>-3.7487335313627601</v>
      </c>
      <c r="DB514" s="1">
        <v>-4.4962463706494598</v>
      </c>
      <c r="DC514" s="1">
        <v>-4.2997772189297798</v>
      </c>
      <c r="DD514" s="1">
        <v>-4.10261339958201</v>
      </c>
      <c r="DE514" s="1">
        <v>-3.92062981677303</v>
      </c>
      <c r="DF514" s="1">
        <v>-3.7487335313627601</v>
      </c>
      <c r="DG514" s="1">
        <v>0.81912665371059101</v>
      </c>
      <c r="DH514" s="1">
        <v>1.03813636238522</v>
      </c>
      <c r="DI514" s="1">
        <v>1.24200099201654</v>
      </c>
      <c r="DJ514" s="1">
        <v>1.4312289624172101</v>
      </c>
      <c r="DK514" s="1">
        <v>1.60629623004512</v>
      </c>
      <c r="DL514" s="1">
        <v>5.5798384800388945</v>
      </c>
      <c r="DM514" s="1">
        <v>27.295894688268401</v>
      </c>
      <c r="DN514" s="1"/>
      <c r="DO514" s="1"/>
      <c r="DP514" s="1"/>
      <c r="DQ514" s="1"/>
      <c r="DR514" s="1"/>
      <c r="DS514" s="1"/>
    </row>
    <row r="515" spans="1:123">
      <c r="A515" s="46" t="s">
        <v>492</v>
      </c>
      <c r="B515" s="57">
        <v>218.68</v>
      </c>
      <c r="C515" s="57">
        <v>68.63</v>
      </c>
      <c r="D515" s="57">
        <v>1.32</v>
      </c>
      <c r="E515" s="7">
        <v>0.02</v>
      </c>
      <c r="F515" s="57"/>
      <c r="G515" s="76">
        <v>2.44</v>
      </c>
      <c r="H515" s="57">
        <v>-0.37</v>
      </c>
      <c r="I515" s="57">
        <v>2.81</v>
      </c>
      <c r="K515" s="76">
        <v>1.11823335932396</v>
      </c>
      <c r="L515" s="76">
        <v>1.35218002716912</v>
      </c>
      <c r="M515" s="76">
        <v>1.5701578784274512</v>
      </c>
      <c r="N515" s="76">
        <v>1.7134981033169119</v>
      </c>
      <c r="O515" s="76">
        <v>1.7526731689905142</v>
      </c>
      <c r="P515" s="76">
        <v>-0.66053104786164996</v>
      </c>
      <c r="Q515" s="76">
        <v>-0.66557451371300003</v>
      </c>
      <c r="R515" s="76">
        <v>-0.67150581276280896</v>
      </c>
      <c r="S515" s="76">
        <v>-0.65545098486407805</v>
      </c>
      <c r="T515" s="76">
        <v>-0.665597321713436</v>
      </c>
      <c r="U515" s="76">
        <v>1.7787644071856099</v>
      </c>
      <c r="V515" s="76">
        <v>2.01775454088212</v>
      </c>
      <c r="W515" s="76">
        <v>2.2416636911902601</v>
      </c>
      <c r="X515" s="76">
        <v>2.3689490881809898</v>
      </c>
      <c r="Y515" s="76">
        <v>2.4182704907039501</v>
      </c>
      <c r="Z515" s="76">
        <v>4.8204962624926733</v>
      </c>
      <c r="AA515" s="76">
        <v>196.913736614453</v>
      </c>
      <c r="AC515" s="57">
        <v>0.15942937528598899</v>
      </c>
      <c r="AD515" s="76">
        <v>0.37681985857298905</v>
      </c>
      <c r="AE515" s="76">
        <v>0.57100117068603695</v>
      </c>
      <c r="AF515" s="76">
        <v>0.75338040228783298</v>
      </c>
      <c r="AG515" s="76">
        <v>0.9221616669480559</v>
      </c>
      <c r="AH515" s="76">
        <v>-0.60819906715115302</v>
      </c>
      <c r="AI515" s="76">
        <v>-0.59964154788478197</v>
      </c>
      <c r="AJ515" s="76">
        <v>-0.60049109174390303</v>
      </c>
      <c r="AK515" s="76">
        <v>-0.59980735108539696</v>
      </c>
      <c r="AL515" s="76">
        <v>-0.599819389394044</v>
      </c>
      <c r="AM515" s="76">
        <v>0.76762844243714201</v>
      </c>
      <c r="AN515" s="76">
        <v>0.97646140645777102</v>
      </c>
      <c r="AO515" s="76">
        <v>1.17149226242994</v>
      </c>
      <c r="AP515" s="76">
        <v>1.3531877533732299</v>
      </c>
      <c r="AQ515" s="76">
        <v>1.5219810563420999</v>
      </c>
      <c r="AR515" s="76">
        <v>5.6591960151523626</v>
      </c>
      <c r="AS515" s="76">
        <v>46.422216430465703</v>
      </c>
      <c r="AU515" s="57">
        <v>0.14635248188479899</v>
      </c>
      <c r="AV515" s="57">
        <v>0.35016266094483695</v>
      </c>
      <c r="AW515" s="57">
        <v>0.54173515046350706</v>
      </c>
      <c r="AX515" s="57">
        <v>0.71922910346873192</v>
      </c>
      <c r="AY515" s="57">
        <v>0.88928644601656115</v>
      </c>
      <c r="AZ515" s="57">
        <v>-0.66127962808838203</v>
      </c>
      <c r="BA515" s="57">
        <v>-0.66629880145093301</v>
      </c>
      <c r="BB515" s="57">
        <v>-0.66975707434141296</v>
      </c>
      <c r="BC515" s="57">
        <v>-0.67395862484495805</v>
      </c>
      <c r="BD515" s="57">
        <v>-0.67269461025143895</v>
      </c>
      <c r="BE515" s="57">
        <v>0.80763210997318102</v>
      </c>
      <c r="BF515" s="57">
        <v>1.01646146239577</v>
      </c>
      <c r="BG515" s="57">
        <v>1.21149222480492</v>
      </c>
      <c r="BH515" s="57">
        <v>1.39318772831369</v>
      </c>
      <c r="BI515" s="57">
        <v>1.5619810562680001</v>
      </c>
      <c r="BJ515" s="57">
        <v>5.5210926809109564</v>
      </c>
      <c r="BK515" s="57">
        <v>34.725332749873701</v>
      </c>
      <c r="BM515" s="57">
        <v>1.1489183533803391</v>
      </c>
      <c r="BN515" s="57">
        <v>1.2617607122069838</v>
      </c>
      <c r="BO515" s="57">
        <v>1.5069862726024401</v>
      </c>
      <c r="BP515" s="57">
        <v>1.6872740942016149</v>
      </c>
      <c r="BQ515" s="57">
        <v>1.8704413173197749</v>
      </c>
      <c r="BR515" s="57">
        <v>-0.662476603941071</v>
      </c>
      <c r="BS515" s="57">
        <v>-0.66976909041042598</v>
      </c>
      <c r="BT515" s="57">
        <v>-0.66206759108041002</v>
      </c>
      <c r="BU515" s="57">
        <v>-0.65854960402965501</v>
      </c>
      <c r="BV515" s="57">
        <v>-0.65519011797253501</v>
      </c>
      <c r="BW515" s="57">
        <v>1.8113949573214101</v>
      </c>
      <c r="BX515" s="57">
        <v>1.9315298026174099</v>
      </c>
      <c r="BY515" s="57">
        <v>2.16905386368285</v>
      </c>
      <c r="BZ515" s="57">
        <v>2.3458236982312699</v>
      </c>
      <c r="CA515" s="57">
        <v>2.5256314352923099</v>
      </c>
      <c r="CB515" s="57">
        <v>5.5745801950126559</v>
      </c>
      <c r="CC515" s="57">
        <v>-32.9480193038736</v>
      </c>
      <c r="CE515" s="57">
        <v>1.1288547672331708</v>
      </c>
      <c r="CF515" s="57">
        <v>1.3405659430319901</v>
      </c>
      <c r="CG515" s="57">
        <v>1.5341047235623901</v>
      </c>
      <c r="CH515" s="57">
        <v>1.6879054967411422</v>
      </c>
      <c r="CI515" s="57">
        <v>1.8662108482823041</v>
      </c>
      <c r="CJ515" s="57">
        <v>-0.66020476056819899</v>
      </c>
      <c r="CK515" s="57">
        <v>-0.66123786349578995</v>
      </c>
      <c r="CL515" s="57">
        <v>-0.66316260824483997</v>
      </c>
      <c r="CM515" s="57">
        <v>-0.661082250449058</v>
      </c>
      <c r="CN515" s="57">
        <v>-0.66098247671289601</v>
      </c>
      <c r="CO515" s="57">
        <v>1.7890595278013699</v>
      </c>
      <c r="CP515" s="57">
        <v>2.0018038065277799</v>
      </c>
      <c r="CQ515" s="57">
        <v>2.1972673318072302</v>
      </c>
      <c r="CR515" s="57">
        <v>2.3489877471902001</v>
      </c>
      <c r="CS515" s="57">
        <v>2.5271933249952001</v>
      </c>
      <c r="CT515" s="76">
        <v>5.4210398893771989</v>
      </c>
      <c r="CU515" s="76">
        <v>45.557524859424902</v>
      </c>
      <c r="CV515" s="76"/>
      <c r="CW515" s="1">
        <v>0.16769034275831901</v>
      </c>
      <c r="CX515" s="1">
        <v>0.37504363922207801</v>
      </c>
      <c r="CY515" s="1">
        <v>0.56929058217274697</v>
      </c>
      <c r="CZ515" s="1">
        <v>0.75000746922084804</v>
      </c>
      <c r="DA515" s="1">
        <v>0.91884547891152302</v>
      </c>
      <c r="DB515" s="1">
        <v>0.16769034275831901</v>
      </c>
      <c r="DC515" s="1">
        <v>0.37504363922207801</v>
      </c>
      <c r="DD515" s="1">
        <v>0.56929058217274697</v>
      </c>
      <c r="DE515" s="1">
        <v>0.75000746922084804</v>
      </c>
      <c r="DF515" s="1">
        <v>0.91884547891152302</v>
      </c>
      <c r="DG515" s="1">
        <v>0.76763180654227403</v>
      </c>
      <c r="DH515" s="1">
        <v>0.97646146372848397</v>
      </c>
      <c r="DI515" s="1">
        <v>1.17149226212289</v>
      </c>
      <c r="DJ515" s="1">
        <v>1.3531874340433501</v>
      </c>
      <c r="DK515" s="1">
        <v>1.52198066391888</v>
      </c>
      <c r="DL515" s="1">
        <v>5.5869420309910396</v>
      </c>
      <c r="DM515" s="1">
        <v>38.522807618790303</v>
      </c>
      <c r="DN515" s="1"/>
      <c r="DO515" s="1"/>
      <c r="DP515" s="1"/>
      <c r="DQ515" s="1"/>
      <c r="DR515" s="1"/>
      <c r="DS515" s="1"/>
    </row>
    <row r="516" spans="1:123">
      <c r="A516" s="46" t="s">
        <v>493</v>
      </c>
      <c r="B516" s="57">
        <v>230.74600000000001</v>
      </c>
      <c r="C516" s="57">
        <v>78.3</v>
      </c>
      <c r="D516" s="57">
        <v>-3.43</v>
      </c>
      <c r="E516" s="7">
        <v>0.64</v>
      </c>
      <c r="F516" s="57"/>
      <c r="G516" s="76">
        <v>-3.0799999999999996</v>
      </c>
      <c r="H516" s="57">
        <v>-5.0599999999999996</v>
      </c>
      <c r="I516" s="57">
        <v>1.98</v>
      </c>
      <c r="K516" s="76">
        <v>-4.0870514949846699</v>
      </c>
      <c r="L516" s="76">
        <v>-3.9059397090629702</v>
      </c>
      <c r="M516" s="76">
        <v>-3.7365740811693904</v>
      </c>
      <c r="N516" s="76">
        <v>-3.4262572218264697</v>
      </c>
      <c r="O516" s="76">
        <v>-3.4774964058570497</v>
      </c>
      <c r="P516" s="76">
        <v>-5.8886219928956898</v>
      </c>
      <c r="Q516" s="76">
        <v>-5.9477382818132201</v>
      </c>
      <c r="R516" s="76">
        <v>-6.0111550668128002</v>
      </c>
      <c r="S516" s="76">
        <v>-5.8353526739299797</v>
      </c>
      <c r="T516" s="76">
        <v>-5.9748600187294896</v>
      </c>
      <c r="U516" s="76">
        <v>1.8015704979110201</v>
      </c>
      <c r="V516" s="76">
        <v>2.0417985727502499</v>
      </c>
      <c r="W516" s="76">
        <v>2.2745809856434098</v>
      </c>
      <c r="X516" s="76">
        <v>2.4090954521035099</v>
      </c>
      <c r="Y516" s="76">
        <v>2.4973636128724399</v>
      </c>
      <c r="Z516" s="76">
        <v>5.0365622483822339</v>
      </c>
      <c r="AA516" s="76">
        <v>135.71203506615001</v>
      </c>
      <c r="AC516" s="57">
        <v>-4.588094898037939</v>
      </c>
      <c r="AD516" s="76">
        <v>-4.2318759500795</v>
      </c>
      <c r="AE516" s="76">
        <v>-4.0365874928264498</v>
      </c>
      <c r="AF516" s="76">
        <v>-3.8438230932415505</v>
      </c>
      <c r="AG516" s="76">
        <v>-3.6692439689085496</v>
      </c>
      <c r="AH516" s="76">
        <v>-5.4013426107613398</v>
      </c>
      <c r="AI516" s="76">
        <v>-5.2629753394038401</v>
      </c>
      <c r="AJ516" s="76">
        <v>-5.2705436565060699</v>
      </c>
      <c r="AK516" s="76">
        <v>-5.2661480850467104</v>
      </c>
      <c r="AL516" s="76">
        <v>-5.2659204547883398</v>
      </c>
      <c r="AM516" s="76">
        <v>0.81324771272340102</v>
      </c>
      <c r="AN516" s="76">
        <v>1.0310993893243401</v>
      </c>
      <c r="AO516" s="76">
        <v>1.2339561636796199</v>
      </c>
      <c r="AP516" s="76">
        <v>1.4223249918051599</v>
      </c>
      <c r="AQ516" s="76">
        <v>1.5966764858797899</v>
      </c>
      <c r="AR516" s="76">
        <v>6.6029703907613122</v>
      </c>
      <c r="AS516" s="76">
        <v>156.398524295914</v>
      </c>
      <c r="AU516" s="57">
        <v>-4.6501827562553313</v>
      </c>
      <c r="AV516" s="57">
        <v>-4.4529811235432195</v>
      </c>
      <c r="AW516" s="57">
        <v>-4.2609047567539102</v>
      </c>
      <c r="AX516" s="57">
        <v>-4.0811527634504703</v>
      </c>
      <c r="AY516" s="57">
        <v>-3.8959936379886297</v>
      </c>
      <c r="AZ516" s="57">
        <v>-5.5034343174647704</v>
      </c>
      <c r="BA516" s="57">
        <v>-5.5240805687721597</v>
      </c>
      <c r="BB516" s="57">
        <v>-5.5348608807513502</v>
      </c>
      <c r="BC516" s="57">
        <v>-5.5434777287861499</v>
      </c>
      <c r="BD516" s="57">
        <v>-5.5326701237899796</v>
      </c>
      <c r="BE516" s="57">
        <v>0.85325156120943901</v>
      </c>
      <c r="BF516" s="57">
        <v>1.07109944522894</v>
      </c>
      <c r="BG516" s="57">
        <v>1.27395612399744</v>
      </c>
      <c r="BH516" s="57">
        <v>1.46232496533568</v>
      </c>
      <c r="BI516" s="57">
        <v>1.6366764858013501</v>
      </c>
      <c r="BJ516" s="57">
        <v>5.6000559988939376</v>
      </c>
      <c r="BK516" s="57">
        <v>15.544496074362799</v>
      </c>
      <c r="BM516" s="57">
        <v>-4.0859732872760199</v>
      </c>
      <c r="BN516" s="57">
        <v>-4.0497134771136896</v>
      </c>
      <c r="BO516" s="57">
        <v>-3.6867713036717098</v>
      </c>
      <c r="BP516" s="57">
        <v>-3.4614515827979599</v>
      </c>
      <c r="BQ516" s="57">
        <v>-3.2545354820979897</v>
      </c>
      <c r="BR516" s="57">
        <v>-5.9089363095334599</v>
      </c>
      <c r="BS516" s="57">
        <v>-6.0316338839833801</v>
      </c>
      <c r="BT516" s="57">
        <v>-5.8959048318132599</v>
      </c>
      <c r="BU516" s="57">
        <v>-5.85042557389382</v>
      </c>
      <c r="BV516" s="57">
        <v>-5.8269796384917898</v>
      </c>
      <c r="BW516" s="57">
        <v>1.82296302225744</v>
      </c>
      <c r="BX516" s="57">
        <v>1.9819204068696901</v>
      </c>
      <c r="BY516" s="57">
        <v>2.2091335281415501</v>
      </c>
      <c r="BZ516" s="57">
        <v>2.3889739910958601</v>
      </c>
      <c r="CA516" s="57">
        <v>2.5724441563938001</v>
      </c>
      <c r="CB516" s="57">
        <v>6.7252631162082279</v>
      </c>
      <c r="CC516" s="57">
        <v>-88.618279423929394</v>
      </c>
      <c r="CE516" s="57">
        <v>-4.0813102596261697</v>
      </c>
      <c r="CF516" s="57">
        <v>-3.86820402057799</v>
      </c>
      <c r="CG516" s="57">
        <v>-3.6835798176729799</v>
      </c>
      <c r="CH516" s="57">
        <v>-3.4945494713461498</v>
      </c>
      <c r="CI516" s="57">
        <v>-3.3164669216363096</v>
      </c>
      <c r="CJ516" s="57">
        <v>-5.8869868086646298</v>
      </c>
      <c r="CK516" s="57">
        <v>-5.8944015195889801</v>
      </c>
      <c r="CL516" s="57">
        <v>-5.9113924873366699</v>
      </c>
      <c r="CM516" s="57">
        <v>-5.8844698700678997</v>
      </c>
      <c r="CN516" s="57">
        <v>-5.8874230842567998</v>
      </c>
      <c r="CO516" s="57">
        <v>1.8056765490384601</v>
      </c>
      <c r="CP516" s="57">
        <v>2.0261974990109901</v>
      </c>
      <c r="CQ516" s="57">
        <v>2.22781266966369</v>
      </c>
      <c r="CR516" s="57">
        <v>2.3899203987217499</v>
      </c>
      <c r="CS516" s="57">
        <v>2.5709561626204902</v>
      </c>
      <c r="CT516" s="76">
        <v>5.6666221167709443</v>
      </c>
      <c r="CU516" s="76">
        <v>28.0189904143562</v>
      </c>
      <c r="CV516" s="76"/>
      <c r="CW516" s="1">
        <v>-4.47486793646123</v>
      </c>
      <c r="CX516" s="1">
        <v>-4.2769292280256401</v>
      </c>
      <c r="CY516" s="1">
        <v>-4.08060889217849</v>
      </c>
      <c r="CZ516" s="1">
        <v>-3.8995036843939399</v>
      </c>
      <c r="DA516" s="1">
        <v>-3.7275329564171402</v>
      </c>
      <c r="DB516" s="1">
        <v>-4.47486793646123</v>
      </c>
      <c r="DC516" s="1">
        <v>-4.2769292280256401</v>
      </c>
      <c r="DD516" s="1">
        <v>-4.08060889217849</v>
      </c>
      <c r="DE516" s="1">
        <v>-3.8995036843939399</v>
      </c>
      <c r="DF516" s="1">
        <v>-3.7275329564171402</v>
      </c>
      <c r="DG516" s="1">
        <v>0.81325125044336899</v>
      </c>
      <c r="DH516" s="1">
        <v>1.03109944663539</v>
      </c>
      <c r="DI516" s="1">
        <v>1.2339561633634699</v>
      </c>
      <c r="DJ516" s="1">
        <v>1.42232466468645</v>
      </c>
      <c r="DK516" s="1">
        <v>1.5966760839540599</v>
      </c>
      <c r="DL516" s="1">
        <v>5.5734151071896587</v>
      </c>
      <c r="DM516" s="1">
        <v>28.5161270637808</v>
      </c>
      <c r="DN516" s="1"/>
      <c r="DO516" s="1"/>
      <c r="DP516" s="1"/>
      <c r="DQ516" s="1"/>
      <c r="DR516" s="1"/>
      <c r="DS516" s="1"/>
    </row>
    <row r="517" spans="1:123">
      <c r="A517" s="46" t="s">
        <v>494</v>
      </c>
      <c r="B517" s="57">
        <v>208.06</v>
      </c>
      <c r="C517" s="57">
        <v>60.27</v>
      </c>
      <c r="D517" s="57">
        <v>-0.48</v>
      </c>
      <c r="E517" s="7">
        <v>0.08</v>
      </c>
      <c r="F517" s="57"/>
      <c r="G517" s="76">
        <v>1.79</v>
      </c>
      <c r="H517" s="57">
        <v>-0.87</v>
      </c>
      <c r="I517" s="57">
        <v>2.66</v>
      </c>
      <c r="K517" s="76">
        <v>0.4147188931820498</v>
      </c>
      <c r="L517" s="76">
        <v>0.64424787322479005</v>
      </c>
      <c r="M517" s="76">
        <v>0.85105401808988024</v>
      </c>
      <c r="N517" s="76">
        <v>0.99767586570757993</v>
      </c>
      <c r="O517" s="76">
        <v>0.99853728299792999</v>
      </c>
      <c r="P517" s="76">
        <v>-1.3439725251502701</v>
      </c>
      <c r="Q517" s="76">
        <v>-1.35234409361129</v>
      </c>
      <c r="R517" s="76">
        <v>-1.3616372160232699</v>
      </c>
      <c r="S517" s="76">
        <v>-1.33593803393891</v>
      </c>
      <c r="T517" s="76">
        <v>-1.35011867451943</v>
      </c>
      <c r="U517" s="76">
        <v>1.7586914183323199</v>
      </c>
      <c r="V517" s="76">
        <v>1.9965919668360801</v>
      </c>
      <c r="W517" s="76">
        <v>2.2126912341131502</v>
      </c>
      <c r="X517" s="76">
        <v>2.3336138996464899</v>
      </c>
      <c r="Y517" s="76">
        <v>2.34865595751736</v>
      </c>
      <c r="Z517" s="76">
        <v>4.490998327216122</v>
      </c>
      <c r="AA517" s="76">
        <v>219.40197562764601</v>
      </c>
      <c r="AC517" s="57">
        <v>-0.52684134607791289</v>
      </c>
      <c r="AD517" s="76">
        <v>-0.31372755042168898</v>
      </c>
      <c r="AE517" s="76">
        <v>-0.12710216203915015</v>
      </c>
      <c r="AF517" s="76">
        <v>4.9954089360910059E-2</v>
      </c>
      <c r="AG517" s="76">
        <v>0.21380257611404008</v>
      </c>
      <c r="AH517" s="76">
        <v>-1.2543175715052699</v>
      </c>
      <c r="AI517" s="76">
        <v>-1.24209883769804</v>
      </c>
      <c r="AJ517" s="76">
        <v>-1.24361625181274</v>
      </c>
      <c r="AK517" s="76">
        <v>-1.24238189274205</v>
      </c>
      <c r="AL517" s="76">
        <v>-1.2424346163386</v>
      </c>
      <c r="AM517" s="76">
        <v>0.72747622542735702</v>
      </c>
      <c r="AN517" s="76">
        <v>0.92837128727635099</v>
      </c>
      <c r="AO517" s="76">
        <v>1.1165140897735899</v>
      </c>
      <c r="AP517" s="76">
        <v>1.2923359821029601</v>
      </c>
      <c r="AQ517" s="76">
        <v>1.4562371924526401</v>
      </c>
      <c r="AR517" s="76">
        <v>5.4892407372412606</v>
      </c>
      <c r="AS517" s="76">
        <v>46.0517499800645</v>
      </c>
      <c r="AU517" s="57">
        <v>-0.57363562840414806</v>
      </c>
      <c r="AV517" s="57">
        <v>-0.38028829268587794</v>
      </c>
      <c r="AW517" s="57">
        <v>-0.19865504739458006</v>
      </c>
      <c r="AX517" s="57">
        <v>-3.1689171121039861E-2</v>
      </c>
      <c r="AY517" s="57">
        <v>0.1259623680489601</v>
      </c>
      <c r="AZ517" s="57">
        <v>-1.3411153621027501</v>
      </c>
      <c r="BA517" s="57">
        <v>-1.3486596359296199</v>
      </c>
      <c r="BB517" s="57">
        <v>-1.3551691013537801</v>
      </c>
      <c r="BC517" s="57">
        <v>-1.36402512940543</v>
      </c>
      <c r="BD517" s="57">
        <v>-1.37027482433339</v>
      </c>
      <c r="BE517" s="57">
        <v>0.76747973369860201</v>
      </c>
      <c r="BF517" s="57">
        <v>0.96837134324374197</v>
      </c>
      <c r="BG517" s="57">
        <v>1.1565140539592</v>
      </c>
      <c r="BH517" s="57">
        <v>1.3323359582843901</v>
      </c>
      <c r="BI517" s="57">
        <v>1.4962371923823501</v>
      </c>
      <c r="BJ517" s="57">
        <v>5.2014579518697319</v>
      </c>
      <c r="BK517" s="57">
        <v>36.614723141837302</v>
      </c>
      <c r="BM517" s="57">
        <v>0.45369740875049991</v>
      </c>
      <c r="BN517" s="57">
        <v>0.5306946142604001</v>
      </c>
      <c r="BO517" s="57">
        <v>0.786840662518</v>
      </c>
      <c r="BP517" s="57">
        <v>0.96616339173073995</v>
      </c>
      <c r="BQ517" s="57">
        <v>1.1488428236663601</v>
      </c>
      <c r="BR517" s="57">
        <v>-1.3475158106610301</v>
      </c>
      <c r="BS517" s="57">
        <v>-1.3564834382194999</v>
      </c>
      <c r="BT517" s="57">
        <v>-1.34693671877205</v>
      </c>
      <c r="BU517" s="57">
        <v>-1.34168118249738</v>
      </c>
      <c r="BV517" s="57">
        <v>-1.33558596799111</v>
      </c>
      <c r="BW517" s="57">
        <v>1.80121321941153</v>
      </c>
      <c r="BX517" s="57">
        <v>1.8871780524799</v>
      </c>
      <c r="BY517" s="57">
        <v>2.13377738129005</v>
      </c>
      <c r="BZ517" s="57">
        <v>2.3078445742281199</v>
      </c>
      <c r="CA517" s="57">
        <v>2.4844287916574701</v>
      </c>
      <c r="CB517" s="57">
        <v>5.4518517520971921</v>
      </c>
      <c r="CC517" s="57">
        <v>-58.234783896355999</v>
      </c>
      <c r="CE517" s="57">
        <v>0.43061293535169987</v>
      </c>
      <c r="CF517" s="57">
        <v>0.63467884490501003</v>
      </c>
      <c r="CG517" s="57">
        <v>0.82137104504738012</v>
      </c>
      <c r="CH517" s="57">
        <v>0.96714183796139985</v>
      </c>
      <c r="CI517" s="57">
        <v>1.14307770774594</v>
      </c>
      <c r="CJ517" s="57">
        <v>-1.34382096958062</v>
      </c>
      <c r="CK517" s="57">
        <v>-1.3456546305957799</v>
      </c>
      <c r="CL517" s="57">
        <v>-1.34901152892497</v>
      </c>
      <c r="CM517" s="57">
        <v>-1.3458186624805</v>
      </c>
      <c r="CN517" s="57">
        <v>-1.3455973563856301</v>
      </c>
      <c r="CO517" s="57">
        <v>1.7744339049323199</v>
      </c>
      <c r="CP517" s="57">
        <v>1.98033347550079</v>
      </c>
      <c r="CQ517" s="57">
        <v>2.1703825739723501</v>
      </c>
      <c r="CR517" s="57">
        <v>2.3129605004418998</v>
      </c>
      <c r="CS517" s="57">
        <v>2.48867506413157</v>
      </c>
      <c r="CT517" s="76">
        <v>5.229108922388316</v>
      </c>
      <c r="CU517" s="76">
        <v>41.600737749847198</v>
      </c>
      <c r="CV517" s="76"/>
      <c r="CW517" s="1">
        <v>-0.51439967769775596</v>
      </c>
      <c r="CX517" s="1">
        <v>-0.31590674256090301</v>
      </c>
      <c r="CY517" s="1">
        <v>-0.12918772536993001</v>
      </c>
      <c r="CZ517" s="1">
        <v>4.4843999058013201E-2</v>
      </c>
      <c r="DA517" s="1">
        <v>0.20888770914523899</v>
      </c>
      <c r="DB517" s="1">
        <v>-0.51439967769775596</v>
      </c>
      <c r="DC517" s="1">
        <v>-0.31590674256090301</v>
      </c>
      <c r="DD517" s="1">
        <v>-0.12918772536993001</v>
      </c>
      <c r="DE517" s="1">
        <v>4.4843999058013201E-2</v>
      </c>
      <c r="DF517" s="1">
        <v>0.20888770914523899</v>
      </c>
      <c r="DG517" s="1">
        <v>0.72747943672380699</v>
      </c>
      <c r="DH517" s="1">
        <v>0.928371344511561</v>
      </c>
      <c r="DI517" s="1">
        <v>1.11651408947454</v>
      </c>
      <c r="DJ517" s="1">
        <v>1.29233566962849</v>
      </c>
      <c r="DK517" s="1">
        <v>1.4562368083931301</v>
      </c>
      <c r="DL517" s="1">
        <v>5.3792214279273578</v>
      </c>
      <c r="DM517" s="1">
        <v>34.708860543220901</v>
      </c>
      <c r="DN517" s="1"/>
      <c r="DO517" s="1"/>
      <c r="DP517" s="1"/>
      <c r="DQ517" s="1"/>
      <c r="DR517" s="1"/>
      <c r="DS517" s="1"/>
    </row>
    <row r="518" spans="1:123">
      <c r="A518" s="46" t="s">
        <v>495</v>
      </c>
      <c r="B518" s="57">
        <v>405.14400000000001</v>
      </c>
      <c r="C518" s="57">
        <v>213.40600000000001</v>
      </c>
      <c r="D518" s="57">
        <v>-4.5199999999999996</v>
      </c>
      <c r="E518" s="7">
        <v>0</v>
      </c>
      <c r="F518" s="57"/>
      <c r="G518" s="76">
        <v>-6.62</v>
      </c>
      <c r="H518" s="57">
        <v>-7.03</v>
      </c>
      <c r="I518" s="57">
        <v>0.41</v>
      </c>
      <c r="K518" s="76">
        <v>-4.8376341037880701</v>
      </c>
      <c r="L518" s="76">
        <v>-4.6310119577408502</v>
      </c>
      <c r="M518" s="76">
        <v>-4.3284614758473694</v>
      </c>
      <c r="N518" s="76">
        <v>-3.9295312685674801</v>
      </c>
      <c r="O518" s="76">
        <v>-3.3721853488808002</v>
      </c>
      <c r="P518" s="76">
        <v>-6.96883634464045</v>
      </c>
      <c r="Q518" s="76">
        <v>-7.0203350680128702</v>
      </c>
      <c r="R518" s="76">
        <v>-7.0788182213150499</v>
      </c>
      <c r="S518" s="76">
        <v>-6.9188890756652501</v>
      </c>
      <c r="T518" s="76">
        <v>-7.0127349653949</v>
      </c>
      <c r="U518" s="76">
        <v>2.1312022408523799</v>
      </c>
      <c r="V518" s="76">
        <v>2.38932311027202</v>
      </c>
      <c r="W518" s="76">
        <v>2.7503567454676801</v>
      </c>
      <c r="X518" s="76">
        <v>2.98935780709777</v>
      </c>
      <c r="Y518" s="76">
        <v>3.6405496165140998</v>
      </c>
      <c r="Z518" s="76">
        <v>10.889026956976672</v>
      </c>
      <c r="AA518" s="76">
        <v>-338.96490989195797</v>
      </c>
      <c r="AC518" s="57">
        <v>-4.9589685710890601</v>
      </c>
      <c r="AD518" s="76">
        <v>-4.5323563047422901</v>
      </c>
      <c r="AE518" s="76">
        <v>-4.2253062555754006</v>
      </c>
      <c r="AF518" s="76">
        <v>-3.93339971141102</v>
      </c>
      <c r="AG518" s="76">
        <v>-3.6790136611230602</v>
      </c>
      <c r="AH518" s="76">
        <v>-6.43158222939367</v>
      </c>
      <c r="AI518" s="76">
        <v>-6.35317514839819</v>
      </c>
      <c r="AJ518" s="76">
        <v>-6.36209512687486</v>
      </c>
      <c r="AK518" s="76">
        <v>-6.3550116341006397</v>
      </c>
      <c r="AL518" s="76">
        <v>-6.3553133461171702</v>
      </c>
      <c r="AM518" s="76">
        <v>1.4726136583046101</v>
      </c>
      <c r="AN518" s="76">
        <v>1.8208188436559001</v>
      </c>
      <c r="AO518" s="76">
        <v>2.1367888712994598</v>
      </c>
      <c r="AP518" s="76">
        <v>2.4216119226896198</v>
      </c>
      <c r="AQ518" s="76">
        <v>2.6762996849941101</v>
      </c>
      <c r="AR518" s="76">
        <v>9.3842122367380512</v>
      </c>
      <c r="AS518" s="76">
        <v>153.41019931073299</v>
      </c>
      <c r="AU518" s="57">
        <v>-5.4310423970991701</v>
      </c>
      <c r="AV518" s="57">
        <v>-5.1289111792460496</v>
      </c>
      <c r="AW518" s="57">
        <v>-4.8496068556989504</v>
      </c>
      <c r="AX518" s="57">
        <v>-4.6126957917265496</v>
      </c>
      <c r="AY518" s="57">
        <v>-4.3784072444564703</v>
      </c>
      <c r="AZ518" s="57">
        <v>-6.9436625192816699</v>
      </c>
      <c r="BA518" s="57">
        <v>-6.9897300783238299</v>
      </c>
      <c r="BB518" s="57">
        <v>-7.0263956575827002</v>
      </c>
      <c r="BC518" s="57">
        <v>-7.07430766756785</v>
      </c>
      <c r="BD518" s="57">
        <v>-7.0947069293094698</v>
      </c>
      <c r="BE518" s="57">
        <v>1.5126201221825</v>
      </c>
      <c r="BF518" s="57">
        <v>1.8608188990777801</v>
      </c>
      <c r="BG518" s="57">
        <v>2.1767888018837498</v>
      </c>
      <c r="BH518" s="57">
        <v>2.4616118758412999</v>
      </c>
      <c r="BI518" s="57">
        <v>2.7162996848529999</v>
      </c>
      <c r="BJ518" s="57">
        <v>7.7975850841308638</v>
      </c>
      <c r="BK518" s="57">
        <v>75.851495010979306</v>
      </c>
      <c r="BM518" s="57">
        <v>-4.99959331282599</v>
      </c>
      <c r="BN518" s="57">
        <v>-4.3429972976009097</v>
      </c>
      <c r="BO518" s="57">
        <v>-4.1975580776374297</v>
      </c>
      <c r="BP518" s="57">
        <v>-3.9396787422790398</v>
      </c>
      <c r="BQ518" s="57">
        <v>-3.6673896338675305</v>
      </c>
      <c r="BR518" s="57">
        <v>-6.9897573452536301</v>
      </c>
      <c r="BS518" s="57">
        <v>-7.0532469436872498</v>
      </c>
      <c r="BT518" s="57">
        <v>-6.9859899086356796</v>
      </c>
      <c r="BU518" s="57">
        <v>-6.9523328904277397</v>
      </c>
      <c r="BV518" s="57">
        <v>-6.9164494818458504</v>
      </c>
      <c r="BW518" s="57">
        <v>1.99016403242764</v>
      </c>
      <c r="BX518" s="57">
        <v>2.7102496460863401</v>
      </c>
      <c r="BY518" s="57">
        <v>2.7884318309982499</v>
      </c>
      <c r="BZ518" s="57">
        <v>3.0126541481486999</v>
      </c>
      <c r="CA518" s="57">
        <v>3.2490598479783199</v>
      </c>
      <c r="CB518" s="57">
        <v>9.0881112656176253</v>
      </c>
      <c r="CC518" s="57">
        <v>282.09675865246697</v>
      </c>
      <c r="CE518" s="57">
        <v>-4.9211768794727302</v>
      </c>
      <c r="CF518" s="57">
        <v>-4.59919782006462</v>
      </c>
      <c r="CG518" s="57">
        <v>-4.3288666424820201</v>
      </c>
      <c r="CH518" s="57">
        <v>-3.9964341997200199</v>
      </c>
      <c r="CI518" s="57">
        <v>-3.7734102572502399</v>
      </c>
      <c r="CJ518" s="57">
        <v>-6.9670303943413003</v>
      </c>
      <c r="CK518" s="57">
        <v>-6.97797373625502</v>
      </c>
      <c r="CL518" s="57">
        <v>-6.9981715905720501</v>
      </c>
      <c r="CM518" s="57">
        <v>-6.9779816962205201</v>
      </c>
      <c r="CN518" s="57">
        <v>-6.97690009765744</v>
      </c>
      <c r="CO518" s="57">
        <v>2.0458535148685701</v>
      </c>
      <c r="CP518" s="57">
        <v>2.3787759161904001</v>
      </c>
      <c r="CQ518" s="57">
        <v>2.6693049480900299</v>
      </c>
      <c r="CR518" s="57">
        <v>2.9815474965005002</v>
      </c>
      <c r="CS518" s="57">
        <v>3.2034898404072001</v>
      </c>
      <c r="CT518" s="76">
        <v>8.6259883635935424</v>
      </c>
      <c r="CU518" s="76">
        <v>57.437968669026297</v>
      </c>
      <c r="CV518" s="76"/>
      <c r="CW518" s="1">
        <v>-4.8811017235005698</v>
      </c>
      <c r="CX518" s="1">
        <v>-4.5475600475317801</v>
      </c>
      <c r="CY518" s="1">
        <v>-4.2399156036914496</v>
      </c>
      <c r="CZ518" s="1">
        <v>-3.9655044050238302</v>
      </c>
      <c r="DA518" s="1">
        <v>-3.7102181703483099</v>
      </c>
      <c r="DB518" s="1">
        <v>-4.8811017235005698</v>
      </c>
      <c r="DC518" s="1">
        <v>-4.5475600475317801</v>
      </c>
      <c r="DD518" s="1">
        <v>-4.2399156036914496</v>
      </c>
      <c r="DE518" s="1">
        <v>-3.9655044050238302</v>
      </c>
      <c r="DF518" s="1">
        <v>-3.7102181703483099</v>
      </c>
      <c r="DG518" s="1">
        <v>1.4726197053963801</v>
      </c>
      <c r="DH518" s="1">
        <v>1.8208189015499801</v>
      </c>
      <c r="DI518" s="1">
        <v>2.1367888708519001</v>
      </c>
      <c r="DJ518" s="1">
        <v>2.4216114829937001</v>
      </c>
      <c r="DK518" s="1">
        <v>2.6762991457223499</v>
      </c>
      <c r="DL518" s="1">
        <v>8.6976192598011632</v>
      </c>
      <c r="DM518" s="1">
        <v>80.737196475540003</v>
      </c>
      <c r="DN518" s="1"/>
      <c r="DO518" s="1"/>
      <c r="DP518" s="1"/>
      <c r="DQ518" s="1"/>
      <c r="DR518" s="1"/>
      <c r="DS518" s="1"/>
    </row>
    <row r="519" spans="1:123">
      <c r="A519" s="46" t="s">
        <v>37</v>
      </c>
      <c r="B519" s="57">
        <v>247.869</v>
      </c>
      <c r="C519" s="57">
        <v>90.552000000000007</v>
      </c>
      <c r="D519" s="57">
        <v>-4.6900000000000004</v>
      </c>
      <c r="E519" s="7">
        <v>0.55000000000000004</v>
      </c>
      <c r="F519" s="57"/>
      <c r="G519" s="76">
        <v>-3.45</v>
      </c>
      <c r="H519" s="57">
        <v>-4.75</v>
      </c>
      <c r="I519" s="57">
        <v>1.3</v>
      </c>
      <c r="K519" s="76">
        <v>-3.7052513403536302</v>
      </c>
      <c r="L519" s="76">
        <v>-3.5210882773046794</v>
      </c>
      <c r="M519" s="76">
        <v>-3.3388354482171003</v>
      </c>
      <c r="N519" s="76">
        <v>-3.0205341491849103</v>
      </c>
      <c r="O519" s="76">
        <v>-3.0150082239481595</v>
      </c>
      <c r="P519" s="76">
        <v>-5.5391862250946904</v>
      </c>
      <c r="Q519" s="76">
        <v>-5.5970080134626796</v>
      </c>
      <c r="R519" s="76">
        <v>-5.6601297467165601</v>
      </c>
      <c r="S519" s="76">
        <v>-5.4866017701468204</v>
      </c>
      <c r="T519" s="76">
        <v>-5.6246138002625896</v>
      </c>
      <c r="U519" s="76">
        <v>1.8339348847410599</v>
      </c>
      <c r="V519" s="76">
        <v>2.0759197361580002</v>
      </c>
      <c r="W519" s="76">
        <v>2.3212942984994598</v>
      </c>
      <c r="X519" s="76">
        <v>2.4660676209619101</v>
      </c>
      <c r="Y519" s="76">
        <v>2.6096055763144301</v>
      </c>
      <c r="Z519" s="76">
        <v>5.5879207801711956</v>
      </c>
      <c r="AA519" s="76">
        <v>92.328222225868004</v>
      </c>
      <c r="AC519" s="57">
        <v>-4.1823200225891322</v>
      </c>
      <c r="AD519" s="76">
        <v>-3.8193918511800398</v>
      </c>
      <c r="AE519" s="76">
        <v>-3.6128623730319198</v>
      </c>
      <c r="AF519" s="76">
        <v>-3.4106832682457902</v>
      </c>
      <c r="AG519" s="76">
        <v>-3.22829595525993</v>
      </c>
      <c r="AH519" s="76">
        <v>-5.0603065688208702</v>
      </c>
      <c r="AI519" s="76">
        <v>-4.9280286332297498</v>
      </c>
      <c r="AJ519" s="76">
        <v>-4.93546178062818</v>
      </c>
      <c r="AK519" s="76">
        <v>-4.9311217138608301</v>
      </c>
      <c r="AL519" s="76">
        <v>-4.9309735881622503</v>
      </c>
      <c r="AM519" s="76">
        <v>0.877986546231738</v>
      </c>
      <c r="AN519" s="76">
        <v>1.1086367820497101</v>
      </c>
      <c r="AO519" s="76">
        <v>1.3225994075962599</v>
      </c>
      <c r="AP519" s="76">
        <v>1.5204384456150399</v>
      </c>
      <c r="AQ519" s="76">
        <v>1.7026776329023201</v>
      </c>
      <c r="AR519" s="76">
        <v>6.8741930990725608</v>
      </c>
      <c r="AS519" s="76">
        <v>156.20530995473101</v>
      </c>
      <c r="AU519" s="57">
        <v>-4.2965217407154999</v>
      </c>
      <c r="AV519" s="57">
        <v>-4.0918393593633393</v>
      </c>
      <c r="AW519" s="57">
        <v>-3.8912143902922902</v>
      </c>
      <c r="AX519" s="57">
        <v>-3.7051532182158704</v>
      </c>
      <c r="AY519" s="57">
        <v>-3.4998713161745001</v>
      </c>
      <c r="AZ519" s="57">
        <v>-5.2145123922215104</v>
      </c>
      <c r="BA519" s="57">
        <v>-5.2404761972702598</v>
      </c>
      <c r="BB519" s="57">
        <v>-5.2538137552870303</v>
      </c>
      <c r="BC519" s="57">
        <v>-5.2655916353605603</v>
      </c>
      <c r="BD519" s="57">
        <v>-5.2425489489922201</v>
      </c>
      <c r="BE519" s="57">
        <v>0.917990651506011</v>
      </c>
      <c r="BF519" s="57">
        <v>1.1486368379069201</v>
      </c>
      <c r="BG519" s="57">
        <v>1.3625993649947401</v>
      </c>
      <c r="BH519" s="57">
        <v>1.5604384171446899</v>
      </c>
      <c r="BI519" s="57">
        <v>1.74267763281772</v>
      </c>
      <c r="BJ519" s="57">
        <v>5.8992541854186076</v>
      </c>
      <c r="BK519" s="57">
        <v>5.81579081808448</v>
      </c>
      <c r="BM519" s="57">
        <v>-3.7194104303057802</v>
      </c>
      <c r="BN519" s="57">
        <v>-3.6266768138994703</v>
      </c>
      <c r="BO519" s="57">
        <v>-3.2806740887774306</v>
      </c>
      <c r="BP519" s="57">
        <v>-3.05190072015374</v>
      </c>
      <c r="BQ519" s="57">
        <v>-2.8398678946160096</v>
      </c>
      <c r="BR519" s="57">
        <v>-5.5587898271612302</v>
      </c>
      <c r="BS519" s="57">
        <v>-5.6801071094324804</v>
      </c>
      <c r="BT519" s="57">
        <v>-5.5466851317976804</v>
      </c>
      <c r="BU519" s="57">
        <v>-5.5021097903744502</v>
      </c>
      <c r="BV519" s="57">
        <v>-5.4787445243581399</v>
      </c>
      <c r="BW519" s="57">
        <v>1.8393793968554499</v>
      </c>
      <c r="BX519" s="57">
        <v>2.0534302955330102</v>
      </c>
      <c r="BY519" s="57">
        <v>2.2660110430202498</v>
      </c>
      <c r="BZ519" s="57">
        <v>2.4502090702207102</v>
      </c>
      <c r="CA519" s="57">
        <v>2.6388766297421302</v>
      </c>
      <c r="CB519" s="57">
        <v>6.965031047180835</v>
      </c>
      <c r="CC519" s="57">
        <v>-53.174717087821001</v>
      </c>
      <c r="CE519" s="57">
        <v>-3.7077550650574702</v>
      </c>
      <c r="CF519" s="57">
        <v>-3.4836767282593897</v>
      </c>
      <c r="CG519" s="57">
        <v>-3.29017033841227</v>
      </c>
      <c r="CH519" s="57">
        <v>-3.0870248305940198</v>
      </c>
      <c r="CI519" s="57">
        <v>-2.9047196509063102</v>
      </c>
      <c r="CJ519" s="57">
        <v>-5.5370130209120001</v>
      </c>
      <c r="CK519" s="57">
        <v>-5.5444915980966698</v>
      </c>
      <c r="CL519" s="57">
        <v>-5.56133024992217</v>
      </c>
      <c r="CM519" s="57">
        <v>-5.5350332280041998</v>
      </c>
      <c r="CN519" s="57">
        <v>-5.5377801619983504</v>
      </c>
      <c r="CO519" s="57">
        <v>1.8292579558545301</v>
      </c>
      <c r="CP519" s="57">
        <v>2.0608148698372801</v>
      </c>
      <c r="CQ519" s="57">
        <v>2.2711599115098999</v>
      </c>
      <c r="CR519" s="57">
        <v>2.4480083974101801</v>
      </c>
      <c r="CS519" s="57">
        <v>2.6330605110920402</v>
      </c>
      <c r="CT519" s="76">
        <v>5.9621178153208954</v>
      </c>
      <c r="CU519" s="76">
        <v>31.490660245478701</v>
      </c>
      <c r="CV519" s="76"/>
      <c r="CW519" s="1">
        <v>-4.0731878930887104</v>
      </c>
      <c r="CX519" s="1">
        <v>-3.8616382156932199</v>
      </c>
      <c r="CY519" s="1">
        <v>-3.6541279877805999</v>
      </c>
      <c r="CZ519" s="1">
        <v>-3.4635199280670599</v>
      </c>
      <c r="DA519" s="1">
        <v>-3.2834944214727901</v>
      </c>
      <c r="DB519" s="1">
        <v>-4.0731878930887104</v>
      </c>
      <c r="DC519" s="1">
        <v>-3.8616382156932199</v>
      </c>
      <c r="DD519" s="1">
        <v>-3.6541279877805999</v>
      </c>
      <c r="DE519" s="1">
        <v>-3.4635199280670599</v>
      </c>
      <c r="DF519" s="1">
        <v>-3.2834944214727901</v>
      </c>
      <c r="DG519" s="1">
        <v>0.87799033033052598</v>
      </c>
      <c r="DH519" s="1">
        <v>1.1086368394180099</v>
      </c>
      <c r="DI519" s="1">
        <v>1.32259940726721</v>
      </c>
      <c r="DJ519" s="1">
        <v>1.5204381074431099</v>
      </c>
      <c r="DK519" s="1">
        <v>1.7026772174914799</v>
      </c>
      <c r="DL519" s="1">
        <v>5.8864984710725619</v>
      </c>
      <c r="DM519" s="1">
        <v>33.965460850891098</v>
      </c>
      <c r="DN519" s="1"/>
      <c r="DO519" s="1"/>
      <c r="DP519" s="1"/>
      <c r="DQ519" s="1"/>
      <c r="DR519" s="1"/>
      <c r="DS519" s="1"/>
    </row>
    <row r="520" spans="1:123">
      <c r="A520" s="46" t="s">
        <v>496</v>
      </c>
      <c r="B520" s="57">
        <v>226.26</v>
      </c>
      <c r="C520" s="57">
        <v>75.335999999999999</v>
      </c>
      <c r="D520" s="57">
        <v>-4.78</v>
      </c>
      <c r="E520" s="7">
        <v>0.39</v>
      </c>
      <c r="F520" s="57"/>
      <c r="G520" s="76">
        <v>-3.87</v>
      </c>
      <c r="H520" s="57">
        <v>-5.16</v>
      </c>
      <c r="I520" s="57">
        <v>1.29</v>
      </c>
      <c r="K520" s="76">
        <v>-4.8031657815438606</v>
      </c>
      <c r="L520" s="76">
        <v>-4.6055933704812499</v>
      </c>
      <c r="M520" s="76">
        <v>-4.4004006749183908</v>
      </c>
      <c r="N520" s="76">
        <v>-4.1642235316275604</v>
      </c>
      <c r="O520" s="76">
        <v>-4.1046077198232203</v>
      </c>
      <c r="P520" s="76">
        <v>-6.5962572372707102</v>
      </c>
      <c r="Q520" s="76">
        <v>-6.6384526487709996</v>
      </c>
      <c r="R520" s="76">
        <v>-6.6627433891448504</v>
      </c>
      <c r="S520" s="76">
        <v>-6.5583930274442803</v>
      </c>
      <c r="T520" s="76">
        <v>-6.5725654197130803</v>
      </c>
      <c r="U520" s="76">
        <v>1.79309145572685</v>
      </c>
      <c r="V520" s="76">
        <v>2.0328592782897501</v>
      </c>
      <c r="W520" s="76">
        <v>2.26234271422646</v>
      </c>
      <c r="X520" s="76">
        <v>2.3941694958167199</v>
      </c>
      <c r="Y520" s="76">
        <v>2.46795769988986</v>
      </c>
      <c r="Z520" s="76">
        <v>5.459053246171119</v>
      </c>
      <c r="AA520" s="76">
        <v>103.12336851668201</v>
      </c>
      <c r="AC520" s="57">
        <v>-5.4109219175844885</v>
      </c>
      <c r="AD520" s="76">
        <v>-5.16517931715644</v>
      </c>
      <c r="AE520" s="76">
        <v>-4.9671131658052801</v>
      </c>
      <c r="AF520" s="76">
        <v>-4.77187952974593</v>
      </c>
      <c r="AG520" s="76">
        <v>-4.5957643391022698</v>
      </c>
      <c r="AH520" s="76">
        <v>-6.2072089103920796</v>
      </c>
      <c r="AI520" s="76">
        <v>-6.1759649329734501</v>
      </c>
      <c r="AJ520" s="76">
        <v>-6.1778459695473797</v>
      </c>
      <c r="AK520" s="76">
        <v>-6.1685000916152699</v>
      </c>
      <c r="AL520" s="76">
        <v>-6.1646699235311999</v>
      </c>
      <c r="AM520" s="76">
        <v>0.79628699280759097</v>
      </c>
      <c r="AN520" s="76">
        <v>1.0107856158170101</v>
      </c>
      <c r="AO520" s="76">
        <v>1.2107328037420999</v>
      </c>
      <c r="AP520" s="76">
        <v>1.3966205618693399</v>
      </c>
      <c r="AQ520" s="76">
        <v>1.5689055844289299</v>
      </c>
      <c r="AR520" s="76">
        <v>6.01883508561962</v>
      </c>
      <c r="AS520" s="76">
        <v>60.595249668264501</v>
      </c>
      <c r="AU520" s="57">
        <v>-4.8513356383310091</v>
      </c>
      <c r="AV520" s="57">
        <v>-4.6275099160605802</v>
      </c>
      <c r="AW520" s="57">
        <v>-4.4189776797837403</v>
      </c>
      <c r="AX520" s="57">
        <v>-4.2247127999658094</v>
      </c>
      <c r="AY520" s="57">
        <v>-4.0563131237619503</v>
      </c>
      <c r="AZ520" s="57">
        <v>-5.6876264123495099</v>
      </c>
      <c r="BA520" s="57">
        <v>-5.6782955877946097</v>
      </c>
      <c r="BB520" s="57">
        <v>-5.6697104446084898</v>
      </c>
      <c r="BC520" s="57">
        <v>-5.6613333358898599</v>
      </c>
      <c r="BD520" s="57">
        <v>-5.6652187081140504</v>
      </c>
      <c r="BE520" s="57">
        <v>0.83629077401850105</v>
      </c>
      <c r="BF520" s="57">
        <v>1.05078567173403</v>
      </c>
      <c r="BG520" s="57">
        <v>1.2507327648247499</v>
      </c>
      <c r="BH520" s="57">
        <v>1.43662053592405</v>
      </c>
      <c r="BI520" s="57">
        <v>1.6089055843521001</v>
      </c>
      <c r="BJ520" s="57">
        <v>5.9285489039822465</v>
      </c>
      <c r="BK520" s="57">
        <v>53.153828361438102</v>
      </c>
      <c r="BM520" s="57">
        <v>-4.8060508172764198</v>
      </c>
      <c r="BN520" s="57">
        <v>-4.6553665700949898</v>
      </c>
      <c r="BO520" s="57">
        <v>-4.409825693408191</v>
      </c>
      <c r="BP520" s="57">
        <v>-4.2107687437892007</v>
      </c>
      <c r="BQ520" s="57">
        <v>-3.9995455344998301</v>
      </c>
      <c r="BR520" s="57">
        <v>-6.6247129660626998</v>
      </c>
      <c r="BS520" s="57">
        <v>-6.6185523299668496</v>
      </c>
      <c r="BT520" s="57">
        <v>-6.6040580633563204</v>
      </c>
      <c r="BU520" s="57">
        <v>-6.5836999523730002</v>
      </c>
      <c r="BV520" s="57">
        <v>-6.55458525969346</v>
      </c>
      <c r="BW520" s="57">
        <v>1.81866214878628</v>
      </c>
      <c r="BX520" s="57">
        <v>1.9631857598718601</v>
      </c>
      <c r="BY520" s="57">
        <v>2.1942323699481299</v>
      </c>
      <c r="BZ520" s="57">
        <v>2.3729312085837999</v>
      </c>
      <c r="CA520" s="57">
        <v>2.5550397251936299</v>
      </c>
      <c r="CB520" s="57">
        <v>6.1378046555869163</v>
      </c>
      <c r="CC520" s="57">
        <v>-32.203262696337099</v>
      </c>
      <c r="CE520" s="57">
        <v>-4.8103263061017696</v>
      </c>
      <c r="CF520" s="57">
        <v>-4.5964091135349401</v>
      </c>
      <c r="CG520" s="57">
        <v>-4.4096892829633596</v>
      </c>
      <c r="CH520" s="57">
        <v>-4.2335630151127805</v>
      </c>
      <c r="CI520" s="57">
        <v>-4.0502953194915596</v>
      </c>
      <c r="CJ520" s="57">
        <v>-6.6098248377964897</v>
      </c>
      <c r="CK520" s="57">
        <v>-6.61353731829103</v>
      </c>
      <c r="CL520" s="57">
        <v>-6.6261455473871997</v>
      </c>
      <c r="CM520" s="57">
        <v>-6.6082651248596802</v>
      </c>
      <c r="CN520" s="57">
        <v>-6.6049809625042997</v>
      </c>
      <c r="CO520" s="57">
        <v>1.7994985316947201</v>
      </c>
      <c r="CP520" s="57">
        <v>2.0171282047560899</v>
      </c>
      <c r="CQ520" s="57">
        <v>2.2164562644238401</v>
      </c>
      <c r="CR520" s="57">
        <v>2.3747021097469001</v>
      </c>
      <c r="CS520" s="57">
        <v>2.55468564301274</v>
      </c>
      <c r="CT520" s="76">
        <v>5.6052067458616817</v>
      </c>
      <c r="CU520" s="76">
        <v>30.7723627544095</v>
      </c>
      <c r="CV520" s="76"/>
      <c r="CW520" s="1">
        <v>-5.3810937368435798</v>
      </c>
      <c r="CX520" s="1">
        <v>-5.1709028763506399</v>
      </c>
      <c r="CY520" s="1">
        <v>-4.9731435886593998</v>
      </c>
      <c r="CZ520" s="1">
        <v>-4.7907531318522603</v>
      </c>
      <c r="DA520" s="1">
        <v>-4.6140665779365104</v>
      </c>
      <c r="DB520" s="1">
        <v>-5.3810937368435798</v>
      </c>
      <c r="DC520" s="1">
        <v>-5.1709028763506399</v>
      </c>
      <c r="DD520" s="1">
        <v>-4.9731435886593998</v>
      </c>
      <c r="DE520" s="1">
        <v>-4.7907531318522603</v>
      </c>
      <c r="DF520" s="1">
        <v>-4.6140665779365104</v>
      </c>
      <c r="DG520" s="1">
        <v>0.79629046597955999</v>
      </c>
      <c r="DH520" s="1">
        <v>1.01078567311307</v>
      </c>
      <c r="DI520" s="1">
        <v>1.2107328034293401</v>
      </c>
      <c r="DJ520" s="1">
        <v>1.3966202376464301</v>
      </c>
      <c r="DK520" s="1">
        <v>1.5689051860361301</v>
      </c>
      <c r="DL520" s="1">
        <v>5.6976500573078974</v>
      </c>
      <c r="DM520" s="1">
        <v>35.073564752581703</v>
      </c>
      <c r="DN520" s="1"/>
      <c r="DO520" s="1"/>
      <c r="DP520" s="1"/>
      <c r="DQ520" s="1"/>
      <c r="DR520" s="1"/>
      <c r="DS520" s="1"/>
    </row>
    <row r="521" spans="1:123">
      <c r="A521" s="46" t="s">
        <v>497</v>
      </c>
      <c r="B521" s="57">
        <v>248.655</v>
      </c>
      <c r="C521" s="57">
        <v>93.635000000000005</v>
      </c>
      <c r="D521" s="57">
        <v>-5.48</v>
      </c>
      <c r="E521" s="7">
        <v>0.37</v>
      </c>
      <c r="F521" s="57"/>
      <c r="G521" s="76">
        <v>-3.9099999999999997</v>
      </c>
      <c r="H521" s="57">
        <v>-4.8899999999999997</v>
      </c>
      <c r="I521" s="57">
        <v>0.98</v>
      </c>
      <c r="K521" s="76">
        <v>-3.6658125143503995</v>
      </c>
      <c r="L521" s="76">
        <v>-3.5016393554515695</v>
      </c>
      <c r="M521" s="76">
        <v>-3.3194450864442997</v>
      </c>
      <c r="N521" s="76">
        <v>-2.9680641352397403</v>
      </c>
      <c r="O521" s="76">
        <v>-2.9650728399182995</v>
      </c>
      <c r="P521" s="76">
        <v>-5.5012330270800396</v>
      </c>
      <c r="Q521" s="76">
        <v>-5.5791253612141096</v>
      </c>
      <c r="R521" s="76">
        <v>-5.6428836741398696</v>
      </c>
      <c r="S521" s="76">
        <v>-5.4367469594208702</v>
      </c>
      <c r="T521" s="76">
        <v>-5.5798306782934297</v>
      </c>
      <c r="U521" s="76">
        <v>1.8354205127296399</v>
      </c>
      <c r="V521" s="76">
        <v>2.0774860057625402</v>
      </c>
      <c r="W521" s="76">
        <v>2.3234385876955699</v>
      </c>
      <c r="X521" s="76">
        <v>2.4686828241811298</v>
      </c>
      <c r="Y521" s="76">
        <v>2.6147578383751302</v>
      </c>
      <c r="Z521" s="76">
        <v>5.7544536491174112</v>
      </c>
      <c r="AA521" s="76">
        <v>63.071673936955499</v>
      </c>
      <c r="AC521" s="57">
        <v>-4.0994858536131709</v>
      </c>
      <c r="AD521" s="76">
        <v>-3.7178631579519301</v>
      </c>
      <c r="AE521" s="76">
        <v>-3.5072342528612501</v>
      </c>
      <c r="AF521" s="76">
        <v>-3.3021651990334497</v>
      </c>
      <c r="AG521" s="76">
        <v>-3.1160918972446603</v>
      </c>
      <c r="AH521" s="76">
        <v>-4.9804441176010004</v>
      </c>
      <c r="AI521" s="76">
        <v>-4.8300591522122502</v>
      </c>
      <c r="AJ521" s="76">
        <v>-4.8339026664563702</v>
      </c>
      <c r="AK521" s="76">
        <v>-4.8271073633131198</v>
      </c>
      <c r="AL521" s="76">
        <v>-4.8236353189433103</v>
      </c>
      <c r="AM521" s="76">
        <v>0.88095826398782995</v>
      </c>
      <c r="AN521" s="76">
        <v>1.1121959942603199</v>
      </c>
      <c r="AO521" s="76">
        <v>1.3266684135951201</v>
      </c>
      <c r="AP521" s="76">
        <v>1.5249421642796701</v>
      </c>
      <c r="AQ521" s="76">
        <v>1.70754342169865</v>
      </c>
      <c r="AR521" s="76">
        <v>7.0675205329010353</v>
      </c>
      <c r="AS521" s="76">
        <v>169.57429914392</v>
      </c>
      <c r="AU521" s="57">
        <v>-3.6166020974560933</v>
      </c>
      <c r="AV521" s="57">
        <v>-3.3882864607335401</v>
      </c>
      <c r="AW521" s="57">
        <v>-3.1642501987245204</v>
      </c>
      <c r="AX521" s="57">
        <v>-2.9475773567560699</v>
      </c>
      <c r="AY521" s="57">
        <v>-2.7128127468156107</v>
      </c>
      <c r="AZ521" s="57">
        <v>-4.5375644785055904</v>
      </c>
      <c r="BA521" s="57">
        <v>-4.5404825108488902</v>
      </c>
      <c r="BB521" s="57">
        <v>-4.5309185695841103</v>
      </c>
      <c r="BC521" s="57">
        <v>-4.5125194924735501</v>
      </c>
      <c r="BD521" s="57">
        <v>-4.4603561684293904</v>
      </c>
      <c r="BE521" s="57">
        <v>0.92096238104949701</v>
      </c>
      <c r="BF521" s="57">
        <v>1.1521960501153501</v>
      </c>
      <c r="BG521" s="57">
        <v>1.3666683708595899</v>
      </c>
      <c r="BH521" s="57">
        <v>1.56494213571748</v>
      </c>
      <c r="BI521" s="57">
        <v>1.74754342161378</v>
      </c>
      <c r="BJ521" s="57">
        <v>6.7003217272618416</v>
      </c>
      <c r="BK521" s="57">
        <v>-2.22691625624272</v>
      </c>
      <c r="BM521" s="57">
        <v>-3.69546098403594</v>
      </c>
      <c r="BN521" s="57">
        <v>-3.6122399242681902</v>
      </c>
      <c r="BO521" s="57">
        <v>-3.2329315481827594</v>
      </c>
      <c r="BP521" s="57">
        <v>-2.9933229927774105</v>
      </c>
      <c r="BQ521" s="57">
        <v>-2.7807677474402102</v>
      </c>
      <c r="BR521" s="57">
        <v>-5.5355939445446101</v>
      </c>
      <c r="BS521" s="57">
        <v>-5.6689527504611004</v>
      </c>
      <c r="BT521" s="57">
        <v>-5.5015534495043896</v>
      </c>
      <c r="BU521" s="57">
        <v>-5.4463429473170004</v>
      </c>
      <c r="BV521" s="57">
        <v>-5.42269383837791</v>
      </c>
      <c r="BW521" s="57">
        <v>1.84013296050867</v>
      </c>
      <c r="BX521" s="57">
        <v>2.0567128261929102</v>
      </c>
      <c r="BY521" s="57">
        <v>2.2686219013216302</v>
      </c>
      <c r="BZ521" s="57">
        <v>2.4530199545395899</v>
      </c>
      <c r="CA521" s="57">
        <v>2.6419260909376998</v>
      </c>
      <c r="CB521" s="57">
        <v>7.3059326196971179</v>
      </c>
      <c r="CC521" s="57">
        <v>-52.459403487418797</v>
      </c>
      <c r="CE521" s="57">
        <v>-3.6812274996488497</v>
      </c>
      <c r="CF521" s="57">
        <v>-3.4528613507754895</v>
      </c>
      <c r="CG521" s="57">
        <v>-3.2590443252057204</v>
      </c>
      <c r="CH521" s="57">
        <v>-3.0439964874563898</v>
      </c>
      <c r="CI521" s="57">
        <v>-2.8623445781544499</v>
      </c>
      <c r="CJ521" s="57">
        <v>-5.5115679168569596</v>
      </c>
      <c r="CK521" s="57">
        <v>-5.5152652677113796</v>
      </c>
      <c r="CL521" s="57">
        <v>-5.5321940125779703</v>
      </c>
      <c r="CM521" s="57">
        <v>-5.4946713082134799</v>
      </c>
      <c r="CN521" s="57">
        <v>-5.49825587578498</v>
      </c>
      <c r="CO521" s="57">
        <v>1.8303404172081099</v>
      </c>
      <c r="CP521" s="57">
        <v>2.0624039169358901</v>
      </c>
      <c r="CQ521" s="57">
        <v>2.2731496873722499</v>
      </c>
      <c r="CR521" s="57">
        <v>2.4506748207570901</v>
      </c>
      <c r="CS521" s="57">
        <v>2.6359112976305301</v>
      </c>
      <c r="CT521" s="76">
        <v>6.0931112306474429</v>
      </c>
      <c r="CU521" s="76">
        <v>30.715570861606398</v>
      </c>
      <c r="CV521" s="76"/>
      <c r="CW521" s="1">
        <v>-3.9848803331257101</v>
      </c>
      <c r="CX521" s="1">
        <v>-3.7716158045897501</v>
      </c>
      <c r="CY521" s="1">
        <v>-3.5603083081735898</v>
      </c>
      <c r="CZ521" s="1">
        <v>-3.3653193041721998</v>
      </c>
      <c r="DA521" s="1">
        <v>-3.1833066476956802</v>
      </c>
      <c r="DB521" s="1">
        <v>-3.9848803331257101</v>
      </c>
      <c r="DC521" s="1">
        <v>-3.7716158045897501</v>
      </c>
      <c r="DD521" s="1">
        <v>-3.5603083081735898</v>
      </c>
      <c r="DE521" s="1">
        <v>-3.3653193041721998</v>
      </c>
      <c r="DF521" s="1">
        <v>-3.1833066476956802</v>
      </c>
      <c r="DG521" s="1">
        <v>0.88096205939618699</v>
      </c>
      <c r="DH521" s="1">
        <v>1.1121960516312399</v>
      </c>
      <c r="DI521" s="1">
        <v>1.32666841326548</v>
      </c>
      <c r="DJ521" s="1">
        <v>1.52494182560036</v>
      </c>
      <c r="DK521" s="1">
        <v>1.7075430056688099</v>
      </c>
      <c r="DL521" s="1">
        <v>5.9817719199587902</v>
      </c>
      <c r="DM521" s="1">
        <v>33.459975366705301</v>
      </c>
      <c r="DN521" s="1"/>
      <c r="DO521" s="1"/>
      <c r="DP521" s="1"/>
      <c r="DQ521" s="1"/>
      <c r="DR521" s="1"/>
      <c r="DS521" s="1"/>
    </row>
    <row r="522" spans="1:123">
      <c r="A522" s="46" t="s">
        <v>498</v>
      </c>
      <c r="B522" s="57">
        <v>319.16699999999997</v>
      </c>
      <c r="C522" s="57">
        <v>140.66300000000001</v>
      </c>
      <c r="D522" s="57">
        <v>-5.72</v>
      </c>
      <c r="E522" s="7">
        <v>0.49</v>
      </c>
      <c r="F522" s="57"/>
      <c r="G522" s="76">
        <v>-4.87</v>
      </c>
      <c r="H522" s="57">
        <v>-5.7</v>
      </c>
      <c r="I522" s="57">
        <v>0.83</v>
      </c>
      <c r="K522" s="76">
        <v>-4.4106559121153293</v>
      </c>
      <c r="L522" s="76">
        <v>-4.2245726868913298</v>
      </c>
      <c r="M522" s="76">
        <v>-3.9955487192788102</v>
      </c>
      <c r="N522" s="76">
        <v>-3.6184821507012495</v>
      </c>
      <c r="O522" s="76">
        <v>-3.3884975313600001</v>
      </c>
      <c r="P522" s="76">
        <v>-6.3793519982935196</v>
      </c>
      <c r="Q522" s="76">
        <v>-6.4425686193143603</v>
      </c>
      <c r="R522" s="76">
        <v>-6.5113513270705301</v>
      </c>
      <c r="S522" s="76">
        <v>-6.3217746560447496</v>
      </c>
      <c r="T522" s="76">
        <v>-6.4654644058982802</v>
      </c>
      <c r="U522" s="76">
        <v>1.9686960861781899</v>
      </c>
      <c r="V522" s="76">
        <v>2.2179959324230301</v>
      </c>
      <c r="W522" s="76">
        <v>2.5158026077917199</v>
      </c>
      <c r="X522" s="76">
        <v>2.7032925053435002</v>
      </c>
      <c r="Y522" s="76">
        <v>3.0769668745382801</v>
      </c>
      <c r="Z522" s="76">
        <v>7.9175170592093247</v>
      </c>
      <c r="AA522" s="76">
        <v>-101.381154549719</v>
      </c>
      <c r="AC522" s="57">
        <v>-4.6911091484184002</v>
      </c>
      <c r="AD522" s="76">
        <v>-4.2726673310484307</v>
      </c>
      <c r="AE522" s="76">
        <v>-4.0208735573522301</v>
      </c>
      <c r="AF522" s="76">
        <v>-3.7782485185898107</v>
      </c>
      <c r="AG522" s="76">
        <v>-3.5630543077149599</v>
      </c>
      <c r="AH522" s="76">
        <v>-5.83865998545651</v>
      </c>
      <c r="AI522" s="76">
        <v>-5.7041599810262804</v>
      </c>
      <c r="AJ522" s="76">
        <v>-5.7125721884939402</v>
      </c>
      <c r="AK522" s="76">
        <v>-5.7072189404786604</v>
      </c>
      <c r="AL522" s="76">
        <v>-5.7071072708988897</v>
      </c>
      <c r="AM522" s="76">
        <v>1.14755083703811</v>
      </c>
      <c r="AN522" s="76">
        <v>1.43149264997785</v>
      </c>
      <c r="AO522" s="76">
        <v>1.6916986311417099</v>
      </c>
      <c r="AP522" s="76">
        <v>1.9289704218888499</v>
      </c>
      <c r="AQ522" s="76">
        <v>2.1440529631839298</v>
      </c>
      <c r="AR522" s="76">
        <v>8.1627624307682058</v>
      </c>
      <c r="AS522" s="76">
        <v>177.58424610560201</v>
      </c>
      <c r="AU522" s="57">
        <v>-4.8869811170916799</v>
      </c>
      <c r="AV522" s="57">
        <v>-4.6348912367813302</v>
      </c>
      <c r="AW522" s="57">
        <v>-4.3943006574797305</v>
      </c>
      <c r="AX522" s="57">
        <v>-4.1781119510875593</v>
      </c>
      <c r="AY522" s="57">
        <v>-3.9512571377042303</v>
      </c>
      <c r="AZ522" s="57">
        <v>-6.0745371286376999</v>
      </c>
      <c r="BA522" s="57">
        <v>-6.1063839424190398</v>
      </c>
      <c r="BB522" s="57">
        <v>-6.1259992338641602</v>
      </c>
      <c r="BC522" s="57">
        <v>-6.1470823361747096</v>
      </c>
      <c r="BD522" s="57">
        <v>-6.1353101007779403</v>
      </c>
      <c r="BE522" s="57">
        <v>1.18755601154602</v>
      </c>
      <c r="BF522" s="57">
        <v>1.4714927056377101</v>
      </c>
      <c r="BG522" s="57">
        <v>1.7316985763844299</v>
      </c>
      <c r="BH522" s="57">
        <v>1.9689703850871501</v>
      </c>
      <c r="BI522" s="57">
        <v>2.18405296307371</v>
      </c>
      <c r="BJ522" s="57">
        <v>6.9320303150296896</v>
      </c>
      <c r="BK522" s="57">
        <v>31.968700219552801</v>
      </c>
      <c r="BM522" s="57">
        <v>-4.49392553042905</v>
      </c>
      <c r="BN522" s="57">
        <v>-4.1735715957971404</v>
      </c>
      <c r="BO522" s="57">
        <v>-3.8865855490377799</v>
      </c>
      <c r="BP522" s="57">
        <v>-3.6370519174214002</v>
      </c>
      <c r="BQ522" s="57">
        <v>-3.39845971602035</v>
      </c>
      <c r="BR522" s="57">
        <v>-6.4016606287439002</v>
      </c>
      <c r="BS522" s="57">
        <v>-6.5247599969143302</v>
      </c>
      <c r="BT522" s="57">
        <v>-6.3894273492747198</v>
      </c>
      <c r="BU522" s="57">
        <v>-6.3422360896361303</v>
      </c>
      <c r="BV522" s="57">
        <v>-6.3139527380295499</v>
      </c>
      <c r="BW522" s="57">
        <v>1.90773509831485</v>
      </c>
      <c r="BX522" s="57">
        <v>2.3511884011171902</v>
      </c>
      <c r="BY522" s="57">
        <v>2.5028418002369399</v>
      </c>
      <c r="BZ522" s="57">
        <v>2.7051841722147301</v>
      </c>
      <c r="CA522" s="57">
        <v>2.9154930220091999</v>
      </c>
      <c r="CB522" s="57">
        <v>8.1115057736379761</v>
      </c>
      <c r="CC522" s="57">
        <v>85.603398426673806</v>
      </c>
      <c r="CE522" s="57">
        <v>-4.4499566776846597</v>
      </c>
      <c r="CF522" s="57">
        <v>-4.1813342616956</v>
      </c>
      <c r="CG522" s="57">
        <v>-3.9539443765276401</v>
      </c>
      <c r="CH522" s="57">
        <v>-3.6876347795148701</v>
      </c>
      <c r="CI522" s="57">
        <v>-3.4882223359376101</v>
      </c>
      <c r="CJ522" s="57">
        <v>-6.3774046202922197</v>
      </c>
      <c r="CK522" s="57">
        <v>-6.38629147254629</v>
      </c>
      <c r="CL522" s="57">
        <v>-6.40559670462053</v>
      </c>
      <c r="CM522" s="57">
        <v>-6.3775142351793299</v>
      </c>
      <c r="CN522" s="57">
        <v>-6.3798774763191899</v>
      </c>
      <c r="CO522" s="57">
        <v>1.9274479426075599</v>
      </c>
      <c r="CP522" s="57">
        <v>2.2049572108506901</v>
      </c>
      <c r="CQ522" s="57">
        <v>2.4516523280928899</v>
      </c>
      <c r="CR522" s="57">
        <v>2.6898794556644599</v>
      </c>
      <c r="CS522" s="57">
        <v>2.8916551403815798</v>
      </c>
      <c r="CT522" s="76">
        <v>7.1951306734236598</v>
      </c>
      <c r="CU522" s="76">
        <v>42.176464045077502</v>
      </c>
      <c r="CV522" s="76"/>
      <c r="CW522" s="1">
        <v>-4.5774779463238504</v>
      </c>
      <c r="CX522" s="1">
        <v>-4.3136121666112501</v>
      </c>
      <c r="CY522" s="1">
        <v>-4.0608292386594398</v>
      </c>
      <c r="CZ522" s="1">
        <v>-3.8320916139610599</v>
      </c>
      <c r="DA522" s="1">
        <v>-3.6188440654247498</v>
      </c>
      <c r="DB522" s="1">
        <v>-4.5774779463238504</v>
      </c>
      <c r="DC522" s="1">
        <v>-4.3136121666112501</v>
      </c>
      <c r="DD522" s="1">
        <v>-4.0608292386594398</v>
      </c>
      <c r="DE522" s="1">
        <v>-3.8320916139610599</v>
      </c>
      <c r="DF522" s="1">
        <v>-3.6188440654247498</v>
      </c>
      <c r="DG522" s="1">
        <v>1.14755564702705</v>
      </c>
      <c r="DH522" s="1">
        <v>1.4314927075845001</v>
      </c>
      <c r="DI522" s="1">
        <v>1.6916986307589399</v>
      </c>
      <c r="DJ522" s="1">
        <v>1.9289700376927099</v>
      </c>
      <c r="DK522" s="1">
        <v>2.1440524916228099</v>
      </c>
      <c r="DL522" s="1">
        <v>7.1382489261692514</v>
      </c>
      <c r="DM522" s="1">
        <v>53.257134153169197</v>
      </c>
      <c r="DN522" s="1"/>
      <c r="DO522" s="1"/>
      <c r="DP522" s="1"/>
      <c r="DQ522" s="1"/>
      <c r="DR522" s="1"/>
      <c r="DS522" s="1"/>
    </row>
    <row r="523" spans="1:123">
      <c r="A523" s="46" t="s">
        <v>499</v>
      </c>
      <c r="B523" s="57">
        <v>370.65300000000002</v>
      </c>
      <c r="C523" s="57">
        <v>184.53299999999999</v>
      </c>
      <c r="D523" s="57">
        <v>-0.45</v>
      </c>
      <c r="E523" s="7">
        <v>0.03</v>
      </c>
      <c r="F523" s="57"/>
      <c r="G523" s="76">
        <v>3.9999999999999591E-2</v>
      </c>
      <c r="H523" s="57">
        <v>-2.72</v>
      </c>
      <c r="I523" s="57">
        <v>2.76</v>
      </c>
      <c r="K523" s="76">
        <v>-0.54556489705634004</v>
      </c>
      <c r="L523" s="76">
        <v>-0.31450318249207987</v>
      </c>
      <c r="M523" s="76">
        <v>-6.5215815047801051E-3</v>
      </c>
      <c r="N523" s="76">
        <v>0.28610279692041996</v>
      </c>
      <c r="O523" s="76">
        <v>0.77564010083384005</v>
      </c>
      <c r="P523" s="76">
        <v>-2.61157528682218</v>
      </c>
      <c r="Q523" s="76">
        <v>-2.63509575214057</v>
      </c>
      <c r="R523" s="76">
        <v>-2.6627833159511201</v>
      </c>
      <c r="S523" s="76">
        <v>-2.5884955009736501</v>
      </c>
      <c r="T523" s="76">
        <v>-2.6388196038028</v>
      </c>
      <c r="U523" s="76">
        <v>2.0660103897658399</v>
      </c>
      <c r="V523" s="76">
        <v>2.3205925696484901</v>
      </c>
      <c r="W523" s="76">
        <v>2.65626173444634</v>
      </c>
      <c r="X523" s="76">
        <v>2.8745982978940701</v>
      </c>
      <c r="Y523" s="76">
        <v>3.4144597046366401</v>
      </c>
      <c r="Z523" s="76">
        <v>9.704677464659067</v>
      </c>
      <c r="AA523" s="76">
        <v>-212.653397778998</v>
      </c>
      <c r="AC523" s="57">
        <v>-1.0399092295800501</v>
      </c>
      <c r="AD523" s="76">
        <v>-0.67629533792742991</v>
      </c>
      <c r="AE523" s="76">
        <v>-0.38640202416975011</v>
      </c>
      <c r="AF523" s="76">
        <v>-0.11795476499242019</v>
      </c>
      <c r="AG523" s="76">
        <v>0.12073252658281008</v>
      </c>
      <c r="AH523" s="76">
        <v>-2.3821189220763301</v>
      </c>
      <c r="AI523" s="76">
        <v>-2.3409299724791599</v>
      </c>
      <c r="AJ523" s="76">
        <v>-2.3446360787940401</v>
      </c>
      <c r="AK523" s="76">
        <v>-2.34193594918082</v>
      </c>
      <c r="AL523" s="76">
        <v>-2.3420481744742601</v>
      </c>
      <c r="AM523" s="76">
        <v>1.3422096924962801</v>
      </c>
      <c r="AN523" s="76">
        <v>1.66463463455173</v>
      </c>
      <c r="AO523" s="76">
        <v>1.95823405462429</v>
      </c>
      <c r="AP523" s="76">
        <v>2.2239811841883999</v>
      </c>
      <c r="AQ523" s="76">
        <v>2.4627807010570701</v>
      </c>
      <c r="AR523" s="76">
        <v>8.5592620784832825</v>
      </c>
      <c r="AS523" s="76">
        <v>115.637754558247</v>
      </c>
      <c r="AU523" s="57">
        <v>-1.19459780477287</v>
      </c>
      <c r="AV523" s="57">
        <v>-0.89141652888499978</v>
      </c>
      <c r="AW523" s="57">
        <v>-0.61019056053297982</v>
      </c>
      <c r="AX523" s="57">
        <v>-0.35853771946886015</v>
      </c>
      <c r="AY523" s="57">
        <v>-0.11243716773265033</v>
      </c>
      <c r="AZ523" s="57">
        <v>-2.5768134438963801</v>
      </c>
      <c r="BA523" s="57">
        <v>-2.5960512189540799</v>
      </c>
      <c r="BB523" s="57">
        <v>-2.6084245516220199</v>
      </c>
      <c r="BC523" s="57">
        <v>-2.6225188608393002</v>
      </c>
      <c r="BD523" s="57">
        <v>-2.6152178686610101</v>
      </c>
      <c r="BE523" s="57">
        <v>1.3822156391235101</v>
      </c>
      <c r="BF523" s="57">
        <v>1.7046346900690801</v>
      </c>
      <c r="BG523" s="57">
        <v>1.9982339910890401</v>
      </c>
      <c r="BH523" s="57">
        <v>2.26398114137044</v>
      </c>
      <c r="BI523" s="57">
        <v>2.5027807009283598</v>
      </c>
      <c r="BJ523" s="57">
        <v>8.0259991151747734</v>
      </c>
      <c r="BK523" s="57">
        <v>61.223838260978198</v>
      </c>
      <c r="BM523" s="57">
        <v>-0.66309719866387007</v>
      </c>
      <c r="BN523" s="57">
        <v>-9.2768256666679871E-2</v>
      </c>
      <c r="BO523" s="57">
        <v>5.5943773488900117E-2</v>
      </c>
      <c r="BP523" s="57">
        <v>0.2882101854560899</v>
      </c>
      <c r="BQ523" s="57">
        <v>0.52833556323829001</v>
      </c>
      <c r="BR523" s="57">
        <v>-2.62019359246159</v>
      </c>
      <c r="BS523" s="57">
        <v>-2.6589749447499398</v>
      </c>
      <c r="BT523" s="57">
        <v>-2.61791921059694</v>
      </c>
      <c r="BU523" s="57">
        <v>-2.6010976382112001</v>
      </c>
      <c r="BV523" s="57">
        <v>-2.5869088062457699</v>
      </c>
      <c r="BW523" s="57">
        <v>1.9570963937977199</v>
      </c>
      <c r="BX523" s="57">
        <v>2.5662066880832599</v>
      </c>
      <c r="BY523" s="57">
        <v>2.6738629840858401</v>
      </c>
      <c r="BZ523" s="57">
        <v>2.88930782366729</v>
      </c>
      <c r="CA523" s="57">
        <v>3.1152443694840599</v>
      </c>
      <c r="CB523" s="57">
        <v>8.1890716911053474</v>
      </c>
      <c r="CC523" s="57">
        <v>247.80824754371</v>
      </c>
      <c r="CE523" s="57">
        <v>-0.61161240130880001</v>
      </c>
      <c r="CF523" s="57">
        <v>-0.30540269305457013</v>
      </c>
      <c r="CG523" s="57">
        <v>-4.1004271867109754E-2</v>
      </c>
      <c r="CH523" s="57">
        <v>0.25138400367497971</v>
      </c>
      <c r="CI523" s="57">
        <v>0.46528827948823981</v>
      </c>
      <c r="CJ523" s="57">
        <v>-2.60996569410805</v>
      </c>
      <c r="CK523" s="57">
        <v>-2.6144485539293401</v>
      </c>
      <c r="CL523" s="57">
        <v>-2.6229945135086599</v>
      </c>
      <c r="CM523" s="57">
        <v>-2.6131563584003201</v>
      </c>
      <c r="CN523" s="57">
        <v>-2.6131042600293801</v>
      </c>
      <c r="CO523" s="57">
        <v>1.99835329279925</v>
      </c>
      <c r="CP523" s="57">
        <v>2.3090458608747699</v>
      </c>
      <c r="CQ523" s="57">
        <v>2.5819902416415501</v>
      </c>
      <c r="CR523" s="57">
        <v>2.8645403620752998</v>
      </c>
      <c r="CS523" s="57">
        <v>3.0783925395176199</v>
      </c>
      <c r="CT523" s="76">
        <v>8.0649084022296922</v>
      </c>
      <c r="CU523" s="76">
        <v>66.406944479428105</v>
      </c>
      <c r="CV523" s="76"/>
      <c r="CW523" s="1">
        <v>-1.00153700834293</v>
      </c>
      <c r="CX523" s="1">
        <v>-0.68600707953574502</v>
      </c>
      <c r="CY523" s="1">
        <v>-0.39580719865259401</v>
      </c>
      <c r="CZ523" s="1">
        <v>-0.134220324824076</v>
      </c>
      <c r="DA523" s="1">
        <v>0.10448539808875899</v>
      </c>
      <c r="DB523" s="1">
        <v>-1.00153700834293</v>
      </c>
      <c r="DC523" s="1">
        <v>-0.68600707953574502</v>
      </c>
      <c r="DD523" s="1">
        <v>-0.39580719865259401</v>
      </c>
      <c r="DE523" s="1">
        <v>-0.134220324824076</v>
      </c>
      <c r="DF523" s="1">
        <v>0.10448539808875899</v>
      </c>
      <c r="DG523" s="1">
        <v>1.34221524330516</v>
      </c>
      <c r="DH523" s="1">
        <v>1.6646346923305</v>
      </c>
      <c r="DI523" s="1">
        <v>1.9582340542027199</v>
      </c>
      <c r="DJ523" s="1">
        <v>2.2239807667570801</v>
      </c>
      <c r="DK523" s="1">
        <v>2.4627801889484702</v>
      </c>
      <c r="DL523" s="1">
        <v>8.2214561229628362</v>
      </c>
      <c r="DM523" s="1">
        <v>77.530398814992395</v>
      </c>
      <c r="DN523" s="1"/>
      <c r="DO523" s="1"/>
      <c r="DP523" s="1"/>
      <c r="DQ523" s="1"/>
      <c r="DR523" s="1"/>
      <c r="DS523" s="1"/>
    </row>
    <row r="524" spans="1:123">
      <c r="A524" s="46" t="s">
        <v>500</v>
      </c>
      <c r="B524" s="57">
        <v>308.24700000000001</v>
      </c>
      <c r="C524" s="57">
        <v>129.63800000000001</v>
      </c>
      <c r="D524" s="57">
        <v>-1.24</v>
      </c>
      <c r="E524" s="7">
        <v>0.02</v>
      </c>
      <c r="F524" s="57"/>
      <c r="G524" s="76">
        <v>-1.3199999999999998</v>
      </c>
      <c r="H524" s="57">
        <v>-3.34</v>
      </c>
      <c r="I524" s="57">
        <v>2.02</v>
      </c>
      <c r="K524" s="76">
        <v>-1.5828235289786801</v>
      </c>
      <c r="L524" s="76">
        <v>-1.3635005472926798</v>
      </c>
      <c r="M524" s="76">
        <v>-1.10716745136205</v>
      </c>
      <c r="N524" s="76">
        <v>-0.83577741345304002</v>
      </c>
      <c r="O524" s="76">
        <v>-0.55575101595304988</v>
      </c>
      <c r="P524" s="76">
        <v>-3.53087959272015</v>
      </c>
      <c r="Q524" s="76">
        <v>-3.5597360928435098</v>
      </c>
      <c r="R524" s="76">
        <v>-3.5931791710857799</v>
      </c>
      <c r="S524" s="76">
        <v>-3.5027365610943999</v>
      </c>
      <c r="T524" s="76">
        <v>-3.5611368450678298</v>
      </c>
      <c r="U524" s="76">
        <v>1.9480560637414699</v>
      </c>
      <c r="V524" s="76">
        <v>2.19623554555083</v>
      </c>
      <c r="W524" s="76">
        <v>2.4860117197237299</v>
      </c>
      <c r="X524" s="76">
        <v>2.6669591476413599</v>
      </c>
      <c r="Y524" s="76">
        <v>3.0053858291147799</v>
      </c>
      <c r="Z524" s="76">
        <v>7.705048882832723</v>
      </c>
      <c r="AA524" s="76">
        <v>-58.201402143862403</v>
      </c>
      <c r="AC524" s="57">
        <v>-2.1357246557482501</v>
      </c>
      <c r="AD524" s="76">
        <v>-1.8112808546143098</v>
      </c>
      <c r="AE524" s="76">
        <v>-1.56289812432945</v>
      </c>
      <c r="AF524" s="76">
        <v>-1.3281176810001898</v>
      </c>
      <c r="AG524" s="76">
        <v>-1.1182206525351002</v>
      </c>
      <c r="AH524" s="76">
        <v>-3.2419890323582199</v>
      </c>
      <c r="AI524" s="76">
        <v>-3.1933249074677699</v>
      </c>
      <c r="AJ524" s="76">
        <v>-3.19806552709005</v>
      </c>
      <c r="AK524" s="76">
        <v>-3.1945173550292099</v>
      </c>
      <c r="AL524" s="76">
        <v>-3.1946725805332501</v>
      </c>
      <c r="AM524" s="76">
        <v>1.10626437660997</v>
      </c>
      <c r="AN524" s="76">
        <v>1.3820440528534601</v>
      </c>
      <c r="AO524" s="76">
        <v>1.6351674027606</v>
      </c>
      <c r="AP524" s="76">
        <v>1.8663996740290201</v>
      </c>
      <c r="AQ524" s="76">
        <v>2.0764519279981499</v>
      </c>
      <c r="AR524" s="76">
        <v>7.4844407198687488</v>
      </c>
      <c r="AS524" s="76">
        <v>103.51424790086701</v>
      </c>
      <c r="AU524" s="57">
        <v>-2.3483342716678797</v>
      </c>
      <c r="AV524" s="57">
        <v>-2.0965796239229602</v>
      </c>
      <c r="AW524" s="57">
        <v>-1.8604562812447598</v>
      </c>
      <c r="AX524" s="57">
        <v>-1.6499266210097703</v>
      </c>
      <c r="AY524" s="57">
        <v>-1.4392294704914197</v>
      </c>
      <c r="AZ524" s="57">
        <v>-3.4946036590219598</v>
      </c>
      <c r="BA524" s="57">
        <v>-3.5186237324665002</v>
      </c>
      <c r="BB524" s="57">
        <v>-3.5356236311098499</v>
      </c>
      <c r="BC524" s="57">
        <v>-3.5563262595131202</v>
      </c>
      <c r="BD524" s="57">
        <v>-3.5556813983832898</v>
      </c>
      <c r="BE524" s="57">
        <v>1.1462693873540799</v>
      </c>
      <c r="BF524" s="57">
        <v>1.42204410854354</v>
      </c>
      <c r="BG524" s="57">
        <v>1.6751673498650901</v>
      </c>
      <c r="BH524" s="57">
        <v>1.9063996385033499</v>
      </c>
      <c r="BI524" s="57">
        <v>2.1164519278918701</v>
      </c>
      <c r="BJ524" s="57">
        <v>6.7405514238408353</v>
      </c>
      <c r="BK524" s="57">
        <v>45.898465874067298</v>
      </c>
      <c r="BM524" s="57">
        <v>-1.6446004555368599</v>
      </c>
      <c r="BN524" s="57">
        <v>-1.2795574945535497</v>
      </c>
      <c r="BO524" s="57">
        <v>-1.0727248297179899</v>
      </c>
      <c r="BP524" s="57">
        <v>-0.85316631904299012</v>
      </c>
      <c r="BQ524" s="57">
        <v>-0.62783946658866974</v>
      </c>
      <c r="BR524" s="57">
        <v>-3.5418661962268598</v>
      </c>
      <c r="BS524" s="57">
        <v>-3.5851412712355599</v>
      </c>
      <c r="BT524" s="57">
        <v>-3.53929363676008</v>
      </c>
      <c r="BU524" s="57">
        <v>-3.5192985106443202</v>
      </c>
      <c r="BV524" s="57">
        <v>-3.5009659284761798</v>
      </c>
      <c r="BW524" s="57">
        <v>1.89726574069</v>
      </c>
      <c r="BX524" s="57">
        <v>2.3055837766820102</v>
      </c>
      <c r="BY524" s="57">
        <v>2.4665688070420901</v>
      </c>
      <c r="BZ524" s="57">
        <v>2.6661321916013301</v>
      </c>
      <c r="CA524" s="57">
        <v>2.8731264618875101</v>
      </c>
      <c r="CB524" s="57">
        <v>7.308764033958898</v>
      </c>
      <c r="CC524" s="57">
        <v>114.37337235561201</v>
      </c>
      <c r="CE524" s="57">
        <v>-1.61688695244977</v>
      </c>
      <c r="CF524" s="57">
        <v>-1.35212961415102</v>
      </c>
      <c r="CG524" s="57">
        <v>-1.1217681725126099</v>
      </c>
      <c r="CH524" s="57">
        <v>-0.88114667979507999</v>
      </c>
      <c r="CI524" s="57">
        <v>-0.68170203120605999</v>
      </c>
      <c r="CJ524" s="57">
        <v>-3.5292961189998899</v>
      </c>
      <c r="CK524" s="57">
        <v>-3.5350099874485399</v>
      </c>
      <c r="CL524" s="57">
        <v>-3.5457762863346098</v>
      </c>
      <c r="CM524" s="57">
        <v>-3.5339811698765402</v>
      </c>
      <c r="CN524" s="57">
        <v>-3.5337508242589402</v>
      </c>
      <c r="CO524" s="57">
        <v>1.9124091665501199</v>
      </c>
      <c r="CP524" s="57">
        <v>2.1828803732975199</v>
      </c>
      <c r="CQ524" s="57">
        <v>2.424008113822</v>
      </c>
      <c r="CR524" s="57">
        <v>2.6528344900814602</v>
      </c>
      <c r="CS524" s="57">
        <v>2.8520487930528802</v>
      </c>
      <c r="CT524" s="76">
        <v>6.967491122451599</v>
      </c>
      <c r="CU524" s="76">
        <v>51.155808185012901</v>
      </c>
      <c r="CV524" s="76"/>
      <c r="CW524" s="1">
        <v>-2.0895285907355898</v>
      </c>
      <c r="CX524" s="1">
        <v>-1.82219718921055</v>
      </c>
      <c r="CY524" s="1">
        <v>-1.57344861238835</v>
      </c>
      <c r="CZ524" s="1">
        <v>-1.3476070247257901</v>
      </c>
      <c r="DA524" s="1">
        <v>-1.1375324558511499</v>
      </c>
      <c r="DB524" s="1">
        <v>-2.0895285907355898</v>
      </c>
      <c r="DC524" s="1">
        <v>-1.82219718921055</v>
      </c>
      <c r="DD524" s="1">
        <v>-1.57344861238835</v>
      </c>
      <c r="DE524" s="1">
        <v>-1.3476070247257901</v>
      </c>
      <c r="DF524" s="1">
        <v>-1.1375324558511499</v>
      </c>
      <c r="DG524" s="1">
        <v>1.1062690294736</v>
      </c>
      <c r="DH524" s="1">
        <v>1.3820441104236001</v>
      </c>
      <c r="DI524" s="1">
        <v>1.6351674023860601</v>
      </c>
      <c r="DJ524" s="1">
        <v>1.8663992968819501</v>
      </c>
      <c r="DK524" s="1">
        <v>2.0764514650370098</v>
      </c>
      <c r="DL524" s="1">
        <v>7.0770444944753583</v>
      </c>
      <c r="DM524" s="1">
        <v>58.461410143483903</v>
      </c>
      <c r="DN524" s="1"/>
      <c r="DO524" s="1"/>
      <c r="DP524" s="1"/>
      <c r="DQ524" s="1"/>
      <c r="DR524" s="1"/>
      <c r="DS524" s="1"/>
    </row>
    <row r="525" spans="1:123">
      <c r="A525" s="46" t="s">
        <v>501</v>
      </c>
      <c r="B525" s="57">
        <v>253.626</v>
      </c>
      <c r="C525" s="57">
        <v>97.052000000000007</v>
      </c>
      <c r="D525" s="57">
        <v>0.5</v>
      </c>
      <c r="E525" s="7">
        <v>0.45</v>
      </c>
      <c r="F525" s="57"/>
      <c r="G525" s="76">
        <v>0.46000000000000019</v>
      </c>
      <c r="H525" s="57">
        <v>-1.99</v>
      </c>
      <c r="I525" s="57">
        <v>2.4500000000000002</v>
      </c>
      <c r="K525" s="76">
        <v>-0.89481030785975979</v>
      </c>
      <c r="L525" s="76">
        <v>-0.66324602286742973</v>
      </c>
      <c r="M525" s="76">
        <v>-0.41799230482690986</v>
      </c>
      <c r="N525" s="76">
        <v>-0.24774435119902982</v>
      </c>
      <c r="O525" s="76">
        <v>-6.9303757294290058E-2</v>
      </c>
      <c r="P525" s="76">
        <v>-2.7396265670667699</v>
      </c>
      <c r="Q525" s="76">
        <v>-2.7506377871594299</v>
      </c>
      <c r="R525" s="76">
        <v>-2.7549922940413398</v>
      </c>
      <c r="S525" s="76">
        <v>-2.73296683848797</v>
      </c>
      <c r="T525" s="76">
        <v>-2.7166467034350101</v>
      </c>
      <c r="U525" s="76">
        <v>1.8448162592070101</v>
      </c>
      <c r="V525" s="76">
        <v>2.0873917642920001</v>
      </c>
      <c r="W525" s="76">
        <v>2.33699998921443</v>
      </c>
      <c r="X525" s="76">
        <v>2.4852224872889401</v>
      </c>
      <c r="Y525" s="76">
        <v>2.6473429461407201</v>
      </c>
      <c r="Z525" s="76">
        <v>6.1435432175522324</v>
      </c>
      <c r="AA525" s="76">
        <v>77.051713513465302</v>
      </c>
      <c r="AC525" s="57">
        <v>-1.7059857622060091</v>
      </c>
      <c r="AD525" s="76">
        <v>-1.4835493428127402</v>
      </c>
      <c r="AE525" s="76">
        <v>-1.2677353029101102</v>
      </c>
      <c r="AF525" s="76">
        <v>-1.06359912790491</v>
      </c>
      <c r="AG525" s="76">
        <v>-0.87839340306317015</v>
      </c>
      <c r="AH525" s="76">
        <v>-2.6057384396359899</v>
      </c>
      <c r="AI525" s="76">
        <v>-2.6182553165882001</v>
      </c>
      <c r="AJ525" s="76">
        <v>-2.6201378498644301</v>
      </c>
      <c r="AK525" s="76">
        <v>-2.61702473427352</v>
      </c>
      <c r="AL525" s="76">
        <v>-2.6167101531417201</v>
      </c>
      <c r="AM525" s="76">
        <v>0.899752677429981</v>
      </c>
      <c r="AN525" s="76">
        <v>1.1347059737754599</v>
      </c>
      <c r="AO525" s="76">
        <v>1.3524025469543199</v>
      </c>
      <c r="AP525" s="76">
        <v>1.55342560636861</v>
      </c>
      <c r="AQ525" s="76">
        <v>1.7383167500785499</v>
      </c>
      <c r="AR525" s="76">
        <v>6.1769400556111789</v>
      </c>
      <c r="AS525" s="76">
        <v>36.565123301417998</v>
      </c>
      <c r="AU525" s="57">
        <v>-1.6070482242694721</v>
      </c>
      <c r="AV525" s="57">
        <v>-1.3496303174281201</v>
      </c>
      <c r="AW525" s="57">
        <v>-1.13643871354338</v>
      </c>
      <c r="AX525" s="57">
        <v>-0.94980838104168019</v>
      </c>
      <c r="AY525" s="57">
        <v>-0.91249976674197986</v>
      </c>
      <c r="AZ525" s="57">
        <v>-2.54680509330964</v>
      </c>
      <c r="BA525" s="57">
        <v>-2.5243363470448501</v>
      </c>
      <c r="BB525" s="57">
        <v>-2.5288412169146599</v>
      </c>
      <c r="BC525" s="57">
        <v>-2.5432339582672201</v>
      </c>
      <c r="BD525" s="57">
        <v>-2.6908165167338698</v>
      </c>
      <c r="BE525" s="57">
        <v>0.93975686904016797</v>
      </c>
      <c r="BF525" s="57">
        <v>1.17470602961673</v>
      </c>
      <c r="BG525" s="57">
        <v>1.3924025033712799</v>
      </c>
      <c r="BH525" s="57">
        <v>1.5934255772255399</v>
      </c>
      <c r="BI525" s="57">
        <v>1.7783167499918899</v>
      </c>
      <c r="BJ525" s="57">
        <v>5.2932923381743739</v>
      </c>
      <c r="BK525" s="57">
        <v>197.92721478787999</v>
      </c>
      <c r="BM525" s="57">
        <v>-0.90412334776254988</v>
      </c>
      <c r="BN525" s="57">
        <v>-0.6440492356044798</v>
      </c>
      <c r="BO525" s="57">
        <v>-0.46167663454607011</v>
      </c>
      <c r="BP525" s="57">
        <v>-0.27575006632568977</v>
      </c>
      <c r="BQ525" s="57">
        <v>-7.1811897924249912E-2</v>
      </c>
      <c r="BR525" s="57">
        <v>-2.74902216694825</v>
      </c>
      <c r="BS525" s="57">
        <v>-2.7215221889097698</v>
      </c>
      <c r="BT525" s="57">
        <v>-2.74681071985778</v>
      </c>
      <c r="BU525" s="57">
        <v>-2.7465472548972598</v>
      </c>
      <c r="BV525" s="57">
        <v>-2.73302408504922</v>
      </c>
      <c r="BW525" s="57">
        <v>1.8448988191857001</v>
      </c>
      <c r="BX525" s="57">
        <v>2.07747295330529</v>
      </c>
      <c r="BY525" s="57">
        <v>2.2851340853117099</v>
      </c>
      <c r="BZ525" s="57">
        <v>2.47079718857157</v>
      </c>
      <c r="CA525" s="57">
        <v>2.6612121871249701</v>
      </c>
      <c r="CB525" s="57">
        <v>6.0491994613417557</v>
      </c>
      <c r="CC525" s="57">
        <v>46.786920741498001</v>
      </c>
      <c r="CE525" s="57">
        <v>-0.90797167954465996</v>
      </c>
      <c r="CF525" s="57">
        <v>-0.67568736444863031</v>
      </c>
      <c r="CG525" s="57">
        <v>-0.46798976135258963</v>
      </c>
      <c r="CH525" s="57">
        <v>-0.28413543089356974</v>
      </c>
      <c r="CI525" s="57">
        <v>-9.6305315620509813E-2</v>
      </c>
      <c r="CJ525" s="57">
        <v>-2.74515804508441</v>
      </c>
      <c r="CK525" s="57">
        <v>-2.7481410945234201</v>
      </c>
      <c r="CL525" s="57">
        <v>-2.7537236418695898</v>
      </c>
      <c r="CM525" s="57">
        <v>-2.7516738527415998</v>
      </c>
      <c r="CN525" s="57">
        <v>-2.7502462059773198</v>
      </c>
      <c r="CO525" s="57">
        <v>1.83718636553975</v>
      </c>
      <c r="CP525" s="57">
        <v>2.0724537300747898</v>
      </c>
      <c r="CQ525" s="57">
        <v>2.2857338805170002</v>
      </c>
      <c r="CR525" s="57">
        <v>2.4675384218480301</v>
      </c>
      <c r="CS525" s="57">
        <v>2.65394089035681</v>
      </c>
      <c r="CT525" s="76">
        <v>5.9951948795673413</v>
      </c>
      <c r="CU525" s="76">
        <v>48.116246103501403</v>
      </c>
      <c r="CV525" s="76"/>
      <c r="CW525" s="1">
        <v>-1.7103112023497899</v>
      </c>
      <c r="CX525" s="1">
        <v>-1.47597363131084</v>
      </c>
      <c r="CY525" s="1">
        <v>-1.2603240599288099</v>
      </c>
      <c r="CZ525" s="1">
        <v>-1.0622008974845101</v>
      </c>
      <c r="DA525" s="1">
        <v>-0.87564337769711298</v>
      </c>
      <c r="DB525" s="1">
        <v>-1.7103112023497899</v>
      </c>
      <c r="DC525" s="1">
        <v>-1.47597363131084</v>
      </c>
      <c r="DD525" s="1">
        <v>-1.2603240599288099</v>
      </c>
      <c r="DE525" s="1">
        <v>-1.0622008974845101</v>
      </c>
      <c r="DF525" s="1">
        <v>-0.87564337769711298</v>
      </c>
      <c r="DG525" s="1">
        <v>0.89975654436488695</v>
      </c>
      <c r="DH525" s="1">
        <v>1.134706031163</v>
      </c>
      <c r="DI525" s="1">
        <v>1.3524025466209399</v>
      </c>
      <c r="DJ525" s="1">
        <v>1.5534252644804301</v>
      </c>
      <c r="DK525" s="1">
        <v>1.73831633013383</v>
      </c>
      <c r="DL525" s="1">
        <v>6.1984976639104143</v>
      </c>
      <c r="DM525" s="1">
        <v>48.136762647408702</v>
      </c>
      <c r="DN525" s="1"/>
      <c r="DO525" s="1"/>
      <c r="DP525" s="1"/>
      <c r="DQ525" s="1"/>
      <c r="DR525" s="1"/>
      <c r="DS525" s="1"/>
    </row>
    <row r="526" spans="1:123">
      <c r="A526" s="46" t="s">
        <v>502</v>
      </c>
      <c r="B526" s="57">
        <v>361.13200000000001</v>
      </c>
      <c r="C526" s="57">
        <v>182.40100000000001</v>
      </c>
      <c r="D526" s="57">
        <v>-0.44</v>
      </c>
      <c r="E526" s="7">
        <v>0.04</v>
      </c>
      <c r="F526" s="57"/>
      <c r="G526" s="76">
        <v>-0.41999999999999993</v>
      </c>
      <c r="H526" s="57">
        <v>-2.98</v>
      </c>
      <c r="I526" s="57">
        <v>2.56</v>
      </c>
      <c r="K526" s="76">
        <v>-0.67060147615868981</v>
      </c>
      <c r="L526" s="76">
        <v>-0.44201870089462014</v>
      </c>
      <c r="M526" s="76">
        <v>-0.14309916792454969</v>
      </c>
      <c r="N526" s="76">
        <v>0.14904342562887996</v>
      </c>
      <c r="O526" s="76">
        <v>0.60292194376825003</v>
      </c>
      <c r="P526" s="76">
        <v>-2.71861611009852</v>
      </c>
      <c r="Q526" s="76">
        <v>-2.74363868415023</v>
      </c>
      <c r="R526" s="76">
        <v>-2.7733866308236998</v>
      </c>
      <c r="S526" s="76">
        <v>-2.69387631011482</v>
      </c>
      <c r="T526" s="76">
        <v>-2.7491272175096801</v>
      </c>
      <c r="U526" s="76">
        <v>2.0480146339398302</v>
      </c>
      <c r="V526" s="76">
        <v>2.3016199832556099</v>
      </c>
      <c r="W526" s="76">
        <v>2.6302874628991502</v>
      </c>
      <c r="X526" s="76">
        <v>2.8429197357436999</v>
      </c>
      <c r="Y526" s="76">
        <v>3.3520491612779302</v>
      </c>
      <c r="Z526" s="76">
        <v>9.3874064412247051</v>
      </c>
      <c r="AA526" s="76">
        <v>-188.241271502437</v>
      </c>
      <c r="AC526" s="57">
        <v>-1.17004254838868</v>
      </c>
      <c r="AD526" s="76">
        <v>-0.80937141152453984</v>
      </c>
      <c r="AE526" s="76">
        <v>-0.52584517442996992</v>
      </c>
      <c r="AF526" s="76">
        <v>-0.26256471181199981</v>
      </c>
      <c r="AG526" s="76">
        <v>-2.8260169086209874E-2</v>
      </c>
      <c r="AH526" s="76">
        <v>-2.47625513559775</v>
      </c>
      <c r="AI526" s="76">
        <v>-2.4308924844259598</v>
      </c>
      <c r="AJ526" s="76">
        <v>-2.43479041720293</v>
      </c>
      <c r="AK526" s="76">
        <v>-2.4319913089698599</v>
      </c>
      <c r="AL526" s="76">
        <v>-2.4321004437693099</v>
      </c>
      <c r="AM526" s="76">
        <v>1.30621258720907</v>
      </c>
      <c r="AN526" s="76">
        <v>1.62152107290142</v>
      </c>
      <c r="AO526" s="76">
        <v>1.9089452427729601</v>
      </c>
      <c r="AP526" s="76">
        <v>2.1694265971578601</v>
      </c>
      <c r="AQ526" s="76">
        <v>2.4038402746831</v>
      </c>
      <c r="AR526" s="76">
        <v>8.412348623978092</v>
      </c>
      <c r="AS526" s="76">
        <v>116.376326761589</v>
      </c>
      <c r="AU526" s="57">
        <v>-1.3346697281335598</v>
      </c>
      <c r="AV526" s="57">
        <v>-1.0399881733929202</v>
      </c>
      <c r="AW526" s="57">
        <v>-0.76507306322419022</v>
      </c>
      <c r="AX526" s="57">
        <v>-0.51822128029881975</v>
      </c>
      <c r="AY526" s="57">
        <v>-0.27130514282479012</v>
      </c>
      <c r="AZ526" s="57">
        <v>-2.6808881191864198</v>
      </c>
      <c r="BA526" s="57">
        <v>-2.7015093018380401</v>
      </c>
      <c r="BB526" s="57">
        <v>-2.7140182440851501</v>
      </c>
      <c r="BC526" s="57">
        <v>-2.7276478357512799</v>
      </c>
      <c r="BD526" s="57">
        <v>-2.7151454173826002</v>
      </c>
      <c r="BE526" s="57">
        <v>1.34621839105286</v>
      </c>
      <c r="BF526" s="57">
        <v>1.6615211284451199</v>
      </c>
      <c r="BG526" s="57">
        <v>1.9489451808609599</v>
      </c>
      <c r="BH526" s="57">
        <v>2.2094265554524601</v>
      </c>
      <c r="BI526" s="57">
        <v>2.4438402745578101</v>
      </c>
      <c r="BJ526" s="57">
        <v>7.8824883890662916</v>
      </c>
      <c r="BK526" s="57">
        <v>52.677467819296801</v>
      </c>
      <c r="BM526" s="57">
        <v>-0.77960497230419978</v>
      </c>
      <c r="BN526" s="57">
        <v>-0.24448417264100009</v>
      </c>
      <c r="BO526" s="57">
        <v>-8.2840810113819607E-2</v>
      </c>
      <c r="BP526" s="57">
        <v>0.14844415569731018</v>
      </c>
      <c r="BQ526" s="57">
        <v>0.38619860513079995</v>
      </c>
      <c r="BR526" s="57">
        <v>-2.7275732750812098</v>
      </c>
      <c r="BS526" s="57">
        <v>-2.7709288067638802</v>
      </c>
      <c r="BT526" s="57">
        <v>-2.7250778630450698</v>
      </c>
      <c r="BU526" s="57">
        <v>-2.7068147753490699</v>
      </c>
      <c r="BV526" s="57">
        <v>-2.6921069347819602</v>
      </c>
      <c r="BW526" s="57">
        <v>1.9479683027770101</v>
      </c>
      <c r="BX526" s="57">
        <v>2.5264446341228801</v>
      </c>
      <c r="BY526" s="57">
        <v>2.6422370529312502</v>
      </c>
      <c r="BZ526" s="57">
        <v>2.8552589310463801</v>
      </c>
      <c r="CA526" s="57">
        <v>3.0783055399127601</v>
      </c>
      <c r="CB526" s="57">
        <v>8.0761783075503821</v>
      </c>
      <c r="CC526" s="57">
        <v>225.50870690091901</v>
      </c>
      <c r="CE526" s="57">
        <v>-0.73144937176962022</v>
      </c>
      <c r="CF526" s="57">
        <v>-0.43157259460189001</v>
      </c>
      <c r="CG526" s="57">
        <v>-0.17245764744924008</v>
      </c>
      <c r="CH526" s="57">
        <v>0.11252162760547968</v>
      </c>
      <c r="CI526" s="57">
        <v>0.32412705630683991</v>
      </c>
      <c r="CJ526" s="57">
        <v>-2.7166905595466302</v>
      </c>
      <c r="CK526" s="57">
        <v>-2.7213699600239298</v>
      </c>
      <c r="CL526" s="57">
        <v>-2.7303452733331701</v>
      </c>
      <c r="CM526" s="57">
        <v>-2.7197197310526202</v>
      </c>
      <c r="CN526" s="57">
        <v>-2.7197332457642101</v>
      </c>
      <c r="CO526" s="57">
        <v>1.98524118777701</v>
      </c>
      <c r="CP526" s="57">
        <v>2.2897973654220398</v>
      </c>
      <c r="CQ526" s="57">
        <v>2.55788762588393</v>
      </c>
      <c r="CR526" s="57">
        <v>2.8322413586580999</v>
      </c>
      <c r="CS526" s="57">
        <v>3.04386030207105</v>
      </c>
      <c r="CT526" s="76">
        <v>7.9004691496516024</v>
      </c>
      <c r="CU526" s="76">
        <v>63.902423978661801</v>
      </c>
      <c r="CV526" s="76"/>
      <c r="CW526" s="1">
        <v>-1.1282223888401</v>
      </c>
      <c r="CX526" s="1">
        <v>-0.82033566426339299</v>
      </c>
      <c r="CY526" s="1">
        <v>-0.53647101741950698</v>
      </c>
      <c r="CZ526" s="1">
        <v>-0.28032828455518599</v>
      </c>
      <c r="DA526" s="1">
        <v>-4.6079497253078E-2</v>
      </c>
      <c r="DB526" s="1">
        <v>-1.1282223888401</v>
      </c>
      <c r="DC526" s="1">
        <v>-0.82033566426339299</v>
      </c>
      <c r="DD526" s="1">
        <v>-0.53647101741950698</v>
      </c>
      <c r="DE526" s="1">
        <v>-0.28032828455518599</v>
      </c>
      <c r="DF526" s="1">
        <v>-4.6079497253078E-2</v>
      </c>
      <c r="DG526" s="1">
        <v>1.3062180010225299</v>
      </c>
      <c r="DH526" s="1">
        <v>1.6215211306483599</v>
      </c>
      <c r="DI526" s="1">
        <v>1.90894524235856</v>
      </c>
      <c r="DJ526" s="1">
        <v>2.1694261858725299</v>
      </c>
      <c r="DK526" s="1">
        <v>2.4038397700727101</v>
      </c>
      <c r="DL526" s="1">
        <v>8.0446202324490361</v>
      </c>
      <c r="DM526" s="1">
        <v>74.439291567194303</v>
      </c>
      <c r="DN526" s="1"/>
      <c r="DO526" s="1"/>
      <c r="DP526" s="1"/>
      <c r="DQ526" s="1"/>
      <c r="DR526" s="1"/>
      <c r="DS526" s="1"/>
    </row>
    <row r="527" spans="1:123">
      <c r="A527" s="46" t="s">
        <v>503</v>
      </c>
      <c r="B527" s="57">
        <v>270.59100000000001</v>
      </c>
      <c r="C527" s="57">
        <v>104.16500000000001</v>
      </c>
      <c r="D527" s="57">
        <v>0.1</v>
      </c>
      <c r="E527" s="7">
        <v>0</v>
      </c>
      <c r="F527" s="57"/>
      <c r="G527" s="76">
        <v>1.41</v>
      </c>
      <c r="H527" s="57">
        <v>-0.09</v>
      </c>
      <c r="I527" s="57">
        <v>1.5</v>
      </c>
      <c r="K527" s="76">
        <v>1.7835148422055163</v>
      </c>
      <c r="L527" s="76">
        <v>2.027302022495483</v>
      </c>
      <c r="M527" s="76">
        <v>2.2888650513027016</v>
      </c>
      <c r="N527" s="76">
        <v>2.4487795245881303</v>
      </c>
      <c r="O527" s="76">
        <v>2.6652167327667216</v>
      </c>
      <c r="P527" s="76">
        <v>-9.3367166144263603E-2</v>
      </c>
      <c r="Q527" s="76">
        <v>-9.3896057115827297E-2</v>
      </c>
      <c r="R527" s="76">
        <v>-9.4417210445928407E-2</v>
      </c>
      <c r="S527" s="76">
        <v>-9.2889429130919701E-2</v>
      </c>
      <c r="T527" s="76">
        <v>-9.3332480371208296E-2</v>
      </c>
      <c r="U527" s="76">
        <v>1.8768820083497799</v>
      </c>
      <c r="V527" s="76">
        <v>2.1211980796113101</v>
      </c>
      <c r="W527" s="76">
        <v>2.3832822617486298</v>
      </c>
      <c r="X527" s="76">
        <v>2.54166895371905</v>
      </c>
      <c r="Y527" s="76">
        <v>2.7585492131379299</v>
      </c>
      <c r="Z527" s="76">
        <v>6.4982445983792356</v>
      </c>
      <c r="AA527" s="76">
        <v>66.709534711521897</v>
      </c>
      <c r="AC527" s="57">
        <v>0.87675324520674447</v>
      </c>
      <c r="AD527" s="76">
        <v>1.1247323492486108</v>
      </c>
      <c r="AE527" s="76">
        <v>1.3533276568811079</v>
      </c>
      <c r="AF527" s="76">
        <v>1.5638365944185075</v>
      </c>
      <c r="AG527" s="76">
        <v>1.7565399836360731</v>
      </c>
      <c r="AH527" s="76">
        <v>-8.7140897531240505E-2</v>
      </c>
      <c r="AI527" s="76">
        <v>-8.6795552202249104E-2</v>
      </c>
      <c r="AJ527" s="76">
        <v>-8.6900191308152297E-2</v>
      </c>
      <c r="AK527" s="76">
        <v>-8.6797138089482598E-2</v>
      </c>
      <c r="AL527" s="76">
        <v>-8.6799803248946997E-2</v>
      </c>
      <c r="AM527" s="76">
        <v>0.96389414273798502</v>
      </c>
      <c r="AN527" s="76">
        <v>1.21152790145086</v>
      </c>
      <c r="AO527" s="76">
        <v>1.4402278481892601</v>
      </c>
      <c r="AP527" s="76">
        <v>1.6506337325079901</v>
      </c>
      <c r="AQ527" s="76">
        <v>1.8433397868850201</v>
      </c>
      <c r="AR527" s="76">
        <v>6.5416409622219112</v>
      </c>
      <c r="AS527" s="76">
        <v>54.719289848257603</v>
      </c>
      <c r="AU527" s="57">
        <v>0.90906934037466103</v>
      </c>
      <c r="AV527" s="57">
        <v>1.1560538054036111</v>
      </c>
      <c r="AW527" s="57">
        <v>1.3840136604018254</v>
      </c>
      <c r="AX527" s="57">
        <v>1.5932636924176837</v>
      </c>
      <c r="AY527" s="57">
        <v>1.7845718792639624</v>
      </c>
      <c r="AZ527" s="57">
        <v>-9.4829248392269E-2</v>
      </c>
      <c r="BA527" s="57">
        <v>-9.5474151841568905E-2</v>
      </c>
      <c r="BB527" s="57">
        <v>-9.6214141311984594E-2</v>
      </c>
      <c r="BC527" s="57">
        <v>-9.7370008964826102E-2</v>
      </c>
      <c r="BD527" s="57">
        <v>-9.8767907528297699E-2</v>
      </c>
      <c r="BE527" s="57">
        <v>1.0038985887669301</v>
      </c>
      <c r="BF527" s="57">
        <v>1.2515279572451801</v>
      </c>
      <c r="BG527" s="57">
        <v>1.48022780171381</v>
      </c>
      <c r="BH527" s="57">
        <v>1.6906337013825099</v>
      </c>
      <c r="BI527" s="57">
        <v>1.8833397867922601</v>
      </c>
      <c r="BJ527" s="57">
        <v>6.5103471308794791</v>
      </c>
      <c r="BK527" s="57">
        <v>55.3222997842038</v>
      </c>
      <c r="BM527" s="57">
        <v>1.7675148971047934</v>
      </c>
      <c r="BN527" s="57">
        <v>2.0546680842956984</v>
      </c>
      <c r="BO527" s="57">
        <v>2.2478562571227165</v>
      </c>
      <c r="BP527" s="57">
        <v>2.4380790796397895</v>
      </c>
      <c r="BQ527" s="57">
        <v>2.6341416743304977</v>
      </c>
      <c r="BR527" s="57">
        <v>-9.3648816962366502E-2</v>
      </c>
      <c r="BS527" s="57">
        <v>-9.3654910542811706E-2</v>
      </c>
      <c r="BT527" s="57">
        <v>-9.3630514045273602E-2</v>
      </c>
      <c r="BU527" s="57">
        <v>-9.33881502419001E-2</v>
      </c>
      <c r="BV527" s="57">
        <v>-9.2889990126382299E-2</v>
      </c>
      <c r="BW527" s="57">
        <v>1.86116371406716</v>
      </c>
      <c r="BX527" s="57">
        <v>2.1483229948385101</v>
      </c>
      <c r="BY527" s="57">
        <v>2.3414867711679901</v>
      </c>
      <c r="BZ527" s="57">
        <v>2.5314672298816898</v>
      </c>
      <c r="CA527" s="57">
        <v>2.7270316644568799</v>
      </c>
      <c r="CB527" s="57">
        <v>6.2925583854146891</v>
      </c>
      <c r="CC527" s="57">
        <v>79.316215869580404</v>
      </c>
      <c r="CE527" s="57">
        <v>1.7671374508861426</v>
      </c>
      <c r="CF527" s="57">
        <v>2.0131991028361629</v>
      </c>
      <c r="CG527" s="57">
        <v>2.2348832831046677</v>
      </c>
      <c r="CH527" s="57">
        <v>2.4314592917813243</v>
      </c>
      <c r="CI527" s="57">
        <v>2.6218787102616172</v>
      </c>
      <c r="CJ527" s="57">
        <v>-9.3412727457127406E-2</v>
      </c>
      <c r="CK527" s="57">
        <v>-9.3552571294456793E-2</v>
      </c>
      <c r="CL527" s="57">
        <v>-9.3797858868902295E-2</v>
      </c>
      <c r="CM527" s="57">
        <v>-9.3631130168865498E-2</v>
      </c>
      <c r="CN527" s="57">
        <v>-9.3593469695142401E-2</v>
      </c>
      <c r="CO527" s="57">
        <v>1.8605501783432701</v>
      </c>
      <c r="CP527" s="57">
        <v>2.1067516741306198</v>
      </c>
      <c r="CQ527" s="57">
        <v>2.3286811419735698</v>
      </c>
      <c r="CR527" s="57">
        <v>2.52509042195019</v>
      </c>
      <c r="CS527" s="57">
        <v>2.7154721799567598</v>
      </c>
      <c r="CT527" s="76">
        <v>6.3296086403152758</v>
      </c>
      <c r="CU527" s="76">
        <v>58.111987857299901</v>
      </c>
      <c r="CV527" s="76"/>
      <c r="CW527" s="1">
        <v>0.87727071116420796</v>
      </c>
      <c r="CX527" s="1">
        <v>1.12478175816941</v>
      </c>
      <c r="CY527" s="1">
        <v>1.3533795332564</v>
      </c>
      <c r="CZ527" s="1">
        <v>1.56365091090374</v>
      </c>
      <c r="DA527" s="1">
        <v>1.7563887704100301</v>
      </c>
      <c r="DB527" s="1">
        <v>0.87727071116420796</v>
      </c>
      <c r="DC527" s="1">
        <v>1.12478175816941</v>
      </c>
      <c r="DD527" s="1">
        <v>1.3533795332564</v>
      </c>
      <c r="DE527" s="1">
        <v>1.56365091090374</v>
      </c>
      <c r="DF527" s="1">
        <v>1.7563887704100301</v>
      </c>
      <c r="DG527" s="1">
        <v>0.96389825377828597</v>
      </c>
      <c r="DH527" s="1">
        <v>1.21152795889512</v>
      </c>
      <c r="DI527" s="1">
        <v>1.4402278478430901</v>
      </c>
      <c r="DJ527" s="1">
        <v>1.6506333796685799</v>
      </c>
      <c r="DK527" s="1">
        <v>1.8433393535796201</v>
      </c>
      <c r="DL527" s="1">
        <v>6.5370172325409861</v>
      </c>
      <c r="DM527" s="1">
        <v>54.392752049456</v>
      </c>
      <c r="DN527" s="1"/>
      <c r="DO527" s="1"/>
      <c r="DP527" s="1"/>
      <c r="DQ527" s="1"/>
      <c r="DR527" s="1"/>
      <c r="DS527" s="1"/>
    </row>
    <row r="528" spans="1:123">
      <c r="A528" s="46" t="s">
        <v>504</v>
      </c>
      <c r="B528" s="57">
        <v>250.12799999999999</v>
      </c>
      <c r="C528" s="57">
        <v>93.093999999999994</v>
      </c>
      <c r="D528" s="57">
        <v>0.08</v>
      </c>
      <c r="E528" s="7">
        <v>0</v>
      </c>
      <c r="F528" s="57"/>
      <c r="G528" s="76">
        <v>1.4100000000000001</v>
      </c>
      <c r="H528" s="57">
        <v>-0.13</v>
      </c>
      <c r="I528" s="57">
        <v>1.54</v>
      </c>
      <c r="K528" s="76">
        <v>1.654815533497547</v>
      </c>
      <c r="L528" s="76">
        <v>1.8960195545443181</v>
      </c>
      <c r="M528" s="76">
        <v>2.142046023085336</v>
      </c>
      <c r="N528" s="76">
        <v>2.2911938726400018</v>
      </c>
      <c r="O528" s="76">
        <v>2.441082824124257</v>
      </c>
      <c r="P528" s="76">
        <v>-0.18338911412671299</v>
      </c>
      <c r="Q528" s="76">
        <v>-0.184401712194662</v>
      </c>
      <c r="R528" s="76">
        <v>-0.185411060775444</v>
      </c>
      <c r="S528" s="76">
        <v>-0.18238996215424799</v>
      </c>
      <c r="T528" s="76">
        <v>-0.18333058933410301</v>
      </c>
      <c r="U528" s="76">
        <v>1.8382046476242599</v>
      </c>
      <c r="V528" s="76">
        <v>2.0804212667389801</v>
      </c>
      <c r="W528" s="76">
        <v>2.32745708386078</v>
      </c>
      <c r="X528" s="76">
        <v>2.4735838347942498</v>
      </c>
      <c r="Y528" s="76">
        <v>2.6244134134583601</v>
      </c>
      <c r="Z528" s="76">
        <v>5.8411436454071159</v>
      </c>
      <c r="AA528" s="76">
        <v>118.84768142853</v>
      </c>
      <c r="AC528" s="57">
        <v>0.71524430270177597</v>
      </c>
      <c r="AD528" s="76">
        <v>0.94844000283901908</v>
      </c>
      <c r="AE528" s="76">
        <v>1.163687549060769</v>
      </c>
      <c r="AF528" s="76">
        <v>1.362997690906038</v>
      </c>
      <c r="AG528" s="76">
        <v>1.5462949716079921</v>
      </c>
      <c r="AH528" s="76">
        <v>-0.171283096470179</v>
      </c>
      <c r="AI528" s="76">
        <v>-0.170426118121321</v>
      </c>
      <c r="AJ528" s="76">
        <v>-0.170606368142901</v>
      </c>
      <c r="AK528" s="76">
        <v>-0.17038464842835199</v>
      </c>
      <c r="AL528" s="76">
        <v>-0.170367161155558</v>
      </c>
      <c r="AM528" s="76">
        <v>0.886527399171955</v>
      </c>
      <c r="AN528" s="76">
        <v>1.1188661209603401</v>
      </c>
      <c r="AO528" s="76">
        <v>1.3342939172036701</v>
      </c>
      <c r="AP528" s="76">
        <v>1.5333823393343899</v>
      </c>
      <c r="AQ528" s="76">
        <v>1.7166621327635501</v>
      </c>
      <c r="AR528" s="76">
        <v>6.1790697748990491</v>
      </c>
      <c r="AS528" s="76">
        <v>49.2334082911037</v>
      </c>
      <c r="AU528" s="57">
        <v>0.74006847378366902</v>
      </c>
      <c r="AV528" s="57">
        <v>0.97125325949863006</v>
      </c>
      <c r="AW528" s="57">
        <v>1.1852643439092951</v>
      </c>
      <c r="AX528" s="57">
        <v>1.3821006215011309</v>
      </c>
      <c r="AY528" s="57">
        <v>1.5622850635390999</v>
      </c>
      <c r="AZ528" s="57">
        <v>-0.186463064540071</v>
      </c>
      <c r="BA528" s="57">
        <v>-0.18761291731266</v>
      </c>
      <c r="BB528" s="57">
        <v>-0.18902953030771499</v>
      </c>
      <c r="BC528" s="57">
        <v>-0.191281689098939</v>
      </c>
      <c r="BD528" s="57">
        <v>-0.19437706913903999</v>
      </c>
      <c r="BE528" s="57">
        <v>0.92653153832374002</v>
      </c>
      <c r="BF528" s="57">
        <v>1.15886617681129</v>
      </c>
      <c r="BG528" s="57">
        <v>1.3742938742170101</v>
      </c>
      <c r="BH528" s="57">
        <v>1.5733823106000699</v>
      </c>
      <c r="BI528" s="57">
        <v>1.75666213267814</v>
      </c>
      <c r="BJ528" s="57">
        <v>6.1150847726247628</v>
      </c>
      <c r="BK528" s="57">
        <v>50.688843113037599</v>
      </c>
      <c r="BM528" s="57">
        <v>1.6576100154217039</v>
      </c>
      <c r="BN528" s="57">
        <v>1.8788252651853392</v>
      </c>
      <c r="BO528" s="57">
        <v>2.0896731059437843</v>
      </c>
      <c r="BP528" s="57">
        <v>2.2749614576545838</v>
      </c>
      <c r="BQ528" s="57">
        <v>2.4652549900509988</v>
      </c>
      <c r="BR528" s="57">
        <v>-0.18393515788745601</v>
      </c>
      <c r="BS528" s="57">
        <v>-0.18403917380912099</v>
      </c>
      <c r="BT528" s="57">
        <v>-0.18384166341594599</v>
      </c>
      <c r="BU528" s="57">
        <v>-0.18332622284137601</v>
      </c>
      <c r="BV528" s="57">
        <v>-0.18238593083718099</v>
      </c>
      <c r="BW528" s="57">
        <v>1.8415451733091599</v>
      </c>
      <c r="BX528" s="57">
        <v>2.0628644389944601</v>
      </c>
      <c r="BY528" s="57">
        <v>2.2735147693597302</v>
      </c>
      <c r="BZ528" s="57">
        <v>2.4582876804959599</v>
      </c>
      <c r="CA528" s="57">
        <v>2.6476409208881799</v>
      </c>
      <c r="CB528" s="57">
        <v>5.9869556621368014</v>
      </c>
      <c r="CC528" s="57">
        <v>37.259414076705902</v>
      </c>
      <c r="CE528" s="57">
        <v>1.648905169882998</v>
      </c>
      <c r="CF528" s="57">
        <v>1.8816725754238919</v>
      </c>
      <c r="CG528" s="57">
        <v>2.0927196944887689</v>
      </c>
      <c r="CH528" s="57">
        <v>2.2718729661055912</v>
      </c>
      <c r="CI528" s="57">
        <v>2.4575477241003902</v>
      </c>
      <c r="CJ528" s="57">
        <v>-0.183463829480112</v>
      </c>
      <c r="CK528" s="57">
        <v>-0.18370928855556801</v>
      </c>
      <c r="CL528" s="57">
        <v>-0.184158923984311</v>
      </c>
      <c r="CM528" s="57">
        <v>-0.18379885412986899</v>
      </c>
      <c r="CN528" s="57">
        <v>-0.18370607807365999</v>
      </c>
      <c r="CO528" s="57">
        <v>1.83236899936311</v>
      </c>
      <c r="CP528" s="57">
        <v>2.0653818639794599</v>
      </c>
      <c r="CQ528" s="57">
        <v>2.2768786184730798</v>
      </c>
      <c r="CR528" s="57">
        <v>2.4556718202354602</v>
      </c>
      <c r="CS528" s="57">
        <v>2.6412538021740501</v>
      </c>
      <c r="CT528" s="76">
        <v>5.9720665876349894</v>
      </c>
      <c r="CU528" s="76">
        <v>53.782067851736599</v>
      </c>
      <c r="CV528" s="76"/>
      <c r="CW528" s="1">
        <v>0.71638196693487899</v>
      </c>
      <c r="CX528" s="1">
        <v>0.94850174088218397</v>
      </c>
      <c r="CY528" s="1">
        <v>1.16375507760346</v>
      </c>
      <c r="CZ528" s="1">
        <v>1.36260724152205</v>
      </c>
      <c r="DA528" s="1">
        <v>1.5459684101467199</v>
      </c>
      <c r="DB528" s="1">
        <v>0.71638196693487899</v>
      </c>
      <c r="DC528" s="1">
        <v>0.94850174088218397</v>
      </c>
      <c r="DD528" s="1">
        <v>1.16375507760346</v>
      </c>
      <c r="DE528" s="1">
        <v>1.36260724152205</v>
      </c>
      <c r="DF528" s="1">
        <v>1.5459684101467199</v>
      </c>
      <c r="DG528" s="1">
        <v>0.88653121577496297</v>
      </c>
      <c r="DH528" s="1">
        <v>1.11886617833618</v>
      </c>
      <c r="DI528" s="1">
        <v>1.33429391687292</v>
      </c>
      <c r="DJ528" s="1">
        <v>1.5333819997042299</v>
      </c>
      <c r="DK528" s="1">
        <v>1.7166617155736501</v>
      </c>
      <c r="DL528" s="1">
        <v>6.1691431405852537</v>
      </c>
      <c r="DM528" s="1">
        <v>48.457845333987997</v>
      </c>
      <c r="DN528" s="1"/>
      <c r="DO528" s="1"/>
      <c r="DP528" s="1"/>
      <c r="DQ528" s="1"/>
      <c r="DR528" s="1"/>
      <c r="DS528" s="1"/>
    </row>
    <row r="529" spans="1:123">
      <c r="A529" s="46" t="s">
        <v>505</v>
      </c>
      <c r="B529" s="57">
        <v>198.23500000000001</v>
      </c>
      <c r="C529" s="57">
        <v>59.145000000000003</v>
      </c>
      <c r="D529" s="57">
        <v>3.12</v>
      </c>
      <c r="E529" s="7">
        <v>0</v>
      </c>
      <c r="F529" s="57"/>
      <c r="G529" s="76">
        <v>2.42</v>
      </c>
      <c r="H529" s="57">
        <v>-0.38</v>
      </c>
      <c r="I529" s="57">
        <v>2.8</v>
      </c>
      <c r="K529" s="76">
        <v>1.021399333925177</v>
      </c>
      <c r="L529" s="76">
        <v>1.2545974236071271</v>
      </c>
      <c r="M529" s="76">
        <v>1.460518337845234</v>
      </c>
      <c r="N529" s="76">
        <v>1.5852031716745101</v>
      </c>
      <c r="O529" s="76">
        <v>1.5680451441700218</v>
      </c>
      <c r="P529" s="76">
        <v>-0.71872173454992305</v>
      </c>
      <c r="Q529" s="76">
        <v>-0.72241617317224305</v>
      </c>
      <c r="R529" s="76">
        <v>-0.72536928131663603</v>
      </c>
      <c r="S529" s="76">
        <v>-0.71572068773173003</v>
      </c>
      <c r="T529" s="76">
        <v>-0.71620753758856803</v>
      </c>
      <c r="U529" s="76">
        <v>1.7401210684751001</v>
      </c>
      <c r="V529" s="76">
        <v>1.9770135967793701</v>
      </c>
      <c r="W529" s="76">
        <v>2.1858876191618699</v>
      </c>
      <c r="X529" s="76">
        <v>2.30092385940624</v>
      </c>
      <c r="Y529" s="76">
        <v>2.28425268175859</v>
      </c>
      <c r="Z529" s="76">
        <v>4.1962132300196888</v>
      </c>
      <c r="AA529" s="76">
        <v>246.85127544931601</v>
      </c>
      <c r="AC529" s="57">
        <v>1.5427295265435959E-2</v>
      </c>
      <c r="AD529" s="76">
        <v>0.20948501313036605</v>
      </c>
      <c r="AE529" s="76">
        <v>0.39056039238987905</v>
      </c>
      <c r="AF529" s="76">
        <v>0.56176935741454004</v>
      </c>
      <c r="AG529" s="76">
        <v>0.7211689753454239</v>
      </c>
      <c r="AH529" s="76">
        <v>-0.67490245821077799</v>
      </c>
      <c r="AI529" s="76">
        <v>-0.67439612151345796</v>
      </c>
      <c r="AJ529" s="76">
        <v>-0.67509112239796099</v>
      </c>
      <c r="AK529" s="76">
        <v>-0.67427014138047003</v>
      </c>
      <c r="AL529" s="76">
        <v>-0.67424585715298602</v>
      </c>
      <c r="AM529" s="76">
        <v>0.69032975347621395</v>
      </c>
      <c r="AN529" s="76">
        <v>0.88388113464382401</v>
      </c>
      <c r="AO529" s="76">
        <v>1.06565151478784</v>
      </c>
      <c r="AP529" s="76">
        <v>1.2360394987950101</v>
      </c>
      <c r="AQ529" s="76">
        <v>1.3954148324984099</v>
      </c>
      <c r="AR529" s="76">
        <v>5.249614305110426</v>
      </c>
      <c r="AS529" s="76">
        <v>33.6836227292834</v>
      </c>
      <c r="AU529" s="57">
        <v>2.3085559635197983E-2</v>
      </c>
      <c r="AV529" s="57">
        <v>0.21580579274864298</v>
      </c>
      <c r="AW529" s="57">
        <v>0.39312985474616202</v>
      </c>
      <c r="AX529" s="57">
        <v>0.55543161871212599</v>
      </c>
      <c r="AY529" s="57">
        <v>0.69023328986174004</v>
      </c>
      <c r="AZ529" s="57">
        <v>-0.70724755476983303</v>
      </c>
      <c r="BA529" s="57">
        <v>-0.70807539788976603</v>
      </c>
      <c r="BB529" s="57">
        <v>-0.712521625902378</v>
      </c>
      <c r="BC529" s="57">
        <v>-0.72060785741238398</v>
      </c>
      <c r="BD529" s="57">
        <v>-0.74518154256990998</v>
      </c>
      <c r="BE529" s="57">
        <v>0.73033311440503101</v>
      </c>
      <c r="BF529" s="57">
        <v>0.92388119063840901</v>
      </c>
      <c r="BG529" s="57">
        <v>1.10565148064854</v>
      </c>
      <c r="BH529" s="57">
        <v>1.27603947612451</v>
      </c>
      <c r="BI529" s="57">
        <v>1.43541483243165</v>
      </c>
      <c r="BJ529" s="57">
        <v>4.9777016316880971</v>
      </c>
      <c r="BK529" s="57">
        <v>55.586393945025797</v>
      </c>
      <c r="BM529" s="57">
        <v>1.0707390383064761</v>
      </c>
      <c r="BN529" s="57">
        <v>1.1278450155104829</v>
      </c>
      <c r="BO529" s="57">
        <v>1.3804305798092458</v>
      </c>
      <c r="BP529" s="57">
        <v>1.5532139387354602</v>
      </c>
      <c r="BQ529" s="57">
        <v>1.730596713128723</v>
      </c>
      <c r="BR529" s="57">
        <v>-0.72105463543983395</v>
      </c>
      <c r="BS529" s="57">
        <v>-0.71830140372073703</v>
      </c>
      <c r="BT529" s="57">
        <v>-0.72071107271346402</v>
      </c>
      <c r="BU529" s="57">
        <v>-0.71949458150669998</v>
      </c>
      <c r="BV529" s="57">
        <v>-0.71571381358409703</v>
      </c>
      <c r="BW529" s="57">
        <v>1.79179367374631</v>
      </c>
      <c r="BX529" s="57">
        <v>1.84614641923122</v>
      </c>
      <c r="BY529" s="57">
        <v>2.1011416525227098</v>
      </c>
      <c r="BZ529" s="57">
        <v>2.2727085202421602</v>
      </c>
      <c r="CA529" s="57">
        <v>2.44631052671282</v>
      </c>
      <c r="CB529" s="57">
        <v>5.2135784662258082</v>
      </c>
      <c r="CC529" s="57">
        <v>-69.4689103571191</v>
      </c>
      <c r="CE529" s="57">
        <v>1.0413846523118191</v>
      </c>
      <c r="CF529" s="57">
        <v>1.2399791730972891</v>
      </c>
      <c r="CG529" s="57">
        <v>1.4232688923101702</v>
      </c>
      <c r="CH529" s="57">
        <v>1.5584177529217602</v>
      </c>
      <c r="CI529" s="57">
        <v>1.7321555192363092</v>
      </c>
      <c r="CJ529" s="57">
        <v>-0.71951848570069099</v>
      </c>
      <c r="CK529" s="57">
        <v>-0.72049121367090097</v>
      </c>
      <c r="CL529" s="57">
        <v>-0.72224148338272998</v>
      </c>
      <c r="CM529" s="57">
        <v>-0.72121245568379</v>
      </c>
      <c r="CN529" s="57">
        <v>-0.72088471316408098</v>
      </c>
      <c r="CO529" s="57">
        <v>1.76090313801251</v>
      </c>
      <c r="CP529" s="57">
        <v>1.9604703867681901</v>
      </c>
      <c r="CQ529" s="57">
        <v>2.1455103756929002</v>
      </c>
      <c r="CR529" s="57">
        <v>2.2796302086055502</v>
      </c>
      <c r="CS529" s="57">
        <v>2.4530402324003902</v>
      </c>
      <c r="CT529" s="76">
        <v>5.0579594001239476</v>
      </c>
      <c r="CU529" s="76">
        <v>41.922626816728098</v>
      </c>
      <c r="CV529" s="76"/>
      <c r="CW529" s="1">
        <v>1.7557437173108401E-2</v>
      </c>
      <c r="CX529" s="1">
        <v>0.21046437867265699</v>
      </c>
      <c r="CY529" s="1">
        <v>0.39153590199594701</v>
      </c>
      <c r="CZ529" s="1">
        <v>0.56098344379052401</v>
      </c>
      <c r="DA529" s="1">
        <v>0.72068511827782999</v>
      </c>
      <c r="DB529" s="1">
        <v>1.7557437173108401E-2</v>
      </c>
      <c r="DC529" s="1">
        <v>0.21046437867265699</v>
      </c>
      <c r="DD529" s="1">
        <v>0.39153590199594701</v>
      </c>
      <c r="DE529" s="1">
        <v>0.56098344379052401</v>
      </c>
      <c r="DF529" s="1">
        <v>0.72068511827782999</v>
      </c>
      <c r="DG529" s="1">
        <v>0.69033282340305002</v>
      </c>
      <c r="DH529" s="1">
        <v>0.88388119184618796</v>
      </c>
      <c r="DI529" s="1">
        <v>1.06565151449619</v>
      </c>
      <c r="DJ529" s="1">
        <v>1.2360391926627701</v>
      </c>
      <c r="DK529" s="1">
        <v>1.39541445617652</v>
      </c>
      <c r="DL529" s="1">
        <v>5.2288663494694916</v>
      </c>
      <c r="DM529" s="1">
        <v>33.200383012131702</v>
      </c>
      <c r="DN529" s="1"/>
      <c r="DO529" s="1"/>
      <c r="DP529" s="1"/>
      <c r="DQ529" s="1"/>
      <c r="DR529" s="1"/>
      <c r="DS529" s="1"/>
    </row>
    <row r="530" spans="1:123">
      <c r="A530" s="46" t="s">
        <v>22</v>
      </c>
      <c r="B530" s="57">
        <v>246.887</v>
      </c>
      <c r="C530" s="57">
        <v>91.62</v>
      </c>
      <c r="D530" s="57">
        <v>-3.47</v>
      </c>
      <c r="E530" s="7">
        <v>0.42</v>
      </c>
      <c r="F530" s="57"/>
      <c r="G530" s="76">
        <v>-2.0699999999999998</v>
      </c>
      <c r="H530" s="57">
        <v>-3.3</v>
      </c>
      <c r="I530" s="57">
        <v>1.23</v>
      </c>
      <c r="K530" s="76">
        <v>-1.8035752636003999</v>
      </c>
      <c r="L530" s="76">
        <v>-1.6051830781027903</v>
      </c>
      <c r="M530" s="76">
        <v>-1.40921484884363</v>
      </c>
      <c r="N530" s="76">
        <v>-1.1329822277798902</v>
      </c>
      <c r="O530" s="76">
        <v>-1.1045796528749099</v>
      </c>
      <c r="P530" s="76">
        <v>-3.6356540584117099</v>
      </c>
      <c r="Q530" s="76">
        <v>-3.6791459736098302</v>
      </c>
      <c r="R530" s="76">
        <v>-3.7278301498996198</v>
      </c>
      <c r="S530" s="76">
        <v>-3.5957825083330501</v>
      </c>
      <c r="T530" s="76">
        <v>-3.7077481791338598</v>
      </c>
      <c r="U530" s="76">
        <v>1.83207879481131</v>
      </c>
      <c r="V530" s="76">
        <v>2.0739628955070399</v>
      </c>
      <c r="W530" s="76">
        <v>2.3186153010559898</v>
      </c>
      <c r="X530" s="76">
        <v>2.4628002805531599</v>
      </c>
      <c r="Y530" s="76">
        <v>2.6031685262589499</v>
      </c>
      <c r="Z530" s="76">
        <v>5.552405687193315</v>
      </c>
      <c r="AA530" s="76">
        <v>109.06716184061101</v>
      </c>
      <c r="AC530" s="57">
        <v>-2.4157604384243192</v>
      </c>
      <c r="AD530" s="76">
        <v>-2.08062758071063</v>
      </c>
      <c r="AE530" s="76">
        <v>-1.8726078851038099</v>
      </c>
      <c r="AF530" s="76">
        <v>-1.6725939652559501</v>
      </c>
      <c r="AG530" s="76">
        <v>-1.4907185598171402</v>
      </c>
      <c r="AH530" s="76">
        <v>-3.2900342278666401</v>
      </c>
      <c r="AI530" s="76">
        <v>-3.1848176116269999</v>
      </c>
      <c r="AJ530" s="76">
        <v>-3.1901236236277</v>
      </c>
      <c r="AK530" s="76">
        <v>-3.1874056275011799</v>
      </c>
      <c r="AL530" s="76">
        <v>-3.1873170520095302</v>
      </c>
      <c r="AM530" s="76">
        <v>0.87427378944232104</v>
      </c>
      <c r="AN530" s="76">
        <v>1.1041900309163699</v>
      </c>
      <c r="AO530" s="76">
        <v>1.31751573852389</v>
      </c>
      <c r="AP530" s="76">
        <v>1.5148116622452299</v>
      </c>
      <c r="AQ530" s="76">
        <v>1.69659849219239</v>
      </c>
      <c r="AR530" s="76">
        <v>6.7036011041224768</v>
      </c>
      <c r="AS530" s="76">
        <v>134.39344276845799</v>
      </c>
      <c r="AU530" s="57">
        <v>-2.4748789393756501</v>
      </c>
      <c r="AV530" s="57">
        <v>-2.2655489120714396</v>
      </c>
      <c r="AW530" s="57">
        <v>-2.0585655257465101</v>
      </c>
      <c r="AX530" s="57">
        <v>-1.8623733214833698</v>
      </c>
      <c r="AY530" s="57">
        <v>-1.6364127595811497</v>
      </c>
      <c r="AZ530" s="57">
        <v>-3.3891568193655002</v>
      </c>
      <c r="BA530" s="57">
        <v>-3.4097389988477298</v>
      </c>
      <c r="BB530" s="57">
        <v>-3.4160812218363099</v>
      </c>
      <c r="BC530" s="57">
        <v>-3.4171849553729898</v>
      </c>
      <c r="BD530" s="57">
        <v>-3.3730112516892898</v>
      </c>
      <c r="BE530" s="57">
        <v>0.91427787998985</v>
      </c>
      <c r="BF530" s="57">
        <v>1.14419008677629</v>
      </c>
      <c r="BG530" s="57">
        <v>1.3575156960898001</v>
      </c>
      <c r="BH530" s="57">
        <v>1.5548116338896201</v>
      </c>
      <c r="BI530" s="57">
        <v>1.7365984921081401</v>
      </c>
      <c r="BJ530" s="57">
        <v>6.2005068177118936</v>
      </c>
      <c r="BK530" s="57">
        <v>-9.3744714872059394</v>
      </c>
      <c r="BM530" s="57">
        <v>-1.8109000164511397</v>
      </c>
      <c r="BN530" s="57">
        <v>-1.7017465551448598</v>
      </c>
      <c r="BO530" s="57">
        <v>-1.3771142502393801</v>
      </c>
      <c r="BP530" s="57">
        <v>-1.15810097844233</v>
      </c>
      <c r="BQ530" s="57">
        <v>-0.95435466461510998</v>
      </c>
      <c r="BR530" s="57">
        <v>-3.6493379381062598</v>
      </c>
      <c r="BS530" s="57">
        <v>-3.75107577547683</v>
      </c>
      <c r="BT530" s="57">
        <v>-3.63986338123423</v>
      </c>
      <c r="BU530" s="57">
        <v>-3.6047982313587998</v>
      </c>
      <c r="BV530" s="57">
        <v>-3.5894214077235902</v>
      </c>
      <c r="BW530" s="57">
        <v>1.8384379216551201</v>
      </c>
      <c r="BX530" s="57">
        <v>2.0493292203319702</v>
      </c>
      <c r="BY530" s="57">
        <v>2.26274913099485</v>
      </c>
      <c r="BZ530" s="57">
        <v>2.4466972529164699</v>
      </c>
      <c r="CA530" s="57">
        <v>2.6350667431084802</v>
      </c>
      <c r="CB530" s="57">
        <v>6.7320945350368442</v>
      </c>
      <c r="CC530" s="57">
        <v>-36.871112537001601</v>
      </c>
      <c r="CE530" s="57">
        <v>-1.8051790913869001</v>
      </c>
      <c r="CF530" s="57">
        <v>-1.5794155005441901</v>
      </c>
      <c r="CG530" s="57">
        <v>-1.3815992516953401</v>
      </c>
      <c r="CH530" s="57">
        <v>-1.18520640713104</v>
      </c>
      <c r="CI530" s="57">
        <v>-1.00292419441611</v>
      </c>
      <c r="CJ530" s="57">
        <v>-3.6330846591380901</v>
      </c>
      <c r="CK530" s="57">
        <v>-3.63824507235242</v>
      </c>
      <c r="CL530" s="57">
        <v>-3.6502732091380201</v>
      </c>
      <c r="CM530" s="57">
        <v>-3.6298834715556398</v>
      </c>
      <c r="CN530" s="57">
        <v>-3.6324230358124701</v>
      </c>
      <c r="CO530" s="57">
        <v>1.82790556775119</v>
      </c>
      <c r="CP530" s="57">
        <v>2.0588295718082299</v>
      </c>
      <c r="CQ530" s="57">
        <v>2.26867395744268</v>
      </c>
      <c r="CR530" s="57">
        <v>2.4446770644245999</v>
      </c>
      <c r="CS530" s="57">
        <v>2.62949884139636</v>
      </c>
      <c r="CT530" s="76">
        <v>5.9490095784350672</v>
      </c>
      <c r="CU530" s="76">
        <v>37.671232048042803</v>
      </c>
      <c r="CV530" s="76"/>
      <c r="CW530" s="1">
        <v>-2.3303611620826801</v>
      </c>
      <c r="CX530" s="1">
        <v>-2.1151023236795998</v>
      </c>
      <c r="CY530" s="1">
        <v>-1.9063019902182201</v>
      </c>
      <c r="CZ530" s="1">
        <v>-1.7139391095888901</v>
      </c>
      <c r="DA530" s="1">
        <v>-1.5342147602577101</v>
      </c>
      <c r="DB530" s="1">
        <v>-2.3303611620826801</v>
      </c>
      <c r="DC530" s="1">
        <v>-2.1151023236795998</v>
      </c>
      <c r="DD530" s="1">
        <v>-1.9063019902182201</v>
      </c>
      <c r="DE530" s="1">
        <v>-1.7139391095888901</v>
      </c>
      <c r="DF530" s="1">
        <v>-1.5342147602577101</v>
      </c>
      <c r="DG530" s="1">
        <v>0.874277559411342</v>
      </c>
      <c r="DH530" s="1">
        <v>1.10419008828138</v>
      </c>
      <c r="DI530" s="1">
        <v>1.31751573819558</v>
      </c>
      <c r="DJ530" s="1">
        <v>1.5148113247071899</v>
      </c>
      <c r="DK530" s="1">
        <v>1.6965980775549201</v>
      </c>
      <c r="DL530" s="1">
        <v>5.9334195196442883</v>
      </c>
      <c r="DM530" s="1">
        <v>37.181256650689797</v>
      </c>
      <c r="DN530" s="1"/>
      <c r="DO530" s="1"/>
      <c r="DP530" s="1"/>
      <c r="DQ530" s="1"/>
      <c r="DR530" s="1"/>
      <c r="DS530" s="1"/>
    </row>
    <row r="531" spans="1:123">
      <c r="A531" s="46" t="s">
        <v>506</v>
      </c>
      <c r="B531" s="57">
        <v>271.92899999999997</v>
      </c>
      <c r="C531" s="57">
        <v>113.21899999999999</v>
      </c>
      <c r="D531" s="57">
        <v>-3.12</v>
      </c>
      <c r="E531" s="7">
        <v>0.37</v>
      </c>
      <c r="F531" s="57"/>
      <c r="G531" s="76">
        <v>-1.7799999999999998</v>
      </c>
      <c r="H531" s="57">
        <v>-2.8</v>
      </c>
      <c r="I531" s="57">
        <v>1.02</v>
      </c>
      <c r="K531" s="76">
        <v>-1.10534164779915</v>
      </c>
      <c r="L531" s="76">
        <v>-0.89615421244393012</v>
      </c>
      <c r="M531" s="76">
        <v>-0.67309798898684026</v>
      </c>
      <c r="N531" s="76">
        <v>-0.4059684552261702</v>
      </c>
      <c r="O531" s="76">
        <v>-0.27524765687250996</v>
      </c>
      <c r="P531" s="76">
        <v>-2.98475262593101</v>
      </c>
      <c r="Q531" s="76">
        <v>-3.0200185372599102</v>
      </c>
      <c r="R531" s="76">
        <v>-3.0600304529547802</v>
      </c>
      <c r="S531" s="76">
        <v>-2.9520892434329</v>
      </c>
      <c r="T531" s="76">
        <v>-3.0425675145870601</v>
      </c>
      <c r="U531" s="76">
        <v>1.87941097813186</v>
      </c>
      <c r="V531" s="76">
        <v>2.1238643248159801</v>
      </c>
      <c r="W531" s="76">
        <v>2.3869324639679399</v>
      </c>
      <c r="X531" s="76">
        <v>2.5461207882067298</v>
      </c>
      <c r="Y531" s="76">
        <v>2.7673198577145501</v>
      </c>
      <c r="Z531" s="76">
        <v>6.399136811184718</v>
      </c>
      <c r="AA531" s="76">
        <v>47.147069131747998</v>
      </c>
      <c r="AC531" s="57">
        <v>-1.7301468448080999</v>
      </c>
      <c r="AD531" s="76">
        <v>-1.3984039292879897</v>
      </c>
      <c r="AE531" s="76">
        <v>-1.1732867967156499</v>
      </c>
      <c r="AF531" s="76">
        <v>-0.95982066082973017</v>
      </c>
      <c r="AG531" s="76">
        <v>-0.76648276984515995</v>
      </c>
      <c r="AH531" s="76">
        <v>-2.6990997131919499</v>
      </c>
      <c r="AI531" s="76">
        <v>-2.6159906423645398</v>
      </c>
      <c r="AJ531" s="76">
        <v>-2.6204412734373199</v>
      </c>
      <c r="AK531" s="76">
        <v>-2.6181210289271402</v>
      </c>
      <c r="AL531" s="76">
        <v>-2.61810554071173</v>
      </c>
      <c r="AM531" s="76">
        <v>0.96895286838384997</v>
      </c>
      <c r="AN531" s="76">
        <v>1.2175867130765501</v>
      </c>
      <c r="AO531" s="76">
        <v>1.44715447672167</v>
      </c>
      <c r="AP531" s="76">
        <v>1.65830036809741</v>
      </c>
      <c r="AQ531" s="76">
        <v>1.85162277086657</v>
      </c>
      <c r="AR531" s="76">
        <v>7.0269623222056596</v>
      </c>
      <c r="AS531" s="76">
        <v>123.18087722141</v>
      </c>
      <c r="AU531" s="57">
        <v>-1.7903232876299</v>
      </c>
      <c r="AV531" s="57">
        <v>-1.5596796680469798</v>
      </c>
      <c r="AW531" s="57">
        <v>-1.3361188595913198</v>
      </c>
      <c r="AX531" s="57">
        <v>-1.1269599350236699</v>
      </c>
      <c r="AY531" s="57">
        <v>-0.8974305704154899</v>
      </c>
      <c r="AZ531" s="57">
        <v>-2.79928062210826</v>
      </c>
      <c r="BA531" s="57">
        <v>-2.8172664369141298</v>
      </c>
      <c r="BB531" s="57">
        <v>-2.8232732896094199</v>
      </c>
      <c r="BC531" s="57">
        <v>-2.8252602718392499</v>
      </c>
      <c r="BD531" s="57">
        <v>-2.7890533411888199</v>
      </c>
      <c r="BE531" s="57">
        <v>1.00895733447836</v>
      </c>
      <c r="BF531" s="57">
        <v>1.25758676886715</v>
      </c>
      <c r="BG531" s="57">
        <v>1.4871544300181001</v>
      </c>
      <c r="BH531" s="57">
        <v>1.69830033681558</v>
      </c>
      <c r="BI531" s="57">
        <v>1.89162277077333</v>
      </c>
      <c r="BJ531" s="57">
        <v>6.6097693276442833</v>
      </c>
      <c r="BK531" s="57">
        <v>7.2285207196257604</v>
      </c>
      <c r="BM531" s="57">
        <v>-1.13341903547693</v>
      </c>
      <c r="BN531" s="57">
        <v>-0.92344401931151987</v>
      </c>
      <c r="BO531" s="57">
        <v>-0.64278331366947983</v>
      </c>
      <c r="BP531" s="57">
        <v>-0.42416323802757017</v>
      </c>
      <c r="BQ531" s="57">
        <v>-0.21500199452859992</v>
      </c>
      <c r="BR531" s="57">
        <v>-2.9958655334728501</v>
      </c>
      <c r="BS531" s="57">
        <v>-3.0773548335176399</v>
      </c>
      <c r="BT531" s="57">
        <v>-2.9887145230146399</v>
      </c>
      <c r="BU531" s="57">
        <v>-2.9604154083910101</v>
      </c>
      <c r="BV531" s="57">
        <v>-2.9472247265168798</v>
      </c>
      <c r="BW531" s="57">
        <v>1.8624464979959201</v>
      </c>
      <c r="BX531" s="57">
        <v>2.1539108142061201</v>
      </c>
      <c r="BY531" s="57">
        <v>2.3459312093451601</v>
      </c>
      <c r="BZ531" s="57">
        <v>2.53625217036344</v>
      </c>
      <c r="CA531" s="57">
        <v>2.7322227319882799</v>
      </c>
      <c r="CB531" s="57">
        <v>6.9565546453623543</v>
      </c>
      <c r="CC531" s="57">
        <v>26.615409309181501</v>
      </c>
      <c r="CE531" s="57">
        <v>-1.12003807031491</v>
      </c>
      <c r="CF531" s="57">
        <v>-0.87741786326043991</v>
      </c>
      <c r="CG531" s="57">
        <v>-0.66484915049103988</v>
      </c>
      <c r="CH531" s="57">
        <v>-0.4508699740385298</v>
      </c>
      <c r="CI531" s="57">
        <v>-0.26206276186469024</v>
      </c>
      <c r="CJ531" s="57">
        <v>-2.98243091187841</v>
      </c>
      <c r="CK531" s="57">
        <v>-2.9868745564978498</v>
      </c>
      <c r="CL531" s="57">
        <v>-2.9969174681692299</v>
      </c>
      <c r="CM531" s="57">
        <v>-2.98049942199148</v>
      </c>
      <c r="CN531" s="57">
        <v>-2.9823878074556802</v>
      </c>
      <c r="CO531" s="57">
        <v>1.8623928415635</v>
      </c>
      <c r="CP531" s="57">
        <v>2.1094566932374099</v>
      </c>
      <c r="CQ531" s="57">
        <v>2.33206831767819</v>
      </c>
      <c r="CR531" s="57">
        <v>2.5296294479529502</v>
      </c>
      <c r="CS531" s="57">
        <v>2.72032504559099</v>
      </c>
      <c r="CT531" s="76">
        <v>6.3760386793264798</v>
      </c>
      <c r="CU531" s="76">
        <v>45.203492454905998</v>
      </c>
      <c r="CV531" s="76"/>
      <c r="CW531" s="1">
        <v>-1.6619425286201499</v>
      </c>
      <c r="CX531" s="1">
        <v>-1.42506150859059</v>
      </c>
      <c r="CY531" s="1">
        <v>-1.1993045470521799</v>
      </c>
      <c r="CZ531" s="1">
        <v>-0.99237345022521395</v>
      </c>
      <c r="DA531" s="1">
        <v>-0.80061194254262802</v>
      </c>
      <c r="DB531" s="1">
        <v>-1.6619425286201499</v>
      </c>
      <c r="DC531" s="1">
        <v>-1.42506150859059</v>
      </c>
      <c r="DD531" s="1">
        <v>-1.1993045470521799</v>
      </c>
      <c r="DE531" s="1">
        <v>-0.99237345022521395</v>
      </c>
      <c r="DF531" s="1">
        <v>-0.80061194254262802</v>
      </c>
      <c r="DG531" s="1">
        <v>0.96895699867631901</v>
      </c>
      <c r="DH531" s="1">
        <v>1.2175867705252701</v>
      </c>
      <c r="DI531" s="1">
        <v>1.4471544763744899</v>
      </c>
      <c r="DJ531" s="1">
        <v>1.6583000143942901</v>
      </c>
      <c r="DK531" s="1">
        <v>1.85162233650744</v>
      </c>
      <c r="DL531" s="1">
        <v>6.4141134777218394</v>
      </c>
      <c r="DM531" s="1">
        <v>46.362261342330498</v>
      </c>
      <c r="DN531" s="1"/>
      <c r="DO531" s="1"/>
      <c r="DP531" s="1"/>
      <c r="DQ531" s="1"/>
      <c r="DR531" s="1"/>
      <c r="DS531" s="1"/>
    </row>
    <row r="532" spans="1:123">
      <c r="A532" s="46" t="s">
        <v>507</v>
      </c>
      <c r="B532" s="57">
        <v>237.333</v>
      </c>
      <c r="C532" s="57">
        <v>83.48</v>
      </c>
      <c r="D532" s="57">
        <v>-1.42</v>
      </c>
      <c r="E532" s="7">
        <v>0.15</v>
      </c>
      <c r="F532" s="57"/>
      <c r="G532" s="76">
        <v>-0.33999999999999986</v>
      </c>
      <c r="H532" s="57">
        <v>-1.88</v>
      </c>
      <c r="I532" s="57">
        <v>1.54</v>
      </c>
      <c r="K532" s="76">
        <v>-0.70852016232592985</v>
      </c>
      <c r="L532" s="76">
        <v>-0.48533692849443977</v>
      </c>
      <c r="M532" s="76">
        <v>-0.2665801933321803</v>
      </c>
      <c r="N532" s="76">
        <v>-7.4984170844309972E-2</v>
      </c>
      <c r="O532" s="76">
        <v>6.2282788030700864E-3</v>
      </c>
      <c r="P532" s="76">
        <v>-2.5225408276170498</v>
      </c>
      <c r="Q532" s="76">
        <v>-2.54026147819773</v>
      </c>
      <c r="R532" s="76">
        <v>-2.5591311954319802</v>
      </c>
      <c r="S532" s="76">
        <v>-2.5059960906386598</v>
      </c>
      <c r="T532" s="76">
        <v>-2.5343133877511099</v>
      </c>
      <c r="U532" s="76">
        <v>1.8140206652911199</v>
      </c>
      <c r="V532" s="76">
        <v>2.0549245497032902</v>
      </c>
      <c r="W532" s="76">
        <v>2.2925510020997999</v>
      </c>
      <c r="X532" s="76">
        <v>2.4310119197943498</v>
      </c>
      <c r="Y532" s="76">
        <v>2.54054166655418</v>
      </c>
      <c r="Z532" s="76">
        <v>5.4576741435754776</v>
      </c>
      <c r="AA532" s="76">
        <v>131.70940780375099</v>
      </c>
      <c r="AC532" s="57">
        <v>-1.5017072457214069</v>
      </c>
      <c r="AD532" s="76">
        <v>-1.25508116794997</v>
      </c>
      <c r="AE532" s="76">
        <v>-1.05089676834426</v>
      </c>
      <c r="AF532" s="76">
        <v>-0.85634440967092007</v>
      </c>
      <c r="AG532" s="76">
        <v>-0.67898381006760022</v>
      </c>
      <c r="AH532" s="76">
        <v>-2.3398591631004999</v>
      </c>
      <c r="AI532" s="76">
        <v>-2.3160082046423001</v>
      </c>
      <c r="AJ532" s="76">
        <v>-2.3189528588871</v>
      </c>
      <c r="AK532" s="76">
        <v>-2.31641239746076</v>
      </c>
      <c r="AL532" s="76">
        <v>-2.3164375870434202</v>
      </c>
      <c r="AM532" s="76">
        <v>0.838151917379093</v>
      </c>
      <c r="AN532" s="76">
        <v>1.06092703669233</v>
      </c>
      <c r="AO532" s="76">
        <v>1.26805609054284</v>
      </c>
      <c r="AP532" s="76">
        <v>1.4600679877898399</v>
      </c>
      <c r="AQ532" s="76">
        <v>1.63745377697582</v>
      </c>
      <c r="AR532" s="76">
        <v>6.0796414837655677</v>
      </c>
      <c r="AS532" s="76">
        <v>63.159727651191901</v>
      </c>
      <c r="AU532" s="57">
        <v>-1.5986188629096261</v>
      </c>
      <c r="AV532" s="57">
        <v>-1.3857319347225798</v>
      </c>
      <c r="AW532" s="57">
        <v>-1.1903639794096599</v>
      </c>
      <c r="AX532" s="57">
        <v>-1.0155147905769499</v>
      </c>
      <c r="AY532" s="57">
        <v>-0.8691604540898199</v>
      </c>
      <c r="AZ532" s="57">
        <v>-2.4767747275579199</v>
      </c>
      <c r="BA532" s="57">
        <v>-2.4866590273012799</v>
      </c>
      <c r="BB532" s="57">
        <v>-2.4984200291472898</v>
      </c>
      <c r="BC532" s="57">
        <v>-2.5155827511275999</v>
      </c>
      <c r="BD532" s="57">
        <v>-2.5466142309848299</v>
      </c>
      <c r="BE532" s="57">
        <v>0.87815586464829398</v>
      </c>
      <c r="BF532" s="57">
        <v>1.1009270925787</v>
      </c>
      <c r="BG532" s="57">
        <v>1.3080560497376299</v>
      </c>
      <c r="BH532" s="57">
        <v>1.5000679605506499</v>
      </c>
      <c r="BI532" s="57">
        <v>1.67745377689501</v>
      </c>
      <c r="BJ532" s="57">
        <v>5.4383940789337881</v>
      </c>
      <c r="BK532" s="57">
        <v>65.257358495923995</v>
      </c>
      <c r="BM532" s="57">
        <v>-0.70101786751502027</v>
      </c>
      <c r="BN532" s="57">
        <v>-0.5387672140161901</v>
      </c>
      <c r="BO532" s="57">
        <v>-0.29749075974735995</v>
      </c>
      <c r="BP532" s="57">
        <v>-0.10509538538010021</v>
      </c>
      <c r="BQ532" s="57">
        <v>9.2936386887310096E-2</v>
      </c>
      <c r="BR532" s="57">
        <v>-2.5302960599807802</v>
      </c>
      <c r="BS532" s="57">
        <v>-2.5481965642150399</v>
      </c>
      <c r="BT532" s="57">
        <v>-2.5285043433993901</v>
      </c>
      <c r="BU532" s="57">
        <v>-2.5176257314485402</v>
      </c>
      <c r="BV532" s="57">
        <v>-2.5050634958363101</v>
      </c>
      <c r="BW532" s="57">
        <v>1.82927819246576</v>
      </c>
      <c r="BX532" s="57">
        <v>2.0094293501988498</v>
      </c>
      <c r="BY532" s="57">
        <v>2.2310135836520302</v>
      </c>
      <c r="BZ532" s="57">
        <v>2.41253034606844</v>
      </c>
      <c r="CA532" s="57">
        <v>2.5979998827236201</v>
      </c>
      <c r="CB532" s="57">
        <v>6.0262269021051953</v>
      </c>
      <c r="CC532" s="57">
        <v>-10.070740106774201</v>
      </c>
      <c r="CE532" s="57">
        <v>-0.70799187240511996</v>
      </c>
      <c r="CF532" s="57">
        <v>-0.48690322998113</v>
      </c>
      <c r="CG532" s="57">
        <v>-0.28884277603338981</v>
      </c>
      <c r="CH532" s="57">
        <v>-0.11427123666438987</v>
      </c>
      <c r="CI532" s="57">
        <v>6.8721880256890078E-2</v>
      </c>
      <c r="CJ532" s="57">
        <v>-2.5227398882833501</v>
      </c>
      <c r="CK532" s="57">
        <v>-2.5264175906187498</v>
      </c>
      <c r="CL532" s="57">
        <v>-2.53333057751049</v>
      </c>
      <c r="CM532" s="57">
        <v>-2.52653734859999</v>
      </c>
      <c r="CN532" s="57">
        <v>-2.5261250341817401</v>
      </c>
      <c r="CO532" s="57">
        <v>1.8147480158782301</v>
      </c>
      <c r="CP532" s="57">
        <v>2.0395143606376198</v>
      </c>
      <c r="CQ532" s="57">
        <v>2.2444878014771001</v>
      </c>
      <c r="CR532" s="57">
        <v>2.4122661119356001</v>
      </c>
      <c r="CS532" s="57">
        <v>2.5948469144386301</v>
      </c>
      <c r="CT532" s="76">
        <v>5.7315513554235977</v>
      </c>
      <c r="CU532" s="76">
        <v>42.572940562535798</v>
      </c>
      <c r="CV532" s="76"/>
      <c r="CW532" s="1">
        <v>-1.47752039856398</v>
      </c>
      <c r="CX532" s="1">
        <v>-1.2594366898561999</v>
      </c>
      <c r="CY532" s="1">
        <v>-1.05508488003819</v>
      </c>
      <c r="CZ532" s="1">
        <v>-0.86657244119056898</v>
      </c>
      <c r="DA532" s="1">
        <v>-0.68883965020079296</v>
      </c>
      <c r="DB532" s="1">
        <v>-1.47752039856398</v>
      </c>
      <c r="DC532" s="1">
        <v>-1.2594366898561999</v>
      </c>
      <c r="DD532" s="1">
        <v>-1.05508488003819</v>
      </c>
      <c r="DE532" s="1">
        <v>-0.86657244119056898</v>
      </c>
      <c r="DF532" s="1">
        <v>-0.68883965020079296</v>
      </c>
      <c r="DG532" s="1">
        <v>0.83815554987785501</v>
      </c>
      <c r="DH532" s="1">
        <v>1.0609270940254001</v>
      </c>
      <c r="DI532" s="1">
        <v>1.2680560902217299</v>
      </c>
      <c r="DJ532" s="1">
        <v>1.4600676564191</v>
      </c>
      <c r="DK532" s="1">
        <v>1.63745336986255</v>
      </c>
      <c r="DL532" s="1">
        <v>5.8634517917706246</v>
      </c>
      <c r="DM532" s="1">
        <v>41.0760033834338</v>
      </c>
      <c r="DN532" s="1"/>
      <c r="DO532" s="1"/>
      <c r="DP532" s="1"/>
      <c r="DQ532" s="1"/>
      <c r="DR532" s="1"/>
      <c r="DS532" s="1"/>
    </row>
    <row r="533" spans="1:123">
      <c r="A533" s="46" t="s">
        <v>35</v>
      </c>
      <c r="B533" s="57">
        <v>282.76400000000001</v>
      </c>
      <c r="C533" s="57">
        <v>113.256</v>
      </c>
      <c r="D533" s="57">
        <v>-2.5499999999999998</v>
      </c>
      <c r="E533" s="7">
        <v>0.4</v>
      </c>
      <c r="F533" s="57"/>
      <c r="G533" s="76">
        <v>-1.4299999999999997</v>
      </c>
      <c r="H533" s="57">
        <v>-3.26</v>
      </c>
      <c r="I533" s="57">
        <v>1.83</v>
      </c>
      <c r="K533" s="76">
        <v>-2.8239409949456702</v>
      </c>
      <c r="L533" s="76">
        <v>-2.6046972465403804</v>
      </c>
      <c r="M533" s="76">
        <v>-2.3510954527508399</v>
      </c>
      <c r="N533" s="76">
        <v>-2.1188302656223295</v>
      </c>
      <c r="O533" s="76">
        <v>-1.8680805093438395</v>
      </c>
      <c r="P533" s="76">
        <v>-4.7238313359989501</v>
      </c>
      <c r="Q533" s="76">
        <v>-4.7501525779278104</v>
      </c>
      <c r="R533" s="76">
        <v>-4.76758691600602</v>
      </c>
      <c r="S533" s="76">
        <v>-4.7010015969336996</v>
      </c>
      <c r="T533" s="76">
        <v>-4.7064242340147597</v>
      </c>
      <c r="U533" s="76">
        <v>1.8998903410532799</v>
      </c>
      <c r="V533" s="76">
        <v>2.1454553313874301</v>
      </c>
      <c r="W533" s="76">
        <v>2.4164914632551802</v>
      </c>
      <c r="X533" s="76">
        <v>2.5821713313113701</v>
      </c>
      <c r="Y533" s="76">
        <v>2.8383437246709202</v>
      </c>
      <c r="Z533" s="76">
        <v>7.1482049162525119</v>
      </c>
      <c r="AA533" s="76">
        <v>-17.818170870994098</v>
      </c>
      <c r="AC533" s="57">
        <v>-3.4384621307275203</v>
      </c>
      <c r="AD533" s="76">
        <v>-3.1701151439103303</v>
      </c>
      <c r="AE533" s="76">
        <v>-2.9362755046234801</v>
      </c>
      <c r="AF533" s="76">
        <v>-2.7131647632337499</v>
      </c>
      <c r="AG533" s="76">
        <v>-2.5133294588390198</v>
      </c>
      <c r="AH533" s="76">
        <v>-4.4483800905709803</v>
      </c>
      <c r="AI533" s="76">
        <v>-4.4367655520274303</v>
      </c>
      <c r="AJ533" s="76">
        <v>-4.43952117727091</v>
      </c>
      <c r="AK533" s="76">
        <v>-4.4335488358239399</v>
      </c>
      <c r="AL533" s="76">
        <v>-4.43202706635741</v>
      </c>
      <c r="AM533" s="76">
        <v>1.00991795984346</v>
      </c>
      <c r="AN533" s="76">
        <v>1.2666504081170999</v>
      </c>
      <c r="AO533" s="76">
        <v>1.5032456726474299</v>
      </c>
      <c r="AP533" s="76">
        <v>1.72038407259019</v>
      </c>
      <c r="AQ533" s="76">
        <v>1.9186976075183899</v>
      </c>
      <c r="AR533" s="76">
        <v>6.8635258097282161</v>
      </c>
      <c r="AS533" s="76">
        <v>62.9048830288164</v>
      </c>
      <c r="AU533" s="57">
        <v>-3.3097348571861902</v>
      </c>
      <c r="AV533" s="57">
        <v>-3.0573094091217903</v>
      </c>
      <c r="AW533" s="57">
        <v>-2.8294414412821705</v>
      </c>
      <c r="AX533" s="57">
        <v>-2.6282001674255495</v>
      </c>
      <c r="AY533" s="57">
        <v>-2.4699798994954199</v>
      </c>
      <c r="AZ533" s="57">
        <v>-4.35965744561324</v>
      </c>
      <c r="BA533" s="57">
        <v>-4.3639598729995104</v>
      </c>
      <c r="BB533" s="57">
        <v>-4.3726870653787504</v>
      </c>
      <c r="BC533" s="57">
        <v>-4.3885842074678196</v>
      </c>
      <c r="BD533" s="57">
        <v>-4.4286775069166797</v>
      </c>
      <c r="BE533" s="57">
        <v>1.04992258842705</v>
      </c>
      <c r="BF533" s="57">
        <v>1.3066504638777201</v>
      </c>
      <c r="BG533" s="57">
        <v>1.5432456240965799</v>
      </c>
      <c r="BH533" s="57">
        <v>1.7603840400422699</v>
      </c>
      <c r="BI533" s="57">
        <v>1.9586976074212601</v>
      </c>
      <c r="BJ533" s="57">
        <v>6.2662916189973128</v>
      </c>
      <c r="BK533" s="57">
        <v>91.351207659831303</v>
      </c>
      <c r="BM533" s="57">
        <v>-2.86852034524322</v>
      </c>
      <c r="BN533" s="57">
        <v>-2.5301530021603496</v>
      </c>
      <c r="BO533" s="57">
        <v>-2.3508845653245696</v>
      </c>
      <c r="BP533" s="57">
        <v>-2.1470072334176695</v>
      </c>
      <c r="BQ533" s="57">
        <v>-1.92543945916885</v>
      </c>
      <c r="BR533" s="57">
        <v>-4.7413547086114098</v>
      </c>
      <c r="BS533" s="57">
        <v>-4.7293134597506397</v>
      </c>
      <c r="BT533" s="57">
        <v>-4.7328064231373297</v>
      </c>
      <c r="BU533" s="57">
        <v>-4.7220074083549397</v>
      </c>
      <c r="BV533" s="57">
        <v>-4.6996989749408797</v>
      </c>
      <c r="BW533" s="57">
        <v>1.8728343633681901</v>
      </c>
      <c r="BX533" s="57">
        <v>2.1991604575902901</v>
      </c>
      <c r="BY533" s="57">
        <v>2.3819218578127601</v>
      </c>
      <c r="BZ533" s="57">
        <v>2.5750001749372702</v>
      </c>
      <c r="CA533" s="57">
        <v>2.7742595157720298</v>
      </c>
      <c r="CB533" s="57">
        <v>6.7454193655850831</v>
      </c>
      <c r="CC533" s="57">
        <v>89.899901462158198</v>
      </c>
      <c r="CE533" s="57">
        <v>-2.85398468911868</v>
      </c>
      <c r="CF533" s="57">
        <v>-2.6042417654731502</v>
      </c>
      <c r="CG533" s="57">
        <v>-2.3860081316339401</v>
      </c>
      <c r="CH533" s="57">
        <v>-2.1696454475476701</v>
      </c>
      <c r="CI533" s="57">
        <v>-1.9740911093395601</v>
      </c>
      <c r="CJ533" s="57">
        <v>-4.73129924666957</v>
      </c>
      <c r="CK533" s="57">
        <v>-4.7356034527479904</v>
      </c>
      <c r="CL533" s="57">
        <v>-4.7455054842594899</v>
      </c>
      <c r="CM533" s="57">
        <v>-4.73603150741378</v>
      </c>
      <c r="CN533" s="57">
        <v>-4.7337142110941501</v>
      </c>
      <c r="CO533" s="57">
        <v>1.8773145575508901</v>
      </c>
      <c r="CP533" s="57">
        <v>2.1313616872748402</v>
      </c>
      <c r="CQ533" s="57">
        <v>2.3594973526255498</v>
      </c>
      <c r="CR533" s="57">
        <v>2.5663860598661099</v>
      </c>
      <c r="CS533" s="57">
        <v>2.75962310175459</v>
      </c>
      <c r="CT533" s="76">
        <v>6.5303231491363061</v>
      </c>
      <c r="CU533" s="76">
        <v>46.951482650393501</v>
      </c>
      <c r="CV533" s="76"/>
      <c r="CW533" s="1">
        <v>-3.4223223231178399</v>
      </c>
      <c r="CX533" s="1">
        <v>-3.1689874902517001</v>
      </c>
      <c r="CY533" s="1">
        <v>-2.9353051121306799</v>
      </c>
      <c r="CZ533" s="1">
        <v>-2.7222953117339301</v>
      </c>
      <c r="DA533" s="1">
        <v>-2.5213237364486698</v>
      </c>
      <c r="DB533" s="1">
        <v>-3.4223223231178399</v>
      </c>
      <c r="DC533" s="1">
        <v>-3.1689874902517001</v>
      </c>
      <c r="DD533" s="1">
        <v>-2.9353051121306799</v>
      </c>
      <c r="DE533" s="1">
        <v>-2.7222953117339301</v>
      </c>
      <c r="DF533" s="1">
        <v>-2.5213237364486698</v>
      </c>
      <c r="DG533" s="1">
        <v>1.00992224603819</v>
      </c>
      <c r="DH533" s="1">
        <v>1.2666504656020501</v>
      </c>
      <c r="DI533" s="1">
        <v>1.5032456722920899</v>
      </c>
      <c r="DJ533" s="1">
        <v>1.72038371189288</v>
      </c>
      <c r="DK533" s="1">
        <v>1.9186971646262201</v>
      </c>
      <c r="DL533" s="1">
        <v>6.6909313197081897</v>
      </c>
      <c r="DM533" s="1">
        <v>53.376061737044502</v>
      </c>
      <c r="DN533" s="1"/>
      <c r="DO533" s="1"/>
      <c r="DP533" s="1"/>
      <c r="DQ533" s="1"/>
      <c r="DR533" s="1"/>
      <c r="DS533" s="1"/>
    </row>
    <row r="534" spans="1:123">
      <c r="A534" s="46" t="s">
        <v>508</v>
      </c>
      <c r="B534" s="57">
        <v>290.91300000000001</v>
      </c>
      <c r="C534" s="57">
        <v>118.76</v>
      </c>
      <c r="D534" s="57">
        <v>-0.89</v>
      </c>
      <c r="E534" s="7">
        <v>0.01</v>
      </c>
      <c r="F534" s="57"/>
      <c r="G534" s="76">
        <v>-0.71000000000000019</v>
      </c>
      <c r="H534" s="57">
        <v>-2.7</v>
      </c>
      <c r="I534" s="57">
        <v>1.99</v>
      </c>
      <c r="K534" s="76">
        <v>-0.90511711944708995</v>
      </c>
      <c r="L534" s="76">
        <v>-0.68303318789776979</v>
      </c>
      <c r="M534" s="76">
        <v>-0.43466491724886991</v>
      </c>
      <c r="N534" s="76">
        <v>-0.18722869353562999</v>
      </c>
      <c r="O534" s="76">
        <v>4.3048321313069682E-2</v>
      </c>
      <c r="P534" s="76">
        <v>-2.8204099827381799</v>
      </c>
      <c r="Q534" s="76">
        <v>-2.8447271083531098</v>
      </c>
      <c r="R534" s="76">
        <v>-2.8733876943196299</v>
      </c>
      <c r="S534" s="76">
        <v>-2.79651362667069</v>
      </c>
      <c r="T534" s="76">
        <v>-2.8487124307531002</v>
      </c>
      <c r="U534" s="76">
        <v>1.9152928632910899</v>
      </c>
      <c r="V534" s="76">
        <v>2.16169392045534</v>
      </c>
      <c r="W534" s="76">
        <v>2.43872277707076</v>
      </c>
      <c r="X534" s="76">
        <v>2.60928493313506</v>
      </c>
      <c r="Y534" s="76">
        <v>2.8917607520661699</v>
      </c>
      <c r="Z534" s="76">
        <v>7.129862278235545</v>
      </c>
      <c r="AA534" s="76">
        <v>-6.8213367184264397</v>
      </c>
      <c r="AC534" s="57">
        <v>-1.5408530636877</v>
      </c>
      <c r="AD534" s="76">
        <v>-1.2347920439286399</v>
      </c>
      <c r="AE534" s="76">
        <v>-0.99681102713681979</v>
      </c>
      <c r="AF534" s="76">
        <v>-0.77236164364828008</v>
      </c>
      <c r="AG534" s="76">
        <v>-0.57042942588728995</v>
      </c>
      <c r="AH534" s="76">
        <v>-2.5815808555850901</v>
      </c>
      <c r="AI534" s="76">
        <v>-2.5383432412368299</v>
      </c>
      <c r="AJ534" s="76">
        <v>-2.5422428701210298</v>
      </c>
      <c r="AK534" s="76">
        <v>-2.5394388503327701</v>
      </c>
      <c r="AL534" s="76">
        <v>-2.5395739963845099</v>
      </c>
      <c r="AM534" s="76">
        <v>1.0407277918973901</v>
      </c>
      <c r="AN534" s="76">
        <v>1.3035511973081899</v>
      </c>
      <c r="AO534" s="76">
        <v>1.54543184298421</v>
      </c>
      <c r="AP534" s="76">
        <v>1.76707720668449</v>
      </c>
      <c r="AQ534" s="76">
        <v>1.9691445704972199</v>
      </c>
      <c r="AR534" s="76">
        <v>7.1437573075696452</v>
      </c>
      <c r="AS534" s="76">
        <v>94.590117309963006</v>
      </c>
      <c r="AU534" s="57">
        <v>-1.7046893156609901</v>
      </c>
      <c r="AV534" s="57">
        <v>-1.4621104016819602</v>
      </c>
      <c r="AW534" s="57">
        <v>-1.23314285706644</v>
      </c>
      <c r="AX534" s="57">
        <v>-1.0261500427688401</v>
      </c>
      <c r="AY534" s="57">
        <v>-0.81525241467429987</v>
      </c>
      <c r="AZ534" s="57">
        <v>-2.7854218583499502</v>
      </c>
      <c r="BA534" s="57">
        <v>-2.8056616547282101</v>
      </c>
      <c r="BB534" s="57">
        <v>-2.81857465011046</v>
      </c>
      <c r="BC534" s="57">
        <v>-2.8332272159531802</v>
      </c>
      <c r="BD534" s="57">
        <v>-2.8243969850714601</v>
      </c>
      <c r="BE534" s="57">
        <v>1.08073254268896</v>
      </c>
      <c r="BF534" s="57">
        <v>1.3435512530462499</v>
      </c>
      <c r="BG534" s="57">
        <v>1.58543179304402</v>
      </c>
      <c r="BH534" s="57">
        <v>1.80707717318434</v>
      </c>
      <c r="BI534" s="57">
        <v>2.0091445703971602</v>
      </c>
      <c r="BJ534" s="57">
        <v>6.5932764397773003</v>
      </c>
      <c r="BK534" s="57">
        <v>36.393457541034699</v>
      </c>
      <c r="BM534" s="57">
        <v>-0.94864659823411013</v>
      </c>
      <c r="BN534" s="57">
        <v>-0.6363027887275301</v>
      </c>
      <c r="BO534" s="57">
        <v>-0.41801135416568025</v>
      </c>
      <c r="BP534" s="57">
        <v>-0.20542231504344999</v>
      </c>
      <c r="BQ534" s="57">
        <v>1.1006416867939794E-2</v>
      </c>
      <c r="BR534" s="57">
        <v>-2.8292936717932302</v>
      </c>
      <c r="BS534" s="57">
        <v>-2.8694954884901902</v>
      </c>
      <c r="BT534" s="57">
        <v>-2.8270017670649601</v>
      </c>
      <c r="BU534" s="57">
        <v>-2.8095648517040401</v>
      </c>
      <c r="BV534" s="57">
        <v>-2.7948689504088202</v>
      </c>
      <c r="BW534" s="57">
        <v>1.8806470735591201</v>
      </c>
      <c r="BX534" s="57">
        <v>2.2331926997626601</v>
      </c>
      <c r="BY534" s="57">
        <v>2.4089904128992798</v>
      </c>
      <c r="BZ534" s="57">
        <v>2.6041425366605901</v>
      </c>
      <c r="CA534" s="57">
        <v>2.80587536727676</v>
      </c>
      <c r="CB534" s="57">
        <v>6.9874528960544104</v>
      </c>
      <c r="CC534" s="57">
        <v>84.573032279287403</v>
      </c>
      <c r="CE534" s="57">
        <v>-0.93018348508863991</v>
      </c>
      <c r="CF534" s="57">
        <v>-0.67554170020977011</v>
      </c>
      <c r="CG534" s="57">
        <v>-0.45211147060647017</v>
      </c>
      <c r="CH534" s="57">
        <v>-0.22803400614763003</v>
      </c>
      <c r="CI534" s="57">
        <v>-3.2851038733269888E-2</v>
      </c>
      <c r="CJ534" s="57">
        <v>-2.81872066041353</v>
      </c>
      <c r="CK534" s="57">
        <v>-2.8233781264242501</v>
      </c>
      <c r="CL534" s="57">
        <v>-2.8322381915556001</v>
      </c>
      <c r="CM534" s="57">
        <v>-2.8220647019602501</v>
      </c>
      <c r="CN534" s="57">
        <v>-2.8220301958341598</v>
      </c>
      <c r="CO534" s="57">
        <v>1.8885371753248901</v>
      </c>
      <c r="CP534" s="57">
        <v>2.14783642621448</v>
      </c>
      <c r="CQ534" s="57">
        <v>2.3801267209491299</v>
      </c>
      <c r="CR534" s="57">
        <v>2.59403069581262</v>
      </c>
      <c r="CS534" s="57">
        <v>2.7891791571008899</v>
      </c>
      <c r="CT534" s="76">
        <v>6.672094085370607</v>
      </c>
      <c r="CU534" s="76">
        <v>50.315855568493397</v>
      </c>
      <c r="CV534" s="76"/>
      <c r="CW534" s="1">
        <v>-1.5005981853752099</v>
      </c>
      <c r="CX534" s="1">
        <v>-1.24501749905811</v>
      </c>
      <c r="CY534" s="1">
        <v>-1.00671181208284</v>
      </c>
      <c r="CZ534" s="1">
        <v>-0.78943496412945802</v>
      </c>
      <c r="DA534" s="1">
        <v>-0.58748968535393697</v>
      </c>
      <c r="DB534" s="1">
        <v>-1.5005981853752099</v>
      </c>
      <c r="DC534" s="1">
        <v>-1.24501749905811</v>
      </c>
      <c r="DD534" s="1">
        <v>-1.00671181208284</v>
      </c>
      <c r="DE534" s="1">
        <v>-0.78943496412945802</v>
      </c>
      <c r="DF534" s="1">
        <v>-0.58748968535393697</v>
      </c>
      <c r="DG534" s="1">
        <v>1.0407321953461699</v>
      </c>
      <c r="DH534" s="1">
        <v>1.30355125482038</v>
      </c>
      <c r="DI534" s="1">
        <v>1.54543184262273</v>
      </c>
      <c r="DJ534" s="1">
        <v>1.76707684072684</v>
      </c>
      <c r="DK534" s="1">
        <v>1.9691441211873599</v>
      </c>
      <c r="DL534" s="1">
        <v>6.7893710049158003</v>
      </c>
      <c r="DM534" s="1">
        <v>54.577274473009098</v>
      </c>
      <c r="DN534" s="1"/>
      <c r="DO534" s="1"/>
      <c r="DP534" s="1"/>
      <c r="DQ534" s="1"/>
      <c r="DR534" s="1"/>
      <c r="DS534" s="1"/>
    </row>
    <row r="535" spans="1:123">
      <c r="A535" s="46" t="s">
        <v>509</v>
      </c>
      <c r="B535" s="57">
        <v>341.827</v>
      </c>
      <c r="C535" s="57">
        <v>172.63499999999999</v>
      </c>
      <c r="D535" s="57">
        <v>2.11</v>
      </c>
      <c r="E535" s="7">
        <v>0</v>
      </c>
      <c r="F535" s="57"/>
      <c r="G535" s="76">
        <v>2.0499999999999998</v>
      </c>
      <c r="H535" s="57">
        <v>0.01</v>
      </c>
      <c r="I535" s="57">
        <v>2.04</v>
      </c>
      <c r="K535" s="76">
        <v>1.95490082060367</v>
      </c>
      <c r="L535" s="76">
        <v>2.2061661269757749</v>
      </c>
      <c r="M535" s="76">
        <v>2.5202816646726114</v>
      </c>
      <c r="N535" s="76">
        <v>2.722282619690843</v>
      </c>
      <c r="O535" s="76">
        <v>3.1688025375946238</v>
      </c>
      <c r="P535" s="76">
        <v>-5.66252022426698E-2</v>
      </c>
      <c r="Q535" s="76">
        <v>-5.6984600916485002E-2</v>
      </c>
      <c r="R535" s="76">
        <v>-5.7339763963488603E-2</v>
      </c>
      <c r="S535" s="76">
        <v>-5.6404930115147099E-2</v>
      </c>
      <c r="T535" s="76">
        <v>-5.6701561238196398E-2</v>
      </c>
      <c r="U535" s="76">
        <v>2.0115260228463399</v>
      </c>
      <c r="V535" s="76">
        <v>2.2631507278922598</v>
      </c>
      <c r="W535" s="76">
        <v>2.5776214286361001</v>
      </c>
      <c r="X535" s="76">
        <v>2.7786875498059902</v>
      </c>
      <c r="Y535" s="76">
        <v>3.2255040988328201</v>
      </c>
      <c r="Z535" s="76">
        <v>8.7952307919192698</v>
      </c>
      <c r="AA535" s="76">
        <v>-117.379334842624</v>
      </c>
      <c r="AC535" s="57">
        <v>1.1804527229352406</v>
      </c>
      <c r="AD535" s="76">
        <v>1.4814221609328218</v>
      </c>
      <c r="AE535" s="76">
        <v>1.7562294581469011</v>
      </c>
      <c r="AF535" s="76">
        <v>2.0060657063754244</v>
      </c>
      <c r="AG535" s="76">
        <v>2.2315547450541504</v>
      </c>
      <c r="AH535" s="76">
        <v>-5.2771300302649399E-2</v>
      </c>
      <c r="AI535" s="76">
        <v>-5.2680856337968103E-2</v>
      </c>
      <c r="AJ535" s="76">
        <v>-5.2776648738028703E-2</v>
      </c>
      <c r="AK535" s="76">
        <v>-5.27447472445257E-2</v>
      </c>
      <c r="AL535" s="76">
        <v>-5.27765567112395E-2</v>
      </c>
      <c r="AM535" s="76">
        <v>1.2332240232378899</v>
      </c>
      <c r="AN535" s="76">
        <v>1.5341030172707899</v>
      </c>
      <c r="AO535" s="76">
        <v>1.8090061068849299</v>
      </c>
      <c r="AP535" s="76">
        <v>2.0588104536199499</v>
      </c>
      <c r="AQ535" s="76">
        <v>2.2843313017653899</v>
      </c>
      <c r="AR535" s="76">
        <v>7.8137570181675393</v>
      </c>
      <c r="AS535" s="76">
        <v>74.835013618488702</v>
      </c>
      <c r="AU535" s="57">
        <v>1.2166034703137663</v>
      </c>
      <c r="AV535" s="57">
        <v>1.5170087328711703</v>
      </c>
      <c r="AW535" s="57">
        <v>1.7915215266945663</v>
      </c>
      <c r="AX535" s="57">
        <v>2.0407878067858531</v>
      </c>
      <c r="AY535" s="57">
        <v>2.2661246364393253</v>
      </c>
      <c r="AZ535" s="57">
        <v>-5.6626067256913597E-2</v>
      </c>
      <c r="BA535" s="57">
        <v>-5.7094339996749698E-2</v>
      </c>
      <c r="BB535" s="57">
        <v>-5.74845215697238E-2</v>
      </c>
      <c r="BC535" s="57">
        <v>-5.8022607384526997E-2</v>
      </c>
      <c r="BD535" s="57">
        <v>-5.8206665207714801E-2</v>
      </c>
      <c r="BE535" s="57">
        <v>1.2732295375706799</v>
      </c>
      <c r="BF535" s="57">
        <v>1.57410307286792</v>
      </c>
      <c r="BG535" s="57">
        <v>1.84900604826429</v>
      </c>
      <c r="BH535" s="57">
        <v>2.0988104141703801</v>
      </c>
      <c r="BI535" s="57">
        <v>2.3243313016470402</v>
      </c>
      <c r="BJ535" s="57">
        <v>7.8018033640056075</v>
      </c>
      <c r="BK535" s="57">
        <v>74.602561533680301</v>
      </c>
      <c r="BM535" s="57">
        <v>1.8726673112461143</v>
      </c>
      <c r="BN535" s="57">
        <v>2.3890003190123372</v>
      </c>
      <c r="BO535" s="57">
        <v>2.5212593915741142</v>
      </c>
      <c r="BP535" s="57">
        <v>2.7294882911421667</v>
      </c>
      <c r="BQ535" s="57">
        <v>2.9470016453105239</v>
      </c>
      <c r="BR535" s="57">
        <v>-5.6792662872675898E-2</v>
      </c>
      <c r="BS535" s="57">
        <v>-5.6821854055502899E-2</v>
      </c>
      <c r="BT535" s="57">
        <v>-5.6852191244815699E-2</v>
      </c>
      <c r="BU535" s="57">
        <v>-5.6732317034082998E-2</v>
      </c>
      <c r="BV535" s="57">
        <v>-5.6405868672806003E-2</v>
      </c>
      <c r="BW535" s="57">
        <v>1.9294599741187901</v>
      </c>
      <c r="BX535" s="57">
        <v>2.4458221730678402</v>
      </c>
      <c r="BY535" s="57">
        <v>2.5781115828189298</v>
      </c>
      <c r="BZ535" s="57">
        <v>2.7862206081762499</v>
      </c>
      <c r="CA535" s="57">
        <v>3.0034075139833298</v>
      </c>
      <c r="CB535" s="57">
        <v>7.3750118086356684</v>
      </c>
      <c r="CC535" s="57">
        <v>224.130701368796</v>
      </c>
      <c r="CE535" s="57">
        <v>1.9019958800844712</v>
      </c>
      <c r="CF535" s="57">
        <v>2.1939917776049582</v>
      </c>
      <c r="CG535" s="57">
        <v>2.4520555563626178</v>
      </c>
      <c r="CH535" s="57">
        <v>2.7098584638148466</v>
      </c>
      <c r="CI535" s="57">
        <v>2.9169411337190136</v>
      </c>
      <c r="CJ535" s="57">
        <v>-5.6658900019568699E-2</v>
      </c>
      <c r="CK535" s="57">
        <v>-5.6776892857001798E-2</v>
      </c>
      <c r="CL535" s="57">
        <v>-5.6961047863832097E-2</v>
      </c>
      <c r="CM535" s="57">
        <v>-5.6892687830453599E-2</v>
      </c>
      <c r="CN535" s="57">
        <v>-5.6900804324506102E-2</v>
      </c>
      <c r="CO535" s="57">
        <v>1.9586547801040399</v>
      </c>
      <c r="CP535" s="57">
        <v>2.2507686704619601</v>
      </c>
      <c r="CQ535" s="57">
        <v>2.5090166042264501</v>
      </c>
      <c r="CR535" s="57">
        <v>2.7667511516453001</v>
      </c>
      <c r="CS535" s="57">
        <v>2.9738419380435199</v>
      </c>
      <c r="CT535" s="76">
        <v>7.5726008340726905</v>
      </c>
      <c r="CU535" s="76">
        <v>72.245355071573599</v>
      </c>
      <c r="CV535" s="76"/>
      <c r="CW535" s="1">
        <v>1.1806836535699301</v>
      </c>
      <c r="CX535" s="1">
        <v>1.4814524073719799</v>
      </c>
      <c r="CY535" s="1">
        <v>1.7562607155142</v>
      </c>
      <c r="CZ535" s="1">
        <v>2.0059505307148102</v>
      </c>
      <c r="DA535" s="1">
        <v>2.2314603037933902</v>
      </c>
      <c r="DB535" s="1">
        <v>1.1806836535699301</v>
      </c>
      <c r="DC535" s="1">
        <v>1.4814524073719799</v>
      </c>
      <c r="DD535" s="1">
        <v>1.7562607155142</v>
      </c>
      <c r="DE535" s="1">
        <v>2.0059505307148102</v>
      </c>
      <c r="DF535" s="1">
        <v>2.2314603037933902</v>
      </c>
      <c r="DG535" s="1">
        <v>1.2332291592762401</v>
      </c>
      <c r="DH535" s="1">
        <v>1.5341030749531901</v>
      </c>
      <c r="DI535" s="1">
        <v>1.80900610648508</v>
      </c>
      <c r="DJ535" s="1">
        <v>2.0588100547963601</v>
      </c>
      <c r="DK535" s="1">
        <v>2.28433081235853</v>
      </c>
      <c r="DL535" s="1">
        <v>7.8114084667987225</v>
      </c>
      <c r="DM535" s="1">
        <v>74.709157111232798</v>
      </c>
      <c r="DN535" s="1"/>
      <c r="DO535" s="1"/>
      <c r="DP535" s="1"/>
      <c r="DQ535" s="1"/>
      <c r="DR535" s="1"/>
      <c r="DS535" s="1"/>
    </row>
    <row r="536" spans="1:123">
      <c r="A536" s="46" t="s">
        <v>510</v>
      </c>
      <c r="B536" s="57">
        <v>401.096</v>
      </c>
      <c r="C536" s="57">
        <v>227.78</v>
      </c>
      <c r="D536" s="57">
        <v>-8.84</v>
      </c>
      <c r="E536" s="7">
        <v>1.1000000000000001</v>
      </c>
      <c r="F536" s="57"/>
      <c r="G536" s="76">
        <v>-13.280000000000001</v>
      </c>
      <c r="H536" s="57">
        <v>-13.8</v>
      </c>
      <c r="I536" s="57">
        <v>0.52</v>
      </c>
      <c r="K536" s="76">
        <v>-15.84835410323069</v>
      </c>
      <c r="L536" s="76">
        <v>-15.75345640915549</v>
      </c>
      <c r="M536" s="76">
        <v>-15.532102493762581</v>
      </c>
      <c r="N536" s="76">
        <v>-14.862512247135468</v>
      </c>
      <c r="O536" s="76">
        <v>-14.469712342849199</v>
      </c>
      <c r="P536" s="76">
        <v>-17.9719051709307</v>
      </c>
      <c r="Q536" s="76">
        <v>-18.134713031693199</v>
      </c>
      <c r="R536" s="76">
        <v>-18.271415877060001</v>
      </c>
      <c r="S536" s="76">
        <v>-17.838401424931199</v>
      </c>
      <c r="T536" s="76">
        <v>-18.083727154246599</v>
      </c>
      <c r="U536" s="76">
        <v>2.12355106770001</v>
      </c>
      <c r="V536" s="76">
        <v>2.3812566225377099</v>
      </c>
      <c r="W536" s="76">
        <v>2.7393133832974201</v>
      </c>
      <c r="X536" s="76">
        <v>2.9758891777957301</v>
      </c>
      <c r="Y536" s="76">
        <v>3.6140148113974</v>
      </c>
      <c r="Z536" s="76">
        <v>10.956697401812104</v>
      </c>
      <c r="AA536" s="76">
        <v>-446.31136169553201</v>
      </c>
      <c r="AC536" s="57">
        <v>-15.1819426136461</v>
      </c>
      <c r="AD536" s="76">
        <v>-14.56618085126008</v>
      </c>
      <c r="AE536" s="76">
        <v>-14.26895315493041</v>
      </c>
      <c r="AF536" s="76">
        <v>-13.968133671970959</v>
      </c>
      <c r="AG536" s="76">
        <v>-13.710757142580539</v>
      </c>
      <c r="AH536" s="76">
        <v>-16.639251547425701</v>
      </c>
      <c r="AI536" s="76">
        <v>-16.368669299205401</v>
      </c>
      <c r="AJ536" s="76">
        <v>-16.3847861276505</v>
      </c>
      <c r="AK536" s="76">
        <v>-16.366550870545499</v>
      </c>
      <c r="AL536" s="76">
        <v>-16.361997396216399</v>
      </c>
      <c r="AM536" s="76">
        <v>1.4573089337795999</v>
      </c>
      <c r="AN536" s="76">
        <v>1.80248844794532</v>
      </c>
      <c r="AO536" s="76">
        <v>2.11583297272009</v>
      </c>
      <c r="AP536" s="76">
        <v>2.3984171985745402</v>
      </c>
      <c r="AQ536" s="76">
        <v>2.6512402536358599</v>
      </c>
      <c r="AR536" s="76">
        <v>10.492392341354954</v>
      </c>
      <c r="AS536" s="76">
        <v>304.90063312157503</v>
      </c>
      <c r="AU536" s="57">
        <v>-14.388184033030889</v>
      </c>
      <c r="AV536" s="57">
        <v>-14.03894518786139</v>
      </c>
      <c r="AW536" s="57">
        <v>-13.723557028312168</v>
      </c>
      <c r="AX536" s="57">
        <v>-13.43345858351115</v>
      </c>
      <c r="AY536" s="57">
        <v>-13.229271844063291</v>
      </c>
      <c r="AZ536" s="57">
        <v>-15.885499369981799</v>
      </c>
      <c r="BA536" s="57">
        <v>-15.881433691239801</v>
      </c>
      <c r="BB536" s="57">
        <v>-15.879389932306699</v>
      </c>
      <c r="BC536" s="57">
        <v>-15.8718757357104</v>
      </c>
      <c r="BD536" s="57">
        <v>-15.9205120975595</v>
      </c>
      <c r="BE536" s="57">
        <v>1.49731533695091</v>
      </c>
      <c r="BF536" s="57">
        <v>1.84248850337841</v>
      </c>
      <c r="BG536" s="57">
        <v>2.1558329039945301</v>
      </c>
      <c r="BH536" s="57">
        <v>2.4384171521992499</v>
      </c>
      <c r="BI536" s="57">
        <v>2.6912402534962099</v>
      </c>
      <c r="BJ536" s="57">
        <v>8.6859826284993886</v>
      </c>
      <c r="BK536" s="57">
        <v>133.84312864437001</v>
      </c>
      <c r="BM536" s="57">
        <v>-16.062507514428059</v>
      </c>
      <c r="BN536" s="57">
        <v>-15.54767602536478</v>
      </c>
      <c r="BO536" s="57">
        <v>-15.221159015221858</v>
      </c>
      <c r="BP536" s="57">
        <v>-14.896253655308088</v>
      </c>
      <c r="BQ536" s="57">
        <v>-14.582189382251338</v>
      </c>
      <c r="BR536" s="57">
        <v>-18.048790598168399</v>
      </c>
      <c r="BS536" s="57">
        <v>-18.241020220927901</v>
      </c>
      <c r="BT536" s="57">
        <v>-17.996144593797698</v>
      </c>
      <c r="BU536" s="57">
        <v>-17.894431391595699</v>
      </c>
      <c r="BV536" s="57">
        <v>-17.815544117100298</v>
      </c>
      <c r="BW536" s="57">
        <v>1.98628308374034</v>
      </c>
      <c r="BX536" s="57">
        <v>2.6933441955631201</v>
      </c>
      <c r="BY536" s="57">
        <v>2.7749855785758402</v>
      </c>
      <c r="BZ536" s="57">
        <v>2.9981777362876101</v>
      </c>
      <c r="CA536" s="57">
        <v>3.2333547348489602</v>
      </c>
      <c r="CB536" s="57">
        <v>10.73109417163287</v>
      </c>
      <c r="CC536" s="57">
        <v>172.47968856259601</v>
      </c>
      <c r="CE536" s="57">
        <v>-15.953547086387321</v>
      </c>
      <c r="CF536" s="57">
        <v>-15.641313109420871</v>
      </c>
      <c r="CG536" s="57">
        <v>-15.39986805998995</v>
      </c>
      <c r="CH536" s="57">
        <v>-15.021939686312889</v>
      </c>
      <c r="CI536" s="57">
        <v>-14.804251505066931</v>
      </c>
      <c r="CJ536" s="57">
        <v>-17.9938257875672</v>
      </c>
      <c r="CK536" s="57">
        <v>-18.011905230884601</v>
      </c>
      <c r="CL536" s="57">
        <v>-18.0589254092367</v>
      </c>
      <c r="CM536" s="57">
        <v>-17.989754763337199</v>
      </c>
      <c r="CN536" s="57">
        <v>-17.993059432105401</v>
      </c>
      <c r="CO536" s="57">
        <v>2.0402787011798802</v>
      </c>
      <c r="CP536" s="57">
        <v>2.37059212146373</v>
      </c>
      <c r="CQ536" s="57">
        <v>2.65905734924675</v>
      </c>
      <c r="CR536" s="57">
        <v>2.9678150770243099</v>
      </c>
      <c r="CS536" s="57">
        <v>3.1888079270384702</v>
      </c>
      <c r="CT536" s="76">
        <v>8.6913689700440262</v>
      </c>
      <c r="CU536" s="76">
        <v>21.877287273832501</v>
      </c>
      <c r="CV536" s="76"/>
      <c r="CW536" s="1">
        <v>-14.9586855002986</v>
      </c>
      <c r="CX536" s="1">
        <v>-14.6546939037716</v>
      </c>
      <c r="CY536" s="1">
        <v>-14.356134480505601</v>
      </c>
      <c r="CZ536" s="1">
        <v>-14.0909690807317</v>
      </c>
      <c r="DA536" s="1">
        <v>-13.8378927375754</v>
      </c>
      <c r="DB536" s="1">
        <v>-14.9586855002986</v>
      </c>
      <c r="DC536" s="1">
        <v>-14.6546939037716</v>
      </c>
      <c r="DD536" s="1">
        <v>-14.356134480505601</v>
      </c>
      <c r="DE536" s="1">
        <v>-14.0909690807317</v>
      </c>
      <c r="DF536" s="1">
        <v>-13.8378927375754</v>
      </c>
      <c r="DG536" s="1">
        <v>1.4573149226256501</v>
      </c>
      <c r="DH536" s="1">
        <v>1.80248850582586</v>
      </c>
      <c r="DI536" s="1">
        <v>2.1158329722755802</v>
      </c>
      <c r="DJ536" s="1">
        <v>2.3984167614916898</v>
      </c>
      <c r="DK536" s="1">
        <v>2.6512397175520799</v>
      </c>
      <c r="DL536" s="1">
        <v>8.3488822133332015</v>
      </c>
      <c r="DM536" s="1">
        <v>57.472387899213203</v>
      </c>
      <c r="DN536" s="1"/>
      <c r="DO536" s="1"/>
      <c r="DP536" s="1"/>
      <c r="DQ536" s="1"/>
      <c r="DR536" s="1"/>
      <c r="DS536" s="1"/>
    </row>
    <row r="537" spans="1:123">
      <c r="A537" s="46" t="s">
        <v>511</v>
      </c>
      <c r="B537" s="57">
        <v>245.072</v>
      </c>
      <c r="C537" s="57">
        <v>86.912000000000006</v>
      </c>
      <c r="D537" s="57">
        <v>-2.13</v>
      </c>
      <c r="E537" s="7">
        <v>0.25</v>
      </c>
      <c r="F537" s="57"/>
      <c r="G537" s="76">
        <v>0.88000000000000012</v>
      </c>
      <c r="H537" s="57">
        <v>-0.7</v>
      </c>
      <c r="I537" s="57">
        <v>1.58</v>
      </c>
      <c r="K537" s="76">
        <v>0.78218287748325999</v>
      </c>
      <c r="L537" s="76">
        <v>1.0200382653307998</v>
      </c>
      <c r="M537" s="76">
        <v>1.2622934844642402</v>
      </c>
      <c r="N537" s="76">
        <v>1.4123790812609802</v>
      </c>
      <c r="O537" s="76">
        <v>1.5548103513989799</v>
      </c>
      <c r="P537" s="76">
        <v>-1.0464653641483199</v>
      </c>
      <c r="Q537" s="76">
        <v>-1.05030786257798</v>
      </c>
      <c r="R537" s="76">
        <v>-1.05137030909693</v>
      </c>
      <c r="S537" s="76">
        <v>-1.04438227582795</v>
      </c>
      <c r="T537" s="76">
        <v>-1.03646077582667</v>
      </c>
      <c r="U537" s="76">
        <v>1.8286482416315799</v>
      </c>
      <c r="V537" s="76">
        <v>2.0703461279087798</v>
      </c>
      <c r="W537" s="76">
        <v>2.3136637935611701</v>
      </c>
      <c r="X537" s="76">
        <v>2.4567613570889302</v>
      </c>
      <c r="Y537" s="76">
        <v>2.5912711272256499</v>
      </c>
      <c r="Z537" s="76">
        <v>5.7511308503346728</v>
      </c>
      <c r="AA537" s="76">
        <v>120.29514604921999</v>
      </c>
      <c r="AC537" s="57">
        <v>-0.13090906488746201</v>
      </c>
      <c r="AD537" s="76">
        <v>9.1297606975839996E-2</v>
      </c>
      <c r="AE537" s="76">
        <v>0.30278021263853017</v>
      </c>
      <c r="AF537" s="76">
        <v>0.50025754679502987</v>
      </c>
      <c r="AG537" s="76">
        <v>0.68133310103485001</v>
      </c>
      <c r="AH537" s="76">
        <v>-0.998320681648733</v>
      </c>
      <c r="AI537" s="76">
        <v>-1.0046736323855101</v>
      </c>
      <c r="AJ537" s="76">
        <v>-1.0053395387505899</v>
      </c>
      <c r="AK537" s="76">
        <v>-1.00415430708338</v>
      </c>
      <c r="AL537" s="76">
        <v>-1.00402950481485</v>
      </c>
      <c r="AM537" s="76">
        <v>0.86741161676127099</v>
      </c>
      <c r="AN537" s="76">
        <v>1.0959712393613501</v>
      </c>
      <c r="AO537" s="76">
        <v>1.3081197513891201</v>
      </c>
      <c r="AP537" s="76">
        <v>1.5044118538784099</v>
      </c>
      <c r="AQ537" s="76">
        <v>1.6853626058497</v>
      </c>
      <c r="AR537" s="76">
        <v>6.0518744369277435</v>
      </c>
      <c r="AS537" s="76">
        <v>40.910611593684699</v>
      </c>
      <c r="AU537" s="57">
        <v>-6.458574893565705E-2</v>
      </c>
      <c r="AV537" s="57">
        <v>0.17270506807930697</v>
      </c>
      <c r="AW537" s="57">
        <v>0.38308404480222091</v>
      </c>
      <c r="AX537" s="57">
        <v>0.57373366656323199</v>
      </c>
      <c r="AY537" s="57">
        <v>0.69860586150162995</v>
      </c>
      <c r="AZ537" s="57">
        <v>-0.97200142902547304</v>
      </c>
      <c r="BA537" s="57">
        <v>-0.96326622714699295</v>
      </c>
      <c r="BB537" s="57">
        <v>-0.96503566446224898</v>
      </c>
      <c r="BC537" s="57">
        <v>-0.970678159171668</v>
      </c>
      <c r="BD537" s="57">
        <v>-1.02675674426448</v>
      </c>
      <c r="BE537" s="57">
        <v>0.90741568008981599</v>
      </c>
      <c r="BF537" s="57">
        <v>1.1359712952262999</v>
      </c>
      <c r="BG537" s="57">
        <v>1.3481197092644699</v>
      </c>
      <c r="BH537" s="57">
        <v>1.5444118257349</v>
      </c>
      <c r="BI537" s="57">
        <v>1.72536260576611</v>
      </c>
      <c r="BJ537" s="57">
        <v>5.7239243971701628</v>
      </c>
      <c r="BK537" s="57">
        <v>103.79485240144</v>
      </c>
      <c r="BM537" s="57">
        <v>0.7866595993496901</v>
      </c>
      <c r="BN537" s="57">
        <v>1.0038627440910299</v>
      </c>
      <c r="BO537" s="57">
        <v>1.2074892478335602</v>
      </c>
      <c r="BP537" s="57">
        <v>1.3906289221140899</v>
      </c>
      <c r="BQ537" s="57">
        <v>1.5835661037628999</v>
      </c>
      <c r="BR537" s="57">
        <v>-1.0500382230298699</v>
      </c>
      <c r="BS537" s="57">
        <v>-1.03788658674004</v>
      </c>
      <c r="BT537" s="57">
        <v>-1.0492309928088499</v>
      </c>
      <c r="BU537" s="57">
        <v>-1.04957754831032</v>
      </c>
      <c r="BV537" s="57">
        <v>-1.04445894460008</v>
      </c>
      <c r="BW537" s="57">
        <v>1.83669782237956</v>
      </c>
      <c r="BX537" s="57">
        <v>2.0417493308310699</v>
      </c>
      <c r="BY537" s="57">
        <v>2.2567202406424101</v>
      </c>
      <c r="BZ537" s="57">
        <v>2.44020647042441</v>
      </c>
      <c r="CA537" s="57">
        <v>2.6280250483629799</v>
      </c>
      <c r="CB537" s="57">
        <v>5.8965116524186927</v>
      </c>
      <c r="CC537" s="57">
        <v>29.486573193959899</v>
      </c>
      <c r="CE537" s="57">
        <v>0.77666605949657996</v>
      </c>
      <c r="CF537" s="57">
        <v>1.0053193274314698</v>
      </c>
      <c r="CG537" s="57">
        <v>1.2121917254365697</v>
      </c>
      <c r="CH537" s="57">
        <v>1.3871922724031398</v>
      </c>
      <c r="CI537" s="57">
        <v>1.57216368410492</v>
      </c>
      <c r="CJ537" s="57">
        <v>-1.04873993146485</v>
      </c>
      <c r="CK537" s="57">
        <v>-1.0498408798933301</v>
      </c>
      <c r="CL537" s="57">
        <v>-1.0518875205682301</v>
      </c>
      <c r="CM537" s="57">
        <v>-1.05132759307154</v>
      </c>
      <c r="CN537" s="57">
        <v>-1.05075223417774</v>
      </c>
      <c r="CO537" s="57">
        <v>1.82540599096143</v>
      </c>
      <c r="CP537" s="57">
        <v>2.0551602073247999</v>
      </c>
      <c r="CQ537" s="57">
        <v>2.2640792460047998</v>
      </c>
      <c r="CR537" s="57">
        <v>2.4385198654746798</v>
      </c>
      <c r="CS537" s="57">
        <v>2.62291591828266</v>
      </c>
      <c r="CT537" s="76">
        <v>5.8694573359122755</v>
      </c>
      <c r="CU537" s="76">
        <v>50.891508492241897</v>
      </c>
      <c r="CV537" s="76"/>
      <c r="CW537" s="1">
        <v>-0.133811053595952</v>
      </c>
      <c r="CX537" s="1">
        <v>9.4694380321151503E-2</v>
      </c>
      <c r="CY537" s="1">
        <v>0.30610001919922097</v>
      </c>
      <c r="CZ537" s="1">
        <v>0.501322433333523</v>
      </c>
      <c r="DA537" s="1">
        <v>0.68295106943419004</v>
      </c>
      <c r="DB537" s="1">
        <v>-0.133811053595952</v>
      </c>
      <c r="DC537" s="1">
        <v>9.4694380321151503E-2</v>
      </c>
      <c r="DD537" s="1">
        <v>0.30610001919922097</v>
      </c>
      <c r="DE537" s="1">
        <v>0.501322433333523</v>
      </c>
      <c r="DF537" s="1">
        <v>0.68295106943419004</v>
      </c>
      <c r="DG537" s="1">
        <v>0.86741536061468305</v>
      </c>
      <c r="DH537" s="1">
        <v>1.0959712967202899</v>
      </c>
      <c r="DI537" s="1">
        <v>1.30811975106218</v>
      </c>
      <c r="DJ537" s="1">
        <v>1.5044115175120001</v>
      </c>
      <c r="DK537" s="1">
        <v>1.68536219264162</v>
      </c>
      <c r="DL537" s="1">
        <v>6.0707474404252801</v>
      </c>
      <c r="DM537" s="1">
        <v>46.776694026258298</v>
      </c>
      <c r="DN537" s="1"/>
      <c r="DO537" s="1"/>
      <c r="DP537" s="1"/>
      <c r="DQ537" s="1"/>
      <c r="DR537" s="1"/>
      <c r="DS537" s="1"/>
    </row>
    <row r="538" spans="1:123">
      <c r="A538" s="46" t="s">
        <v>512</v>
      </c>
      <c r="B538" s="57">
        <v>249.53800000000001</v>
      </c>
      <c r="C538" s="57">
        <v>89.027000000000001</v>
      </c>
      <c r="D538" s="57">
        <v>-0.44</v>
      </c>
      <c r="E538" s="7">
        <v>0.31</v>
      </c>
      <c r="F538" s="57"/>
      <c r="G538" s="76">
        <v>0.9900000000000001</v>
      </c>
      <c r="H538" s="57">
        <v>-0.82</v>
      </c>
      <c r="I538" s="57">
        <v>1.81</v>
      </c>
      <c r="K538" s="76">
        <v>0.72550036578484001</v>
      </c>
      <c r="L538" s="76">
        <v>0.9634662995623402</v>
      </c>
      <c r="M538" s="76">
        <v>1.2078971397339198</v>
      </c>
      <c r="N538" s="76">
        <v>1.36280340634869</v>
      </c>
      <c r="O538" s="76">
        <v>1.5164433010768099</v>
      </c>
      <c r="P538" s="76">
        <v>-1.1115891157920199</v>
      </c>
      <c r="Q538" s="76">
        <v>-1.1157792686185299</v>
      </c>
      <c r="R538" s="76">
        <v>-1.11795036317813</v>
      </c>
      <c r="S538" s="76">
        <v>-1.1088173624158599</v>
      </c>
      <c r="T538" s="76">
        <v>-1.1041026383156201</v>
      </c>
      <c r="U538" s="76">
        <v>1.8370894815768599</v>
      </c>
      <c r="V538" s="76">
        <v>2.0792455681808701</v>
      </c>
      <c r="W538" s="76">
        <v>2.3258475029120498</v>
      </c>
      <c r="X538" s="76">
        <v>2.4716207687645499</v>
      </c>
      <c r="Y538" s="76">
        <v>2.62054593939243</v>
      </c>
      <c r="Z538" s="76">
        <v>5.8831469495070481</v>
      </c>
      <c r="AA538" s="76">
        <v>109.754581910959</v>
      </c>
      <c r="AC538" s="57">
        <v>-0.17492035924964999</v>
      </c>
      <c r="AD538" s="76">
        <v>5.3109006607480191E-2</v>
      </c>
      <c r="AE538" s="76">
        <v>0.26735958323197018</v>
      </c>
      <c r="AF538" s="76">
        <v>0.46727599491528005</v>
      </c>
      <c r="AG538" s="76">
        <v>0.65035582799511005</v>
      </c>
      <c r="AH538" s="76">
        <v>-1.05921707969884</v>
      </c>
      <c r="AI538" s="76">
        <v>-1.0630854410649999</v>
      </c>
      <c r="AJ538" s="76">
        <v>-1.0638799910463499</v>
      </c>
      <c r="AK538" s="76">
        <v>-1.06272569045965</v>
      </c>
      <c r="AL538" s="76">
        <v>-1.0626538678856901</v>
      </c>
      <c r="AM538" s="76">
        <v>0.88429672044919005</v>
      </c>
      <c r="AN538" s="76">
        <v>1.1161944476724801</v>
      </c>
      <c r="AO538" s="76">
        <v>1.3312395742783201</v>
      </c>
      <c r="AP538" s="76">
        <v>1.5300016853749301</v>
      </c>
      <c r="AQ538" s="76">
        <v>1.7130096958808001</v>
      </c>
      <c r="AR538" s="76">
        <v>6.1444263558168961</v>
      </c>
      <c r="AS538" s="76">
        <v>44.313433851615798</v>
      </c>
      <c r="AU538" s="57">
        <v>-0.14719549956137001</v>
      </c>
      <c r="AV538" s="57">
        <v>8.863871851842009E-2</v>
      </c>
      <c r="AW538" s="57">
        <v>0.29887705446527013</v>
      </c>
      <c r="AX538" s="57">
        <v>0.48723675553630996</v>
      </c>
      <c r="AY538" s="57">
        <v>0.61925712869710003</v>
      </c>
      <c r="AZ538" s="57">
        <v>-1.0714963503143</v>
      </c>
      <c r="BA538" s="57">
        <v>-1.0675557850066499</v>
      </c>
      <c r="BB538" s="57">
        <v>-1.0723624769269799</v>
      </c>
      <c r="BC538" s="57">
        <v>-1.0827649011732401</v>
      </c>
      <c r="BD538" s="57">
        <v>-1.13375256709851</v>
      </c>
      <c r="BE538" s="57">
        <v>0.92430085075293</v>
      </c>
      <c r="BF538" s="57">
        <v>1.15619450352507</v>
      </c>
      <c r="BG538" s="57">
        <v>1.3712395313922501</v>
      </c>
      <c r="BH538" s="57">
        <v>1.5700016567095501</v>
      </c>
      <c r="BI538" s="57">
        <v>1.7530096957956101</v>
      </c>
      <c r="BJ538" s="57">
        <v>5.7373278699887891</v>
      </c>
      <c r="BK538" s="57">
        <v>97.435549163799706</v>
      </c>
      <c r="BM538" s="57">
        <v>0.72604505597268987</v>
      </c>
      <c r="BN538" s="57">
        <v>0.95450655043816979</v>
      </c>
      <c r="BO538" s="57">
        <v>1.1571880598553101</v>
      </c>
      <c r="BP538" s="57">
        <v>1.3421640228420899</v>
      </c>
      <c r="BQ538" s="57">
        <v>1.5364560913374798</v>
      </c>
      <c r="BR538" s="57">
        <v>-1.1149344652303701</v>
      </c>
      <c r="BS538" s="57">
        <v>-1.10589390243754</v>
      </c>
      <c r="BT538" s="57">
        <v>-1.1143669049270399</v>
      </c>
      <c r="BU538" s="57">
        <v>-1.1140137063203599</v>
      </c>
      <c r="BV538" s="57">
        <v>-1.10889579379321</v>
      </c>
      <c r="BW538" s="57">
        <v>1.84097952120306</v>
      </c>
      <c r="BX538" s="57">
        <v>2.0604004528757098</v>
      </c>
      <c r="BY538" s="57">
        <v>2.2715549647823501</v>
      </c>
      <c r="BZ538" s="57">
        <v>2.4561777291624498</v>
      </c>
      <c r="CA538" s="57">
        <v>2.6453518851306899</v>
      </c>
      <c r="CB538" s="57">
        <v>5.9782632136308864</v>
      </c>
      <c r="CC538" s="57">
        <v>36.795054803724099</v>
      </c>
      <c r="CE538" s="57">
        <v>0.71820513336121983</v>
      </c>
      <c r="CF538" s="57">
        <v>0.94963541945309005</v>
      </c>
      <c r="CG538" s="57">
        <v>1.1586616324526802</v>
      </c>
      <c r="CH538" s="57">
        <v>1.3377681801969099</v>
      </c>
      <c r="CI538" s="57">
        <v>1.5237393653698701</v>
      </c>
      <c r="CJ538" s="57">
        <v>-1.1133513313980601</v>
      </c>
      <c r="CK538" s="57">
        <v>-1.1145536483582099</v>
      </c>
      <c r="CL538" s="57">
        <v>-1.11672338836291</v>
      </c>
      <c r="CM538" s="57">
        <v>-1.1159021263303099</v>
      </c>
      <c r="CN538" s="57">
        <v>-1.11537453342286</v>
      </c>
      <c r="CO538" s="57">
        <v>1.8315564647592799</v>
      </c>
      <c r="CP538" s="57">
        <v>2.0641890678113</v>
      </c>
      <c r="CQ538" s="57">
        <v>2.2753850208155901</v>
      </c>
      <c r="CR538" s="57">
        <v>2.4536703065272198</v>
      </c>
      <c r="CS538" s="57">
        <v>2.6391138987927301</v>
      </c>
      <c r="CT538" s="76">
        <v>5.9478027453854159</v>
      </c>
      <c r="CU538" s="76">
        <v>51.558910774842801</v>
      </c>
      <c r="CV538" s="76"/>
      <c r="CW538" s="1">
        <v>-0.175694255219841</v>
      </c>
      <c r="CX538" s="1">
        <v>5.5837972439433101E-2</v>
      </c>
      <c r="CY538" s="1">
        <v>0.27003932877813402</v>
      </c>
      <c r="CZ538" s="1">
        <v>0.46762312323972799</v>
      </c>
      <c r="DA538" s="1">
        <v>0.65121804064218702</v>
      </c>
      <c r="DB538" s="1">
        <v>-0.175694255219841</v>
      </c>
      <c r="DC538" s="1">
        <v>5.5837972439433101E-2</v>
      </c>
      <c r="DD538" s="1">
        <v>0.27003932877813402</v>
      </c>
      <c r="DE538" s="1">
        <v>0.46762312323972799</v>
      </c>
      <c r="DF538" s="1">
        <v>0.65121804064218702</v>
      </c>
      <c r="DG538" s="1">
        <v>0.88430052856282604</v>
      </c>
      <c r="DH538" s="1">
        <v>1.11619450504636</v>
      </c>
      <c r="DI538" s="1">
        <v>1.3312395739480101</v>
      </c>
      <c r="DJ538" s="1">
        <v>1.5300013461256301</v>
      </c>
      <c r="DK538" s="1">
        <v>1.71300927915556</v>
      </c>
      <c r="DL538" s="1">
        <v>6.1464039408957261</v>
      </c>
      <c r="DM538" s="1">
        <v>47.862470485389302</v>
      </c>
      <c r="DN538" s="1"/>
      <c r="DO538" s="1"/>
      <c r="DP538" s="1"/>
      <c r="DQ538" s="1"/>
      <c r="DR538" s="1"/>
      <c r="DS538" s="1"/>
    </row>
    <row r="539" spans="1:123">
      <c r="A539" s="46" t="s">
        <v>513</v>
      </c>
      <c r="B539" s="57">
        <v>227.017</v>
      </c>
      <c r="C539" s="57">
        <v>75.807000000000002</v>
      </c>
      <c r="D539" s="57">
        <v>-1.08</v>
      </c>
      <c r="E539" s="7">
        <v>0.32</v>
      </c>
      <c r="F539" s="57"/>
      <c r="G539" s="76">
        <v>0.32000000000000006</v>
      </c>
      <c r="H539" s="57">
        <v>-1.23</v>
      </c>
      <c r="I539" s="57">
        <v>1.55</v>
      </c>
      <c r="K539" s="76">
        <v>-1.6493834198120005E-2</v>
      </c>
      <c r="L539" s="76">
        <v>0.21669229502564002</v>
      </c>
      <c r="M539" s="76">
        <v>0.44537934061320006</v>
      </c>
      <c r="N539" s="76">
        <v>0.58903496041718006</v>
      </c>
      <c r="O539" s="76">
        <v>0.68039182343288984</v>
      </c>
      <c r="P539" s="76">
        <v>-1.81101610466715</v>
      </c>
      <c r="Q539" s="76">
        <v>-1.81767546429545</v>
      </c>
      <c r="R539" s="76">
        <v>-1.8190285478135799</v>
      </c>
      <c r="S539" s="76">
        <v>-1.8076532489325501</v>
      </c>
      <c r="T539" s="76">
        <v>-1.79252804233477</v>
      </c>
      <c r="U539" s="76">
        <v>1.79452227046903</v>
      </c>
      <c r="V539" s="76">
        <v>2.03436775932109</v>
      </c>
      <c r="W539" s="76">
        <v>2.26440788842678</v>
      </c>
      <c r="X539" s="76">
        <v>2.3966882093497301</v>
      </c>
      <c r="Y539" s="76">
        <v>2.4729198657676599</v>
      </c>
      <c r="Z539" s="76">
        <v>5.2332160049151151</v>
      </c>
      <c r="AA539" s="76">
        <v>156.529559901081</v>
      </c>
      <c r="AC539" s="57">
        <v>-0.92964525219556804</v>
      </c>
      <c r="AD539" s="76">
        <v>-0.72650062787444991</v>
      </c>
      <c r="AE539" s="76">
        <v>-0.52715580750615998</v>
      </c>
      <c r="AF539" s="76">
        <v>-0.33876973592934001</v>
      </c>
      <c r="AG539" s="76">
        <v>-0.16588272857345987</v>
      </c>
      <c r="AH539" s="76">
        <v>-1.72879431922881</v>
      </c>
      <c r="AI539" s="76">
        <v>-1.74071413636758</v>
      </c>
      <c r="AJ539" s="76">
        <v>-1.74180748852706</v>
      </c>
      <c r="AK539" s="76">
        <v>-1.7397278487263299</v>
      </c>
      <c r="AL539" s="76">
        <v>-1.73947457524009</v>
      </c>
      <c r="AM539" s="76">
        <v>0.79914906703324196</v>
      </c>
      <c r="AN539" s="76">
        <v>1.0142135084931301</v>
      </c>
      <c r="AO539" s="76">
        <v>1.2146516810209</v>
      </c>
      <c r="AP539" s="76">
        <v>1.4009581127969899</v>
      </c>
      <c r="AQ539" s="76">
        <v>1.5735918466666301</v>
      </c>
      <c r="AR539" s="76">
        <v>5.7016877534841219</v>
      </c>
      <c r="AS539" s="76">
        <v>30.331400637667201</v>
      </c>
      <c r="AU539" s="57">
        <v>-0.81279273872276803</v>
      </c>
      <c r="AV539" s="57">
        <v>-0.57968604378612998</v>
      </c>
      <c r="AW539" s="57">
        <v>-0.37985966193368004</v>
      </c>
      <c r="AX539" s="57">
        <v>-0.19932609707368987</v>
      </c>
      <c r="AY539" s="57">
        <v>-0.12137823669403991</v>
      </c>
      <c r="AZ539" s="57">
        <v>-1.65194559831941</v>
      </c>
      <c r="BA539" s="57">
        <v>-1.6338996081941799</v>
      </c>
      <c r="BB539" s="57">
        <v>-1.63451130390817</v>
      </c>
      <c r="BC539" s="57">
        <v>-1.64028418383693</v>
      </c>
      <c r="BD539" s="57">
        <v>-1.7349700832835599</v>
      </c>
      <c r="BE539" s="57">
        <v>0.83915285959664199</v>
      </c>
      <c r="BF539" s="57">
        <v>1.0542135644080499</v>
      </c>
      <c r="BG539" s="57">
        <v>1.25465164197449</v>
      </c>
      <c r="BH539" s="57">
        <v>1.4409580867632401</v>
      </c>
      <c r="BI539" s="57">
        <v>1.61359184658952</v>
      </c>
      <c r="BJ539" s="57">
        <v>5.2276863751427651</v>
      </c>
      <c r="BK539" s="57">
        <v>139.79182472132899</v>
      </c>
      <c r="BM539" s="57">
        <v>1.97606471363998E-3</v>
      </c>
      <c r="BN539" s="57">
        <v>0.17130933207538002</v>
      </c>
      <c r="BO539" s="57">
        <v>0.38096543628323976</v>
      </c>
      <c r="BP539" s="57">
        <v>0.55901047929266001</v>
      </c>
      <c r="BQ539" s="57">
        <v>0.75024342601292004</v>
      </c>
      <c r="BR539" s="57">
        <v>-1.81741184448674</v>
      </c>
      <c r="BS539" s="57">
        <v>-1.7950378472742701</v>
      </c>
      <c r="BT539" s="57">
        <v>-1.8157814625887501</v>
      </c>
      <c r="BU539" s="57">
        <v>-1.81662790413769</v>
      </c>
      <c r="BV539" s="57">
        <v>-1.8077332484492199</v>
      </c>
      <c r="BW539" s="57">
        <v>1.81938790920038</v>
      </c>
      <c r="BX539" s="57">
        <v>1.9663471793496501</v>
      </c>
      <c r="BY539" s="57">
        <v>2.1967468988719898</v>
      </c>
      <c r="BZ539" s="57">
        <v>2.3756383834303501</v>
      </c>
      <c r="CA539" s="57">
        <v>2.5579766744621399</v>
      </c>
      <c r="CB539" s="57">
        <v>5.6160400210423349</v>
      </c>
      <c r="CC539" s="57">
        <v>-5.3419870935641001</v>
      </c>
      <c r="CE539" s="57">
        <v>-1.4731184050859936E-2</v>
      </c>
      <c r="CF539" s="57">
        <v>0.20153474110330993</v>
      </c>
      <c r="CG539" s="57">
        <v>0.39774050541005024</v>
      </c>
      <c r="CH539" s="57">
        <v>0.55755645534130993</v>
      </c>
      <c r="CI539" s="57">
        <v>0.7387214870468799</v>
      </c>
      <c r="CJ539" s="57">
        <v>-1.8152722389576199</v>
      </c>
      <c r="CK539" s="57">
        <v>-1.81712388178719</v>
      </c>
      <c r="CL539" s="57">
        <v>-1.8206321207539899</v>
      </c>
      <c r="CM539" s="57">
        <v>-1.8197136982651401</v>
      </c>
      <c r="CN539" s="57">
        <v>-1.8187097608127301</v>
      </c>
      <c r="CO539" s="57">
        <v>1.80054105490676</v>
      </c>
      <c r="CP539" s="57">
        <v>2.0186586228904999</v>
      </c>
      <c r="CQ539" s="57">
        <v>2.2183726261640402</v>
      </c>
      <c r="CR539" s="57">
        <v>2.37727015360645</v>
      </c>
      <c r="CS539" s="57">
        <v>2.55743124785961</v>
      </c>
      <c r="CT539" s="76">
        <v>5.5428462534651199</v>
      </c>
      <c r="CU539" s="76">
        <v>45.568538608003699</v>
      </c>
      <c r="CV539" s="76"/>
      <c r="CW539" s="1">
        <v>-0.935538268772937</v>
      </c>
      <c r="CX539" s="1">
        <v>-0.72045391000148595</v>
      </c>
      <c r="CY539" s="1">
        <v>-0.52125659370461597</v>
      </c>
      <c r="CZ539" s="1">
        <v>-0.33675017105107902</v>
      </c>
      <c r="DA539" s="1">
        <v>-0.16290296295159401</v>
      </c>
      <c r="DB539" s="1">
        <v>-0.935538268772937</v>
      </c>
      <c r="DC539" s="1">
        <v>-0.72045391000148595</v>
      </c>
      <c r="DD539" s="1">
        <v>-0.52125659370461597</v>
      </c>
      <c r="DE539" s="1">
        <v>-0.33675017105107902</v>
      </c>
      <c r="DF539" s="1">
        <v>-0.16290296295159401</v>
      </c>
      <c r="DG539" s="1">
        <v>0.79915255109750605</v>
      </c>
      <c r="DH539" s="1">
        <v>1.01421356579171</v>
      </c>
      <c r="DI539" s="1">
        <v>1.21465168070757</v>
      </c>
      <c r="DJ539" s="1">
        <v>1.40095778808541</v>
      </c>
      <c r="DK539" s="1">
        <v>1.57359144767765</v>
      </c>
      <c r="DL539" s="1">
        <v>5.7404695714146996</v>
      </c>
      <c r="DM539" s="1">
        <v>41.3546960059291</v>
      </c>
      <c r="DN539" s="1"/>
      <c r="DO539" s="1"/>
      <c r="DP539" s="1"/>
      <c r="DQ539" s="1"/>
      <c r="DR539" s="1"/>
      <c r="DS539" s="1"/>
    </row>
    <row r="540" spans="1:123">
      <c r="A540" s="46" t="s">
        <v>514</v>
      </c>
      <c r="B540" s="57">
        <v>429.47</v>
      </c>
      <c r="C540" s="57">
        <v>203.71299999999999</v>
      </c>
      <c r="D540" s="57">
        <v>-7.54</v>
      </c>
      <c r="E540" s="7">
        <v>1.1000000000000001</v>
      </c>
      <c r="F540" s="57"/>
      <c r="G540" s="76">
        <v>-10.02</v>
      </c>
      <c r="H540" s="57">
        <v>-11.9</v>
      </c>
      <c r="I540" s="57">
        <v>1.88</v>
      </c>
      <c r="K540" s="76">
        <v>-11.42901344226842</v>
      </c>
      <c r="L540" s="76">
        <v>-11.379297022086341</v>
      </c>
      <c r="M540" s="76">
        <v>-11.20025667925686</v>
      </c>
      <c r="N540" s="76">
        <v>-10.37033315240997</v>
      </c>
      <c r="O540" s="76">
        <v>-10.13480557406052</v>
      </c>
      <c r="P540" s="76">
        <v>-13.606194546288901</v>
      </c>
      <c r="Q540" s="76">
        <v>-13.817094781722201</v>
      </c>
      <c r="R540" s="76">
        <v>-14.016977265671599</v>
      </c>
      <c r="S540" s="76">
        <v>-13.4406291700812</v>
      </c>
      <c r="T540" s="76">
        <v>-13.9348131128248</v>
      </c>
      <c r="U540" s="76">
        <v>2.1771811040204798</v>
      </c>
      <c r="V540" s="76">
        <v>2.4377977596358602</v>
      </c>
      <c r="W540" s="76">
        <v>2.81672058641474</v>
      </c>
      <c r="X540" s="76">
        <v>3.0702960176712302</v>
      </c>
      <c r="Y540" s="76">
        <v>3.8000075387642802</v>
      </c>
      <c r="Z540" s="76">
        <v>10.803771119181958</v>
      </c>
      <c r="AA540" s="76">
        <v>-438.96370443100398</v>
      </c>
      <c r="AC540" s="57">
        <v>-10.63539594529623</v>
      </c>
      <c r="AD540" s="76">
        <v>-9.7468582248739288</v>
      </c>
      <c r="AE540" s="76">
        <v>-9.4348864946336093</v>
      </c>
      <c r="AF540" s="76">
        <v>-9.1285117344170814</v>
      </c>
      <c r="AG540" s="76">
        <v>-8.8606145148188098</v>
      </c>
      <c r="AH540" s="76">
        <v>-12.1999816215839</v>
      </c>
      <c r="AI540" s="76">
        <v>-11.6778315166661</v>
      </c>
      <c r="AJ540" s="76">
        <v>-11.6976074778011</v>
      </c>
      <c r="AK540" s="76">
        <v>-11.6895097388318</v>
      </c>
      <c r="AL540" s="76">
        <v>-11.6875060296599</v>
      </c>
      <c r="AM540" s="76">
        <v>1.56458567628767</v>
      </c>
      <c r="AN540" s="76">
        <v>1.93097329179217</v>
      </c>
      <c r="AO540" s="76">
        <v>2.2627209831674899</v>
      </c>
      <c r="AP540" s="76">
        <v>2.5609980044147198</v>
      </c>
      <c r="AQ540" s="76">
        <v>2.82689151484109</v>
      </c>
      <c r="AR540" s="76">
        <v>12.318809975325593</v>
      </c>
      <c r="AS540" s="76">
        <v>533.39471195796204</v>
      </c>
      <c r="AU540" s="57">
        <v>-10.41055492847039</v>
      </c>
      <c r="AV540" s="57">
        <v>-10.103860632328081</v>
      </c>
      <c r="AW540" s="57">
        <v>-9.7858342082827203</v>
      </c>
      <c r="AX540" s="57">
        <v>-9.4809696656301501</v>
      </c>
      <c r="AY540" s="57">
        <v>-9.06617383857715</v>
      </c>
      <c r="AZ540" s="57">
        <v>-12.0151474334453</v>
      </c>
      <c r="BA540" s="57">
        <v>-12.0748339794748</v>
      </c>
      <c r="BB540" s="57">
        <v>-12.0885551178871</v>
      </c>
      <c r="BC540" s="57">
        <v>-12.081967620354</v>
      </c>
      <c r="BD540" s="57">
        <v>-11.9330653532684</v>
      </c>
      <c r="BE540" s="57">
        <v>1.6045925049749099</v>
      </c>
      <c r="BF540" s="57">
        <v>1.9709733471467199</v>
      </c>
      <c r="BG540" s="57">
        <v>2.3027209096043801</v>
      </c>
      <c r="BH540" s="57">
        <v>2.6009979547238502</v>
      </c>
      <c r="BI540" s="57">
        <v>2.8668915146912499</v>
      </c>
      <c r="BJ540" s="57">
        <v>9.885062009956064</v>
      </c>
      <c r="BK540" s="57">
        <v>-85.795158454968899</v>
      </c>
      <c r="BM540" s="57">
        <v>-11.665925108930651</v>
      </c>
      <c r="BN540" s="57">
        <v>-11.33593790904418</v>
      </c>
      <c r="BO540" s="57">
        <v>-10.74211404908038</v>
      </c>
      <c r="BP540" s="57">
        <v>-10.35064342435655</v>
      </c>
      <c r="BQ540" s="57">
        <v>-10.055041013091959</v>
      </c>
      <c r="BR540" s="57">
        <v>-13.6794112653127</v>
      </c>
      <c r="BS540" s="57">
        <v>-14.1477789556809</v>
      </c>
      <c r="BT540" s="57">
        <v>-13.6113496193147</v>
      </c>
      <c r="BU540" s="57">
        <v>-13.450291938842399</v>
      </c>
      <c r="BV540" s="57">
        <v>-13.398478969268099</v>
      </c>
      <c r="BW540" s="57">
        <v>2.0134861563820499</v>
      </c>
      <c r="BX540" s="57">
        <v>2.8118410466367201</v>
      </c>
      <c r="BY540" s="57">
        <v>2.86923557023432</v>
      </c>
      <c r="BZ540" s="57">
        <v>3.0996485144858501</v>
      </c>
      <c r="CA540" s="57">
        <v>3.3434379561761398</v>
      </c>
      <c r="CB540" s="57">
        <v>12.515485672473256</v>
      </c>
      <c r="CC540" s="57">
        <v>113.23900553565799</v>
      </c>
      <c r="CE540" s="57">
        <v>-11.535509967048879</v>
      </c>
      <c r="CF540" s="57">
        <v>-11.202975161730381</v>
      </c>
      <c r="CG540" s="57">
        <v>-10.94884682847068</v>
      </c>
      <c r="CH540" s="57">
        <v>-10.517041418493269</v>
      </c>
      <c r="CI540" s="57">
        <v>-10.30897980631071</v>
      </c>
      <c r="CJ540" s="57">
        <v>-13.6148646967868</v>
      </c>
      <c r="CK540" s="57">
        <v>-13.630930670440801</v>
      </c>
      <c r="CL540" s="57">
        <v>-13.6797335674356</v>
      </c>
      <c r="CM540" s="57">
        <v>-13.5811123429033</v>
      </c>
      <c r="CN540" s="57">
        <v>-13.6006989512159</v>
      </c>
      <c r="CO540" s="57">
        <v>2.0793547297379198</v>
      </c>
      <c r="CP540" s="57">
        <v>2.4279555087104199</v>
      </c>
      <c r="CQ540" s="57">
        <v>2.7308867389649198</v>
      </c>
      <c r="CR540" s="57">
        <v>3.0640709244100299</v>
      </c>
      <c r="CS540" s="57">
        <v>3.2917191449051901</v>
      </c>
      <c r="CT540" s="76">
        <v>9.3485856568993562</v>
      </c>
      <c r="CU540" s="76">
        <v>29.498818575411299</v>
      </c>
      <c r="CV540" s="76"/>
      <c r="CW540" s="1">
        <v>-10.2387897866363</v>
      </c>
      <c r="CX540" s="1">
        <v>-9.9427102557319103</v>
      </c>
      <c r="CY540" s="1">
        <v>-9.6269217256778905</v>
      </c>
      <c r="CZ540" s="1">
        <v>-9.3438498330567192</v>
      </c>
      <c r="DA540" s="1">
        <v>-9.0911723470752097</v>
      </c>
      <c r="DB540" s="1">
        <v>-10.2387897866363</v>
      </c>
      <c r="DC540" s="1">
        <v>-9.9427102557319103</v>
      </c>
      <c r="DD540" s="1">
        <v>-9.6269217256778905</v>
      </c>
      <c r="DE540" s="1">
        <v>-9.3438498330567192</v>
      </c>
      <c r="DF540" s="1">
        <v>-9.0911723470752097</v>
      </c>
      <c r="DG540" s="1">
        <v>1.5645920734005301</v>
      </c>
      <c r="DH540" s="1">
        <v>1.9309733497675701</v>
      </c>
      <c r="DI540" s="1">
        <v>2.2627209827015999</v>
      </c>
      <c r="DJ540" s="1">
        <v>2.5609975490159198</v>
      </c>
      <c r="DK540" s="1">
        <v>2.8268909564115501</v>
      </c>
      <c r="DL540" s="1">
        <v>8.6147800837409481</v>
      </c>
      <c r="DM540" s="1">
        <v>50.545030189141002</v>
      </c>
      <c r="DN540" s="1"/>
      <c r="DO540" s="1"/>
      <c r="DP540" s="1"/>
      <c r="DQ540" s="1"/>
      <c r="DR540" s="1"/>
      <c r="DS540" s="1"/>
    </row>
    <row r="541" spans="1:123">
      <c r="A541" s="46" t="s">
        <v>515</v>
      </c>
      <c r="B541" s="57">
        <v>330.93400000000003</v>
      </c>
      <c r="C541" s="57">
        <v>150.49100000000001</v>
      </c>
      <c r="D541" s="57">
        <v>-3.22</v>
      </c>
      <c r="E541" s="7">
        <v>0.36</v>
      </c>
      <c r="F541" s="57"/>
      <c r="G541" s="76">
        <v>-1.83</v>
      </c>
      <c r="H541" s="57">
        <v>-4.28</v>
      </c>
      <c r="I541" s="57">
        <v>2.4500000000000002</v>
      </c>
      <c r="K541" s="76">
        <v>-0.94752934124855015</v>
      </c>
      <c r="L541" s="76">
        <v>-0.76944445759784985</v>
      </c>
      <c r="M541" s="76">
        <v>-0.5309765965125397</v>
      </c>
      <c r="N541" s="76">
        <v>-0.1434912985351402</v>
      </c>
      <c r="O541" s="76">
        <v>0.10842631777192002</v>
      </c>
      <c r="P541" s="76">
        <v>-2.9384663746806701</v>
      </c>
      <c r="Q541" s="76">
        <v>-3.01088860177226</v>
      </c>
      <c r="R541" s="76">
        <v>-3.0788807958698299</v>
      </c>
      <c r="S541" s="76">
        <v>-2.8859353258640801</v>
      </c>
      <c r="T541" s="76">
        <v>-3.04567372173873</v>
      </c>
      <c r="U541" s="76">
        <v>1.9909370334321199</v>
      </c>
      <c r="V541" s="76">
        <v>2.2414441441744102</v>
      </c>
      <c r="W541" s="76">
        <v>2.5479041993572902</v>
      </c>
      <c r="X541" s="76">
        <v>2.7424440273289399</v>
      </c>
      <c r="Y541" s="76">
        <v>3.15410003951065</v>
      </c>
      <c r="Z541" s="76">
        <v>8.1830724656837006</v>
      </c>
      <c r="AA541" s="76">
        <v>-127.290237639349</v>
      </c>
      <c r="AC541" s="57">
        <v>-1.32466470142211</v>
      </c>
      <c r="AD541" s="76">
        <v>-0.90479810891593004</v>
      </c>
      <c r="AE541" s="76">
        <v>-0.64222624769582004</v>
      </c>
      <c r="AF541" s="76">
        <v>-0.39601925529865989</v>
      </c>
      <c r="AG541" s="76">
        <v>-0.17517355957459024</v>
      </c>
      <c r="AH541" s="76">
        <v>-2.51670434613952</v>
      </c>
      <c r="AI541" s="76">
        <v>-2.3895747920771901</v>
      </c>
      <c r="AJ541" s="76">
        <v>-2.3948409012148701</v>
      </c>
      <c r="AK541" s="76">
        <v>-2.3924136689518498</v>
      </c>
      <c r="AL541" s="76">
        <v>-2.3920709715708801</v>
      </c>
      <c r="AM541" s="76">
        <v>1.19203964471741</v>
      </c>
      <c r="AN541" s="76">
        <v>1.4847766831612601</v>
      </c>
      <c r="AO541" s="76">
        <v>1.7526146535190501</v>
      </c>
      <c r="AP541" s="76">
        <v>1.9963944136531899</v>
      </c>
      <c r="AQ541" s="76">
        <v>2.2168974119962899</v>
      </c>
      <c r="AR541" s="76">
        <v>8.3334257085604442</v>
      </c>
      <c r="AS541" s="76">
        <v>177.00727242521901</v>
      </c>
      <c r="AU541" s="57">
        <v>-1.3225141233576498</v>
      </c>
      <c r="AV541" s="57">
        <v>-1.0504081871242801</v>
      </c>
      <c r="AW541" s="57">
        <v>-0.78871522743025002</v>
      </c>
      <c r="AX541" s="57">
        <v>-0.54569284258155015</v>
      </c>
      <c r="AY541" s="57">
        <v>-0.27936064874040012</v>
      </c>
      <c r="AZ541" s="57">
        <v>-2.5545591190489598</v>
      </c>
      <c r="BA541" s="57">
        <v>-2.5751849259128301</v>
      </c>
      <c r="BB541" s="57">
        <v>-2.58132982418583</v>
      </c>
      <c r="BC541" s="57">
        <v>-2.5820872180580401</v>
      </c>
      <c r="BD541" s="57">
        <v>-2.53625806062225</v>
      </c>
      <c r="BE541" s="57">
        <v>1.23204499569131</v>
      </c>
      <c r="BF541" s="57">
        <v>1.52477673878855</v>
      </c>
      <c r="BG541" s="57">
        <v>1.79261459675558</v>
      </c>
      <c r="BH541" s="57">
        <v>2.0363943754764899</v>
      </c>
      <c r="BI541" s="57">
        <v>2.2568974118818499</v>
      </c>
      <c r="BJ541" s="57">
        <v>7.7187630284509643</v>
      </c>
      <c r="BK541" s="57">
        <v>13.0432090652364</v>
      </c>
      <c r="BM541" s="57">
        <v>-1.0452534079590803</v>
      </c>
      <c r="BN541" s="57">
        <v>-0.72220931506973995</v>
      </c>
      <c r="BO541" s="57">
        <v>-0.39872870632909985</v>
      </c>
      <c r="BP541" s="57">
        <v>-0.14227826799917986</v>
      </c>
      <c r="BQ541" s="57">
        <v>8.895061041291985E-2</v>
      </c>
      <c r="BR541" s="57">
        <v>-2.9642699102273702</v>
      </c>
      <c r="BS541" s="57">
        <v>-3.1225396223891901</v>
      </c>
      <c r="BT541" s="57">
        <v>-2.9406569819253598</v>
      </c>
      <c r="BU541" s="57">
        <v>-2.8895434526569499</v>
      </c>
      <c r="BV541" s="57">
        <v>-2.8721950959325402</v>
      </c>
      <c r="BW541" s="57">
        <v>1.9190165022682899</v>
      </c>
      <c r="BX541" s="57">
        <v>2.4003303073194502</v>
      </c>
      <c r="BY541" s="57">
        <v>2.54192827559626</v>
      </c>
      <c r="BZ541" s="57">
        <v>2.74726518465777</v>
      </c>
      <c r="CA541" s="57">
        <v>2.96114570634546</v>
      </c>
      <c r="CB541" s="57">
        <v>8.4677806368952915</v>
      </c>
      <c r="CC541" s="57">
        <v>106.45767305329299</v>
      </c>
      <c r="CE541" s="57">
        <v>-0.99957634020016006</v>
      </c>
      <c r="CF541" s="57">
        <v>-0.71985529579341989</v>
      </c>
      <c r="CG541" s="57">
        <v>-0.48375715787445017</v>
      </c>
      <c r="CH541" s="57">
        <v>-0.20274507836816991</v>
      </c>
      <c r="CI541" s="57">
        <v>-4.9431239721000608E-3</v>
      </c>
      <c r="CJ541" s="57">
        <v>-2.94322952803372</v>
      </c>
      <c r="CK541" s="57">
        <v>-2.94860171428956</v>
      </c>
      <c r="CL541" s="57">
        <v>-2.96519789890925</v>
      </c>
      <c r="CM541" s="57">
        <v>-2.93254285912559</v>
      </c>
      <c r="CN541" s="57">
        <v>-2.93927664246878</v>
      </c>
      <c r="CO541" s="57">
        <v>1.9436531878335599</v>
      </c>
      <c r="CP541" s="57">
        <v>2.2287464184961401</v>
      </c>
      <c r="CQ541" s="57">
        <v>2.4814407410347998</v>
      </c>
      <c r="CR541" s="57">
        <v>2.7297977807574201</v>
      </c>
      <c r="CS541" s="57">
        <v>2.9343335184966799</v>
      </c>
      <c r="CT541" s="76">
        <v>7.459413953153641</v>
      </c>
      <c r="CU541" s="76">
        <v>50.358851897961202</v>
      </c>
      <c r="CV541" s="76"/>
      <c r="CW541" s="1">
        <v>-1.2251586548649001</v>
      </c>
      <c r="CX541" s="1">
        <v>-0.94975667651292595</v>
      </c>
      <c r="CY541" s="1">
        <v>-0.68637350376627004</v>
      </c>
      <c r="CZ541" s="1">
        <v>-0.44707600687540999</v>
      </c>
      <c r="DA541" s="1">
        <v>-0.229588891875806</v>
      </c>
      <c r="DB541" s="1">
        <v>-1.2251586548649001</v>
      </c>
      <c r="DC541" s="1">
        <v>-0.94975667651292595</v>
      </c>
      <c r="DD541" s="1">
        <v>-0.68637350376627004</v>
      </c>
      <c r="DE541" s="1">
        <v>-0.44707600687540999</v>
      </c>
      <c r="DF541" s="1">
        <v>-0.229588891875806</v>
      </c>
      <c r="DG541" s="1">
        <v>1.19204462401894</v>
      </c>
      <c r="DH541" s="1">
        <v>1.4847767408072401</v>
      </c>
      <c r="DI541" s="1">
        <v>1.75261465312741</v>
      </c>
      <c r="DJ541" s="1">
        <v>1.9963940218612299</v>
      </c>
      <c r="DK541" s="1">
        <v>2.2168969311681401</v>
      </c>
      <c r="DL541" s="1">
        <v>7.4202648549418937</v>
      </c>
      <c r="DM541" s="1">
        <v>59.450408649633403</v>
      </c>
      <c r="DN541" s="1"/>
      <c r="DO541" s="1"/>
      <c r="DP541" s="1"/>
      <c r="DQ541" s="1"/>
      <c r="DR541" s="1"/>
      <c r="DS541" s="1"/>
    </row>
    <row r="542" spans="1:123">
      <c r="A542" s="46" t="s">
        <v>516</v>
      </c>
      <c r="B542" s="57">
        <v>296.654</v>
      </c>
      <c r="C542" s="57">
        <v>118.556</v>
      </c>
      <c r="D542" s="57">
        <v>-4.42</v>
      </c>
      <c r="E542" s="7">
        <v>0.41</v>
      </c>
      <c r="F542" s="57"/>
      <c r="G542" s="76">
        <v>-4.0599999999999996</v>
      </c>
      <c r="H542" s="57">
        <v>-5.97</v>
      </c>
      <c r="I542" s="57">
        <v>1.91</v>
      </c>
      <c r="K542" s="76">
        <v>-4.8730548201820305</v>
      </c>
      <c r="L542" s="76">
        <v>-4.6992683468456597</v>
      </c>
      <c r="M542" s="76">
        <v>-4.4996261934856197</v>
      </c>
      <c r="N542" s="76">
        <v>-4.1031812771674101</v>
      </c>
      <c r="O542" s="76">
        <v>-3.9775600538791402</v>
      </c>
      <c r="P542" s="76">
        <v>-6.7991988161479604</v>
      </c>
      <c r="Q542" s="76">
        <v>-6.8724024120842699</v>
      </c>
      <c r="R542" s="76">
        <v>-6.9540110116184897</v>
      </c>
      <c r="S542" s="76">
        <v>-6.7315678409405599</v>
      </c>
      <c r="T542" s="76">
        <v>-6.9069532951189601</v>
      </c>
      <c r="U542" s="76">
        <v>1.9261439959659299</v>
      </c>
      <c r="V542" s="76">
        <v>2.1731340652386102</v>
      </c>
      <c r="W542" s="76">
        <v>2.45438481813287</v>
      </c>
      <c r="X542" s="76">
        <v>2.6283865637731498</v>
      </c>
      <c r="Y542" s="76">
        <v>2.9293932412398198</v>
      </c>
      <c r="Z542" s="76">
        <v>7.1219439440116066</v>
      </c>
      <c r="AA542" s="76">
        <v>-44.409120783619898</v>
      </c>
      <c r="AC542" s="57">
        <v>-5.1218008005921991</v>
      </c>
      <c r="AD542" s="76">
        <v>-4.6936635659090697</v>
      </c>
      <c r="AE542" s="76">
        <v>-4.4575692683055905</v>
      </c>
      <c r="AF542" s="76">
        <v>-4.2270609735727698</v>
      </c>
      <c r="AG542" s="76">
        <v>-4.0222335439197092</v>
      </c>
      <c r="AH542" s="76">
        <v>-6.1842342307055196</v>
      </c>
      <c r="AI542" s="76">
        <v>-6.02321150278605</v>
      </c>
      <c r="AJ542" s="76">
        <v>-6.0327214210092102</v>
      </c>
      <c r="AK542" s="76">
        <v>-6.0270336622593899</v>
      </c>
      <c r="AL542" s="76">
        <v>-6.0269181824573597</v>
      </c>
      <c r="AM542" s="76">
        <v>1.06243343011332</v>
      </c>
      <c r="AN542" s="76">
        <v>1.32954793687698</v>
      </c>
      <c r="AO542" s="76">
        <v>1.5751521527036201</v>
      </c>
      <c r="AP542" s="76">
        <v>1.7999726886866201</v>
      </c>
      <c r="AQ542" s="76">
        <v>2.00468463853765</v>
      </c>
      <c r="AR542" s="76">
        <v>7.9070952810818023</v>
      </c>
      <c r="AS542" s="76">
        <v>193.281553846279</v>
      </c>
      <c r="AU542" s="57">
        <v>-5.3181667049197898</v>
      </c>
      <c r="AV542" s="57">
        <v>-5.0855172598881797</v>
      </c>
      <c r="AW542" s="57">
        <v>-4.8567708806214398</v>
      </c>
      <c r="AX542" s="57">
        <v>-4.6454215027401</v>
      </c>
      <c r="AY542" s="57">
        <v>-4.4054147464065299</v>
      </c>
      <c r="AZ542" s="57">
        <v>-6.4206049719206497</v>
      </c>
      <c r="BA542" s="57">
        <v>-6.45506525248733</v>
      </c>
      <c r="BB542" s="57">
        <v>-6.4719229824060696</v>
      </c>
      <c r="BC542" s="57">
        <v>-6.4853941572557199</v>
      </c>
      <c r="BD542" s="57">
        <v>-6.4500993848420602</v>
      </c>
      <c r="BE542" s="57">
        <v>1.1024382670008599</v>
      </c>
      <c r="BF542" s="57">
        <v>1.3695479925991501</v>
      </c>
      <c r="BG542" s="57">
        <v>1.61515210178463</v>
      </c>
      <c r="BH542" s="57">
        <v>1.8399726545156201</v>
      </c>
      <c r="BI542" s="57">
        <v>2.0446846384355299</v>
      </c>
      <c r="BJ542" s="57">
        <v>6.7512347672850028</v>
      </c>
      <c r="BK542" s="57">
        <v>1.32518146369431</v>
      </c>
      <c r="BM542" s="57">
        <v>-4.93774206419452</v>
      </c>
      <c r="BN542" s="57">
        <v>-4.71990759598184</v>
      </c>
      <c r="BO542" s="57">
        <v>-4.3816384067303193</v>
      </c>
      <c r="BP542" s="57">
        <v>-4.1285932881171998</v>
      </c>
      <c r="BQ542" s="57">
        <v>-3.89414279915461</v>
      </c>
      <c r="BR542" s="57">
        <v>-6.8238932203657496</v>
      </c>
      <c r="BS542" s="57">
        <v>-6.9770761335542399</v>
      </c>
      <c r="BT542" s="57">
        <v>-6.8096987146782899</v>
      </c>
      <c r="BU542" s="57">
        <v>-6.75326672410944</v>
      </c>
      <c r="BV542" s="57">
        <v>-6.7222916482682402</v>
      </c>
      <c r="BW542" s="57">
        <v>1.8861511561712301</v>
      </c>
      <c r="BX542" s="57">
        <v>2.2571685375724</v>
      </c>
      <c r="BY542" s="57">
        <v>2.4280603079479701</v>
      </c>
      <c r="BZ542" s="57">
        <v>2.6246734359922401</v>
      </c>
      <c r="CA542" s="57">
        <v>2.8281488491136302</v>
      </c>
      <c r="CB542" s="57">
        <v>7.9779107292100546</v>
      </c>
      <c r="CC542" s="57">
        <v>21.310560165922801</v>
      </c>
      <c r="CE542" s="57">
        <v>-4.8992139811245901</v>
      </c>
      <c r="CF542" s="57">
        <v>-4.6461932270484398</v>
      </c>
      <c r="CG542" s="57">
        <v>-4.4328675272211395</v>
      </c>
      <c r="CH542" s="57">
        <v>-4.1808620885899508</v>
      </c>
      <c r="CI542" s="57">
        <v>-3.9874267528280298</v>
      </c>
      <c r="CJ542" s="57">
        <v>-6.7956575312979899</v>
      </c>
      <c r="CK542" s="57">
        <v>-6.8056361664856997</v>
      </c>
      <c r="CL542" s="57">
        <v>-6.8275277128341196</v>
      </c>
      <c r="CM542" s="57">
        <v>-6.7943685305025703</v>
      </c>
      <c r="CN542" s="57">
        <v>-6.79742825791556</v>
      </c>
      <c r="CO542" s="57">
        <v>1.8964435501734</v>
      </c>
      <c r="CP542" s="57">
        <v>2.1594429394372598</v>
      </c>
      <c r="CQ542" s="57">
        <v>2.3946601856129801</v>
      </c>
      <c r="CR542" s="57">
        <v>2.6135064419126199</v>
      </c>
      <c r="CS542" s="57">
        <v>2.8100015050875302</v>
      </c>
      <c r="CT542" s="76">
        <v>6.8144402515329343</v>
      </c>
      <c r="CU542" s="76">
        <v>34.130162180752301</v>
      </c>
      <c r="CV542" s="76"/>
      <c r="CW542" s="1">
        <v>-4.9871017195630802</v>
      </c>
      <c r="CX542" s="1">
        <v>-4.74346239869082</v>
      </c>
      <c r="CY542" s="1">
        <v>-4.50618953924966</v>
      </c>
      <c r="CZ542" s="1">
        <v>-4.29084349405169</v>
      </c>
      <c r="DA542" s="1">
        <v>-4.0886052494691203</v>
      </c>
      <c r="DB542" s="1">
        <v>-4.9871017195630802</v>
      </c>
      <c r="DC542" s="1">
        <v>-4.74346239869082</v>
      </c>
      <c r="DD542" s="1">
        <v>-4.50618953924966</v>
      </c>
      <c r="DE542" s="1">
        <v>-4.29084349405169</v>
      </c>
      <c r="DF542" s="1">
        <v>-4.0886052494691203</v>
      </c>
      <c r="DG542" s="1">
        <v>1.06243791616799</v>
      </c>
      <c r="DH542" s="1">
        <v>1.3295479944083599</v>
      </c>
      <c r="DI542" s="1">
        <v>1.57515215233781</v>
      </c>
      <c r="DJ542" s="1">
        <v>1.7999723190230501</v>
      </c>
      <c r="DK542" s="1">
        <v>2.0046841847065</v>
      </c>
      <c r="DL542" s="1">
        <v>6.6953698875381402</v>
      </c>
      <c r="DM542" s="1">
        <v>44.502511208374699</v>
      </c>
      <c r="DN542" s="1"/>
      <c r="DO542" s="1"/>
      <c r="DP542" s="1"/>
      <c r="DQ542" s="1"/>
      <c r="DR542" s="1"/>
      <c r="DS542" s="1"/>
    </row>
    <row r="543" spans="1:123">
      <c r="A543" s="46" t="s">
        <v>517</v>
      </c>
      <c r="B543" s="57">
        <v>399.06200000000001</v>
      </c>
      <c r="C543" s="57">
        <v>207.72900000000001</v>
      </c>
      <c r="D543" s="57">
        <v>-4.04</v>
      </c>
      <c r="E543" s="7">
        <v>0.51</v>
      </c>
      <c r="F543" s="57"/>
      <c r="G543" s="76">
        <v>-5.83</v>
      </c>
      <c r="H543" s="57">
        <v>-7.42</v>
      </c>
      <c r="I543" s="57">
        <v>1.59</v>
      </c>
      <c r="K543" s="76">
        <v>-5.8675659357943992</v>
      </c>
      <c r="L543" s="76">
        <v>-5.7188110762477109</v>
      </c>
      <c r="M543" s="76">
        <v>-5.4776561200223304</v>
      </c>
      <c r="N543" s="76">
        <v>-4.9241000936817203</v>
      </c>
      <c r="O543" s="76">
        <v>-4.551851496797509</v>
      </c>
      <c r="P543" s="76">
        <v>-7.9872725157987796</v>
      </c>
      <c r="Q543" s="76">
        <v>-8.0960145278240603</v>
      </c>
      <c r="R543" s="76">
        <v>-8.2114205412015906</v>
      </c>
      <c r="S543" s="76">
        <v>-7.8932216845208503</v>
      </c>
      <c r="T543" s="76">
        <v>-8.1525333552286696</v>
      </c>
      <c r="U543" s="76">
        <v>2.1197065800043799</v>
      </c>
      <c r="V543" s="76">
        <v>2.3772034515763498</v>
      </c>
      <c r="W543" s="76">
        <v>2.7337644211792602</v>
      </c>
      <c r="X543" s="76">
        <v>2.96912159083913</v>
      </c>
      <c r="Y543" s="76">
        <v>3.6006818584311602</v>
      </c>
      <c r="Z543" s="76">
        <v>10.271685542853501</v>
      </c>
      <c r="AA543" s="76">
        <v>-324.51635898896598</v>
      </c>
      <c r="AC543" s="57">
        <v>-5.7185124683550406</v>
      </c>
      <c r="AD543" s="76">
        <v>-5.1433638194507898</v>
      </c>
      <c r="AE543" s="76">
        <v>-4.8433078053794798</v>
      </c>
      <c r="AF543" s="76">
        <v>-4.5552262622843003</v>
      </c>
      <c r="AG543" s="76">
        <v>-4.3029979352946599</v>
      </c>
      <c r="AH543" s="76">
        <v>-7.1681312317581902</v>
      </c>
      <c r="AI543" s="76">
        <v>-6.9366417869427197</v>
      </c>
      <c r="AJ543" s="76">
        <v>-6.9486110602857298</v>
      </c>
      <c r="AK543" s="76">
        <v>-6.9419887995816598</v>
      </c>
      <c r="AL543" s="76">
        <v>-6.94164656754152</v>
      </c>
      <c r="AM543" s="76">
        <v>1.4496187634031501</v>
      </c>
      <c r="AN543" s="76">
        <v>1.7932779674919299</v>
      </c>
      <c r="AO543" s="76">
        <v>2.10530325490625</v>
      </c>
      <c r="AP543" s="76">
        <v>2.38676253729736</v>
      </c>
      <c r="AQ543" s="76">
        <v>2.6386486322468601</v>
      </c>
      <c r="AR543" s="76">
        <v>10.135585370398003</v>
      </c>
      <c r="AS543" s="76">
        <v>281.14703808347002</v>
      </c>
      <c r="AU543" s="57">
        <v>-5.9062218807494702</v>
      </c>
      <c r="AV543" s="57">
        <v>-5.6080581318815002</v>
      </c>
      <c r="AW543" s="57">
        <v>-5.3162002303264</v>
      </c>
      <c r="AX543" s="57">
        <v>-5.0493987110757903</v>
      </c>
      <c r="AY543" s="57">
        <v>-4.7351766198333705</v>
      </c>
      <c r="AZ543" s="57">
        <v>-7.39584701682067</v>
      </c>
      <c r="BA543" s="57">
        <v>-7.4413361548121504</v>
      </c>
      <c r="BB543" s="57">
        <v>-7.4615034168538701</v>
      </c>
      <c r="BC543" s="57">
        <v>-7.4761612022355299</v>
      </c>
      <c r="BD543" s="57">
        <v>-7.4138252519413204</v>
      </c>
      <c r="BE543" s="57">
        <v>1.4896251360712001</v>
      </c>
      <c r="BF543" s="57">
        <v>1.83327802293065</v>
      </c>
      <c r="BG543" s="57">
        <v>2.1453031865274701</v>
      </c>
      <c r="BH543" s="57">
        <v>2.4267624911597401</v>
      </c>
      <c r="BI543" s="57">
        <v>2.6786486321079499</v>
      </c>
      <c r="BJ543" s="57">
        <v>8.6447485945086395</v>
      </c>
      <c r="BK543" s="57">
        <v>-2.6983090784180699</v>
      </c>
      <c r="BM543" s="57">
        <v>-6.039740174388621</v>
      </c>
      <c r="BN543" s="57">
        <v>-5.57628405083552</v>
      </c>
      <c r="BO543" s="57">
        <v>-5.2295628716277403</v>
      </c>
      <c r="BP543" s="57">
        <v>-4.9239295572171393</v>
      </c>
      <c r="BQ543" s="57">
        <v>-4.6512340237723393</v>
      </c>
      <c r="BR543" s="57">
        <v>-8.0240731964614707</v>
      </c>
      <c r="BS543" s="57">
        <v>-8.2611337586604403</v>
      </c>
      <c r="BT543" s="57">
        <v>-7.9977921069656404</v>
      </c>
      <c r="BU543" s="57">
        <v>-7.9148333256871997</v>
      </c>
      <c r="BV543" s="57">
        <v>-7.8766974048403897</v>
      </c>
      <c r="BW543" s="57">
        <v>1.9843330220728499</v>
      </c>
      <c r="BX543" s="57">
        <v>2.6848497078249198</v>
      </c>
      <c r="BY543" s="57">
        <v>2.7682292353379001</v>
      </c>
      <c r="BZ543" s="57">
        <v>2.9909037684700599</v>
      </c>
      <c r="CA543" s="57">
        <v>3.22546338106805</v>
      </c>
      <c r="CB543" s="57">
        <v>10.185198708640515</v>
      </c>
      <c r="CC543" s="57">
        <v>180.218381900173</v>
      </c>
      <c r="CE543" s="57">
        <v>-5.9480866631081604</v>
      </c>
      <c r="CF543" s="57">
        <v>-5.6313419370527802</v>
      </c>
      <c r="CG543" s="57">
        <v>-5.37348513297494</v>
      </c>
      <c r="CH543" s="57">
        <v>-5.0166928737992205</v>
      </c>
      <c r="CI543" s="57">
        <v>-4.8029379200873095</v>
      </c>
      <c r="CJ543" s="57">
        <v>-7.98556418567075</v>
      </c>
      <c r="CK543" s="57">
        <v>-7.99782194426896</v>
      </c>
      <c r="CL543" s="57">
        <v>-8.0273933675855194</v>
      </c>
      <c r="CM543" s="57">
        <v>-7.9776078171242801</v>
      </c>
      <c r="CN543" s="57">
        <v>-7.9843686208925799</v>
      </c>
      <c r="CO543" s="57">
        <v>2.0374775225625901</v>
      </c>
      <c r="CP543" s="57">
        <v>2.3664800072161798</v>
      </c>
      <c r="CQ543" s="57">
        <v>2.6539082346105798</v>
      </c>
      <c r="CR543" s="57">
        <v>2.9609149433250601</v>
      </c>
      <c r="CS543" s="57">
        <v>3.18143070080527</v>
      </c>
      <c r="CT543" s="76">
        <v>8.648162002744554</v>
      </c>
      <c r="CU543" s="76">
        <v>45.056506399535003</v>
      </c>
      <c r="CV543" s="76"/>
      <c r="CW543" s="1">
        <v>-5.5300495844765196</v>
      </c>
      <c r="CX543" s="1">
        <v>-5.2191239701379901</v>
      </c>
      <c r="CY543" s="1">
        <v>-4.9174382153644096</v>
      </c>
      <c r="CZ543" s="1">
        <v>-4.64731306556906</v>
      </c>
      <c r="DA543" s="1">
        <v>-4.3997482057401802</v>
      </c>
      <c r="DB543" s="1">
        <v>-5.5300495844765196</v>
      </c>
      <c r="DC543" s="1">
        <v>-5.2191239701379901</v>
      </c>
      <c r="DD543" s="1">
        <v>-4.9174382153644096</v>
      </c>
      <c r="DE543" s="1">
        <v>-4.64731306556906</v>
      </c>
      <c r="DF543" s="1">
        <v>-4.3997482057401802</v>
      </c>
      <c r="DG543" s="1">
        <v>1.4496247229824599</v>
      </c>
      <c r="DH543" s="1">
        <v>1.7932780253656699</v>
      </c>
      <c r="DI543" s="1">
        <v>2.1053032544632702</v>
      </c>
      <c r="DJ543" s="1">
        <v>2.38676210152749</v>
      </c>
      <c r="DK543" s="1">
        <v>2.6386480977649498</v>
      </c>
      <c r="DL543" s="1">
        <v>8.4277895609049889</v>
      </c>
      <c r="DM543" s="1">
        <v>67.241127753917596</v>
      </c>
      <c r="DN543" s="1"/>
      <c r="DO543" s="1"/>
      <c r="DP543" s="1"/>
      <c r="DQ543" s="1"/>
      <c r="DR543" s="1"/>
      <c r="DS543" s="1"/>
    </row>
    <row r="544" spans="1:123">
      <c r="A544" s="46" t="s">
        <v>518</v>
      </c>
      <c r="B544" s="57">
        <v>316.46699999999998</v>
      </c>
      <c r="C544" s="57">
        <v>133.02199999999999</v>
      </c>
      <c r="D544" s="57">
        <v>-8.6999999999999993</v>
      </c>
      <c r="E544" s="7">
        <v>1</v>
      </c>
      <c r="F544" s="57"/>
      <c r="G544" s="76">
        <v>-10.56</v>
      </c>
      <c r="H544" s="57">
        <v>-11.3</v>
      </c>
      <c r="I544" s="57">
        <v>0.74</v>
      </c>
      <c r="K544" s="76">
        <v>-12.315249415121549</v>
      </c>
      <c r="L544" s="76">
        <v>-12.25785041576901</v>
      </c>
      <c r="M544" s="76">
        <v>-12.14787521800389</v>
      </c>
      <c r="N544" s="76">
        <v>-11.42901402395287</v>
      </c>
      <c r="O544" s="76">
        <v>-11.508536241803601</v>
      </c>
      <c r="P544" s="76">
        <v>-14.278842199048899</v>
      </c>
      <c r="Q544" s="76">
        <v>-14.470466032756599</v>
      </c>
      <c r="R544" s="76">
        <v>-14.6563119468777</v>
      </c>
      <c r="S544" s="76">
        <v>-14.123323006787601</v>
      </c>
      <c r="T544" s="76">
        <v>-14.567804506209701</v>
      </c>
      <c r="U544" s="76">
        <v>1.9635927839273499</v>
      </c>
      <c r="V544" s="76">
        <v>2.2126156169875899</v>
      </c>
      <c r="W544" s="76">
        <v>2.5084367288738099</v>
      </c>
      <c r="X544" s="76">
        <v>2.69430898283473</v>
      </c>
      <c r="Y544" s="76">
        <v>3.0592682644061</v>
      </c>
      <c r="Z544" s="76">
        <v>7.30599006951942</v>
      </c>
      <c r="AA544" s="76">
        <v>-147.304122912819</v>
      </c>
      <c r="AC544" s="57">
        <v>-11.78386326877359</v>
      </c>
      <c r="AD544" s="76">
        <v>-11.03149691133005</v>
      </c>
      <c r="AE544" s="76">
        <v>-10.792644002533091</v>
      </c>
      <c r="AF544" s="76">
        <v>-10.54759976239956</v>
      </c>
      <c r="AG544" s="76">
        <v>-10.33205304658248</v>
      </c>
      <c r="AH544" s="76">
        <v>-12.9212059150465</v>
      </c>
      <c r="AI544" s="76">
        <v>-12.4507632598211</v>
      </c>
      <c r="AJ544" s="76">
        <v>-12.470365132152001</v>
      </c>
      <c r="AK544" s="76">
        <v>-12.4610993949824</v>
      </c>
      <c r="AL544" s="76">
        <v>-12.4593914680996</v>
      </c>
      <c r="AM544" s="76">
        <v>1.1373426462729099</v>
      </c>
      <c r="AN544" s="76">
        <v>1.4192663484910499</v>
      </c>
      <c r="AO544" s="76">
        <v>1.6777211296189101</v>
      </c>
      <c r="AP544" s="76">
        <v>1.9134996325828399</v>
      </c>
      <c r="AQ544" s="76">
        <v>2.1273384215171198</v>
      </c>
      <c r="AR544" s="76">
        <v>10.007831996572136</v>
      </c>
      <c r="AS544" s="76">
        <v>456.77193589305801</v>
      </c>
      <c r="AU544" s="57">
        <v>-11.656416170771131</v>
      </c>
      <c r="AV544" s="57">
        <v>-11.427948904281319</v>
      </c>
      <c r="AW544" s="57">
        <v>-11.189546989176749</v>
      </c>
      <c r="AX544" s="57">
        <v>-10.96236559989385</v>
      </c>
      <c r="AY544" s="57">
        <v>-10.66535958794293</v>
      </c>
      <c r="AZ544" s="57">
        <v>-12.833763951060901</v>
      </c>
      <c r="BA544" s="57">
        <v>-12.8872153084397</v>
      </c>
      <c r="BB544" s="57">
        <v>-12.9072680644987</v>
      </c>
      <c r="BC544" s="57">
        <v>-12.9158651959905</v>
      </c>
      <c r="BD544" s="57">
        <v>-12.8326980093508</v>
      </c>
      <c r="BE544" s="57">
        <v>1.1773477802897701</v>
      </c>
      <c r="BF544" s="57">
        <v>1.45926640415838</v>
      </c>
      <c r="BG544" s="57">
        <v>1.7177210753219501</v>
      </c>
      <c r="BH544" s="57">
        <v>1.9534995960966499</v>
      </c>
      <c r="BI544" s="57">
        <v>2.1673384214078699</v>
      </c>
      <c r="BJ544" s="57">
        <v>7.3042625244184238</v>
      </c>
      <c r="BK544" s="57">
        <v>-53.188247601058997</v>
      </c>
      <c r="BM544" s="57">
        <v>-12.44084582845287</v>
      </c>
      <c r="BN544" s="57">
        <v>-12.418403302589141</v>
      </c>
      <c r="BO544" s="57">
        <v>-11.794402213965659</v>
      </c>
      <c r="BP544" s="57">
        <v>-11.446800223436888</v>
      </c>
      <c r="BQ544" s="57">
        <v>-11.182513490814641</v>
      </c>
      <c r="BR544" s="57">
        <v>-14.345992349333001</v>
      </c>
      <c r="BS544" s="57">
        <v>-14.7583158350273</v>
      </c>
      <c r="BT544" s="57">
        <v>-14.288275416984099</v>
      </c>
      <c r="BU544" s="57">
        <v>-14.142328686159299</v>
      </c>
      <c r="BV544" s="57">
        <v>-14.0875312644421</v>
      </c>
      <c r="BW544" s="57">
        <v>1.9051465208801299</v>
      </c>
      <c r="BX544" s="57">
        <v>2.3399125324381602</v>
      </c>
      <c r="BY544" s="57">
        <v>2.4938732030184401</v>
      </c>
      <c r="BZ544" s="57">
        <v>2.6955284627224101</v>
      </c>
      <c r="CA544" s="57">
        <v>2.9050177736274598</v>
      </c>
      <c r="CB544" s="57">
        <v>10.41257472528191</v>
      </c>
      <c r="CC544" s="57">
        <v>-92.103805264225102</v>
      </c>
      <c r="CE544" s="57">
        <v>-12.360751900173959</v>
      </c>
      <c r="CF544" s="57">
        <v>-12.10183097509478</v>
      </c>
      <c r="CG544" s="57">
        <v>-11.903522520011229</v>
      </c>
      <c r="CH544" s="57">
        <v>-11.57872670351472</v>
      </c>
      <c r="CI544" s="57">
        <v>-11.39323818149329</v>
      </c>
      <c r="CJ544" s="57">
        <v>-14.284481464085999</v>
      </c>
      <c r="CK544" s="57">
        <v>-14.3013296272098</v>
      </c>
      <c r="CL544" s="57">
        <v>-14.34833974018</v>
      </c>
      <c r="CM544" s="57">
        <v>-14.2594466896669</v>
      </c>
      <c r="CN544" s="57">
        <v>-14.2751005436892</v>
      </c>
      <c r="CO544" s="57">
        <v>1.92372956391204</v>
      </c>
      <c r="CP544" s="57">
        <v>2.1994986521150199</v>
      </c>
      <c r="CQ544" s="57">
        <v>2.4448172201687699</v>
      </c>
      <c r="CR544" s="57">
        <v>2.6807199861521802</v>
      </c>
      <c r="CS544" s="57">
        <v>2.8818623621959101</v>
      </c>
      <c r="CT544" s="76">
        <v>7.3236655908292629</v>
      </c>
      <c r="CU544" s="76">
        <v>8.2294078260201999</v>
      </c>
      <c r="CV544" s="76"/>
      <c r="CW544" s="1">
        <v>-11.420750775688999</v>
      </c>
      <c r="CX544" s="1">
        <v>-11.203338423638</v>
      </c>
      <c r="CY544" s="1">
        <v>-10.961043270265099</v>
      </c>
      <c r="CZ544" s="1">
        <v>-10.741461267718901</v>
      </c>
      <c r="DA544" s="1">
        <v>-10.538565401098399</v>
      </c>
      <c r="DB544" s="1">
        <v>-11.420750775688999</v>
      </c>
      <c r="DC544" s="1">
        <v>-11.203338423638</v>
      </c>
      <c r="DD544" s="1">
        <v>-10.961043270265099</v>
      </c>
      <c r="DE544" s="1">
        <v>-10.741461267718901</v>
      </c>
      <c r="DF544" s="1">
        <v>-10.538565401098399</v>
      </c>
      <c r="DG544" s="1">
        <v>1.13734741741218</v>
      </c>
      <c r="DH544" s="1">
        <v>1.4192664060886699</v>
      </c>
      <c r="DI544" s="1">
        <v>1.67772112923817</v>
      </c>
      <c r="DJ544" s="1">
        <v>1.91349925012961</v>
      </c>
      <c r="DK544" s="1">
        <v>2.1273379520823599</v>
      </c>
      <c r="DL544" s="1">
        <v>6.6300741486669388</v>
      </c>
      <c r="DM544" s="1">
        <v>21.768850543122301</v>
      </c>
      <c r="DN544" s="1"/>
      <c r="DO544" s="1"/>
      <c r="DP544" s="1"/>
      <c r="DQ544" s="1"/>
      <c r="DR544" s="1"/>
      <c r="DS544" s="1"/>
    </row>
    <row r="545" spans="1:123">
      <c r="A545" s="46" t="s">
        <v>32</v>
      </c>
      <c r="B545" s="57">
        <v>239.35499999999999</v>
      </c>
      <c r="C545" s="57">
        <v>85.587999999999994</v>
      </c>
      <c r="D545" s="57">
        <v>-3.2</v>
      </c>
      <c r="E545" s="7">
        <v>0.36</v>
      </c>
      <c r="F545" s="57"/>
      <c r="G545" s="76">
        <v>-2.3200000000000003</v>
      </c>
      <c r="H545" s="57">
        <v>-4.1500000000000004</v>
      </c>
      <c r="I545" s="57">
        <v>1.83</v>
      </c>
      <c r="K545" s="76">
        <v>-2.3029612273828697</v>
      </c>
      <c r="L545" s="76">
        <v>-2.1391033316945101</v>
      </c>
      <c r="M545" s="76">
        <v>-1.9776410756331595</v>
      </c>
      <c r="N545" s="76">
        <v>-1.6204771319039604</v>
      </c>
      <c r="O545" s="76">
        <v>-1.6929285599388004</v>
      </c>
      <c r="P545" s="76">
        <v>-4.1208036990262897</v>
      </c>
      <c r="Q545" s="76">
        <v>-4.1980571398461102</v>
      </c>
      <c r="R545" s="76">
        <v>-4.2757083026114797</v>
      </c>
      <c r="S545" s="76">
        <v>-4.0582167118882104</v>
      </c>
      <c r="T545" s="76">
        <v>-4.2467245189697502</v>
      </c>
      <c r="U545" s="76">
        <v>1.8178424716434201</v>
      </c>
      <c r="V545" s="76">
        <v>2.0589538081516001</v>
      </c>
      <c r="W545" s="76">
        <v>2.2980672269783202</v>
      </c>
      <c r="X545" s="76">
        <v>2.4377395799842501</v>
      </c>
      <c r="Y545" s="76">
        <v>2.5537959590309498</v>
      </c>
      <c r="Z545" s="76">
        <v>5.1593367760782485</v>
      </c>
      <c r="AA545" s="76">
        <v>115.35572966143999</v>
      </c>
      <c r="AC545" s="57">
        <v>-2.7641270028707909</v>
      </c>
      <c r="AD545" s="76">
        <v>-2.3665804279871097</v>
      </c>
      <c r="AE545" s="76">
        <v>-2.1650497740419401</v>
      </c>
      <c r="AF545" s="76">
        <v>-1.9688967158649699</v>
      </c>
      <c r="AG545" s="76">
        <v>-1.7900620260794298</v>
      </c>
      <c r="AH545" s="76">
        <v>-3.6099237208895998</v>
      </c>
      <c r="AI545" s="76">
        <v>-3.4366636060151099</v>
      </c>
      <c r="AJ545" s="76">
        <v>-3.4435734601696302</v>
      </c>
      <c r="AK545" s="76">
        <v>-3.4405506058684199</v>
      </c>
      <c r="AL545" s="76">
        <v>-3.4400331375923998</v>
      </c>
      <c r="AM545" s="76">
        <v>0.84579671801880896</v>
      </c>
      <c r="AN545" s="76">
        <v>1.070083178028</v>
      </c>
      <c r="AO545" s="76">
        <v>1.2785236861276901</v>
      </c>
      <c r="AP545" s="76">
        <v>1.4716538900034499</v>
      </c>
      <c r="AQ545" s="76">
        <v>1.64997111151297</v>
      </c>
      <c r="AR545" s="76">
        <v>6.9544715791277136</v>
      </c>
      <c r="AS545" s="76">
        <v>189.352264946389</v>
      </c>
      <c r="AU545" s="57">
        <v>-2.7194218996034132</v>
      </c>
      <c r="AV545" s="57">
        <v>-2.5182826140130099</v>
      </c>
      <c r="AW545" s="57">
        <v>-2.31498096692764</v>
      </c>
      <c r="AX545" s="57">
        <v>-2.1190392301983998</v>
      </c>
      <c r="AY545" s="57">
        <v>-1.88133450075941</v>
      </c>
      <c r="AZ545" s="57">
        <v>-3.6052225952147201</v>
      </c>
      <c r="BA545" s="57">
        <v>-3.62836584792178</v>
      </c>
      <c r="BB545" s="57">
        <v>-3.63350461190538</v>
      </c>
      <c r="BC545" s="57">
        <v>-3.6306930927263799</v>
      </c>
      <c r="BD545" s="57">
        <v>-3.57130561219084</v>
      </c>
      <c r="BE545" s="57">
        <v>0.88580069561130703</v>
      </c>
      <c r="BF545" s="57">
        <v>1.1100832339087701</v>
      </c>
      <c r="BG545" s="57">
        <v>1.31852364497774</v>
      </c>
      <c r="BH545" s="57">
        <v>1.5116538625279801</v>
      </c>
      <c r="BI545" s="57">
        <v>1.68997111143143</v>
      </c>
      <c r="BJ545" s="57">
        <v>6.1900294919200567</v>
      </c>
      <c r="BK545" s="57">
        <v>-27.748082735588401</v>
      </c>
      <c r="BM545" s="57">
        <v>-2.3152812739319506</v>
      </c>
      <c r="BN545" s="57">
        <v>-2.3094677053948796</v>
      </c>
      <c r="BO545" s="57">
        <v>-1.8854949480423597</v>
      </c>
      <c r="BP545" s="57">
        <v>-1.6437385796756296</v>
      </c>
      <c r="BQ545" s="57">
        <v>-1.4379876334872703</v>
      </c>
      <c r="BR545" s="57">
        <v>-4.1464980232766004</v>
      </c>
      <c r="BS545" s="57">
        <v>-4.3273414283600298</v>
      </c>
      <c r="BT545" s="57">
        <v>-4.1232250145002496</v>
      </c>
      <c r="BU545" s="57">
        <v>-4.0634999792972097</v>
      </c>
      <c r="BV545" s="57">
        <v>-4.0438323133323202</v>
      </c>
      <c r="BW545" s="57">
        <v>1.8312167493446501</v>
      </c>
      <c r="BX545" s="57">
        <v>2.0178737229651502</v>
      </c>
      <c r="BY545" s="57">
        <v>2.2377300664578899</v>
      </c>
      <c r="BZ545" s="57">
        <v>2.4197613996215801</v>
      </c>
      <c r="CA545" s="57">
        <v>2.6058446798450499</v>
      </c>
      <c r="CB545" s="57">
        <v>7.230666771278381</v>
      </c>
      <c r="CC545" s="57">
        <v>-95.186747299840704</v>
      </c>
      <c r="CE545" s="57">
        <v>-2.3042344108076094</v>
      </c>
      <c r="CF545" s="57">
        <v>-2.0845332723024894</v>
      </c>
      <c r="CG545" s="57">
        <v>-1.8968393547996198</v>
      </c>
      <c r="CH545" s="57">
        <v>-1.6910584218581497</v>
      </c>
      <c r="CI545" s="57">
        <v>-1.5146404099569097</v>
      </c>
      <c r="CJ545" s="57">
        <v>-4.1217670791755996</v>
      </c>
      <c r="CK545" s="57">
        <v>-4.1281354869266096</v>
      </c>
      <c r="CL545" s="57">
        <v>-4.1464458926554499</v>
      </c>
      <c r="CM545" s="57">
        <v>-4.1101839587396096</v>
      </c>
      <c r="CN545" s="57">
        <v>-4.1168210271701398</v>
      </c>
      <c r="CO545" s="57">
        <v>1.81753266836799</v>
      </c>
      <c r="CP545" s="57">
        <v>2.0436022146241202</v>
      </c>
      <c r="CQ545" s="57">
        <v>2.2496065378558301</v>
      </c>
      <c r="CR545" s="57">
        <v>2.4191255368814599</v>
      </c>
      <c r="CS545" s="57">
        <v>2.60218061721323</v>
      </c>
      <c r="CT545" s="76">
        <v>5.8729865820417997</v>
      </c>
      <c r="CU545" s="76">
        <v>29.142291479102099</v>
      </c>
      <c r="CV545" s="76"/>
      <c r="CW545" s="1">
        <v>-2.6296187968112998</v>
      </c>
      <c r="CX545" s="1">
        <v>-2.4285598628521301</v>
      </c>
      <c r="CY545" s="1">
        <v>-2.2258354666151199</v>
      </c>
      <c r="CZ545" s="1">
        <v>-2.0383946111314399</v>
      </c>
      <c r="DA545" s="1">
        <v>-1.8641997854085399</v>
      </c>
      <c r="DB545" s="1">
        <v>-2.6296187968112998</v>
      </c>
      <c r="DC545" s="1">
        <v>-2.4285598628521301</v>
      </c>
      <c r="DD545" s="1">
        <v>-2.2258354666151199</v>
      </c>
      <c r="DE545" s="1">
        <v>-2.0383946111314399</v>
      </c>
      <c r="DF545" s="1">
        <v>-1.8641997854085399</v>
      </c>
      <c r="DG545" s="1">
        <v>0.845800379611653</v>
      </c>
      <c r="DH545" s="1">
        <v>1.07008323536783</v>
      </c>
      <c r="DI545" s="1">
        <v>1.2785236858050599</v>
      </c>
      <c r="DJ545" s="1">
        <v>1.4716535573274601</v>
      </c>
      <c r="DK545" s="1">
        <v>1.6499707028072801</v>
      </c>
      <c r="DL545" s="1">
        <v>5.7190175146530029</v>
      </c>
      <c r="DM545" s="1">
        <v>29.265284004923799</v>
      </c>
      <c r="DN545" s="1"/>
      <c r="DO545" s="1"/>
      <c r="DP545" s="1"/>
      <c r="DQ545" s="1"/>
      <c r="DR545" s="1"/>
      <c r="DS545" s="1"/>
    </row>
    <row r="546" spans="1:123">
      <c r="A546" s="46" t="s">
        <v>519</v>
      </c>
      <c r="B546" s="57">
        <v>495.15899999999999</v>
      </c>
      <c r="C546" s="57">
        <v>254.51300000000001</v>
      </c>
      <c r="D546" s="57">
        <v>-2.15</v>
      </c>
      <c r="E546" s="7">
        <v>0.69</v>
      </c>
      <c r="F546" s="57"/>
      <c r="G546" s="76">
        <v>-2.1199999999999997</v>
      </c>
      <c r="H546" s="57">
        <v>-5.26</v>
      </c>
      <c r="I546" s="57">
        <v>3.14</v>
      </c>
      <c r="K546" s="76">
        <v>-3.6116571958125001</v>
      </c>
      <c r="L546" s="76">
        <v>-3.4173472634748299</v>
      </c>
      <c r="M546" s="76">
        <v>-3.0676435839452405</v>
      </c>
      <c r="N546" s="76">
        <v>-2.5602016456351899</v>
      </c>
      <c r="O546" s="76">
        <v>-1.8007896655608606</v>
      </c>
      <c r="P546" s="76">
        <v>-5.91299786337198</v>
      </c>
      <c r="Q546" s="76">
        <v>-5.98604411223595</v>
      </c>
      <c r="R546" s="76">
        <v>-6.0635705482261004</v>
      </c>
      <c r="S546" s="76">
        <v>-5.8490601114836798</v>
      </c>
      <c r="T546" s="76">
        <v>-6.0313912787595703</v>
      </c>
      <c r="U546" s="76">
        <v>2.3013406675594799</v>
      </c>
      <c r="V546" s="76">
        <v>2.5686968487611201</v>
      </c>
      <c r="W546" s="76">
        <v>2.9959269642808599</v>
      </c>
      <c r="X546" s="76">
        <v>3.2888584658484898</v>
      </c>
      <c r="Y546" s="76">
        <v>4.2306016131987096</v>
      </c>
      <c r="Z546" s="76">
        <v>13.451256775124959</v>
      </c>
      <c r="AA546" s="76">
        <v>-547.219605032564</v>
      </c>
      <c r="AC546" s="57">
        <v>-3.5477361168118495</v>
      </c>
      <c r="AD546" s="76">
        <v>-2.95280925076462</v>
      </c>
      <c r="AE546" s="76">
        <v>-2.5867672574407403</v>
      </c>
      <c r="AF546" s="76">
        <v>-2.24809790442804</v>
      </c>
      <c r="AG546" s="76">
        <v>-1.9515971673926598</v>
      </c>
      <c r="AH546" s="76">
        <v>-5.3606795127940297</v>
      </c>
      <c r="AI546" s="76">
        <v>-5.1812394012110499</v>
      </c>
      <c r="AJ546" s="76">
        <v>-5.1895504989531602</v>
      </c>
      <c r="AK546" s="76">
        <v>-5.18548875281384</v>
      </c>
      <c r="AL546" s="76">
        <v>-5.1851410998453096</v>
      </c>
      <c r="AM546" s="76">
        <v>1.8129433959821799</v>
      </c>
      <c r="AN546" s="76">
        <v>2.2284301504464299</v>
      </c>
      <c r="AO546" s="76">
        <v>2.6027832415124199</v>
      </c>
      <c r="AP546" s="76">
        <v>2.9373908483858</v>
      </c>
      <c r="AQ546" s="76">
        <v>3.2335439324526498</v>
      </c>
      <c r="AR546" s="76">
        <v>11.56227446660445</v>
      </c>
      <c r="AS546" s="76">
        <v>266.55879472475999</v>
      </c>
      <c r="AU546" s="57">
        <v>-3.5804228038270995</v>
      </c>
      <c r="AV546" s="57">
        <v>-3.19302287867704</v>
      </c>
      <c r="AW546" s="57">
        <v>-2.8274146065699699</v>
      </c>
      <c r="AX546" s="57">
        <v>-2.4943180434683603</v>
      </c>
      <c r="AY546" s="57">
        <v>-2.1404136155730495</v>
      </c>
      <c r="AZ546" s="57">
        <v>-5.4333740136137596</v>
      </c>
      <c r="BA546" s="57">
        <v>-5.4614530842961999</v>
      </c>
      <c r="BB546" s="57">
        <v>-5.4701977633198098</v>
      </c>
      <c r="BC546" s="57">
        <v>-5.4717088344873801</v>
      </c>
      <c r="BD546" s="57">
        <v>-5.4139575478522497</v>
      </c>
      <c r="BE546" s="57">
        <v>1.8529512097866601</v>
      </c>
      <c r="BF546" s="57">
        <v>2.2684302056191599</v>
      </c>
      <c r="BG546" s="57">
        <v>2.6427831567498399</v>
      </c>
      <c r="BH546" s="57">
        <v>2.9773907910190198</v>
      </c>
      <c r="BI546" s="57">
        <v>3.2735439322792002</v>
      </c>
      <c r="BJ546" s="57">
        <v>10.656491694484059</v>
      </c>
      <c r="BK546" s="57">
        <v>42.560539113391897</v>
      </c>
      <c r="BM546" s="57">
        <v>-3.86035420238878</v>
      </c>
      <c r="BN546" s="57">
        <v>-3.0185065259619797</v>
      </c>
      <c r="BO546" s="57">
        <v>-2.8308528885397699</v>
      </c>
      <c r="BP546" s="57">
        <v>-2.5257966351632302</v>
      </c>
      <c r="BQ546" s="57">
        <v>-2.2387871170480298</v>
      </c>
      <c r="BR546" s="57">
        <v>-5.9368185302927001</v>
      </c>
      <c r="BS546" s="57">
        <v>-6.1046811050641097</v>
      </c>
      <c r="BT546" s="57">
        <v>-5.9182877856950098</v>
      </c>
      <c r="BU546" s="57">
        <v>-5.8603614092199701</v>
      </c>
      <c r="BV546" s="57">
        <v>-5.8370801069085898</v>
      </c>
      <c r="BW546" s="57">
        <v>2.0764643279039201</v>
      </c>
      <c r="BX546" s="57">
        <v>3.08617457910213</v>
      </c>
      <c r="BY546" s="57">
        <v>3.0874348971552399</v>
      </c>
      <c r="BZ546" s="57">
        <v>3.3345647740567399</v>
      </c>
      <c r="CA546" s="57">
        <v>3.59829298986056</v>
      </c>
      <c r="CB546" s="57">
        <v>11.051764841943534</v>
      </c>
      <c r="CC546" s="57">
        <v>425.67871317860403</v>
      </c>
      <c r="CE546" s="57">
        <v>-3.7413007940787701</v>
      </c>
      <c r="CF546" s="57">
        <v>-3.3579871322807797</v>
      </c>
      <c r="CG546" s="57">
        <v>-3.0406672372963395</v>
      </c>
      <c r="CH546" s="57">
        <v>-2.6166741100505302</v>
      </c>
      <c r="CI546" s="57">
        <v>-2.3786854493957597</v>
      </c>
      <c r="CJ546" s="57">
        <v>-5.9111209231241002</v>
      </c>
      <c r="CK546" s="57">
        <v>-5.9187453316533496</v>
      </c>
      <c r="CL546" s="57">
        <v>-5.9378470890122497</v>
      </c>
      <c r="CM546" s="57">
        <v>-5.9035881429021</v>
      </c>
      <c r="CN546" s="57">
        <v>-5.9086556336484897</v>
      </c>
      <c r="CO546" s="57">
        <v>2.1698201290453301</v>
      </c>
      <c r="CP546" s="57">
        <v>2.5607581993725699</v>
      </c>
      <c r="CQ546" s="57">
        <v>2.8971798517159102</v>
      </c>
      <c r="CR546" s="57">
        <v>3.2869140328515698</v>
      </c>
      <c r="CS546" s="57">
        <v>3.52997018425273</v>
      </c>
      <c r="CT546" s="76">
        <v>10.315530031282201</v>
      </c>
      <c r="CU546" s="76">
        <v>77.573151604398703</v>
      </c>
      <c r="CV546" s="76"/>
      <c r="CW546" s="1">
        <v>-3.4051636500347402</v>
      </c>
      <c r="CX546" s="1">
        <v>-3.0143967136575598</v>
      </c>
      <c r="CY546" s="1">
        <v>-2.6470348306284901</v>
      </c>
      <c r="CZ546" s="1">
        <v>-2.3197877806421698</v>
      </c>
      <c r="DA546" s="1">
        <v>-2.0274729505870401</v>
      </c>
      <c r="DB546" s="1">
        <v>-3.4051636500347402</v>
      </c>
      <c r="DC546" s="1">
        <v>-3.0143967136575598</v>
      </c>
      <c r="DD546" s="1">
        <v>-2.6470348306284901</v>
      </c>
      <c r="DE546" s="1">
        <v>-2.3197877806421698</v>
      </c>
      <c r="DF546" s="1">
        <v>-2.0274729505870401</v>
      </c>
      <c r="DG546" s="1">
        <v>1.8129507382786201</v>
      </c>
      <c r="DH546" s="1">
        <v>2.2284302086414298</v>
      </c>
      <c r="DI546" s="1">
        <v>2.60278324099703</v>
      </c>
      <c r="DJ546" s="1">
        <v>2.9373903505835099</v>
      </c>
      <c r="DK546" s="1">
        <v>3.2335433222901502</v>
      </c>
      <c r="DL546" s="1">
        <v>10.261790200314206</v>
      </c>
      <c r="DM546" s="1">
        <v>100.738870327936</v>
      </c>
      <c r="DN546" s="1"/>
      <c r="DO546" s="1"/>
      <c r="DP546" s="1"/>
      <c r="DQ546" s="1"/>
      <c r="DR546" s="1"/>
      <c r="DS546" s="1"/>
    </row>
    <row r="547" spans="1:123">
      <c r="A547" s="46" t="s">
        <v>520</v>
      </c>
      <c r="B547" s="57">
        <v>224.929</v>
      </c>
      <c r="C547" s="57">
        <v>73.876000000000005</v>
      </c>
      <c r="D547" s="57">
        <v>-1.17</v>
      </c>
      <c r="E547" s="7">
        <v>0.53</v>
      </c>
      <c r="F547" s="57"/>
      <c r="G547" s="76">
        <v>0.30999999999999983</v>
      </c>
      <c r="H547" s="57">
        <v>-1.72</v>
      </c>
      <c r="I547" s="57">
        <v>2.0299999999999998</v>
      </c>
      <c r="K547" s="76">
        <v>-0.42269352441930996</v>
      </c>
      <c r="L547" s="76">
        <v>-0.19265128195351</v>
      </c>
      <c r="M547" s="76">
        <v>2.8461607719159954E-2</v>
      </c>
      <c r="N547" s="76">
        <v>0.18403118305788002</v>
      </c>
      <c r="O547" s="76">
        <v>0.2534908189557501</v>
      </c>
      <c r="P547" s="76">
        <v>-2.2132692411477</v>
      </c>
      <c r="Q547" s="76">
        <v>-2.2228582640045298</v>
      </c>
      <c r="R547" s="76">
        <v>-2.2302500010111102</v>
      </c>
      <c r="S547" s="76">
        <v>-2.20570976888507</v>
      </c>
      <c r="T547" s="76">
        <v>-2.20574212164302</v>
      </c>
      <c r="U547" s="76">
        <v>1.79057571672839</v>
      </c>
      <c r="V547" s="76">
        <v>2.0302069820510198</v>
      </c>
      <c r="W547" s="76">
        <v>2.2587116087302701</v>
      </c>
      <c r="X547" s="76">
        <v>2.38974095194295</v>
      </c>
      <c r="Y547" s="76">
        <v>2.4592329405987701</v>
      </c>
      <c r="Z547" s="76">
        <v>5.1213412046075524</v>
      </c>
      <c r="AA547" s="76">
        <v>164.02719461578599</v>
      </c>
      <c r="AC547" s="57">
        <v>-1.3075306435013232</v>
      </c>
      <c r="AD547" s="76">
        <v>-1.0938560721789901</v>
      </c>
      <c r="AE547" s="76">
        <v>-0.89660413771817993</v>
      </c>
      <c r="AF547" s="76">
        <v>-0.70926870203999992</v>
      </c>
      <c r="AG547" s="76">
        <v>-0.53753564426530986</v>
      </c>
      <c r="AH547" s="76">
        <v>-2.0987853763428101</v>
      </c>
      <c r="AI547" s="76">
        <v>-2.0986145741889901</v>
      </c>
      <c r="AJ547" s="76">
        <v>-2.1004465508947798</v>
      </c>
      <c r="AK547" s="76">
        <v>-2.09826273777368</v>
      </c>
      <c r="AL547" s="76">
        <v>-2.0982015787095998</v>
      </c>
      <c r="AM547" s="76">
        <v>0.79125473284148695</v>
      </c>
      <c r="AN547" s="76">
        <v>1.0047585020100001</v>
      </c>
      <c r="AO547" s="76">
        <v>1.2038424131765999</v>
      </c>
      <c r="AP547" s="76">
        <v>1.3889940357336801</v>
      </c>
      <c r="AQ547" s="76">
        <v>1.5606659344442899</v>
      </c>
      <c r="AR547" s="76">
        <v>5.7276438657947377</v>
      </c>
      <c r="AS547" s="76">
        <v>39.898306242788998</v>
      </c>
      <c r="AU547" s="57">
        <v>-1.3398796356392313</v>
      </c>
      <c r="AV547" s="57">
        <v>-1.1263460797221703</v>
      </c>
      <c r="AW547" s="57">
        <v>-0.93833111370948985</v>
      </c>
      <c r="AX547" s="57">
        <v>-0.77381885564267994</v>
      </c>
      <c r="AY547" s="57">
        <v>-0.67324972738412003</v>
      </c>
      <c r="AZ547" s="57">
        <v>-2.1711381297310401</v>
      </c>
      <c r="BA547" s="57">
        <v>-2.1711046376528702</v>
      </c>
      <c r="BB547" s="57">
        <v>-2.1821734881956698</v>
      </c>
      <c r="BC547" s="57">
        <v>-2.2028128655865999</v>
      </c>
      <c r="BD547" s="57">
        <v>-2.2739156617520599</v>
      </c>
      <c r="BE547" s="57">
        <v>0.83125849409180896</v>
      </c>
      <c r="BF547" s="57">
        <v>1.0447585579306999</v>
      </c>
      <c r="BG547" s="57">
        <v>1.24384237448618</v>
      </c>
      <c r="BH547" s="57">
        <v>1.42899400994392</v>
      </c>
      <c r="BI547" s="57">
        <v>1.6006659343679399</v>
      </c>
      <c r="BJ547" s="57">
        <v>5.0034882471768558</v>
      </c>
      <c r="BK547" s="57">
        <v>105.866039928278</v>
      </c>
      <c r="BM547" s="57">
        <v>-0.40208654220086992</v>
      </c>
      <c r="BN547" s="57">
        <v>-0.25335823286699011</v>
      </c>
      <c r="BO547" s="57">
        <v>-2.8745298344909909E-2</v>
      </c>
      <c r="BP547" s="57">
        <v>0.15248552927053005</v>
      </c>
      <c r="BQ547" s="57">
        <v>0.34416034061555001</v>
      </c>
      <c r="BR547" s="57">
        <v>-2.2194726181850699</v>
      </c>
      <c r="BS547" s="57">
        <v>-2.21098540710486</v>
      </c>
      <c r="BT547" s="57">
        <v>-2.21855648203459</v>
      </c>
      <c r="BU547" s="57">
        <v>-2.2156857721524199</v>
      </c>
      <c r="BV547" s="57">
        <v>-2.2057154750980401</v>
      </c>
      <c r="BW547" s="57">
        <v>1.8173860759842</v>
      </c>
      <c r="BX547" s="57">
        <v>1.9576271742378699</v>
      </c>
      <c r="BY547" s="57">
        <v>2.1898111836896801</v>
      </c>
      <c r="BZ547" s="57">
        <v>2.36817130142295</v>
      </c>
      <c r="CA547" s="57">
        <v>2.5498758157135901</v>
      </c>
      <c r="CB547" s="57">
        <v>5.6605604312750764</v>
      </c>
      <c r="CC547" s="57">
        <v>-18.458759993346799</v>
      </c>
      <c r="CE547" s="57">
        <v>-0.41788972024178994</v>
      </c>
      <c r="CF547" s="57">
        <v>-0.2036644577816098</v>
      </c>
      <c r="CG547" s="57">
        <v>-9.5911133832902173E-3</v>
      </c>
      <c r="CH547" s="57">
        <v>0.15007055790478985</v>
      </c>
      <c r="CI547" s="57">
        <v>0.33060422104927012</v>
      </c>
      <c r="CJ547" s="57">
        <v>-2.2155552289573399</v>
      </c>
      <c r="CK547" s="57">
        <v>-2.2181017952498499</v>
      </c>
      <c r="CL547" s="57">
        <v>-2.2226779227526801</v>
      </c>
      <c r="CM547" s="57">
        <v>-2.2201162726121701</v>
      </c>
      <c r="CN547" s="57">
        <v>-2.2192539450134299</v>
      </c>
      <c r="CO547" s="57">
        <v>1.79766550871555</v>
      </c>
      <c r="CP547" s="57">
        <v>2.0144373374682401</v>
      </c>
      <c r="CQ547" s="57">
        <v>2.2130868093693898</v>
      </c>
      <c r="CR547" s="57">
        <v>2.37018683051696</v>
      </c>
      <c r="CS547" s="57">
        <v>2.5498581660627</v>
      </c>
      <c r="CT547" s="76">
        <v>5.5068668096083222</v>
      </c>
      <c r="CU547" s="76">
        <v>43.526060513408702</v>
      </c>
      <c r="CV547" s="76"/>
      <c r="CW547" s="1">
        <v>-1.30282229177122</v>
      </c>
      <c r="CX547" s="1">
        <v>-1.09092971185925</v>
      </c>
      <c r="CY547" s="1">
        <v>-0.89370008646397003</v>
      </c>
      <c r="CZ547" s="1">
        <v>-0.71104644515382398</v>
      </c>
      <c r="DA547" s="1">
        <v>-0.53848545046071705</v>
      </c>
      <c r="DB547" s="1">
        <v>-1.30282229177122</v>
      </c>
      <c r="DC547" s="1">
        <v>-1.09092971185925</v>
      </c>
      <c r="DD547" s="1">
        <v>-0.89370008646397003</v>
      </c>
      <c r="DE547" s="1">
        <v>-0.71104644515382398</v>
      </c>
      <c r="DF547" s="1">
        <v>-0.53848545046071705</v>
      </c>
      <c r="DG547" s="1">
        <v>0.79125818686201099</v>
      </c>
      <c r="DH547" s="1">
        <v>1.00475855930161</v>
      </c>
      <c r="DI547" s="1">
        <v>1.20384241286484</v>
      </c>
      <c r="DJ547" s="1">
        <v>1.3889937123699501</v>
      </c>
      <c r="DK547" s="1">
        <v>1.56066553709971</v>
      </c>
      <c r="DL547" s="1">
        <v>5.6799443196199686</v>
      </c>
      <c r="DM547" s="1">
        <v>39.681095385351497</v>
      </c>
      <c r="DN547" s="1"/>
      <c r="DO547" s="1"/>
      <c r="DP547" s="1"/>
      <c r="DQ547" s="1"/>
      <c r="DR547" s="1"/>
      <c r="DS547" s="1"/>
    </row>
    <row r="548" spans="1:123">
      <c r="A548" s="46" t="s">
        <v>521</v>
      </c>
      <c r="B548" s="57">
        <v>279.85000000000002</v>
      </c>
      <c r="C548" s="57">
        <v>111.941</v>
      </c>
      <c r="D548" s="57">
        <v>1.31</v>
      </c>
      <c r="E548" s="7">
        <v>0</v>
      </c>
      <c r="F548" s="57"/>
      <c r="G548" s="76">
        <v>2.5500000000000003</v>
      </c>
      <c r="H548" s="57">
        <v>-0.42</v>
      </c>
      <c r="I548" s="57">
        <v>2.97</v>
      </c>
      <c r="K548" s="76">
        <v>1.2723204697266159</v>
      </c>
      <c r="L548" s="76">
        <v>1.5124661178188377</v>
      </c>
      <c r="M548" s="76">
        <v>1.7753403084630213</v>
      </c>
      <c r="N548" s="76">
        <v>1.9554163107350342</v>
      </c>
      <c r="O548" s="76">
        <v>2.191855263903689</v>
      </c>
      <c r="P548" s="76">
        <v>-0.622062085119654</v>
      </c>
      <c r="Q548" s="76">
        <v>-0.62718245831717201</v>
      </c>
      <c r="R548" s="76">
        <v>-0.63320146176742897</v>
      </c>
      <c r="S548" s="76">
        <v>-0.61705947072797596</v>
      </c>
      <c r="T548" s="76">
        <v>-0.62738707190605103</v>
      </c>
      <c r="U548" s="76">
        <v>1.8943825548462701</v>
      </c>
      <c r="V548" s="76">
        <v>2.1396485761360098</v>
      </c>
      <c r="W548" s="76">
        <v>2.4085417702304501</v>
      </c>
      <c r="X548" s="76">
        <v>2.5724757814630101</v>
      </c>
      <c r="Y548" s="76">
        <v>2.81924233580974</v>
      </c>
      <c r="Z548" s="76">
        <v>6.7930784123585539</v>
      </c>
      <c r="AA548" s="76">
        <v>38.5529644702669</v>
      </c>
      <c r="AC548" s="57">
        <v>0.428808122359289</v>
      </c>
      <c r="AD548" s="76">
        <v>0.69172009186408612</v>
      </c>
      <c r="AE548" s="76">
        <v>0.92555304070206101</v>
      </c>
      <c r="AF548" s="76">
        <v>1.1417099081725051</v>
      </c>
      <c r="AG548" s="76">
        <v>1.3386328432063448</v>
      </c>
      <c r="AH548" s="76">
        <v>-0.57009255308054096</v>
      </c>
      <c r="AI548" s="76">
        <v>-0.56173496716688398</v>
      </c>
      <c r="AJ548" s="76">
        <v>-0.56260728400557902</v>
      </c>
      <c r="AK548" s="76">
        <v>-0.56197717181113505</v>
      </c>
      <c r="AL548" s="76">
        <v>-0.56202544045386504</v>
      </c>
      <c r="AM548" s="76">
        <v>0.99890067543982997</v>
      </c>
      <c r="AN548" s="76">
        <v>1.2534550590309701</v>
      </c>
      <c r="AO548" s="76">
        <v>1.48816032470764</v>
      </c>
      <c r="AP548" s="76">
        <v>1.7036870799836401</v>
      </c>
      <c r="AQ548" s="76">
        <v>1.9006582836602099</v>
      </c>
      <c r="AR548" s="76">
        <v>6.7513954136219771</v>
      </c>
      <c r="AS548" s="76">
        <v>63.705112611402399</v>
      </c>
      <c r="AU548" s="57">
        <v>0.41810424563758897</v>
      </c>
      <c r="AV548" s="57">
        <v>0.66762235034895001</v>
      </c>
      <c r="AW548" s="57">
        <v>0.89901755517272897</v>
      </c>
      <c r="AX548" s="57">
        <v>1.110647188975264</v>
      </c>
      <c r="AY548" s="57">
        <v>1.3097099412821298</v>
      </c>
      <c r="AZ548" s="57">
        <v>-0.62080101468549098</v>
      </c>
      <c r="BA548" s="57">
        <v>-0.62583276445071001</v>
      </c>
      <c r="BB548" s="57">
        <v>-0.62914272148087103</v>
      </c>
      <c r="BC548" s="57">
        <v>-0.63303985880096603</v>
      </c>
      <c r="BD548" s="57">
        <v>-0.63094834228199004</v>
      </c>
      <c r="BE548" s="57">
        <v>1.0389052603230799</v>
      </c>
      <c r="BF548" s="57">
        <v>1.29345511479966</v>
      </c>
      <c r="BG548" s="57">
        <v>1.5281602766536</v>
      </c>
      <c r="BH548" s="57">
        <v>1.7436870477762301</v>
      </c>
      <c r="BI548" s="57">
        <v>1.94065828356412</v>
      </c>
      <c r="BJ548" s="57">
        <v>6.624405779718737</v>
      </c>
      <c r="BK548" s="57">
        <v>51.355557809705701</v>
      </c>
      <c r="BM548" s="57">
        <v>1.2460410026080679</v>
      </c>
      <c r="BN548" s="57">
        <v>1.5554631797446119</v>
      </c>
      <c r="BO548" s="57">
        <v>1.7485822253879988</v>
      </c>
      <c r="BP548" s="57">
        <v>1.9444334847412681</v>
      </c>
      <c r="BQ548" s="57">
        <v>2.1461665453717518</v>
      </c>
      <c r="BR548" s="57">
        <v>-0.62399961459540199</v>
      </c>
      <c r="BS548" s="57">
        <v>-0.63152769216764804</v>
      </c>
      <c r="BT548" s="57">
        <v>-0.62366019083412105</v>
      </c>
      <c r="BU548" s="57">
        <v>-0.62014567632169204</v>
      </c>
      <c r="BV548" s="57">
        <v>-0.61678746159123798</v>
      </c>
      <c r="BW548" s="57">
        <v>1.87004061720347</v>
      </c>
      <c r="BX548" s="57">
        <v>2.1869908719122599</v>
      </c>
      <c r="BY548" s="57">
        <v>2.3722424162221198</v>
      </c>
      <c r="BZ548" s="57">
        <v>2.56457916106296</v>
      </c>
      <c r="CA548" s="57">
        <v>2.7629540069629899</v>
      </c>
      <c r="CB548" s="57">
        <v>6.5065263350866029</v>
      </c>
      <c r="CC548" s="57">
        <v>91.140809389157894</v>
      </c>
      <c r="CE548" s="57">
        <v>1.251560885573487</v>
      </c>
      <c r="CF548" s="57">
        <v>1.5026658380457332</v>
      </c>
      <c r="CG548" s="57">
        <v>1.7273523236409898</v>
      </c>
      <c r="CH548" s="57">
        <v>1.9337876691263833</v>
      </c>
      <c r="CI548" s="57">
        <v>2.1263932691326271</v>
      </c>
      <c r="CJ548" s="57">
        <v>-0.62174057734083299</v>
      </c>
      <c r="CK548" s="57">
        <v>-0.62280464917141698</v>
      </c>
      <c r="CL548" s="57">
        <v>-0.62476817546940999</v>
      </c>
      <c r="CM548" s="57">
        <v>-0.62271294845869696</v>
      </c>
      <c r="CN548" s="57">
        <v>-0.62266088609121295</v>
      </c>
      <c r="CO548" s="57">
        <v>1.8733014629143201</v>
      </c>
      <c r="CP548" s="57">
        <v>2.1254704872171502</v>
      </c>
      <c r="CQ548" s="57">
        <v>2.3521204991103999</v>
      </c>
      <c r="CR548" s="57">
        <v>2.5565006175850802</v>
      </c>
      <c r="CS548" s="57">
        <v>2.7490541552238401</v>
      </c>
      <c r="CT548" s="76">
        <v>6.4877779117351837</v>
      </c>
      <c r="CU548" s="76">
        <v>57.594500866368001</v>
      </c>
      <c r="CV548" s="76"/>
      <c r="CW548" s="1">
        <v>0.43688197928512001</v>
      </c>
      <c r="CX548" s="1">
        <v>0.68993366884306995</v>
      </c>
      <c r="CY548" s="1">
        <v>0.92383041471327698</v>
      </c>
      <c r="CZ548" s="1">
        <v>1.1383590197308999</v>
      </c>
      <c r="DA548" s="1">
        <v>1.3353334054306401</v>
      </c>
      <c r="DB548" s="1">
        <v>0.43688197928512001</v>
      </c>
      <c r="DC548" s="1">
        <v>0.68993366884306995</v>
      </c>
      <c r="DD548" s="1">
        <v>0.92383041471327698</v>
      </c>
      <c r="DE548" s="1">
        <v>1.1383590197308999</v>
      </c>
      <c r="DF548" s="1">
        <v>1.3353334054306401</v>
      </c>
      <c r="DG548" s="1">
        <v>0.99890491970570505</v>
      </c>
      <c r="DH548" s="1">
        <v>1.25345511650618</v>
      </c>
      <c r="DI548" s="1">
        <v>1.4881603243544901</v>
      </c>
      <c r="DJ548" s="1">
        <v>1.7036867211673701</v>
      </c>
      <c r="DK548" s="1">
        <v>1.9006578430629399</v>
      </c>
      <c r="DL548" s="1">
        <v>6.6804257862127807</v>
      </c>
      <c r="DM548" s="1">
        <v>55.946214235038298</v>
      </c>
      <c r="DN548" s="1"/>
      <c r="DO548" s="1"/>
      <c r="DP548" s="1"/>
      <c r="DQ548" s="1"/>
      <c r="DR548" s="1"/>
      <c r="DS548" s="1"/>
    </row>
    <row r="549" spans="1:123">
      <c r="A549" s="46" t="s">
        <v>522</v>
      </c>
      <c r="B549" s="57">
        <v>68.984999999999999</v>
      </c>
      <c r="C549" s="57">
        <v>3.5129999999999999</v>
      </c>
      <c r="D549" s="57">
        <v>-126.4</v>
      </c>
      <c r="E549" s="57"/>
      <c r="F549" s="57"/>
      <c r="K549" s="76">
        <v>-127.53394201166846</v>
      </c>
      <c r="L549" s="76">
        <v>-127.19154330232928</v>
      </c>
      <c r="M549" s="76">
        <v>-126.73106588373976</v>
      </c>
      <c r="N549" s="76">
        <v>-126.24677878812913</v>
      </c>
      <c r="O549" s="76">
        <v>-126.17783935155781</v>
      </c>
      <c r="P549" s="76">
        <v>-129.029766111284</v>
      </c>
      <c r="Q549" s="76">
        <v>-128.91099920650501</v>
      </c>
      <c r="R549" s="76">
        <v>-128.56434615099801</v>
      </c>
      <c r="S549" s="76">
        <v>-128.11765809780999</v>
      </c>
      <c r="T549" s="76">
        <v>-127.614853011248</v>
      </c>
      <c r="U549" s="76">
        <v>1.4958240996155401</v>
      </c>
      <c r="V549" s="76">
        <v>1.71945590417573</v>
      </c>
      <c r="W549" s="76">
        <v>1.83328026725825</v>
      </c>
      <c r="X549" s="76">
        <v>1.87087930968086</v>
      </c>
      <c r="Y549" s="76">
        <v>1.4370136596901899</v>
      </c>
      <c r="Z549" s="76">
        <v>10.85598767631225</v>
      </c>
      <c r="AA549" s="76">
        <v>219.442376661731</v>
      </c>
      <c r="AC549" s="57">
        <v>-128.02356246623029</v>
      </c>
      <c r="AD549" s="76">
        <v>-126.92242216558817</v>
      </c>
      <c r="AE549" s="76">
        <v>-126.51120228799709</v>
      </c>
      <c r="AF549" s="76">
        <v>-126.07401488298024</v>
      </c>
      <c r="AG549" s="76">
        <v>-125.66740170338885</v>
      </c>
      <c r="AH549" s="76">
        <v>-128.22522234696501</v>
      </c>
      <c r="AI549" s="76">
        <v>-127.221025719799</v>
      </c>
      <c r="AJ549" s="76">
        <v>-126.907745628036</v>
      </c>
      <c r="AK549" s="76">
        <v>-126.569461967775</v>
      </c>
      <c r="AL549" s="76">
        <v>-126.262685235726</v>
      </c>
      <c r="AM549" s="76">
        <v>0.201659880734716</v>
      </c>
      <c r="AN549" s="76">
        <v>0.29860355421082602</v>
      </c>
      <c r="AO549" s="76">
        <v>0.39654334003890401</v>
      </c>
      <c r="AP549" s="76">
        <v>0.49544708479476401</v>
      </c>
      <c r="AQ549" s="76">
        <v>0.59528353233714204</v>
      </c>
      <c r="AR549" s="76">
        <v>16.459868498729783</v>
      </c>
      <c r="AS549" s="57">
        <v>583.51616343935302</v>
      </c>
      <c r="BM549" s="57">
        <v>-127.57482623234192</v>
      </c>
      <c r="BN549" s="57">
        <v>-127.40038139209746</v>
      </c>
      <c r="BO549" s="57">
        <v>-126.79417568508887</v>
      </c>
      <c r="BP549" s="57">
        <v>-126.29813392390619</v>
      </c>
      <c r="BQ549" s="57">
        <v>-126.20955758868756</v>
      </c>
      <c r="BR549" s="57">
        <v>-129.24270374555601</v>
      </c>
      <c r="BS549" s="57">
        <v>-128.70674780141599</v>
      </c>
      <c r="BT549" s="57">
        <v>-128.46598726705901</v>
      </c>
      <c r="BU549" s="57">
        <v>-128.10862005456201</v>
      </c>
      <c r="BV549" s="57">
        <v>-128.154414095645</v>
      </c>
      <c r="BW549" s="57">
        <v>1.6678775132140899</v>
      </c>
      <c r="BX549" s="57">
        <v>1.3063664093185301</v>
      </c>
      <c r="BY549" s="57">
        <v>1.67181158197013</v>
      </c>
      <c r="BZ549" s="57">
        <v>1.81048613065582</v>
      </c>
      <c r="CA549" s="57">
        <v>1.9448565069574399</v>
      </c>
      <c r="CB549" s="57">
        <v>11.399784683664175</v>
      </c>
      <c r="CC549" s="57">
        <v>115.092290531717</v>
      </c>
      <c r="CE549" s="57">
        <v>-127.52147450301834</v>
      </c>
      <c r="CF549" s="57">
        <v>-127.09346875001502</v>
      </c>
      <c r="CG549" s="57">
        <v>-126.70102169130131</v>
      </c>
      <c r="CH549" s="57">
        <v>-126.29127669823443</v>
      </c>
      <c r="CI549" s="57">
        <v>-125.83294066724442</v>
      </c>
      <c r="CJ549" s="57">
        <v>-129.10437747569901</v>
      </c>
      <c r="CK549" s="57">
        <v>-128.79263590841799</v>
      </c>
      <c r="CL549" s="57">
        <v>-128.519332919145</v>
      </c>
      <c r="CM549" s="57">
        <v>-128.13243970889101</v>
      </c>
      <c r="CN549" s="57">
        <v>-127.817196980942</v>
      </c>
      <c r="CO549" s="57">
        <v>1.58290297268067</v>
      </c>
      <c r="CP549" s="57">
        <v>1.6991671584029699</v>
      </c>
      <c r="CQ549" s="57">
        <v>1.8183112278436999</v>
      </c>
      <c r="CR549" s="57">
        <v>1.8411630106565799</v>
      </c>
      <c r="CS549" s="57">
        <v>1.9842563136975799</v>
      </c>
      <c r="CT549" s="76">
        <v>12.460415336920672</v>
      </c>
      <c r="CU549" s="76">
        <v>-32.6747468859649</v>
      </c>
      <c r="CV549" s="76"/>
      <c r="CW549" s="1">
        <v>-127.28256586872</v>
      </c>
      <c r="CX549" s="1">
        <v>-126.85505314378599</v>
      </c>
      <c r="CY549" s="1">
        <v>-126.45010842006999</v>
      </c>
      <c r="CZ549" s="1">
        <v>-126.047916273422</v>
      </c>
      <c r="DA549" s="1">
        <v>-125.637722557716</v>
      </c>
      <c r="DB549" s="1">
        <v>-127.28256586872</v>
      </c>
      <c r="DC549" s="1">
        <v>-126.85505314378599</v>
      </c>
      <c r="DD549" s="1">
        <v>-126.45010842006999</v>
      </c>
      <c r="DE549" s="1">
        <v>-126.047916273422</v>
      </c>
      <c r="DF549" s="1">
        <v>-125.637722557716</v>
      </c>
      <c r="DG549" s="1">
        <v>0.20166109091370299</v>
      </c>
      <c r="DH549" s="1">
        <v>0.2986036109811</v>
      </c>
      <c r="DI549" s="1">
        <v>0.39654333984464701</v>
      </c>
      <c r="DJ549" s="1">
        <v>0.495446862095832</v>
      </c>
      <c r="DK549" s="1">
        <v>0.59528325780526004</v>
      </c>
      <c r="DL549" s="1">
        <v>12.205472838730229</v>
      </c>
      <c r="DM549" s="1">
        <v>16.077334322418299</v>
      </c>
      <c r="DN549" s="1"/>
      <c r="DO549" s="1"/>
      <c r="DP549" s="1"/>
      <c r="DQ549" s="1"/>
      <c r="DR549" s="1"/>
      <c r="DS549" s="1"/>
    </row>
    <row r="550" spans="1:123">
      <c r="A550" s="46" t="s">
        <v>40</v>
      </c>
      <c r="B550" s="57">
        <v>88.881</v>
      </c>
      <c r="C550" s="57">
        <v>8.3689999999999998</v>
      </c>
      <c r="D550" s="57">
        <v>-101.3</v>
      </c>
      <c r="E550" s="57"/>
      <c r="F550" s="57"/>
      <c r="K550" s="76">
        <v>-100.72781312939962</v>
      </c>
      <c r="L550" s="76">
        <v>-100.53057906598839</v>
      </c>
      <c r="M550" s="76">
        <v>-100.09100312152766</v>
      </c>
      <c r="N550" s="76">
        <v>-99.949471319432178</v>
      </c>
      <c r="O550" s="76">
        <v>-99.476190914740997</v>
      </c>
      <c r="P550" s="76">
        <v>-102.261242896268</v>
      </c>
      <c r="Q550" s="76">
        <v>-102.289681916795</v>
      </c>
      <c r="R550" s="76">
        <v>-101.978561732101</v>
      </c>
      <c r="S550" s="76">
        <v>-101.886549208311</v>
      </c>
      <c r="T550" s="76">
        <v>-101.04362366598301</v>
      </c>
      <c r="U550" s="76">
        <v>1.5334297668683801</v>
      </c>
      <c r="V550" s="76">
        <v>1.75910285080662</v>
      </c>
      <c r="W550" s="76">
        <v>1.88755861057333</v>
      </c>
      <c r="X550" s="76">
        <v>1.93707788887882</v>
      </c>
      <c r="Y550" s="76">
        <v>1.5674327512420101</v>
      </c>
      <c r="Z550" s="76">
        <v>9.211850971005509</v>
      </c>
      <c r="AA550" s="76">
        <v>-107.569285394392</v>
      </c>
      <c r="AC550" s="57">
        <v>-101.11816015043195</v>
      </c>
      <c r="AD550" s="76">
        <v>-101.03264872987488</v>
      </c>
      <c r="AE550" s="76">
        <v>-100.7570499972073</v>
      </c>
      <c r="AF550" s="76">
        <v>-100.4579318731829</v>
      </c>
      <c r="AG550" s="76">
        <v>-100.17774673534242</v>
      </c>
      <c r="AH550" s="76">
        <v>-101.395043054672</v>
      </c>
      <c r="AI550" s="76">
        <v>-101.421346541264</v>
      </c>
      <c r="AJ550" s="76">
        <v>-101.25659199291201</v>
      </c>
      <c r="AK550" s="76">
        <v>-101.06738148539699</v>
      </c>
      <c r="AL550" s="76">
        <v>-100.896197868051</v>
      </c>
      <c r="AM550" s="76">
        <v>0.27688290424005402</v>
      </c>
      <c r="AN550" s="76">
        <v>0.38869781138912401</v>
      </c>
      <c r="AO550" s="76">
        <v>0.49954199570470498</v>
      </c>
      <c r="AP550" s="76">
        <v>0.60944961221409799</v>
      </c>
      <c r="AQ550" s="76">
        <v>0.71845113270858196</v>
      </c>
      <c r="AR550" s="57">
        <v>7.3511818826465385</v>
      </c>
      <c r="AS550" s="57">
        <v>-176.792074521193</v>
      </c>
      <c r="BM550" s="57">
        <v>-100.82674690702922</v>
      </c>
      <c r="BN550" s="57">
        <v>-100.24921874932201</v>
      </c>
      <c r="BO550" s="57">
        <v>-100.2701630799195</v>
      </c>
      <c r="BP550" s="57">
        <v>-100.04892230483684</v>
      </c>
      <c r="BQ550" s="57">
        <v>-99.802277059826025</v>
      </c>
      <c r="BR550" s="57">
        <v>-102.51369935974</v>
      </c>
      <c r="BS550" s="57">
        <v>-101.63867578206199</v>
      </c>
      <c r="BT550" s="57">
        <v>-102.00806325828199</v>
      </c>
      <c r="BU550" s="57">
        <v>-101.93056028588499</v>
      </c>
      <c r="BV550" s="57">
        <v>-101.82432450819201</v>
      </c>
      <c r="BW550" s="57">
        <v>1.68695245271079</v>
      </c>
      <c r="BX550" s="57">
        <v>1.38945703273999</v>
      </c>
      <c r="BY550" s="57">
        <v>1.7379001783625001</v>
      </c>
      <c r="BZ550" s="57">
        <v>1.88163798104816</v>
      </c>
      <c r="CA550" s="57">
        <v>2.02204744836598</v>
      </c>
      <c r="CB550" s="57">
        <v>6.6680620966132471</v>
      </c>
      <c r="CC550" s="57">
        <v>182.04358243001499</v>
      </c>
      <c r="CE550" s="57">
        <v>-100.86254442004022</v>
      </c>
      <c r="CF550" s="57">
        <v>-100.58181963622236</v>
      </c>
      <c r="CG550" s="57">
        <v>-100.34404560619187</v>
      </c>
      <c r="CH550" s="57">
        <v>-100.11634414721527</v>
      </c>
      <c r="CI550" s="57">
        <v>-99.810997280449698</v>
      </c>
      <c r="CJ550" s="57">
        <v>-102.472847712175</v>
      </c>
      <c r="CK550" s="57">
        <v>-102.321210307442</v>
      </c>
      <c r="CL550" s="57">
        <v>-102.212723984872</v>
      </c>
      <c r="CM550" s="57">
        <v>-102.02500227098901</v>
      </c>
      <c r="CN550" s="57">
        <v>-101.867415488511</v>
      </c>
      <c r="CO550" s="57">
        <v>1.61030329213477</v>
      </c>
      <c r="CP550" s="57">
        <v>1.7393906712196401</v>
      </c>
      <c r="CQ550" s="57">
        <v>1.86867837868013</v>
      </c>
      <c r="CR550" s="57">
        <v>1.9086581237737399</v>
      </c>
      <c r="CS550" s="57">
        <v>2.0564182080613</v>
      </c>
      <c r="CT550" s="76">
        <v>7.6573790839814189</v>
      </c>
      <c r="CU550" s="76">
        <v>-15.972326591499201</v>
      </c>
      <c r="CV550" s="76"/>
      <c r="CW550" s="1">
        <v>-101.25170660673101</v>
      </c>
      <c r="CX550" s="1">
        <v>-100.950387806734</v>
      </c>
      <c r="CY550" s="1">
        <v>-100.685600630561</v>
      </c>
      <c r="CZ550" s="1">
        <v>-100.422073654911</v>
      </c>
      <c r="DA550" s="1">
        <v>-100.13831165618301</v>
      </c>
      <c r="DB550" s="1">
        <v>-101.25170660673101</v>
      </c>
      <c r="DC550" s="1">
        <v>-100.950387806734</v>
      </c>
      <c r="DD550" s="1">
        <v>-100.685600630561</v>
      </c>
      <c r="DE550" s="1">
        <v>-100.422073654911</v>
      </c>
      <c r="DF550" s="1">
        <v>-100.13831165618301</v>
      </c>
      <c r="DG550" s="1">
        <v>0.27688440069790399</v>
      </c>
      <c r="DH550" s="1">
        <v>0.38869786822591101</v>
      </c>
      <c r="DI550" s="1">
        <v>0.49954199549545603</v>
      </c>
      <c r="DJ550" s="1">
        <v>0.60944937667192201</v>
      </c>
      <c r="DK550" s="1">
        <v>0.71845084250773195</v>
      </c>
      <c r="DL550" s="1">
        <v>8.2072027285801301</v>
      </c>
      <c r="DM550" s="1">
        <v>15.7946733543503</v>
      </c>
      <c r="DN550" s="1"/>
      <c r="DO550" s="1"/>
      <c r="DP550" s="1"/>
      <c r="DQ550" s="1"/>
      <c r="DR550" s="1"/>
      <c r="DS550" s="1"/>
    </row>
    <row r="551" spans="1:123">
      <c r="A551" s="46" t="s">
        <v>41</v>
      </c>
      <c r="B551" s="57">
        <v>110.742</v>
      </c>
      <c r="C551" s="57">
        <v>16.167000000000002</v>
      </c>
      <c r="D551" s="57">
        <v>-84.1</v>
      </c>
      <c r="E551" s="57"/>
      <c r="F551" s="57"/>
      <c r="K551" s="76">
        <v>-84.175836828546338</v>
      </c>
      <c r="L551" s="76">
        <v>-83.987260950902254</v>
      </c>
      <c r="M551" s="76">
        <v>-83.708633307799232</v>
      </c>
      <c r="N551" s="76">
        <v>-83.397822209045785</v>
      </c>
      <c r="O551" s="76">
        <v>-83.31068743628461</v>
      </c>
      <c r="P551" s="76">
        <v>-85.750586332639003</v>
      </c>
      <c r="Q551" s="76">
        <v>-85.789926422351101</v>
      </c>
      <c r="R551" s="76">
        <v>-85.655830984677905</v>
      </c>
      <c r="S551" s="76">
        <v>-85.407636685170601</v>
      </c>
      <c r="T551" s="76">
        <v>-85.021419934230195</v>
      </c>
      <c r="U551" s="76">
        <v>1.57474950409267</v>
      </c>
      <c r="V551" s="76">
        <v>1.8026654714488499</v>
      </c>
      <c r="W551" s="76">
        <v>1.9471976768786701</v>
      </c>
      <c r="X551" s="76">
        <v>2.00981447612482</v>
      </c>
      <c r="Y551" s="76">
        <v>1.71073249794559</v>
      </c>
      <c r="Z551" s="76">
        <v>6.8993350462507861</v>
      </c>
      <c r="AA551" s="76">
        <v>70.811912736052406</v>
      </c>
      <c r="AC551" s="57">
        <v>-84.271274335830682</v>
      </c>
      <c r="AD551" s="76">
        <v>-83.968230851249174</v>
      </c>
      <c r="AE551" s="76">
        <v>-83.731313771744851</v>
      </c>
      <c r="AF551" s="76">
        <v>-83.46164125252028</v>
      </c>
      <c r="AG551" s="76">
        <v>-83.215660274770826</v>
      </c>
      <c r="AH551" s="76">
        <v>-84.630809557966302</v>
      </c>
      <c r="AI551" s="76">
        <v>-84.455920950343099</v>
      </c>
      <c r="AJ551" s="76">
        <v>-84.344026938112506</v>
      </c>
      <c r="AK551" s="76">
        <v>-84.196352688815296</v>
      </c>
      <c r="AL551" s="76">
        <v>-84.069443479841695</v>
      </c>
      <c r="AM551" s="76">
        <v>0.359535222135619</v>
      </c>
      <c r="AN551" s="76">
        <v>0.48769009909392602</v>
      </c>
      <c r="AO551" s="76">
        <v>0.61271316636765605</v>
      </c>
      <c r="AP551" s="76">
        <v>0.734711436295022</v>
      </c>
      <c r="AQ551" s="76">
        <v>0.85378320507086902</v>
      </c>
      <c r="AR551" s="57">
        <v>7.7944605826166242</v>
      </c>
      <c r="AS551" s="57">
        <v>34.853623649238003</v>
      </c>
      <c r="BM551" s="57">
        <v>-84.208398332827656</v>
      </c>
      <c r="BN551" s="57">
        <v>-83.988753453737516</v>
      </c>
      <c r="BO551" s="57">
        <v>-83.754426213409261</v>
      </c>
      <c r="BP551" s="57">
        <v>-83.493982598296213</v>
      </c>
      <c r="BQ551" s="57">
        <v>-83.245624256400163</v>
      </c>
      <c r="BR551" s="57">
        <v>-85.916309634168201</v>
      </c>
      <c r="BS551" s="57">
        <v>-85.469507436548696</v>
      </c>
      <c r="BT551" s="57">
        <v>-85.564942133917597</v>
      </c>
      <c r="BU551" s="57">
        <v>-85.453799640533902</v>
      </c>
      <c r="BV551" s="57">
        <v>-85.352486299163601</v>
      </c>
      <c r="BW551" s="57">
        <v>1.70791130134054</v>
      </c>
      <c r="BX551" s="57">
        <v>1.48075398281118</v>
      </c>
      <c r="BY551" s="57">
        <v>1.8105159205083401</v>
      </c>
      <c r="BZ551" s="57">
        <v>1.9598170422376899</v>
      </c>
      <c r="CA551" s="57">
        <v>2.1068620427634399</v>
      </c>
      <c r="CB551" s="57">
        <v>7.2193447832504436</v>
      </c>
      <c r="CC551" s="57">
        <v>-35.682986756577002</v>
      </c>
      <c r="CE551" s="57">
        <v>-84.218117207756563</v>
      </c>
      <c r="CF551" s="57">
        <v>-83.973236997618372</v>
      </c>
      <c r="CG551" s="57">
        <v>-83.763034537026172</v>
      </c>
      <c r="CH551" s="57">
        <v>-83.541990303381937</v>
      </c>
      <c r="CI551" s="57">
        <v>-83.266433227272742</v>
      </c>
      <c r="CJ551" s="57">
        <v>-85.858526972729393</v>
      </c>
      <c r="CK551" s="57">
        <v>-85.756823799401204</v>
      </c>
      <c r="CL551" s="57">
        <v>-85.687054506198606</v>
      </c>
      <c r="CM551" s="57">
        <v>-85.524809598640104</v>
      </c>
      <c r="CN551" s="57">
        <v>-85.402140296043996</v>
      </c>
      <c r="CO551" s="57">
        <v>1.64040976497283</v>
      </c>
      <c r="CP551" s="57">
        <v>1.78358680178283</v>
      </c>
      <c r="CQ551" s="57">
        <v>1.92401996917244</v>
      </c>
      <c r="CR551" s="57">
        <v>1.98281929525817</v>
      </c>
      <c r="CS551" s="57">
        <v>2.1357070687712598</v>
      </c>
      <c r="CT551" s="76">
        <v>6.9629009703547107</v>
      </c>
      <c r="CU551" s="76">
        <v>-30.1954571687296</v>
      </c>
      <c r="CV551" s="76"/>
      <c r="CW551" s="1">
        <v>-84.179773041298205</v>
      </c>
      <c r="CX551" s="1">
        <v>-83.931410986409702</v>
      </c>
      <c r="CY551" s="1">
        <v>-83.698313814756503</v>
      </c>
      <c r="CZ551" s="1">
        <v>-83.471558041962496</v>
      </c>
      <c r="DA551" s="1">
        <v>-83.219843089963604</v>
      </c>
      <c r="DB551" s="1">
        <v>-84.179773041298205</v>
      </c>
      <c r="DC551" s="1">
        <v>-83.931410986409702</v>
      </c>
      <c r="DD551" s="1">
        <v>-83.698313814756503</v>
      </c>
      <c r="DE551" s="1">
        <v>-83.471558041962496</v>
      </c>
      <c r="DF551" s="1">
        <v>-83.219843089963604</v>
      </c>
      <c r="DG551" s="1">
        <v>0.35953703314625701</v>
      </c>
      <c r="DH551" s="1">
        <v>0.487690156003796</v>
      </c>
      <c r="DI551" s="1">
        <v>0.61271316614193505</v>
      </c>
      <c r="DJ551" s="1">
        <v>0.73471118664115798</v>
      </c>
      <c r="DK551" s="1">
        <v>0.85378289765352799</v>
      </c>
      <c r="DL551" s="1">
        <v>7.0915301470265391</v>
      </c>
      <c r="DM551" s="1">
        <v>7.4249855127554998E-2</v>
      </c>
      <c r="DN551" s="1"/>
      <c r="DO551" s="1"/>
      <c r="DP551" s="1"/>
      <c r="DQ551" s="1"/>
      <c r="DR551" s="1"/>
      <c r="DS551" s="1"/>
    </row>
    <row r="552" spans="1:123">
      <c r="A552" s="46" t="s">
        <v>42</v>
      </c>
      <c r="B552" s="57">
        <v>118.283</v>
      </c>
      <c r="C552" s="57">
        <v>19.439</v>
      </c>
      <c r="D552" s="57">
        <v>-78.599999999999994</v>
      </c>
      <c r="E552" s="57"/>
      <c r="F552" s="57"/>
      <c r="K552" s="76">
        <v>-79.860389635690439</v>
      </c>
      <c r="L552" s="76">
        <v>-79.671304816696136</v>
      </c>
      <c r="M552" s="76">
        <v>-79.433820051828747</v>
      </c>
      <c r="N552" s="76">
        <v>-79.062324834799838</v>
      </c>
      <c r="O552" s="76">
        <v>-79.093731583257309</v>
      </c>
      <c r="P552" s="76">
        <v>-81.449392473958497</v>
      </c>
      <c r="Q552" s="76">
        <v>-81.488997309885207</v>
      </c>
      <c r="R552" s="76">
        <v>-81.401590355714802</v>
      </c>
      <c r="S552" s="76">
        <v>-81.097229956568597</v>
      </c>
      <c r="T552" s="76">
        <v>-80.853895643797998</v>
      </c>
      <c r="U552" s="76">
        <v>1.5890028382680601</v>
      </c>
      <c r="V552" s="76">
        <v>1.8176924931890699</v>
      </c>
      <c r="W552" s="76">
        <v>1.9677703038860599</v>
      </c>
      <c r="X552" s="76">
        <v>2.0349051217687602</v>
      </c>
      <c r="Y552" s="76">
        <v>1.7601640605406901</v>
      </c>
      <c r="Z552" s="76">
        <v>6.3596716465864853</v>
      </c>
      <c r="AA552" s="76">
        <v>127.995488356099</v>
      </c>
      <c r="AC552" s="57">
        <v>-79.886383265273821</v>
      </c>
      <c r="AD552" s="76">
        <v>-79.487136519991225</v>
      </c>
      <c r="AE552" s="76">
        <v>-79.254081708848801</v>
      </c>
      <c r="AF552" s="76">
        <v>-78.987644428125023</v>
      </c>
      <c r="AG552" s="76">
        <v>-78.745388129277515</v>
      </c>
      <c r="AH552" s="76">
        <v>-80.274429586135497</v>
      </c>
      <c r="AI552" s="76">
        <v>-80.008974226311807</v>
      </c>
      <c r="AJ552" s="76">
        <v>-79.9058335192844</v>
      </c>
      <c r="AK552" s="76">
        <v>-79.765565205959504</v>
      </c>
      <c r="AL552" s="76">
        <v>-79.645854430166693</v>
      </c>
      <c r="AM552" s="76">
        <v>0.388046320861682</v>
      </c>
      <c r="AN552" s="76">
        <v>0.52183770632058202</v>
      </c>
      <c r="AO552" s="76">
        <v>0.65175181043560004</v>
      </c>
      <c r="AP552" s="76">
        <v>0.77792077783448699</v>
      </c>
      <c r="AQ552" s="76">
        <v>0.90046630088917501</v>
      </c>
      <c r="AR552" s="57">
        <v>8.2659389418152713</v>
      </c>
      <c r="AS552" s="57">
        <v>120.158471594647</v>
      </c>
      <c r="BM552" s="57">
        <v>-79.876427364319639</v>
      </c>
      <c r="BN552" s="57">
        <v>-79.772781392866776</v>
      </c>
      <c r="BO552" s="57">
        <v>-79.433882690416425</v>
      </c>
      <c r="BP552" s="57">
        <v>-79.151632907274518</v>
      </c>
      <c r="BQ552" s="57">
        <v>-78.909456854602226</v>
      </c>
      <c r="BR552" s="57">
        <v>-81.591568466562094</v>
      </c>
      <c r="BS552" s="57">
        <v>-81.285028459273704</v>
      </c>
      <c r="BT552" s="57">
        <v>-81.2694475707858</v>
      </c>
      <c r="BU552" s="57">
        <v>-81.138417988505395</v>
      </c>
      <c r="BV552" s="57">
        <v>-81.045575878123699</v>
      </c>
      <c r="BW552" s="57">
        <v>1.7151411022424601</v>
      </c>
      <c r="BX552" s="57">
        <v>1.5122470664069301</v>
      </c>
      <c r="BY552" s="57">
        <v>1.83556488036937</v>
      </c>
      <c r="BZ552" s="57">
        <v>1.98678508123088</v>
      </c>
      <c r="CA552" s="57">
        <v>2.13611902352147</v>
      </c>
      <c r="CB552" s="57">
        <v>7.6323166042310522</v>
      </c>
      <c r="CC552" s="57">
        <v>-95.323623189737503</v>
      </c>
      <c r="CE552" s="57">
        <v>-79.875693833603208</v>
      </c>
      <c r="CF552" s="57">
        <v>-79.633310618641673</v>
      </c>
      <c r="CG552" s="57">
        <v>-79.423843328196142</v>
      </c>
      <c r="CH552" s="57">
        <v>-79.19549712814424</v>
      </c>
      <c r="CI552" s="57">
        <v>-78.923599512274365</v>
      </c>
      <c r="CJ552" s="57">
        <v>-81.526488892554895</v>
      </c>
      <c r="CK552" s="57">
        <v>-81.4321429728044</v>
      </c>
      <c r="CL552" s="57">
        <v>-81.366953500648506</v>
      </c>
      <c r="CM552" s="57">
        <v>-81.203898482510596</v>
      </c>
      <c r="CN552" s="57">
        <v>-81.086657447822702</v>
      </c>
      <c r="CO552" s="57">
        <v>1.65079505895169</v>
      </c>
      <c r="CP552" s="57">
        <v>1.79883235416273</v>
      </c>
      <c r="CQ552" s="57">
        <v>1.9431101724523701</v>
      </c>
      <c r="CR552" s="57">
        <v>2.0084013543663599</v>
      </c>
      <c r="CS552" s="57">
        <v>2.1630579355483399</v>
      </c>
      <c r="CT552" s="76">
        <v>6.9853919352003011</v>
      </c>
      <c r="CU552" s="76">
        <v>-32.696894632878099</v>
      </c>
      <c r="CV552" s="76"/>
      <c r="CW552" s="1">
        <v>-79.710867347182102</v>
      </c>
      <c r="CX552" s="1">
        <v>-79.4718352786699</v>
      </c>
      <c r="CY552" s="1">
        <v>-79.240919305980299</v>
      </c>
      <c r="CZ552" s="1">
        <v>-79.017374992282498</v>
      </c>
      <c r="DA552" s="1">
        <v>-78.7702412905887</v>
      </c>
      <c r="DB552" s="1">
        <v>-79.710867347182102</v>
      </c>
      <c r="DC552" s="1">
        <v>-79.4718352786699</v>
      </c>
      <c r="DD552" s="1">
        <v>-79.240919305980299</v>
      </c>
      <c r="DE552" s="1">
        <v>-79.017374992282498</v>
      </c>
      <c r="DF552" s="1">
        <v>-78.7702412905887</v>
      </c>
      <c r="DG552" s="1">
        <v>0.38804824037799601</v>
      </c>
      <c r="DH552" s="1">
        <v>0.521837763255662</v>
      </c>
      <c r="DI552" s="1">
        <v>0.65175181020419604</v>
      </c>
      <c r="DJ552" s="1">
        <v>0.77792052331276595</v>
      </c>
      <c r="DK552" s="1">
        <v>0.90046598753296803</v>
      </c>
      <c r="DL552" s="1">
        <v>6.9611037931909037</v>
      </c>
      <c r="DM552" s="1">
        <v>-3.5758017734807499</v>
      </c>
      <c r="DN552" s="1"/>
      <c r="DO552" s="1"/>
      <c r="DP552" s="1"/>
      <c r="DQ552" s="1"/>
      <c r="DR552" s="1"/>
      <c r="DS552" s="1"/>
    </row>
    <row r="553" spans="1:123">
      <c r="A553" s="46" t="s">
        <v>43</v>
      </c>
      <c r="B553" s="57">
        <v>130.12299999999999</v>
      </c>
      <c r="C553" s="57">
        <v>25.164999999999999</v>
      </c>
      <c r="D553" s="57">
        <v>-73.099999999999994</v>
      </c>
      <c r="E553" s="57"/>
      <c r="F553" s="57"/>
      <c r="K553" s="76">
        <v>-74.077070070737747</v>
      </c>
      <c r="L553" s="76">
        <v>-73.886745813238832</v>
      </c>
      <c r="M553" s="76">
        <v>-73.697339685387149</v>
      </c>
      <c r="N553" s="76">
        <v>-73.246427517898809</v>
      </c>
      <c r="O553" s="76">
        <v>-73.423248915879483</v>
      </c>
      <c r="P553" s="76">
        <v>-75.688451834431703</v>
      </c>
      <c r="Q553" s="76">
        <v>-75.728031985966993</v>
      </c>
      <c r="R553" s="76">
        <v>-75.697410732379893</v>
      </c>
      <c r="S553" s="76">
        <v>-75.320727049483807</v>
      </c>
      <c r="T553" s="76">
        <v>-75.261024659370193</v>
      </c>
      <c r="U553" s="76">
        <v>1.61138176369396</v>
      </c>
      <c r="V553" s="76">
        <v>1.84128617272816</v>
      </c>
      <c r="W553" s="76">
        <v>2.0000710469927498</v>
      </c>
      <c r="X553" s="76">
        <v>2.0742995315849999</v>
      </c>
      <c r="Y553" s="76">
        <v>1.83777574349071</v>
      </c>
      <c r="Z553" s="76">
        <v>5.7673127118838678</v>
      </c>
      <c r="AA553" s="76">
        <v>197.52809629110101</v>
      </c>
      <c r="AC553" s="57">
        <v>-74.027418001216319</v>
      </c>
      <c r="AD553" s="76">
        <v>-73.495601271623784</v>
      </c>
      <c r="AE553" s="76">
        <v>-73.263901860280612</v>
      </c>
      <c r="AF553" s="76">
        <v>-72.999455160798007</v>
      </c>
      <c r="AG553" s="76">
        <v>-72.759300231891558</v>
      </c>
      <c r="AH553" s="76">
        <v>-74.460229128989099</v>
      </c>
      <c r="AI553" s="76">
        <v>-74.071053574093895</v>
      </c>
      <c r="AJ553" s="76">
        <v>-73.9769476033199</v>
      </c>
      <c r="AK553" s="76">
        <v>-73.845218214700296</v>
      </c>
      <c r="AL553" s="76">
        <v>-73.733062893275203</v>
      </c>
      <c r="AM553" s="76">
        <v>0.43281112777278002</v>
      </c>
      <c r="AN553" s="76">
        <v>0.57545230247011103</v>
      </c>
      <c r="AO553" s="76">
        <v>0.71304574303929302</v>
      </c>
      <c r="AP553" s="76">
        <v>0.84576305390228601</v>
      </c>
      <c r="AQ553" s="76">
        <v>0.97376266138363898</v>
      </c>
      <c r="AR553" s="57">
        <v>8.9916099110219108</v>
      </c>
      <c r="AS553" s="57">
        <v>235.74977915178499</v>
      </c>
      <c r="BM553" s="57">
        <v>-74.075178610904018</v>
      </c>
      <c r="BN553" s="57">
        <v>-74.117396100254098</v>
      </c>
      <c r="BO553" s="57">
        <v>-73.636238628556654</v>
      </c>
      <c r="BP553" s="57">
        <v>-73.323149861132123</v>
      </c>
      <c r="BQ553" s="57">
        <v>-73.091227005447394</v>
      </c>
      <c r="BR553" s="57">
        <v>-75.801671104563894</v>
      </c>
      <c r="BS553" s="57">
        <v>-75.679089938942397</v>
      </c>
      <c r="BT553" s="57">
        <v>-75.511132468580499</v>
      </c>
      <c r="BU553" s="57">
        <v>-75.352277016581198</v>
      </c>
      <c r="BV553" s="57">
        <v>-75.273281932983593</v>
      </c>
      <c r="BW553" s="57">
        <v>1.72649249365988</v>
      </c>
      <c r="BX553" s="57">
        <v>1.5616938386882999</v>
      </c>
      <c r="BY553" s="57">
        <v>1.87489384002385</v>
      </c>
      <c r="BZ553" s="57">
        <v>2.0291271554490802</v>
      </c>
      <c r="CA553" s="57">
        <v>2.1820549275361998</v>
      </c>
      <c r="CB553" s="57">
        <v>8.2626564464313326</v>
      </c>
      <c r="CC553" s="57">
        <v>-165.18189272462399</v>
      </c>
      <c r="CE553" s="57">
        <v>-74.060143671020313</v>
      </c>
      <c r="CF553" s="57">
        <v>-73.817114852156124</v>
      </c>
      <c r="CG553" s="57">
        <v>-73.605245911984923</v>
      </c>
      <c r="CH553" s="57">
        <v>-73.363342067362552</v>
      </c>
      <c r="CI553" s="57">
        <v>-73.09474838744606</v>
      </c>
      <c r="CJ553" s="57">
        <v>-75.727244509140505</v>
      </c>
      <c r="CK553" s="57">
        <v>-75.639883997219002</v>
      </c>
      <c r="CL553" s="57">
        <v>-75.578329298445297</v>
      </c>
      <c r="CM553" s="57">
        <v>-75.411909391738305</v>
      </c>
      <c r="CN553" s="57">
        <v>-75.300749468815994</v>
      </c>
      <c r="CO553" s="57">
        <v>1.6671008381201899</v>
      </c>
      <c r="CP553" s="57">
        <v>1.82276914506288</v>
      </c>
      <c r="CQ553" s="57">
        <v>1.9730833864603701</v>
      </c>
      <c r="CR553" s="57">
        <v>2.0485673243757598</v>
      </c>
      <c r="CS553" s="57">
        <v>2.2060010813699402</v>
      </c>
      <c r="CT553" s="76">
        <v>7.1125081693121519</v>
      </c>
      <c r="CU553" s="76">
        <v>-34.187430554089602</v>
      </c>
      <c r="CV553" s="76"/>
      <c r="CW553" s="1">
        <v>-73.742162402191497</v>
      </c>
      <c r="CX553" s="1">
        <v>-73.511933630348594</v>
      </c>
      <c r="CY553" s="1">
        <v>-73.280391055403996</v>
      </c>
      <c r="CZ553" s="1">
        <v>-73.057415180339206</v>
      </c>
      <c r="DA553" s="1">
        <v>-72.814224824784105</v>
      </c>
      <c r="DB553" s="1">
        <v>-73.742162402191497</v>
      </c>
      <c r="DC553" s="1">
        <v>-73.511933630348594</v>
      </c>
      <c r="DD553" s="1">
        <v>-73.280391055403996</v>
      </c>
      <c r="DE553" s="1">
        <v>-73.057415180339206</v>
      </c>
      <c r="DF553" s="1">
        <v>-72.814224824784105</v>
      </c>
      <c r="DG553" s="1">
        <v>0.43281321765206798</v>
      </c>
      <c r="DH553" s="1">
        <v>0.57545235944477302</v>
      </c>
      <c r="DI553" s="1">
        <v>0.71304574279896804</v>
      </c>
      <c r="DJ553" s="1">
        <v>0.84576279173762003</v>
      </c>
      <c r="DK553" s="1">
        <v>0.97376233870291495</v>
      </c>
      <c r="DL553" s="1">
        <v>6.8863580952179282</v>
      </c>
      <c r="DM553" s="1">
        <v>-7.2748576473341799</v>
      </c>
      <c r="DN553" s="1"/>
      <c r="DO553" s="1"/>
      <c r="DP553" s="1"/>
      <c r="DQ553" s="1"/>
      <c r="DR553" s="1"/>
      <c r="DS553" s="1"/>
    </row>
    <row r="554" spans="1:123">
      <c r="A554" s="46" t="s">
        <v>44</v>
      </c>
      <c r="B554" s="57">
        <v>155.596</v>
      </c>
      <c r="C554" s="57">
        <v>39.844000000000001</v>
      </c>
      <c r="D554" s="57">
        <v>-102.5</v>
      </c>
      <c r="E554" s="57"/>
      <c r="F554" s="57"/>
      <c r="K554" s="76">
        <v>-76.767122150741898</v>
      </c>
      <c r="L554" s="76">
        <v>-76.827358145026253</v>
      </c>
      <c r="M554" s="76">
        <v>-76.876339507360029</v>
      </c>
      <c r="N554" s="76">
        <v>-76.223743143175497</v>
      </c>
      <c r="O554" s="76">
        <v>-76.656167012813725</v>
      </c>
      <c r="P554" s="76">
        <v>-78.426650736004603</v>
      </c>
      <c r="Q554" s="76">
        <v>-78.719404604823595</v>
      </c>
      <c r="R554" s="76">
        <v>-78.945903529788296</v>
      </c>
      <c r="S554" s="76">
        <v>-78.382797218784901</v>
      </c>
      <c r="T554" s="76">
        <v>-78.660919310340404</v>
      </c>
      <c r="U554" s="76">
        <v>1.6595285852627</v>
      </c>
      <c r="V554" s="76">
        <v>1.8920464597973401</v>
      </c>
      <c r="W554" s="76">
        <v>2.0695640224282599</v>
      </c>
      <c r="X554" s="76">
        <v>2.1590540756094101</v>
      </c>
      <c r="Y554" s="76">
        <v>2.00475229752668</v>
      </c>
      <c r="Z554" s="76">
        <v>2.4577793221591371</v>
      </c>
      <c r="AA554" s="76">
        <v>12.0061580097169</v>
      </c>
      <c r="AC554" s="57">
        <v>-75.868422151498052</v>
      </c>
      <c r="AD554" s="76">
        <v>-75.617935928515223</v>
      </c>
      <c r="AE554" s="76">
        <v>-75.55015699416029</v>
      </c>
      <c r="AF554" s="76">
        <v>-75.431001311678841</v>
      </c>
      <c r="AG554" s="76">
        <v>-75.338318230341173</v>
      </c>
      <c r="AH554" s="76">
        <v>-76.397541887923396</v>
      </c>
      <c r="AI554" s="76">
        <v>-76.308736593123598</v>
      </c>
      <c r="AJ554" s="76">
        <v>-76.395072698788596</v>
      </c>
      <c r="AK554" s="76">
        <v>-76.422722667800301</v>
      </c>
      <c r="AL554" s="76">
        <v>-76.469773306494702</v>
      </c>
      <c r="AM554" s="76">
        <v>0.52911973642534604</v>
      </c>
      <c r="AN554" s="76">
        <v>0.69080066460836898</v>
      </c>
      <c r="AO554" s="76">
        <v>0.84491570462830401</v>
      </c>
      <c r="AP554" s="76">
        <v>0.99172135612145995</v>
      </c>
      <c r="AQ554" s="76">
        <v>1.13145507615353</v>
      </c>
      <c r="AR554" s="57">
        <v>3.6949158228283996</v>
      </c>
      <c r="AS554" s="57">
        <v>113.279384513446</v>
      </c>
      <c r="BM554" s="57">
        <v>-76.780921384533855</v>
      </c>
      <c r="BN554" s="57">
        <v>-77.049070907028067</v>
      </c>
      <c r="BO554" s="57">
        <v>-76.635980140628547</v>
      </c>
      <c r="BP554" s="57">
        <v>-76.406308297763573</v>
      </c>
      <c r="BQ554" s="57">
        <v>-76.046850601725552</v>
      </c>
      <c r="BR554" s="57">
        <v>-78.531835668191704</v>
      </c>
      <c r="BS554" s="57">
        <v>-78.7171463023315</v>
      </c>
      <c r="BT554" s="57">
        <v>-78.595487712855004</v>
      </c>
      <c r="BU554" s="57">
        <v>-78.526531707989705</v>
      </c>
      <c r="BV554" s="57">
        <v>-78.327733678160996</v>
      </c>
      <c r="BW554" s="57">
        <v>1.75091428365785</v>
      </c>
      <c r="BX554" s="57">
        <v>1.66807539530343</v>
      </c>
      <c r="BY554" s="57">
        <v>1.9595075722264499</v>
      </c>
      <c r="BZ554" s="57">
        <v>2.1202234102261301</v>
      </c>
      <c r="CA554" s="57">
        <v>2.2808830764354502</v>
      </c>
      <c r="CB554" s="57">
        <v>6.3778937165605774</v>
      </c>
      <c r="CC554" s="57">
        <v>-459.02319702076602</v>
      </c>
      <c r="CE554" s="57">
        <v>-76.786396786387016</v>
      </c>
      <c r="CF554" s="57">
        <v>-76.70411307398345</v>
      </c>
      <c r="CG554" s="57">
        <v>-76.673396464627416</v>
      </c>
      <c r="CH554" s="57">
        <v>-76.552462792088448</v>
      </c>
      <c r="CI554" s="57">
        <v>-76.4499901210106</v>
      </c>
      <c r="CJ554" s="57">
        <v>-78.488578461733496</v>
      </c>
      <c r="CK554" s="57">
        <v>-78.578380688184794</v>
      </c>
      <c r="CL554" s="57">
        <v>-78.710965297069706</v>
      </c>
      <c r="CM554" s="57">
        <v>-78.687444622718402</v>
      </c>
      <c r="CN554" s="57">
        <v>-78.748380624129993</v>
      </c>
      <c r="CO554" s="57">
        <v>1.70218167534648</v>
      </c>
      <c r="CP554" s="57">
        <v>1.8742676142013499</v>
      </c>
      <c r="CQ554" s="57">
        <v>2.03756883244229</v>
      </c>
      <c r="CR554" s="57">
        <v>2.13498183062995</v>
      </c>
      <c r="CS554" s="57">
        <v>2.2983905031193901</v>
      </c>
      <c r="CT554" s="76">
        <v>2.4674397369810639</v>
      </c>
      <c r="CU554" s="76">
        <v>-55.346741159599297</v>
      </c>
      <c r="CV554" s="76"/>
      <c r="CW554" s="1">
        <v>-75.779612845767801</v>
      </c>
      <c r="CX554" s="1">
        <v>-75.744321519248501</v>
      </c>
      <c r="CY554" s="1">
        <v>-75.675163038603898</v>
      </c>
      <c r="CZ554" s="1">
        <v>-75.6163857538304</v>
      </c>
      <c r="DA554" s="1">
        <v>-75.529592188262598</v>
      </c>
      <c r="DB554" s="1">
        <v>-75.779612845767801</v>
      </c>
      <c r="DC554" s="1">
        <v>-75.744321519248501</v>
      </c>
      <c r="DD554" s="1">
        <v>-75.675163038603898</v>
      </c>
      <c r="DE554" s="1">
        <v>-75.6163857538304</v>
      </c>
      <c r="DF554" s="1">
        <v>-75.529592188262598</v>
      </c>
      <c r="DG554" s="1">
        <v>0.52912219282964001</v>
      </c>
      <c r="DH554" s="1">
        <v>0.69080072166818796</v>
      </c>
      <c r="DI554" s="1">
        <v>0.84491570436878405</v>
      </c>
      <c r="DJ554" s="1">
        <v>0.99172107751349303</v>
      </c>
      <c r="DK554" s="1">
        <v>1.1314547334117</v>
      </c>
      <c r="DL554" s="1">
        <v>1.8788790645430775</v>
      </c>
      <c r="DM554" s="1">
        <v>-39.428869464051097</v>
      </c>
      <c r="DN554" s="1"/>
      <c r="DO554" s="1"/>
      <c r="DP554" s="1"/>
      <c r="DQ554" s="1"/>
      <c r="DR554" s="1"/>
      <c r="DS554" s="1"/>
    </row>
    <row r="555" spans="1:123">
      <c r="A555" s="46" t="s">
        <v>45</v>
      </c>
      <c r="B555" s="57">
        <v>173.15100000000001</v>
      </c>
      <c r="C555" s="57">
        <v>51.767000000000003</v>
      </c>
      <c r="D555" s="57">
        <v>-72.7</v>
      </c>
      <c r="E555" s="57"/>
      <c r="F555" s="57"/>
      <c r="K555" s="76">
        <v>-69.739147427643843</v>
      </c>
      <c r="L555" s="76">
        <v>-69.718853152132738</v>
      </c>
      <c r="M555" s="76">
        <v>-69.677664991934705</v>
      </c>
      <c r="N555" s="76">
        <v>-69.279823239224086</v>
      </c>
      <c r="O555" s="76">
        <v>-69.395206143961786</v>
      </c>
      <c r="P555" s="76">
        <v>-71.431856928096707</v>
      </c>
      <c r="Q555" s="76">
        <v>-71.645881625807505</v>
      </c>
      <c r="R555" s="76">
        <v>-71.795120867845895</v>
      </c>
      <c r="S555" s="76">
        <v>-71.497286847293296</v>
      </c>
      <c r="T555" s="76">
        <v>-71.515032182551593</v>
      </c>
      <c r="U555" s="76">
        <v>1.6927095004528701</v>
      </c>
      <c r="V555" s="76">
        <v>1.92702847367477</v>
      </c>
      <c r="W555" s="76">
        <v>2.1174558759111899</v>
      </c>
      <c r="X555" s="76">
        <v>2.2174636080692101</v>
      </c>
      <c r="Y555" s="76">
        <v>2.1198260385898098</v>
      </c>
      <c r="Z555" s="76">
        <v>3.3656814229749532</v>
      </c>
      <c r="AA555" s="76">
        <v>-39.296869745691502</v>
      </c>
      <c r="AC555" s="57">
        <v>-69.310307475308889</v>
      </c>
      <c r="AD555" s="76">
        <v>-69.296350465398774</v>
      </c>
      <c r="AE555" s="76">
        <v>-69.210849187709115</v>
      </c>
      <c r="AF555" s="76">
        <v>-69.084238453068096</v>
      </c>
      <c r="AG555" s="76">
        <v>-68.985426754066154</v>
      </c>
      <c r="AH555" s="76">
        <v>-69.905799355764998</v>
      </c>
      <c r="AI555" s="76">
        <v>-70.066644730970395</v>
      </c>
      <c r="AJ555" s="76">
        <v>-70.146644536497703</v>
      </c>
      <c r="AK555" s="76">
        <v>-70.176548589288402</v>
      </c>
      <c r="AL555" s="76">
        <v>-70.2255573039089</v>
      </c>
      <c r="AM555" s="76">
        <v>0.59549188045611601</v>
      </c>
      <c r="AN555" s="76">
        <v>0.77029426557162795</v>
      </c>
      <c r="AO555" s="76">
        <v>0.93579534878859405</v>
      </c>
      <c r="AP555" s="76">
        <v>1.0923101362203</v>
      </c>
      <c r="AQ555" s="76">
        <v>1.24013054984274</v>
      </c>
      <c r="AR555" s="57">
        <v>2.5855627361308553</v>
      </c>
      <c r="AS555" s="57">
        <v>-90.2289567260936</v>
      </c>
      <c r="BM555" s="57">
        <v>-69.747114186600669</v>
      </c>
      <c r="BN555" s="57">
        <v>-69.745564278178804</v>
      </c>
      <c r="BO555" s="57">
        <v>-69.590846232751886</v>
      </c>
      <c r="BP555" s="57">
        <v>-69.425569646311459</v>
      </c>
      <c r="BQ555" s="57">
        <v>-69.072784231080945</v>
      </c>
      <c r="BR555" s="57">
        <v>-71.514859017246096</v>
      </c>
      <c r="BS555" s="57">
        <v>-71.486953701134198</v>
      </c>
      <c r="BT555" s="57">
        <v>-71.608666295411993</v>
      </c>
      <c r="BU555" s="57">
        <v>-71.608573049181203</v>
      </c>
      <c r="BV555" s="57">
        <v>-71.421775820605802</v>
      </c>
      <c r="BW555" s="57">
        <v>1.76774483064542</v>
      </c>
      <c r="BX555" s="57">
        <v>1.7413894229553999</v>
      </c>
      <c r="BY555" s="57">
        <v>2.0178200626601099</v>
      </c>
      <c r="BZ555" s="57">
        <v>2.1830034028697498</v>
      </c>
      <c r="CA555" s="57">
        <v>2.3489915895248599</v>
      </c>
      <c r="CB555" s="57">
        <v>5.0302954696342068</v>
      </c>
      <c r="CC555" s="57">
        <v>-303.06775587647502</v>
      </c>
      <c r="CE555" s="57">
        <v>-69.770960780452867</v>
      </c>
      <c r="CF555" s="57">
        <v>-69.673162336582763</v>
      </c>
      <c r="CG555" s="57">
        <v>-69.61734091722515</v>
      </c>
      <c r="CH555" s="57">
        <v>-69.523279964676249</v>
      </c>
      <c r="CI555" s="57">
        <v>-69.407838620492541</v>
      </c>
      <c r="CJ555" s="57">
        <v>-71.497318803206696</v>
      </c>
      <c r="CK555" s="57">
        <v>-71.582920691008098</v>
      </c>
      <c r="CL555" s="57">
        <v>-71.699350608781501</v>
      </c>
      <c r="CM555" s="57">
        <v>-71.717815309116602</v>
      </c>
      <c r="CN555" s="57">
        <v>-71.769900316593194</v>
      </c>
      <c r="CO555" s="57">
        <v>1.72635802275383</v>
      </c>
      <c r="CP555" s="57">
        <v>1.90975835442534</v>
      </c>
      <c r="CQ555" s="57">
        <v>2.0820096915563502</v>
      </c>
      <c r="CR555" s="57">
        <v>2.1945353444403501</v>
      </c>
      <c r="CS555" s="57">
        <v>2.3620616961006502</v>
      </c>
      <c r="CT555" s="76">
        <v>2.6167421359808474</v>
      </c>
      <c r="CU555" s="76">
        <v>-30.9060377436778</v>
      </c>
      <c r="CV555" s="76"/>
      <c r="CW555" s="1">
        <v>-69.404861517752394</v>
      </c>
      <c r="CX555" s="1">
        <v>-69.325244090715699</v>
      </c>
      <c r="CY555" s="1">
        <v>-69.240298467303305</v>
      </c>
      <c r="CZ555" s="1">
        <v>-69.168571912157702</v>
      </c>
      <c r="DA555" s="1">
        <v>-69.067487923872093</v>
      </c>
      <c r="DB555" s="1">
        <v>-69.404861517752394</v>
      </c>
      <c r="DC555" s="1">
        <v>-69.325244090715699</v>
      </c>
      <c r="DD555" s="1">
        <v>-69.240298467303305</v>
      </c>
      <c r="DE555" s="1">
        <v>-69.168571912157702</v>
      </c>
      <c r="DF555" s="1">
        <v>-69.067487923872093</v>
      </c>
      <c r="DG555" s="1">
        <v>0.59549458945517597</v>
      </c>
      <c r="DH555" s="1">
        <v>0.77029432269013498</v>
      </c>
      <c r="DI555" s="1">
        <v>0.935795348515846</v>
      </c>
      <c r="DJ555" s="1">
        <v>1.0923098462802401</v>
      </c>
      <c r="DK555" s="1">
        <v>1.2401301932755899</v>
      </c>
      <c r="DL555" s="1">
        <v>2.4800101113031547</v>
      </c>
      <c r="DM555" s="1">
        <v>-12.5019190719802</v>
      </c>
      <c r="DN555" s="1"/>
      <c r="DO555" s="1"/>
      <c r="DP555" s="1"/>
      <c r="DQ555" s="1"/>
      <c r="DR555" s="1"/>
      <c r="DS555" s="1"/>
    </row>
    <row r="556" spans="1:123">
      <c r="A556" s="46" t="s">
        <v>46</v>
      </c>
      <c r="B556" s="57">
        <v>181.40100000000001</v>
      </c>
      <c r="C556" s="57">
        <v>57.862000000000002</v>
      </c>
      <c r="D556" s="57">
        <v>-66.400000000000006</v>
      </c>
      <c r="E556" s="57"/>
      <c r="F556" s="57"/>
      <c r="K556" s="76">
        <v>-67.024663827082009</v>
      </c>
      <c r="L556" s="76">
        <v>-66.970262573585842</v>
      </c>
      <c r="M556" s="76">
        <v>-66.897812733054749</v>
      </c>
      <c r="N556" s="76">
        <v>-66.534687359343053</v>
      </c>
      <c r="O556" s="76">
        <v>-66.585463823148373</v>
      </c>
      <c r="P556" s="76">
        <v>-68.732966751079104</v>
      </c>
      <c r="Q556" s="76">
        <v>-68.913730899979996</v>
      </c>
      <c r="R556" s="76">
        <v>-69.037775461215105</v>
      </c>
      <c r="S556" s="76">
        <v>-68.779600619522398</v>
      </c>
      <c r="T556" s="76">
        <v>-68.759368948253197</v>
      </c>
      <c r="U556" s="76">
        <v>1.7083029239970999</v>
      </c>
      <c r="V556" s="76">
        <v>1.9434683263941499</v>
      </c>
      <c r="W556" s="76">
        <v>2.1399627281603602</v>
      </c>
      <c r="X556" s="76">
        <v>2.2449132601793398</v>
      </c>
      <c r="Y556" s="76">
        <v>2.1739051251048198</v>
      </c>
      <c r="Z556" s="76">
        <v>3.9226152324942904</v>
      </c>
      <c r="AA556" s="76">
        <v>-36.60173445681</v>
      </c>
      <c r="AC556" s="57">
        <v>-66.750523689470398</v>
      </c>
      <c r="AD556" s="76">
        <v>-66.811555862701979</v>
      </c>
      <c r="AE556" s="76">
        <v>-66.718496042102615</v>
      </c>
      <c r="AF556" s="76">
        <v>-66.588390320144526</v>
      </c>
      <c r="AG556" s="76">
        <v>-66.486465236740671</v>
      </c>
      <c r="AH556" s="76">
        <v>-67.377207263931297</v>
      </c>
      <c r="AI556" s="76">
        <v>-67.619208271705503</v>
      </c>
      <c r="AJ556" s="76">
        <v>-67.697000423321995</v>
      </c>
      <c r="AK556" s="76">
        <v>-67.727972312577606</v>
      </c>
      <c r="AL556" s="76">
        <v>-67.777667997232001</v>
      </c>
      <c r="AM556" s="76">
        <v>0.62668357446089196</v>
      </c>
      <c r="AN556" s="76">
        <v>0.80765240900352098</v>
      </c>
      <c r="AO556" s="76">
        <v>0.978504381219377</v>
      </c>
      <c r="AP556" s="76">
        <v>1.1395819924330799</v>
      </c>
      <c r="AQ556" s="76">
        <v>1.2912027604913301</v>
      </c>
      <c r="AR556" s="57">
        <v>2.2684125325174036</v>
      </c>
      <c r="AS556" s="57">
        <v>-155.41182384217601</v>
      </c>
      <c r="BM556" s="57">
        <v>-67.027277401025444</v>
      </c>
      <c r="BN556" s="57">
        <v>-66.92681438526327</v>
      </c>
      <c r="BO556" s="57">
        <v>-66.860177055302046</v>
      </c>
      <c r="BP556" s="57">
        <v>-66.716794132885141</v>
      </c>
      <c r="BQ556" s="57">
        <v>-66.365966841417702</v>
      </c>
      <c r="BR556" s="57">
        <v>-68.802931773832498</v>
      </c>
      <c r="BS556" s="57">
        <v>-68.702657851404595</v>
      </c>
      <c r="BT556" s="57">
        <v>-68.905401165018702</v>
      </c>
      <c r="BU556" s="57">
        <v>-68.929301092537003</v>
      </c>
      <c r="BV556" s="57">
        <v>-68.746966134331203</v>
      </c>
      <c r="BW556" s="57">
        <v>1.77565437280705</v>
      </c>
      <c r="BX556" s="57">
        <v>1.77584346614132</v>
      </c>
      <c r="BY556" s="57">
        <v>2.0452241097166599</v>
      </c>
      <c r="BZ556" s="57">
        <v>2.2125069596518601</v>
      </c>
      <c r="CA556" s="57">
        <v>2.3809992929135002</v>
      </c>
      <c r="CB556" s="57">
        <v>4.6137723409899785</v>
      </c>
      <c r="CC556" s="57">
        <v>-244.22470559344401</v>
      </c>
      <c r="CE556" s="57">
        <v>-67.056757391308906</v>
      </c>
      <c r="CF556" s="57">
        <v>-66.952312478488153</v>
      </c>
      <c r="CG556" s="57">
        <v>-66.887458492496592</v>
      </c>
      <c r="CH556" s="57">
        <v>-66.799026618767954</v>
      </c>
      <c r="CI556" s="57">
        <v>-66.679668488294112</v>
      </c>
      <c r="CJ556" s="57">
        <v>-68.794477126743502</v>
      </c>
      <c r="CK556" s="57">
        <v>-68.878749762383606</v>
      </c>
      <c r="CL556" s="57">
        <v>-68.990353236043305</v>
      </c>
      <c r="CM556" s="57">
        <v>-69.021549231162496</v>
      </c>
      <c r="CN556" s="57">
        <v>-69.071652562184298</v>
      </c>
      <c r="CO556" s="57">
        <v>1.7377197354345899</v>
      </c>
      <c r="CP556" s="57">
        <v>1.92643728389546</v>
      </c>
      <c r="CQ556" s="57">
        <v>2.1028947435467198</v>
      </c>
      <c r="CR556" s="57">
        <v>2.2225226123945401</v>
      </c>
      <c r="CS556" s="57">
        <v>2.3919840738901899</v>
      </c>
      <c r="CT556" s="76">
        <v>2.7084893554871363</v>
      </c>
      <c r="CU556" s="76">
        <v>-22.308667974271302</v>
      </c>
      <c r="CV556" s="76"/>
      <c r="CW556" s="1">
        <v>-66.905255071216104</v>
      </c>
      <c r="CX556" s="1">
        <v>-66.809391138399505</v>
      </c>
      <c r="CY556" s="1">
        <v>-66.717450529489398</v>
      </c>
      <c r="CZ556" s="1">
        <v>-66.640555787566797</v>
      </c>
      <c r="DA556" s="1">
        <v>-66.533801365273206</v>
      </c>
      <c r="DB556" s="1">
        <v>-66.905255071216104</v>
      </c>
      <c r="DC556" s="1">
        <v>-66.809391138399505</v>
      </c>
      <c r="DD556" s="1">
        <v>-66.717450529489398</v>
      </c>
      <c r="DE556" s="1">
        <v>-66.640555787566797</v>
      </c>
      <c r="DF556" s="1">
        <v>-66.533801365273206</v>
      </c>
      <c r="DG556" s="1">
        <v>0.62668640216726201</v>
      </c>
      <c r="DH556" s="1">
        <v>0.80765246614960895</v>
      </c>
      <c r="DI556" s="1">
        <v>0.97850438094041303</v>
      </c>
      <c r="DJ556" s="1">
        <v>1.1395816971674899</v>
      </c>
      <c r="DK556" s="1">
        <v>1.29120239742695</v>
      </c>
      <c r="DL556" s="1">
        <v>2.7175023781908911</v>
      </c>
      <c r="DM556" s="1">
        <v>-2.6729934697334201</v>
      </c>
      <c r="DN556" s="1"/>
      <c r="DO556" s="1"/>
      <c r="DP556" s="1"/>
      <c r="DQ556" s="1"/>
      <c r="DR556" s="1"/>
      <c r="DS556" s="1"/>
    </row>
    <row r="557" spans="1:123">
      <c r="A557" s="46" t="s">
        <v>47</v>
      </c>
      <c r="B557" s="57">
        <v>204.21</v>
      </c>
      <c r="C557" s="57">
        <v>76.305000000000007</v>
      </c>
      <c r="D557" s="57">
        <v>-58.1</v>
      </c>
      <c r="E557" s="57"/>
      <c r="F557" s="57"/>
      <c r="K557" s="76">
        <v>-60.815229429688294</v>
      </c>
      <c r="L557" s="76">
        <v>-60.715900314259962</v>
      </c>
      <c r="M557" s="76">
        <v>-60.569661625302331</v>
      </c>
      <c r="N557" s="76">
        <v>-60.34306707493981</v>
      </c>
      <c r="O557" s="76">
        <v>-60.17557792587597</v>
      </c>
      <c r="P557" s="76">
        <v>-62.566643917033304</v>
      </c>
      <c r="Q557" s="76">
        <v>-62.704820349827003</v>
      </c>
      <c r="R557" s="76">
        <v>-62.7718496616992</v>
      </c>
      <c r="S557" s="76">
        <v>-62.663871136934901</v>
      </c>
      <c r="T557" s="76">
        <v>-62.498996976352998</v>
      </c>
      <c r="U557" s="76">
        <v>1.7514144873450099</v>
      </c>
      <c r="V557" s="76">
        <v>1.98892003556704</v>
      </c>
      <c r="W557" s="76">
        <v>2.20218803639687</v>
      </c>
      <c r="X557" s="76">
        <v>2.3208040619950898</v>
      </c>
      <c r="Y557" s="76">
        <v>2.32341905047703</v>
      </c>
      <c r="Z557" s="76">
        <v>4.9410267133723886</v>
      </c>
      <c r="AA557" s="76">
        <v>-92.754428206120593</v>
      </c>
      <c r="AC557" s="57">
        <v>-60.86177453677594</v>
      </c>
      <c r="AD557" s="76">
        <v>-61.065001573222467</v>
      </c>
      <c r="AE557" s="76">
        <v>-60.952527745238946</v>
      </c>
      <c r="AF557" s="76">
        <v>-60.812451173126</v>
      </c>
      <c r="AG557" s="76">
        <v>-60.701610170747529</v>
      </c>
      <c r="AH557" s="76">
        <v>-61.5746946383344</v>
      </c>
      <c r="AI557" s="76">
        <v>-61.975939060230601</v>
      </c>
      <c r="AJ557" s="76">
        <v>-62.049110953211503</v>
      </c>
      <c r="AK557" s="76">
        <v>-62.082726955662999</v>
      </c>
      <c r="AL557" s="76">
        <v>-62.134013664897502</v>
      </c>
      <c r="AM557" s="76">
        <v>0.71292010155846097</v>
      </c>
      <c r="AN557" s="76">
        <v>0.91093748700813504</v>
      </c>
      <c r="AO557" s="76">
        <v>1.0965832079725599</v>
      </c>
      <c r="AP557" s="76">
        <v>1.2702757825369999</v>
      </c>
      <c r="AQ557" s="76">
        <v>1.4324034941499699</v>
      </c>
      <c r="AR557" s="57">
        <v>1.7606575496031573</v>
      </c>
      <c r="AS557" s="57">
        <v>-280.86641601395502</v>
      </c>
      <c r="BM557" s="57">
        <v>-60.828568743394399</v>
      </c>
      <c r="BN557" s="57">
        <v>-60.510815482034964</v>
      </c>
      <c r="BO557" s="57">
        <v>-60.623482634571801</v>
      </c>
      <c r="BP557" s="57">
        <v>-60.520301442342785</v>
      </c>
      <c r="BQ557" s="57">
        <v>-60.173622452473666</v>
      </c>
      <c r="BR557" s="57">
        <v>-62.626090843130498</v>
      </c>
      <c r="BS557" s="57">
        <v>-62.381914981028103</v>
      </c>
      <c r="BT557" s="57">
        <v>-62.744471460568803</v>
      </c>
      <c r="BU557" s="57">
        <v>-62.814377690072597</v>
      </c>
      <c r="BV557" s="57">
        <v>-62.643114315883103</v>
      </c>
      <c r="BW557" s="57">
        <v>1.7975220997361001</v>
      </c>
      <c r="BX557" s="57">
        <v>1.87109949899314</v>
      </c>
      <c r="BY557" s="57">
        <v>2.1209888259969998</v>
      </c>
      <c r="BZ557" s="57">
        <v>2.29407624772981</v>
      </c>
      <c r="CA557" s="57">
        <v>2.46949186340944</v>
      </c>
      <c r="CB557" s="57">
        <v>3.8966393413646565</v>
      </c>
      <c r="CC557" s="57">
        <v>-112.538343473035</v>
      </c>
      <c r="CE557" s="57">
        <v>-60.86587097169393</v>
      </c>
      <c r="CF557" s="57">
        <v>-60.743573729212201</v>
      </c>
      <c r="CG557" s="57">
        <v>-60.657772277440564</v>
      </c>
      <c r="CH557" s="57">
        <v>-60.575957761251189</v>
      </c>
      <c r="CI557" s="57">
        <v>-60.447772200572608</v>
      </c>
      <c r="CJ557" s="57">
        <v>-62.635002744041898</v>
      </c>
      <c r="CK557" s="57">
        <v>-62.716123704293601</v>
      </c>
      <c r="CL557" s="57">
        <v>-62.818408493817401</v>
      </c>
      <c r="CM557" s="57">
        <v>-62.8758575366478</v>
      </c>
      <c r="CN557" s="57">
        <v>-62.922483488402399</v>
      </c>
      <c r="CO557" s="57">
        <v>1.76913177234797</v>
      </c>
      <c r="CP557" s="57">
        <v>1.9725499750814</v>
      </c>
      <c r="CQ557" s="57">
        <v>2.1606362163768398</v>
      </c>
      <c r="CR557" s="57">
        <v>2.2998997753966099</v>
      </c>
      <c r="CS557" s="57">
        <v>2.4747112878297899</v>
      </c>
      <c r="CT557" s="76">
        <v>2.9919050049071569</v>
      </c>
      <c r="CU557" s="76">
        <v>-2.8400037424540199</v>
      </c>
      <c r="CV557" s="76"/>
      <c r="CW557" s="1">
        <v>-61.1385771733502</v>
      </c>
      <c r="CX557" s="1">
        <v>-61.006272465880699</v>
      </c>
      <c r="CY557" s="1">
        <v>-60.896136208545499</v>
      </c>
      <c r="CZ557" s="1">
        <v>-60.802734940397301</v>
      </c>
      <c r="DA557" s="1">
        <v>-60.682325414201898</v>
      </c>
      <c r="DB557" s="1">
        <v>-61.1385771733502</v>
      </c>
      <c r="DC557" s="1">
        <v>-61.006272465880699</v>
      </c>
      <c r="DD557" s="1">
        <v>-60.896136208545499</v>
      </c>
      <c r="DE557" s="1">
        <v>-60.802734940397301</v>
      </c>
      <c r="DF557" s="1">
        <v>-60.682325414201898</v>
      </c>
      <c r="DG557" s="1">
        <v>0.71292325745816698</v>
      </c>
      <c r="DH557" s="1">
        <v>0.91093754423047402</v>
      </c>
      <c r="DI557" s="1">
        <v>1.0965832076763999</v>
      </c>
      <c r="DJ557" s="1">
        <v>1.2702754725477701</v>
      </c>
      <c r="DK557" s="1">
        <v>1.4324031131224999</v>
      </c>
      <c r="DL557" s="1">
        <v>3.3224672957674231</v>
      </c>
      <c r="DM557" s="1">
        <v>17.515581234066001</v>
      </c>
      <c r="DN557" s="1"/>
      <c r="DO557" s="1"/>
      <c r="DP557" s="1"/>
      <c r="DQ557" s="1"/>
      <c r="DR557" s="1"/>
      <c r="DS557" s="1"/>
    </row>
  </sheetData>
  <mergeCells count="69">
    <mergeCell ref="A12:A22"/>
    <mergeCell ref="B12:B22"/>
    <mergeCell ref="C12:C22"/>
    <mergeCell ref="D12:F12"/>
    <mergeCell ref="D15:D18"/>
    <mergeCell ref="D19:D20"/>
    <mergeCell ref="D21:D22"/>
    <mergeCell ref="F21:F22"/>
    <mergeCell ref="F19:F20"/>
    <mergeCell ref="E15:E18"/>
    <mergeCell ref="F15:F18"/>
    <mergeCell ref="E19:E20"/>
    <mergeCell ref="E21:E22"/>
    <mergeCell ref="Z14:AA14"/>
    <mergeCell ref="Z15:Z22"/>
    <mergeCell ref="AA15:AA22"/>
    <mergeCell ref="G12:I12"/>
    <mergeCell ref="G15:G22"/>
    <mergeCell ref="H15:H22"/>
    <mergeCell ref="I15:I22"/>
    <mergeCell ref="P15:T22"/>
    <mergeCell ref="K12:AA12"/>
    <mergeCell ref="K15:O22"/>
    <mergeCell ref="K13:AA13"/>
    <mergeCell ref="U15:Y22"/>
    <mergeCell ref="D13:I13"/>
    <mergeCell ref="AS15:AS22"/>
    <mergeCell ref="AR15:AR22"/>
    <mergeCell ref="BJ15:BJ22"/>
    <mergeCell ref="BK15:BK22"/>
    <mergeCell ref="AU12:BK12"/>
    <mergeCell ref="BJ14:BK14"/>
    <mergeCell ref="AU13:BK13"/>
    <mergeCell ref="AC12:AS12"/>
    <mergeCell ref="AR14:AS14"/>
    <mergeCell ref="AC13:AS13"/>
    <mergeCell ref="BE15:BI22"/>
    <mergeCell ref="AC15:AG22"/>
    <mergeCell ref="AH15:AL22"/>
    <mergeCell ref="AM15:AQ22"/>
    <mergeCell ref="AU15:AY22"/>
    <mergeCell ref="AZ15:BD22"/>
    <mergeCell ref="CE12:CU12"/>
    <mergeCell ref="CT14:CU14"/>
    <mergeCell ref="CT15:CT22"/>
    <mergeCell ref="CU15:CU22"/>
    <mergeCell ref="BM12:CC12"/>
    <mergeCell ref="CB14:CC14"/>
    <mergeCell ref="BM13:CC13"/>
    <mergeCell ref="CE13:CU13"/>
    <mergeCell ref="CJ15:CN22"/>
    <mergeCell ref="CO15:CS22"/>
    <mergeCell ref="BR15:BV22"/>
    <mergeCell ref="BW15:CA22"/>
    <mergeCell ref="CB15:CB22"/>
    <mergeCell ref="CC15:CC22"/>
    <mergeCell ref="CE15:CI22"/>
    <mergeCell ref="BM15:BQ22"/>
    <mergeCell ref="DL14:DM14"/>
    <mergeCell ref="CW13:DM13"/>
    <mergeCell ref="CW12:DM12"/>
    <mergeCell ref="DO15:DS22"/>
    <mergeCell ref="DO13:DS13"/>
    <mergeCell ref="DO12:DS12"/>
    <mergeCell ref="DM15:DM22"/>
    <mergeCell ref="DL15:DL22"/>
    <mergeCell ref="DG15:DK22"/>
    <mergeCell ref="DB15:DF22"/>
    <mergeCell ref="CW15:DA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FD8FF-A64C-1E47-A5DC-10774BBF5B62}">
  <dimension ref="C14:FF239"/>
  <sheetViews>
    <sheetView topLeftCell="CB31" zoomScale="42" zoomScaleNormal="112" workbookViewId="0">
      <selection activeCell="FB67" sqref="FB67"/>
    </sheetView>
  </sheetViews>
  <sheetFormatPr baseColWidth="10" defaultRowHeight="15"/>
  <cols>
    <col min="2" max="2" width="10.83203125" customWidth="1"/>
    <col min="3" max="3" width="22.1640625" customWidth="1"/>
    <col min="127" max="127" width="18" customWidth="1"/>
  </cols>
  <sheetData>
    <row r="14" spans="6:157" ht="16" thickBot="1"/>
    <row r="15" spans="6:157" ht="16" thickBot="1">
      <c r="F15" s="337" t="s">
        <v>570</v>
      </c>
      <c r="G15" s="338"/>
      <c r="H15" s="338"/>
      <c r="I15" s="338"/>
      <c r="J15" s="338"/>
      <c r="K15" s="338"/>
      <c r="L15" s="338"/>
      <c r="M15" s="338"/>
      <c r="N15" s="338"/>
      <c r="O15" s="338"/>
      <c r="P15" s="338"/>
      <c r="Q15" s="338"/>
      <c r="R15" s="338"/>
      <c r="S15" s="338"/>
      <c r="T15" s="338"/>
      <c r="U15" s="338"/>
      <c r="V15" s="338"/>
      <c r="W15" s="338"/>
      <c r="X15" s="338"/>
      <c r="Y15" s="338"/>
      <c r="AA15" s="337" t="s">
        <v>577</v>
      </c>
      <c r="AB15" s="338"/>
      <c r="AC15" s="338"/>
      <c r="AD15" s="338"/>
      <c r="AE15" s="338"/>
      <c r="AF15" s="338"/>
      <c r="AG15" s="338"/>
      <c r="AH15" s="338"/>
      <c r="AI15" s="338"/>
      <c r="AJ15" s="338"/>
      <c r="AK15" s="338"/>
      <c r="AL15" s="338"/>
      <c r="AM15" s="338"/>
      <c r="AN15" s="338"/>
      <c r="AO15" s="338"/>
      <c r="AP15" s="338"/>
      <c r="AQ15" s="338"/>
      <c r="AR15" s="338"/>
      <c r="AS15" s="338"/>
      <c r="AT15" s="338"/>
      <c r="AV15" s="297" t="s">
        <v>585</v>
      </c>
      <c r="AW15" s="295"/>
      <c r="AX15" s="295"/>
      <c r="AY15" s="295"/>
      <c r="AZ15" s="295"/>
      <c r="BA15" s="295"/>
      <c r="BB15" s="295"/>
      <c r="BC15" s="295"/>
      <c r="BD15" s="295"/>
      <c r="BE15" s="295"/>
      <c r="BF15" s="295"/>
      <c r="BG15" s="295"/>
      <c r="BH15" s="295"/>
      <c r="BI15" s="295"/>
      <c r="BJ15" s="296"/>
      <c r="BK15" s="106"/>
      <c r="BL15" s="297" t="s">
        <v>586</v>
      </c>
      <c r="BM15" s="295"/>
      <c r="BN15" s="295"/>
      <c r="BO15" s="295"/>
      <c r="BP15" s="295"/>
      <c r="BQ15" s="295"/>
      <c r="BR15" s="295"/>
      <c r="BS15" s="295"/>
      <c r="BT15" s="295"/>
      <c r="BU15" s="295"/>
      <c r="BV15" s="295"/>
      <c r="BW15" s="295"/>
      <c r="BX15" s="295"/>
      <c r="BY15" s="295"/>
      <c r="BZ15" s="295"/>
      <c r="CA15" s="295"/>
      <c r="CB15" s="295"/>
      <c r="CC15" s="295"/>
      <c r="CD15" s="295"/>
      <c r="CE15" s="296"/>
      <c r="CG15" s="297" t="s">
        <v>587</v>
      </c>
      <c r="CH15" s="295"/>
      <c r="CI15" s="295"/>
      <c r="CJ15" s="295"/>
      <c r="CK15" s="295"/>
      <c r="CL15" s="295"/>
      <c r="CM15" s="295"/>
      <c r="CN15" s="295"/>
      <c r="CO15" s="295"/>
      <c r="CP15" s="295"/>
      <c r="CQ15" s="295"/>
      <c r="CR15" s="295"/>
      <c r="CS15" s="295"/>
      <c r="CT15" s="295"/>
      <c r="CU15" s="295"/>
      <c r="CV15" s="295"/>
      <c r="CW15" s="295"/>
      <c r="CX15" s="295"/>
      <c r="CY15" s="295"/>
      <c r="CZ15" s="295"/>
      <c r="DB15" s="337" t="s">
        <v>590</v>
      </c>
      <c r="DC15" s="338"/>
      <c r="DD15" s="338"/>
      <c r="DE15" s="338"/>
      <c r="DF15" s="338"/>
      <c r="DG15" s="338"/>
      <c r="DH15" s="338"/>
      <c r="DI15" s="338"/>
      <c r="DJ15" s="338"/>
      <c r="DK15" s="338"/>
      <c r="DL15" s="338"/>
      <c r="DM15" s="338"/>
      <c r="DN15" s="338"/>
      <c r="DO15" s="338"/>
      <c r="DP15" s="338"/>
      <c r="DQ15" s="338"/>
      <c r="DR15" s="338"/>
      <c r="DS15" s="338"/>
      <c r="DT15" s="338"/>
      <c r="DU15" s="338"/>
      <c r="DX15" s="334" t="s">
        <v>608</v>
      </c>
      <c r="DY15" s="335"/>
      <c r="DZ15" s="335"/>
      <c r="EA15" s="335"/>
      <c r="EB15" s="336"/>
    </row>
    <row r="16" spans="6:157" ht="16" thickBot="1">
      <c r="F16" s="115">
        <v>278</v>
      </c>
      <c r="G16" s="116">
        <v>288</v>
      </c>
      <c r="H16" s="116">
        <v>298</v>
      </c>
      <c r="I16" s="116">
        <v>308</v>
      </c>
      <c r="J16" s="117">
        <v>318</v>
      </c>
      <c r="K16" s="115">
        <v>278</v>
      </c>
      <c r="L16" s="116">
        <v>288</v>
      </c>
      <c r="M16" s="116">
        <v>298</v>
      </c>
      <c r="N16" s="116">
        <v>308</v>
      </c>
      <c r="O16" s="117">
        <v>318</v>
      </c>
      <c r="P16" s="115">
        <v>278</v>
      </c>
      <c r="Q16" s="116">
        <v>288</v>
      </c>
      <c r="R16" s="116">
        <v>298</v>
      </c>
      <c r="S16" s="116">
        <v>308</v>
      </c>
      <c r="T16" s="117">
        <v>318</v>
      </c>
      <c r="U16" s="115">
        <v>278</v>
      </c>
      <c r="V16" s="116">
        <v>288</v>
      </c>
      <c r="W16" s="116">
        <v>298</v>
      </c>
      <c r="X16" s="116">
        <v>308</v>
      </c>
      <c r="Y16" s="117">
        <v>318</v>
      </c>
      <c r="AA16" s="115">
        <v>278</v>
      </c>
      <c r="AB16" s="116">
        <v>288</v>
      </c>
      <c r="AC16" s="116">
        <v>298</v>
      </c>
      <c r="AD16" s="116">
        <v>308</v>
      </c>
      <c r="AE16" s="117">
        <v>318</v>
      </c>
      <c r="AF16" s="115">
        <v>278</v>
      </c>
      <c r="AG16" s="116">
        <v>288</v>
      </c>
      <c r="AH16" s="116">
        <v>298</v>
      </c>
      <c r="AI16" s="116">
        <v>308</v>
      </c>
      <c r="AJ16" s="117">
        <v>318</v>
      </c>
      <c r="AK16" s="115">
        <v>278</v>
      </c>
      <c r="AL16" s="116">
        <v>288</v>
      </c>
      <c r="AM16" s="116">
        <v>298</v>
      </c>
      <c r="AN16" s="116">
        <v>308</v>
      </c>
      <c r="AO16" s="117">
        <v>318</v>
      </c>
      <c r="AP16" s="115">
        <v>278</v>
      </c>
      <c r="AQ16" s="116">
        <v>288</v>
      </c>
      <c r="AR16" s="116">
        <v>298</v>
      </c>
      <c r="AS16" s="116">
        <v>308</v>
      </c>
      <c r="AT16" s="117">
        <v>318</v>
      </c>
      <c r="AV16" s="115">
        <v>278</v>
      </c>
      <c r="AW16" s="116">
        <v>288</v>
      </c>
      <c r="AX16" s="116">
        <v>298</v>
      </c>
      <c r="AY16" s="116">
        <v>308</v>
      </c>
      <c r="AZ16" s="117">
        <v>318</v>
      </c>
      <c r="BA16" s="115">
        <v>278</v>
      </c>
      <c r="BB16" s="116">
        <v>288</v>
      </c>
      <c r="BC16" s="116">
        <v>298</v>
      </c>
      <c r="BD16" s="116">
        <v>308</v>
      </c>
      <c r="BE16" s="117">
        <v>318</v>
      </c>
      <c r="BF16" s="115">
        <v>278</v>
      </c>
      <c r="BG16" s="116">
        <v>288</v>
      </c>
      <c r="BH16" s="116">
        <v>298</v>
      </c>
      <c r="BI16" s="116">
        <v>308</v>
      </c>
      <c r="BJ16" s="117">
        <v>318</v>
      </c>
      <c r="BK16" s="122"/>
      <c r="BL16" s="115">
        <v>278</v>
      </c>
      <c r="BM16" s="116">
        <v>288</v>
      </c>
      <c r="BN16" s="116">
        <v>298</v>
      </c>
      <c r="BO16" s="116">
        <v>308</v>
      </c>
      <c r="BP16" s="117">
        <v>318</v>
      </c>
      <c r="BQ16" s="115">
        <v>278</v>
      </c>
      <c r="BR16" s="116">
        <v>288</v>
      </c>
      <c r="BS16" s="116">
        <v>298</v>
      </c>
      <c r="BT16" s="116">
        <v>308</v>
      </c>
      <c r="BU16" s="117">
        <v>318</v>
      </c>
      <c r="BV16" s="115">
        <v>278</v>
      </c>
      <c r="BW16" s="116">
        <v>288</v>
      </c>
      <c r="BX16" s="116">
        <v>298</v>
      </c>
      <c r="BY16" s="116">
        <v>308</v>
      </c>
      <c r="BZ16" s="117">
        <v>318</v>
      </c>
      <c r="CA16" s="115">
        <v>278</v>
      </c>
      <c r="CB16" s="116">
        <v>288</v>
      </c>
      <c r="CC16" s="116">
        <v>298</v>
      </c>
      <c r="CD16" s="116">
        <v>308</v>
      </c>
      <c r="CE16" s="117">
        <v>318</v>
      </c>
      <c r="CG16" s="115">
        <v>278</v>
      </c>
      <c r="CH16" s="116">
        <v>288</v>
      </c>
      <c r="CI16" s="116">
        <v>298</v>
      </c>
      <c r="CJ16" s="116">
        <v>308</v>
      </c>
      <c r="CK16" s="117">
        <v>318</v>
      </c>
      <c r="CL16" s="115">
        <v>278</v>
      </c>
      <c r="CM16" s="116">
        <v>288</v>
      </c>
      <c r="CN16" s="116">
        <v>298</v>
      </c>
      <c r="CO16" s="116">
        <v>308</v>
      </c>
      <c r="CP16" s="117">
        <v>318</v>
      </c>
      <c r="CQ16" s="115">
        <v>278</v>
      </c>
      <c r="CR16" s="116">
        <v>288</v>
      </c>
      <c r="CS16" s="116">
        <v>298</v>
      </c>
      <c r="CT16" s="116">
        <v>308</v>
      </c>
      <c r="CU16" s="117">
        <v>318</v>
      </c>
      <c r="CV16" s="115">
        <v>278</v>
      </c>
      <c r="CW16" s="116">
        <v>288</v>
      </c>
      <c r="CX16" s="116">
        <v>298</v>
      </c>
      <c r="CY16" s="116">
        <v>308</v>
      </c>
      <c r="CZ16" s="117">
        <v>318</v>
      </c>
      <c r="DB16" s="115">
        <v>278</v>
      </c>
      <c r="DC16" s="116">
        <v>288</v>
      </c>
      <c r="DD16" s="116">
        <v>298</v>
      </c>
      <c r="DE16" s="116">
        <v>308</v>
      </c>
      <c r="DF16" s="117">
        <v>318</v>
      </c>
      <c r="DG16" s="115">
        <v>278</v>
      </c>
      <c r="DH16" s="116">
        <v>288</v>
      </c>
      <c r="DI16" s="116">
        <v>298</v>
      </c>
      <c r="DJ16" s="116">
        <v>308</v>
      </c>
      <c r="DK16" s="117">
        <v>318</v>
      </c>
      <c r="DL16" s="115">
        <v>278</v>
      </c>
      <c r="DM16" s="116">
        <v>288</v>
      </c>
      <c r="DN16" s="116">
        <v>298</v>
      </c>
      <c r="DO16" s="116">
        <v>308</v>
      </c>
      <c r="DP16" s="117">
        <v>318</v>
      </c>
      <c r="DQ16" s="115">
        <v>278</v>
      </c>
      <c r="DR16" s="116">
        <v>288</v>
      </c>
      <c r="DS16" s="116">
        <v>298</v>
      </c>
      <c r="DT16" s="116">
        <v>308</v>
      </c>
      <c r="DU16" s="117">
        <v>318</v>
      </c>
      <c r="DX16" s="115">
        <v>278</v>
      </c>
      <c r="DY16" s="116">
        <v>288</v>
      </c>
      <c r="DZ16" s="116">
        <v>298</v>
      </c>
      <c r="EA16" s="116">
        <v>308</v>
      </c>
      <c r="EB16" s="117">
        <v>318</v>
      </c>
      <c r="EC16" s="115">
        <v>278</v>
      </c>
      <c r="ED16" s="116">
        <v>288</v>
      </c>
      <c r="EE16" s="116">
        <v>298</v>
      </c>
      <c r="EF16" s="116">
        <v>308</v>
      </c>
      <c r="EG16" s="117">
        <v>318</v>
      </c>
      <c r="EH16" s="115">
        <v>278</v>
      </c>
      <c r="EI16" s="116">
        <v>288</v>
      </c>
      <c r="EJ16" s="116">
        <v>298</v>
      </c>
      <c r="EK16" s="116">
        <v>308</v>
      </c>
      <c r="EL16" s="117">
        <v>318</v>
      </c>
      <c r="EM16" s="115">
        <v>278</v>
      </c>
      <c r="EN16" s="116">
        <v>288</v>
      </c>
      <c r="EO16" s="116">
        <v>298</v>
      </c>
      <c r="EP16" s="116">
        <v>308</v>
      </c>
      <c r="EQ16" s="117">
        <v>318</v>
      </c>
      <c r="ER16" s="115">
        <v>278</v>
      </c>
      <c r="ES16" s="116">
        <v>288</v>
      </c>
      <c r="ET16" s="116">
        <v>298</v>
      </c>
      <c r="EU16" s="116">
        <v>308</v>
      </c>
      <c r="EV16" s="117">
        <v>318</v>
      </c>
      <c r="EW16" s="115">
        <v>278</v>
      </c>
      <c r="EX16" s="116">
        <v>288</v>
      </c>
      <c r="EY16" s="116">
        <v>298</v>
      </c>
      <c r="EZ16" s="116">
        <v>308</v>
      </c>
      <c r="FA16" s="117">
        <v>318</v>
      </c>
    </row>
    <row r="17" spans="3:157" ht="16" thickBot="1">
      <c r="F17" s="316" t="s">
        <v>558</v>
      </c>
      <c r="G17" s="317"/>
      <c r="H17" s="317"/>
      <c r="I17" s="317"/>
      <c r="J17" s="318"/>
      <c r="K17" s="315" t="s">
        <v>588</v>
      </c>
      <c r="L17" s="301"/>
      <c r="M17" s="301"/>
      <c r="N17" s="301"/>
      <c r="O17" s="302"/>
      <c r="P17" s="315" t="s">
        <v>550</v>
      </c>
      <c r="Q17" s="301"/>
      <c r="R17" s="301"/>
      <c r="S17" s="301"/>
      <c r="T17" s="302"/>
      <c r="U17" s="315" t="s">
        <v>589</v>
      </c>
      <c r="V17" s="301"/>
      <c r="W17" s="301"/>
      <c r="X17" s="301"/>
      <c r="Y17" s="302"/>
      <c r="AA17" s="316" t="s">
        <v>558</v>
      </c>
      <c r="AB17" s="317"/>
      <c r="AC17" s="317"/>
      <c r="AD17" s="317"/>
      <c r="AE17" s="318"/>
      <c r="AF17" s="315" t="s">
        <v>588</v>
      </c>
      <c r="AG17" s="301"/>
      <c r="AH17" s="301"/>
      <c r="AI17" s="301"/>
      <c r="AJ17" s="302"/>
      <c r="AK17" s="315" t="s">
        <v>550</v>
      </c>
      <c r="AL17" s="301"/>
      <c r="AM17" s="301"/>
      <c r="AN17" s="301"/>
      <c r="AO17" s="302"/>
      <c r="AP17" s="315" t="s">
        <v>589</v>
      </c>
      <c r="AQ17" s="301"/>
      <c r="AR17" s="301"/>
      <c r="AS17" s="301"/>
      <c r="AT17" s="302"/>
      <c r="AV17" s="316" t="s">
        <v>558</v>
      </c>
      <c r="AW17" s="317"/>
      <c r="AX17" s="317"/>
      <c r="AY17" s="317"/>
      <c r="AZ17" s="318"/>
      <c r="BA17" s="315" t="s">
        <v>549</v>
      </c>
      <c r="BB17" s="301"/>
      <c r="BC17" s="301"/>
      <c r="BD17" s="301"/>
      <c r="BE17" s="302"/>
      <c r="BF17" s="315" t="s">
        <v>550</v>
      </c>
      <c r="BG17" s="301"/>
      <c r="BH17" s="301"/>
      <c r="BI17" s="301"/>
      <c r="BJ17" s="302"/>
      <c r="BK17" s="8"/>
      <c r="BL17" s="316" t="s">
        <v>558</v>
      </c>
      <c r="BM17" s="317"/>
      <c r="BN17" s="317"/>
      <c r="BO17" s="317"/>
      <c r="BP17" s="318"/>
      <c r="BQ17" s="315" t="s">
        <v>588</v>
      </c>
      <c r="BR17" s="301"/>
      <c r="BS17" s="301"/>
      <c r="BT17" s="301"/>
      <c r="BU17" s="302"/>
      <c r="BV17" s="315" t="s">
        <v>550</v>
      </c>
      <c r="BW17" s="301"/>
      <c r="BX17" s="301"/>
      <c r="BY17" s="301"/>
      <c r="BZ17" s="302"/>
      <c r="CA17" s="315" t="s">
        <v>589</v>
      </c>
      <c r="CB17" s="301"/>
      <c r="CC17" s="301"/>
      <c r="CD17" s="301"/>
      <c r="CE17" s="302"/>
      <c r="CG17" s="316" t="s">
        <v>558</v>
      </c>
      <c r="CH17" s="317"/>
      <c r="CI17" s="317"/>
      <c r="CJ17" s="317"/>
      <c r="CK17" s="318"/>
      <c r="CL17" s="315" t="s">
        <v>588</v>
      </c>
      <c r="CM17" s="301"/>
      <c r="CN17" s="301"/>
      <c r="CO17" s="301"/>
      <c r="CP17" s="302"/>
      <c r="CQ17" s="315" t="s">
        <v>550</v>
      </c>
      <c r="CR17" s="301"/>
      <c r="CS17" s="301"/>
      <c r="CT17" s="301"/>
      <c r="CU17" s="302"/>
      <c r="CV17" s="315" t="s">
        <v>589</v>
      </c>
      <c r="CW17" s="301"/>
      <c r="CX17" s="301"/>
      <c r="CY17" s="301"/>
      <c r="CZ17" s="302"/>
      <c r="DB17" s="316" t="s">
        <v>558</v>
      </c>
      <c r="DC17" s="317"/>
      <c r="DD17" s="317"/>
      <c r="DE17" s="317"/>
      <c r="DF17" s="318"/>
      <c r="DG17" s="315" t="s">
        <v>588</v>
      </c>
      <c r="DH17" s="301"/>
      <c r="DI17" s="301"/>
      <c r="DJ17" s="301"/>
      <c r="DK17" s="302"/>
      <c r="DL17" s="315" t="s">
        <v>550</v>
      </c>
      <c r="DM17" s="301"/>
      <c r="DN17" s="301"/>
      <c r="DO17" s="301"/>
      <c r="DP17" s="302"/>
      <c r="DQ17" s="315" t="s">
        <v>589</v>
      </c>
      <c r="DR17" s="301"/>
      <c r="DS17" s="301"/>
      <c r="DT17" s="301"/>
      <c r="DU17" s="302"/>
      <c r="DW17" s="2" t="s">
        <v>609</v>
      </c>
      <c r="DX17" s="335" t="s">
        <v>605</v>
      </c>
      <c r="DY17" s="335"/>
      <c r="DZ17" s="335"/>
      <c r="EA17" s="335"/>
      <c r="EB17" s="336"/>
      <c r="EC17" s="297" t="s">
        <v>591</v>
      </c>
      <c r="ED17" s="295"/>
      <c r="EE17" s="295"/>
      <c r="EF17" s="295"/>
      <c r="EG17" s="296"/>
      <c r="EH17" s="297" t="s">
        <v>606</v>
      </c>
      <c r="EI17" s="295"/>
      <c r="EJ17" s="295"/>
      <c r="EK17" s="295"/>
      <c r="EL17" s="296"/>
      <c r="EM17" s="297" t="s">
        <v>561</v>
      </c>
      <c r="EN17" s="295"/>
      <c r="EO17" s="295"/>
      <c r="EP17" s="295"/>
      <c r="EQ17" s="296"/>
      <c r="ER17" s="297" t="s">
        <v>563</v>
      </c>
      <c r="ES17" s="295"/>
      <c r="ET17" s="295"/>
      <c r="EU17" s="295"/>
      <c r="EV17" s="296"/>
      <c r="EW17" s="297" t="s">
        <v>610</v>
      </c>
      <c r="EX17" s="295"/>
      <c r="EY17" s="295"/>
      <c r="EZ17" s="295"/>
      <c r="FA17" s="296"/>
    </row>
    <row r="18" spans="3:157">
      <c r="F18" s="300"/>
      <c r="G18" s="301"/>
      <c r="H18" s="301"/>
      <c r="I18" s="301"/>
      <c r="J18" s="302"/>
      <c r="K18" s="300"/>
      <c r="L18" s="301"/>
      <c r="M18" s="301"/>
      <c r="N18" s="301"/>
      <c r="O18" s="302"/>
      <c r="P18" s="300"/>
      <c r="Q18" s="301"/>
      <c r="R18" s="301"/>
      <c r="S18" s="301"/>
      <c r="T18" s="302"/>
      <c r="U18" s="300"/>
      <c r="V18" s="301"/>
      <c r="W18" s="301"/>
      <c r="X18" s="301"/>
      <c r="Y18" s="302"/>
      <c r="AA18" s="300"/>
      <c r="AB18" s="301"/>
      <c r="AC18" s="301"/>
      <c r="AD18" s="301"/>
      <c r="AE18" s="302"/>
      <c r="AF18" s="300"/>
      <c r="AG18" s="301"/>
      <c r="AH18" s="301"/>
      <c r="AI18" s="301"/>
      <c r="AJ18" s="302"/>
      <c r="AK18" s="300"/>
      <c r="AL18" s="301"/>
      <c r="AM18" s="301"/>
      <c r="AN18" s="301"/>
      <c r="AO18" s="302"/>
      <c r="AP18" s="300"/>
      <c r="AQ18" s="301"/>
      <c r="AR18" s="301"/>
      <c r="AS18" s="301"/>
      <c r="AT18" s="302"/>
      <c r="AV18" s="300"/>
      <c r="AW18" s="301"/>
      <c r="AX18" s="301"/>
      <c r="AY18" s="301"/>
      <c r="AZ18" s="302"/>
      <c r="BA18" s="300"/>
      <c r="BB18" s="301"/>
      <c r="BC18" s="301"/>
      <c r="BD18" s="301"/>
      <c r="BE18" s="302"/>
      <c r="BF18" s="300"/>
      <c r="BG18" s="301"/>
      <c r="BH18" s="301"/>
      <c r="BI18" s="301"/>
      <c r="BJ18" s="302"/>
      <c r="BK18" s="8"/>
      <c r="BL18" s="300"/>
      <c r="BM18" s="301"/>
      <c r="BN18" s="301"/>
      <c r="BO18" s="301"/>
      <c r="BP18" s="302"/>
      <c r="BQ18" s="300"/>
      <c r="BR18" s="301"/>
      <c r="BS18" s="301"/>
      <c r="BT18" s="301"/>
      <c r="BU18" s="302"/>
      <c r="BV18" s="300"/>
      <c r="BW18" s="301"/>
      <c r="BX18" s="301"/>
      <c r="BY18" s="301"/>
      <c r="BZ18" s="302"/>
      <c r="CA18" s="300"/>
      <c r="CB18" s="301"/>
      <c r="CC18" s="301"/>
      <c r="CD18" s="301"/>
      <c r="CE18" s="302"/>
      <c r="CG18" s="300"/>
      <c r="CH18" s="301"/>
      <c r="CI18" s="301"/>
      <c r="CJ18" s="301"/>
      <c r="CK18" s="302"/>
      <c r="CL18" s="300"/>
      <c r="CM18" s="301"/>
      <c r="CN18" s="301"/>
      <c r="CO18" s="301"/>
      <c r="CP18" s="302"/>
      <c r="CQ18" s="300"/>
      <c r="CR18" s="301"/>
      <c r="CS18" s="301"/>
      <c r="CT18" s="301"/>
      <c r="CU18" s="302"/>
      <c r="CV18" s="300"/>
      <c r="CW18" s="301"/>
      <c r="CX18" s="301"/>
      <c r="CY18" s="301"/>
      <c r="CZ18" s="302"/>
      <c r="DB18" s="300"/>
      <c r="DC18" s="301"/>
      <c r="DD18" s="301"/>
      <c r="DE18" s="301"/>
      <c r="DF18" s="302"/>
      <c r="DG18" s="300"/>
      <c r="DH18" s="301"/>
      <c r="DI18" s="301"/>
      <c r="DJ18" s="301"/>
      <c r="DK18" s="302"/>
      <c r="DL18" s="300"/>
      <c r="DM18" s="301"/>
      <c r="DN18" s="301"/>
      <c r="DO18" s="301"/>
      <c r="DP18" s="302"/>
      <c r="DQ18" s="300"/>
      <c r="DR18" s="301"/>
      <c r="DS18" s="301"/>
      <c r="DT18" s="301"/>
      <c r="DU18" s="302"/>
      <c r="DW18" s="2" t="s">
        <v>539</v>
      </c>
      <c r="DX18" s="107"/>
      <c r="DY18" s="108"/>
      <c r="DZ18" s="108"/>
      <c r="EA18" s="108"/>
      <c r="EB18" s="109"/>
      <c r="EC18" s="107"/>
      <c r="ED18" s="108"/>
      <c r="EE18" s="108"/>
      <c r="EF18" s="108"/>
      <c r="EG18" s="109"/>
      <c r="EH18" s="107"/>
      <c r="EI18" s="108"/>
      <c r="EJ18" s="108"/>
      <c r="EK18" s="108"/>
      <c r="EL18" s="109"/>
      <c r="EM18" s="107"/>
      <c r="EN18" s="108"/>
      <c r="EO18" s="108"/>
      <c r="EP18" s="108"/>
      <c r="EQ18" s="109"/>
      <c r="ER18" s="107"/>
      <c r="ES18" s="108"/>
      <c r="ET18" s="108"/>
      <c r="EU18" s="108"/>
      <c r="EV18" s="109"/>
      <c r="EW18" s="107"/>
      <c r="EX18" s="108"/>
      <c r="EY18" s="108"/>
      <c r="EZ18" s="108"/>
      <c r="FA18" s="109"/>
    </row>
    <row r="19" spans="3:157">
      <c r="F19" s="300"/>
      <c r="G19" s="301"/>
      <c r="H19" s="301"/>
      <c r="I19" s="301"/>
      <c r="J19" s="302"/>
      <c r="K19" s="300"/>
      <c r="L19" s="301"/>
      <c r="M19" s="301"/>
      <c r="N19" s="301"/>
      <c r="O19" s="302"/>
      <c r="P19" s="300"/>
      <c r="Q19" s="301"/>
      <c r="R19" s="301"/>
      <c r="S19" s="301"/>
      <c r="T19" s="302"/>
      <c r="U19" s="300"/>
      <c r="V19" s="301"/>
      <c r="W19" s="301"/>
      <c r="X19" s="301"/>
      <c r="Y19" s="302"/>
      <c r="AA19" s="300"/>
      <c r="AB19" s="301"/>
      <c r="AC19" s="301"/>
      <c r="AD19" s="301"/>
      <c r="AE19" s="302"/>
      <c r="AF19" s="300"/>
      <c r="AG19" s="301"/>
      <c r="AH19" s="301"/>
      <c r="AI19" s="301"/>
      <c r="AJ19" s="302"/>
      <c r="AK19" s="300"/>
      <c r="AL19" s="301"/>
      <c r="AM19" s="301"/>
      <c r="AN19" s="301"/>
      <c r="AO19" s="302"/>
      <c r="AP19" s="300"/>
      <c r="AQ19" s="301"/>
      <c r="AR19" s="301"/>
      <c r="AS19" s="301"/>
      <c r="AT19" s="302"/>
      <c r="AV19" s="300"/>
      <c r="AW19" s="301"/>
      <c r="AX19" s="301"/>
      <c r="AY19" s="301"/>
      <c r="AZ19" s="302"/>
      <c r="BA19" s="300"/>
      <c r="BB19" s="301"/>
      <c r="BC19" s="301"/>
      <c r="BD19" s="301"/>
      <c r="BE19" s="302"/>
      <c r="BF19" s="300"/>
      <c r="BG19" s="301"/>
      <c r="BH19" s="301"/>
      <c r="BI19" s="301"/>
      <c r="BJ19" s="302"/>
      <c r="BK19" s="8"/>
      <c r="BL19" s="300"/>
      <c r="BM19" s="301"/>
      <c r="BN19" s="301"/>
      <c r="BO19" s="301"/>
      <c r="BP19" s="302"/>
      <c r="BQ19" s="300"/>
      <c r="BR19" s="301"/>
      <c r="BS19" s="301"/>
      <c r="BT19" s="301"/>
      <c r="BU19" s="302"/>
      <c r="BV19" s="300"/>
      <c r="BW19" s="301"/>
      <c r="BX19" s="301"/>
      <c r="BY19" s="301"/>
      <c r="BZ19" s="302"/>
      <c r="CA19" s="300"/>
      <c r="CB19" s="301"/>
      <c r="CC19" s="301"/>
      <c r="CD19" s="301"/>
      <c r="CE19" s="302"/>
      <c r="CG19" s="300"/>
      <c r="CH19" s="301"/>
      <c r="CI19" s="301"/>
      <c r="CJ19" s="301"/>
      <c r="CK19" s="302"/>
      <c r="CL19" s="300"/>
      <c r="CM19" s="301"/>
      <c r="CN19" s="301"/>
      <c r="CO19" s="301"/>
      <c r="CP19" s="302"/>
      <c r="CQ19" s="300"/>
      <c r="CR19" s="301"/>
      <c r="CS19" s="301"/>
      <c r="CT19" s="301"/>
      <c r="CU19" s="302"/>
      <c r="CV19" s="300"/>
      <c r="CW19" s="301"/>
      <c r="CX19" s="301"/>
      <c r="CY19" s="301"/>
      <c r="CZ19" s="302"/>
      <c r="DB19" s="300"/>
      <c r="DC19" s="301"/>
      <c r="DD19" s="301"/>
      <c r="DE19" s="301"/>
      <c r="DF19" s="302"/>
      <c r="DG19" s="300"/>
      <c r="DH19" s="301"/>
      <c r="DI19" s="301"/>
      <c r="DJ19" s="301"/>
      <c r="DK19" s="302"/>
      <c r="DL19" s="300"/>
      <c r="DM19" s="301"/>
      <c r="DN19" s="301"/>
      <c r="DO19" s="301"/>
      <c r="DP19" s="302"/>
      <c r="DQ19" s="300"/>
      <c r="DR19" s="301"/>
      <c r="DS19" s="301"/>
      <c r="DT19" s="301"/>
      <c r="DU19" s="302"/>
      <c r="DW19" s="2"/>
      <c r="DX19" s="82"/>
      <c r="DY19" s="8"/>
      <c r="DZ19" s="8"/>
      <c r="EA19" s="8"/>
      <c r="EB19" s="81"/>
      <c r="EC19" s="82"/>
      <c r="ED19" s="8"/>
      <c r="EE19" s="8"/>
      <c r="EF19" s="8"/>
      <c r="EG19" s="81"/>
      <c r="EH19" s="82"/>
      <c r="EI19" s="8"/>
      <c r="EJ19" s="8"/>
      <c r="EK19" s="8"/>
      <c r="EL19" s="81"/>
      <c r="EM19" s="82"/>
      <c r="EN19" s="8"/>
      <c r="EO19" s="8"/>
      <c r="EP19" s="8"/>
      <c r="EQ19" s="81"/>
      <c r="ER19" s="82"/>
      <c r="ES19" s="8"/>
      <c r="ET19" s="8"/>
      <c r="EU19" s="8"/>
      <c r="EV19" s="81"/>
      <c r="EW19" s="82"/>
      <c r="EX19" s="8"/>
      <c r="EY19" s="8"/>
      <c r="EZ19" s="8"/>
      <c r="FA19" s="81"/>
    </row>
    <row r="20" spans="3:157">
      <c r="F20" s="300"/>
      <c r="G20" s="301"/>
      <c r="H20" s="301"/>
      <c r="I20" s="301"/>
      <c r="J20" s="302"/>
      <c r="K20" s="300"/>
      <c r="L20" s="301"/>
      <c r="M20" s="301"/>
      <c r="N20" s="301"/>
      <c r="O20" s="302"/>
      <c r="P20" s="300"/>
      <c r="Q20" s="301"/>
      <c r="R20" s="301"/>
      <c r="S20" s="301"/>
      <c r="T20" s="302"/>
      <c r="U20" s="300"/>
      <c r="V20" s="301"/>
      <c r="W20" s="301"/>
      <c r="X20" s="301"/>
      <c r="Y20" s="302"/>
      <c r="AA20" s="300"/>
      <c r="AB20" s="301"/>
      <c r="AC20" s="301"/>
      <c r="AD20" s="301"/>
      <c r="AE20" s="302"/>
      <c r="AF20" s="300"/>
      <c r="AG20" s="301"/>
      <c r="AH20" s="301"/>
      <c r="AI20" s="301"/>
      <c r="AJ20" s="302"/>
      <c r="AK20" s="300"/>
      <c r="AL20" s="301"/>
      <c r="AM20" s="301"/>
      <c r="AN20" s="301"/>
      <c r="AO20" s="302"/>
      <c r="AP20" s="300"/>
      <c r="AQ20" s="301"/>
      <c r="AR20" s="301"/>
      <c r="AS20" s="301"/>
      <c r="AT20" s="302"/>
      <c r="AV20" s="300"/>
      <c r="AW20" s="301"/>
      <c r="AX20" s="301"/>
      <c r="AY20" s="301"/>
      <c r="AZ20" s="302"/>
      <c r="BA20" s="300"/>
      <c r="BB20" s="301"/>
      <c r="BC20" s="301"/>
      <c r="BD20" s="301"/>
      <c r="BE20" s="302"/>
      <c r="BF20" s="300"/>
      <c r="BG20" s="301"/>
      <c r="BH20" s="301"/>
      <c r="BI20" s="301"/>
      <c r="BJ20" s="302"/>
      <c r="BK20" s="8"/>
      <c r="BL20" s="300"/>
      <c r="BM20" s="301"/>
      <c r="BN20" s="301"/>
      <c r="BO20" s="301"/>
      <c r="BP20" s="302"/>
      <c r="BQ20" s="300"/>
      <c r="BR20" s="301"/>
      <c r="BS20" s="301"/>
      <c r="BT20" s="301"/>
      <c r="BU20" s="302"/>
      <c r="BV20" s="300"/>
      <c r="BW20" s="301"/>
      <c r="BX20" s="301"/>
      <c r="BY20" s="301"/>
      <c r="BZ20" s="302"/>
      <c r="CA20" s="300"/>
      <c r="CB20" s="301"/>
      <c r="CC20" s="301"/>
      <c r="CD20" s="301"/>
      <c r="CE20" s="302"/>
      <c r="CG20" s="300"/>
      <c r="CH20" s="301"/>
      <c r="CI20" s="301"/>
      <c r="CJ20" s="301"/>
      <c r="CK20" s="302"/>
      <c r="CL20" s="300"/>
      <c r="CM20" s="301"/>
      <c r="CN20" s="301"/>
      <c r="CO20" s="301"/>
      <c r="CP20" s="302"/>
      <c r="CQ20" s="300"/>
      <c r="CR20" s="301"/>
      <c r="CS20" s="301"/>
      <c r="CT20" s="301"/>
      <c r="CU20" s="302"/>
      <c r="CV20" s="300"/>
      <c r="CW20" s="301"/>
      <c r="CX20" s="301"/>
      <c r="CY20" s="301"/>
      <c r="CZ20" s="302"/>
      <c r="DB20" s="300"/>
      <c r="DC20" s="301"/>
      <c r="DD20" s="301"/>
      <c r="DE20" s="301"/>
      <c r="DF20" s="302"/>
      <c r="DG20" s="300"/>
      <c r="DH20" s="301"/>
      <c r="DI20" s="301"/>
      <c r="DJ20" s="301"/>
      <c r="DK20" s="302"/>
      <c r="DL20" s="300"/>
      <c r="DM20" s="301"/>
      <c r="DN20" s="301"/>
      <c r="DO20" s="301"/>
      <c r="DP20" s="302"/>
      <c r="DQ20" s="300"/>
      <c r="DR20" s="301"/>
      <c r="DS20" s="301"/>
      <c r="DT20" s="301"/>
      <c r="DU20" s="302"/>
      <c r="DW20" s="2"/>
      <c r="DX20" s="82"/>
      <c r="DY20" s="8"/>
      <c r="DZ20" s="8"/>
      <c r="EA20" s="8"/>
      <c r="EB20" s="81"/>
      <c r="EC20" s="82"/>
      <c r="ED20" s="8"/>
      <c r="EE20" s="8"/>
      <c r="EF20" s="8"/>
      <c r="EG20" s="81"/>
      <c r="EH20" s="82"/>
      <c r="EI20" s="8"/>
      <c r="EJ20" s="8"/>
      <c r="EK20" s="8"/>
      <c r="EL20" s="81"/>
      <c r="EM20" s="82"/>
      <c r="EN20" s="8"/>
      <c r="EO20" s="8"/>
      <c r="EP20" s="8"/>
      <c r="EQ20" s="81"/>
      <c r="ER20" s="82"/>
      <c r="ES20" s="8"/>
      <c r="ET20" s="8"/>
      <c r="EU20" s="8"/>
      <c r="EV20" s="81"/>
      <c r="EW20" s="82"/>
      <c r="EX20" s="8"/>
      <c r="EY20" s="8"/>
      <c r="EZ20" s="8"/>
      <c r="FA20" s="81"/>
    </row>
    <row r="21" spans="3:157">
      <c r="F21" s="300"/>
      <c r="G21" s="301"/>
      <c r="H21" s="301"/>
      <c r="I21" s="301"/>
      <c r="J21" s="302"/>
      <c r="K21" s="300"/>
      <c r="L21" s="301"/>
      <c r="M21" s="301"/>
      <c r="N21" s="301"/>
      <c r="O21" s="302"/>
      <c r="P21" s="300"/>
      <c r="Q21" s="301"/>
      <c r="R21" s="301"/>
      <c r="S21" s="301"/>
      <c r="T21" s="302"/>
      <c r="U21" s="300"/>
      <c r="V21" s="301"/>
      <c r="W21" s="301"/>
      <c r="X21" s="301"/>
      <c r="Y21" s="302"/>
      <c r="AA21" s="300"/>
      <c r="AB21" s="301"/>
      <c r="AC21" s="301"/>
      <c r="AD21" s="301"/>
      <c r="AE21" s="302"/>
      <c r="AF21" s="300"/>
      <c r="AG21" s="301"/>
      <c r="AH21" s="301"/>
      <c r="AI21" s="301"/>
      <c r="AJ21" s="302"/>
      <c r="AK21" s="300"/>
      <c r="AL21" s="301"/>
      <c r="AM21" s="301"/>
      <c r="AN21" s="301"/>
      <c r="AO21" s="302"/>
      <c r="AP21" s="300"/>
      <c r="AQ21" s="301"/>
      <c r="AR21" s="301"/>
      <c r="AS21" s="301"/>
      <c r="AT21" s="302"/>
      <c r="AV21" s="300"/>
      <c r="AW21" s="301"/>
      <c r="AX21" s="301"/>
      <c r="AY21" s="301"/>
      <c r="AZ21" s="302"/>
      <c r="BA21" s="300"/>
      <c r="BB21" s="301"/>
      <c r="BC21" s="301"/>
      <c r="BD21" s="301"/>
      <c r="BE21" s="302"/>
      <c r="BF21" s="300"/>
      <c r="BG21" s="301"/>
      <c r="BH21" s="301"/>
      <c r="BI21" s="301"/>
      <c r="BJ21" s="302"/>
      <c r="BK21" s="8"/>
      <c r="BL21" s="300"/>
      <c r="BM21" s="301"/>
      <c r="BN21" s="301"/>
      <c r="BO21" s="301"/>
      <c r="BP21" s="302"/>
      <c r="BQ21" s="300"/>
      <c r="BR21" s="301"/>
      <c r="BS21" s="301"/>
      <c r="BT21" s="301"/>
      <c r="BU21" s="302"/>
      <c r="BV21" s="300"/>
      <c r="BW21" s="301"/>
      <c r="BX21" s="301"/>
      <c r="BY21" s="301"/>
      <c r="BZ21" s="302"/>
      <c r="CA21" s="300"/>
      <c r="CB21" s="301"/>
      <c r="CC21" s="301"/>
      <c r="CD21" s="301"/>
      <c r="CE21" s="302"/>
      <c r="CG21" s="300"/>
      <c r="CH21" s="301"/>
      <c r="CI21" s="301"/>
      <c r="CJ21" s="301"/>
      <c r="CK21" s="302"/>
      <c r="CL21" s="300"/>
      <c r="CM21" s="301"/>
      <c r="CN21" s="301"/>
      <c r="CO21" s="301"/>
      <c r="CP21" s="302"/>
      <c r="CQ21" s="300"/>
      <c r="CR21" s="301"/>
      <c r="CS21" s="301"/>
      <c r="CT21" s="301"/>
      <c r="CU21" s="302"/>
      <c r="CV21" s="300"/>
      <c r="CW21" s="301"/>
      <c r="CX21" s="301"/>
      <c r="CY21" s="301"/>
      <c r="CZ21" s="302"/>
      <c r="DB21" s="300"/>
      <c r="DC21" s="301"/>
      <c r="DD21" s="301"/>
      <c r="DE21" s="301"/>
      <c r="DF21" s="302"/>
      <c r="DG21" s="300"/>
      <c r="DH21" s="301"/>
      <c r="DI21" s="301"/>
      <c r="DJ21" s="301"/>
      <c r="DK21" s="302"/>
      <c r="DL21" s="300"/>
      <c r="DM21" s="301"/>
      <c r="DN21" s="301"/>
      <c r="DO21" s="301"/>
      <c r="DP21" s="302"/>
      <c r="DQ21" s="300"/>
      <c r="DR21" s="301"/>
      <c r="DS21" s="301"/>
      <c r="DT21" s="301"/>
      <c r="DU21" s="302"/>
      <c r="DW21" s="2"/>
      <c r="DX21" s="82"/>
      <c r="DY21" s="8"/>
      <c r="DZ21" s="8"/>
      <c r="EA21" s="8"/>
      <c r="EB21" s="81"/>
      <c r="EC21" s="82"/>
      <c r="ED21" s="8"/>
      <c r="EE21" s="8"/>
      <c r="EF21" s="8"/>
      <c r="EG21" s="81"/>
      <c r="EH21" s="82"/>
      <c r="EI21" s="8"/>
      <c r="EJ21" s="8"/>
      <c r="EK21" s="8"/>
      <c r="EL21" s="81"/>
      <c r="EM21" s="82"/>
      <c r="EN21" s="8"/>
      <c r="EO21" s="8"/>
      <c r="EP21" s="8"/>
      <c r="EQ21" s="81"/>
      <c r="ER21" s="82"/>
      <c r="ES21" s="8"/>
      <c r="ET21" s="8"/>
      <c r="EU21" s="8"/>
      <c r="EV21" s="81"/>
      <c r="EW21" s="82"/>
      <c r="EX21" s="8"/>
      <c r="EY21" s="8"/>
      <c r="EZ21" s="8"/>
      <c r="FA21" s="81"/>
    </row>
    <row r="22" spans="3:157">
      <c r="F22" s="300"/>
      <c r="G22" s="301"/>
      <c r="H22" s="301"/>
      <c r="I22" s="301"/>
      <c r="J22" s="302"/>
      <c r="K22" s="300"/>
      <c r="L22" s="301"/>
      <c r="M22" s="301"/>
      <c r="N22" s="301"/>
      <c r="O22" s="302"/>
      <c r="P22" s="300"/>
      <c r="Q22" s="301"/>
      <c r="R22" s="301"/>
      <c r="S22" s="301"/>
      <c r="T22" s="302"/>
      <c r="U22" s="300"/>
      <c r="V22" s="301"/>
      <c r="W22" s="301"/>
      <c r="X22" s="301"/>
      <c r="Y22" s="302"/>
      <c r="AA22" s="300"/>
      <c r="AB22" s="301"/>
      <c r="AC22" s="301"/>
      <c r="AD22" s="301"/>
      <c r="AE22" s="302"/>
      <c r="AF22" s="300"/>
      <c r="AG22" s="301"/>
      <c r="AH22" s="301"/>
      <c r="AI22" s="301"/>
      <c r="AJ22" s="302"/>
      <c r="AK22" s="300"/>
      <c r="AL22" s="301"/>
      <c r="AM22" s="301"/>
      <c r="AN22" s="301"/>
      <c r="AO22" s="302"/>
      <c r="AP22" s="300"/>
      <c r="AQ22" s="301"/>
      <c r="AR22" s="301"/>
      <c r="AS22" s="301"/>
      <c r="AT22" s="302"/>
      <c r="AV22" s="300"/>
      <c r="AW22" s="301"/>
      <c r="AX22" s="301"/>
      <c r="AY22" s="301"/>
      <c r="AZ22" s="302"/>
      <c r="BA22" s="300"/>
      <c r="BB22" s="301"/>
      <c r="BC22" s="301"/>
      <c r="BD22" s="301"/>
      <c r="BE22" s="302"/>
      <c r="BF22" s="300"/>
      <c r="BG22" s="301"/>
      <c r="BH22" s="301"/>
      <c r="BI22" s="301"/>
      <c r="BJ22" s="302"/>
      <c r="BK22" s="8"/>
      <c r="BL22" s="300"/>
      <c r="BM22" s="301"/>
      <c r="BN22" s="301"/>
      <c r="BO22" s="301"/>
      <c r="BP22" s="302"/>
      <c r="BQ22" s="300"/>
      <c r="BR22" s="301"/>
      <c r="BS22" s="301"/>
      <c r="BT22" s="301"/>
      <c r="BU22" s="302"/>
      <c r="BV22" s="300"/>
      <c r="BW22" s="301"/>
      <c r="BX22" s="301"/>
      <c r="BY22" s="301"/>
      <c r="BZ22" s="302"/>
      <c r="CA22" s="300"/>
      <c r="CB22" s="301"/>
      <c r="CC22" s="301"/>
      <c r="CD22" s="301"/>
      <c r="CE22" s="302"/>
      <c r="CG22" s="300"/>
      <c r="CH22" s="301"/>
      <c r="CI22" s="301"/>
      <c r="CJ22" s="301"/>
      <c r="CK22" s="302"/>
      <c r="CL22" s="300"/>
      <c r="CM22" s="301"/>
      <c r="CN22" s="301"/>
      <c r="CO22" s="301"/>
      <c r="CP22" s="302"/>
      <c r="CQ22" s="300"/>
      <c r="CR22" s="301"/>
      <c r="CS22" s="301"/>
      <c r="CT22" s="301"/>
      <c r="CU22" s="302"/>
      <c r="CV22" s="300"/>
      <c r="CW22" s="301"/>
      <c r="CX22" s="301"/>
      <c r="CY22" s="301"/>
      <c r="CZ22" s="302"/>
      <c r="DB22" s="300"/>
      <c r="DC22" s="301"/>
      <c r="DD22" s="301"/>
      <c r="DE22" s="301"/>
      <c r="DF22" s="302"/>
      <c r="DG22" s="300"/>
      <c r="DH22" s="301"/>
      <c r="DI22" s="301"/>
      <c r="DJ22" s="301"/>
      <c r="DK22" s="302"/>
      <c r="DL22" s="300"/>
      <c r="DM22" s="301"/>
      <c r="DN22" s="301"/>
      <c r="DO22" s="301"/>
      <c r="DP22" s="302"/>
      <c r="DQ22" s="300"/>
      <c r="DR22" s="301"/>
      <c r="DS22" s="301"/>
      <c r="DT22" s="301"/>
      <c r="DU22" s="302"/>
      <c r="DW22" s="2"/>
      <c r="DX22" s="82"/>
      <c r="DY22" s="8"/>
      <c r="DZ22" s="8"/>
      <c r="EA22" s="8"/>
      <c r="EB22" s="81"/>
      <c r="EC22" s="82"/>
      <c r="ED22" s="8"/>
      <c r="EE22" s="8"/>
      <c r="EF22" s="8"/>
      <c r="EG22" s="81"/>
      <c r="EH22" s="82"/>
      <c r="EI22" s="8"/>
      <c r="EJ22" s="8"/>
      <c r="EK22" s="8"/>
      <c r="EL22" s="81"/>
      <c r="EM22" s="82"/>
      <c r="EN22" s="8"/>
      <c r="EO22" s="8"/>
      <c r="EP22" s="8"/>
      <c r="EQ22" s="81"/>
      <c r="ER22" s="82"/>
      <c r="ES22" s="8"/>
      <c r="ET22" s="8"/>
      <c r="EU22" s="8"/>
      <c r="EV22" s="81"/>
      <c r="EW22" s="82"/>
      <c r="EX22" s="8"/>
      <c r="EY22" s="8"/>
      <c r="EZ22" s="8"/>
      <c r="FA22" s="81"/>
    </row>
    <row r="23" spans="3:157" ht="16" thickBot="1">
      <c r="F23" s="300"/>
      <c r="G23" s="301"/>
      <c r="H23" s="301"/>
      <c r="I23" s="301"/>
      <c r="J23" s="302"/>
      <c r="K23" s="300"/>
      <c r="L23" s="301"/>
      <c r="M23" s="301"/>
      <c r="N23" s="301"/>
      <c r="O23" s="302"/>
      <c r="P23" s="300"/>
      <c r="Q23" s="301"/>
      <c r="R23" s="301"/>
      <c r="S23" s="301"/>
      <c r="T23" s="302"/>
      <c r="U23" s="300"/>
      <c r="V23" s="301"/>
      <c r="W23" s="301"/>
      <c r="X23" s="301"/>
      <c r="Y23" s="302"/>
      <c r="AA23" s="300"/>
      <c r="AB23" s="301"/>
      <c r="AC23" s="301"/>
      <c r="AD23" s="301"/>
      <c r="AE23" s="302"/>
      <c r="AF23" s="300"/>
      <c r="AG23" s="301"/>
      <c r="AH23" s="301"/>
      <c r="AI23" s="301"/>
      <c r="AJ23" s="302"/>
      <c r="AK23" s="300"/>
      <c r="AL23" s="301"/>
      <c r="AM23" s="301"/>
      <c r="AN23" s="301"/>
      <c r="AO23" s="302"/>
      <c r="AP23" s="300"/>
      <c r="AQ23" s="301"/>
      <c r="AR23" s="301"/>
      <c r="AS23" s="301"/>
      <c r="AT23" s="302"/>
      <c r="AV23" s="300"/>
      <c r="AW23" s="301"/>
      <c r="AX23" s="301"/>
      <c r="AY23" s="301"/>
      <c r="AZ23" s="302"/>
      <c r="BA23" s="300"/>
      <c r="BB23" s="301"/>
      <c r="BC23" s="301"/>
      <c r="BD23" s="301"/>
      <c r="BE23" s="302"/>
      <c r="BF23" s="300"/>
      <c r="BG23" s="301"/>
      <c r="BH23" s="301"/>
      <c r="BI23" s="301"/>
      <c r="BJ23" s="302"/>
      <c r="BK23" s="8"/>
      <c r="BL23" s="300"/>
      <c r="BM23" s="301"/>
      <c r="BN23" s="301"/>
      <c r="BO23" s="301"/>
      <c r="BP23" s="302"/>
      <c r="BQ23" s="300"/>
      <c r="BR23" s="301"/>
      <c r="BS23" s="301"/>
      <c r="BT23" s="301"/>
      <c r="BU23" s="302"/>
      <c r="BV23" s="300"/>
      <c r="BW23" s="301"/>
      <c r="BX23" s="301"/>
      <c r="BY23" s="301"/>
      <c r="BZ23" s="302"/>
      <c r="CA23" s="300"/>
      <c r="CB23" s="301"/>
      <c r="CC23" s="301"/>
      <c r="CD23" s="301"/>
      <c r="CE23" s="302"/>
      <c r="CG23" s="300"/>
      <c r="CH23" s="301"/>
      <c r="CI23" s="301"/>
      <c r="CJ23" s="301"/>
      <c r="CK23" s="302"/>
      <c r="CL23" s="300"/>
      <c r="CM23" s="301"/>
      <c r="CN23" s="301"/>
      <c r="CO23" s="301"/>
      <c r="CP23" s="302"/>
      <c r="CQ23" s="300"/>
      <c r="CR23" s="301"/>
      <c r="CS23" s="301"/>
      <c r="CT23" s="301"/>
      <c r="CU23" s="302"/>
      <c r="CV23" s="300"/>
      <c r="CW23" s="301"/>
      <c r="CX23" s="301"/>
      <c r="CY23" s="301"/>
      <c r="CZ23" s="302"/>
      <c r="DB23" s="300"/>
      <c r="DC23" s="301"/>
      <c r="DD23" s="301"/>
      <c r="DE23" s="301"/>
      <c r="DF23" s="302"/>
      <c r="DG23" s="300"/>
      <c r="DH23" s="301"/>
      <c r="DI23" s="301"/>
      <c r="DJ23" s="301"/>
      <c r="DK23" s="302"/>
      <c r="DL23" s="300"/>
      <c r="DM23" s="301"/>
      <c r="DN23" s="301"/>
      <c r="DO23" s="301"/>
      <c r="DP23" s="302"/>
      <c r="DQ23" s="300"/>
      <c r="DR23" s="301"/>
      <c r="DS23" s="301"/>
      <c r="DT23" s="301"/>
      <c r="DU23" s="302"/>
      <c r="DW23" s="2"/>
      <c r="DX23" s="104"/>
      <c r="DY23" s="105"/>
      <c r="DZ23" s="105"/>
      <c r="EA23" s="105"/>
      <c r="EB23" s="85"/>
      <c r="EC23" s="104"/>
      <c r="ED23" s="105"/>
      <c r="EE23" s="105"/>
      <c r="EF23" s="105"/>
      <c r="EG23" s="85"/>
      <c r="EH23" s="104"/>
      <c r="EI23" s="105"/>
      <c r="EJ23" s="105"/>
      <c r="EK23" s="105"/>
      <c r="EL23" s="85"/>
      <c r="EM23" s="104"/>
      <c r="EN23" s="105"/>
      <c r="EO23" s="105"/>
      <c r="EP23" s="105"/>
      <c r="EQ23" s="85"/>
      <c r="ER23" s="104"/>
      <c r="ES23" s="105"/>
      <c r="ET23" s="105"/>
      <c r="EU23" s="105"/>
      <c r="EV23" s="85"/>
      <c r="EW23" s="104"/>
      <c r="EX23" s="105"/>
      <c r="EY23" s="105"/>
      <c r="EZ23" s="105"/>
      <c r="FA23" s="85"/>
    </row>
    <row r="24" spans="3:157" ht="16" thickBot="1">
      <c r="C24" s="339" t="s">
        <v>571</v>
      </c>
      <c r="D24" s="340"/>
      <c r="E24" s="341"/>
      <c r="F24" s="304"/>
      <c r="G24" s="304"/>
      <c r="H24" s="304"/>
      <c r="I24" s="304"/>
      <c r="J24" s="305"/>
      <c r="K24" s="303"/>
      <c r="L24" s="304"/>
      <c r="M24" s="304"/>
      <c r="N24" s="304"/>
      <c r="O24" s="305"/>
      <c r="P24" s="303"/>
      <c r="Q24" s="304"/>
      <c r="R24" s="304"/>
      <c r="S24" s="304"/>
      <c r="T24" s="305"/>
      <c r="U24" s="303"/>
      <c r="V24" s="304"/>
      <c r="W24" s="304"/>
      <c r="X24" s="304"/>
      <c r="Y24" s="305"/>
      <c r="AA24" s="303"/>
      <c r="AB24" s="304"/>
      <c r="AC24" s="304"/>
      <c r="AD24" s="304"/>
      <c r="AE24" s="305"/>
      <c r="AF24" s="303"/>
      <c r="AG24" s="304"/>
      <c r="AH24" s="304"/>
      <c r="AI24" s="304"/>
      <c r="AJ24" s="305"/>
      <c r="AK24" s="303"/>
      <c r="AL24" s="304"/>
      <c r="AM24" s="304"/>
      <c r="AN24" s="304"/>
      <c r="AO24" s="305"/>
      <c r="AP24" s="303"/>
      <c r="AQ24" s="304"/>
      <c r="AR24" s="304"/>
      <c r="AS24" s="304"/>
      <c r="AT24" s="305"/>
      <c r="AV24" s="303"/>
      <c r="AW24" s="304"/>
      <c r="AX24" s="304"/>
      <c r="AY24" s="304"/>
      <c r="AZ24" s="305"/>
      <c r="BA24" s="303"/>
      <c r="BB24" s="304"/>
      <c r="BC24" s="304"/>
      <c r="BD24" s="304"/>
      <c r="BE24" s="305"/>
      <c r="BF24" s="303"/>
      <c r="BG24" s="304"/>
      <c r="BH24" s="304"/>
      <c r="BI24" s="304"/>
      <c r="BJ24" s="305"/>
      <c r="BK24" s="8"/>
      <c r="BL24" s="303"/>
      <c r="BM24" s="304"/>
      <c r="BN24" s="304"/>
      <c r="BO24" s="304"/>
      <c r="BP24" s="305"/>
      <c r="BQ24" s="303"/>
      <c r="BR24" s="304"/>
      <c r="BS24" s="304"/>
      <c r="BT24" s="304"/>
      <c r="BU24" s="305"/>
      <c r="BV24" s="303"/>
      <c r="BW24" s="304"/>
      <c r="BX24" s="304"/>
      <c r="BY24" s="304"/>
      <c r="BZ24" s="305"/>
      <c r="CA24" s="303"/>
      <c r="CB24" s="304"/>
      <c r="CC24" s="304"/>
      <c r="CD24" s="304"/>
      <c r="CE24" s="305"/>
      <c r="CG24" s="303"/>
      <c r="CH24" s="304"/>
      <c r="CI24" s="304"/>
      <c r="CJ24" s="304"/>
      <c r="CK24" s="305"/>
      <c r="CL24" s="303"/>
      <c r="CM24" s="304"/>
      <c r="CN24" s="304"/>
      <c r="CO24" s="304"/>
      <c r="CP24" s="305"/>
      <c r="CQ24" s="303"/>
      <c r="CR24" s="304"/>
      <c r="CS24" s="304"/>
      <c r="CT24" s="304"/>
      <c r="CU24" s="305"/>
      <c r="CV24" s="303"/>
      <c r="CW24" s="304"/>
      <c r="CX24" s="304"/>
      <c r="CY24" s="304"/>
      <c r="CZ24" s="305"/>
      <c r="DB24" s="303"/>
      <c r="DC24" s="304"/>
      <c r="DD24" s="304"/>
      <c r="DE24" s="304"/>
      <c r="DF24" s="305"/>
      <c r="DG24" s="303"/>
      <c r="DH24" s="304"/>
      <c r="DI24" s="304"/>
      <c r="DJ24" s="304"/>
      <c r="DK24" s="305"/>
      <c r="DL24" s="303"/>
      <c r="DM24" s="304"/>
      <c r="DN24" s="304"/>
      <c r="DO24" s="304"/>
      <c r="DP24" s="305"/>
      <c r="DQ24" s="303"/>
      <c r="DR24" s="304"/>
      <c r="DS24" s="304"/>
      <c r="DT24" s="304"/>
      <c r="DU24" s="305"/>
      <c r="DX24" s="317"/>
      <c r="DY24" s="317"/>
      <c r="DZ24" s="317"/>
      <c r="EA24" s="317"/>
      <c r="EB24" s="318"/>
      <c r="EC24" s="333"/>
      <c r="ED24" s="298"/>
      <c r="EE24" s="298"/>
      <c r="EF24" s="298"/>
      <c r="EG24" s="299"/>
      <c r="EH24" s="333"/>
      <c r="EI24" s="298"/>
      <c r="EJ24" s="298"/>
      <c r="EK24" s="298"/>
      <c r="EL24" s="299"/>
      <c r="EM24" s="333"/>
      <c r="EN24" s="298"/>
      <c r="EO24" s="298"/>
      <c r="EP24" s="298"/>
      <c r="EQ24" s="299"/>
      <c r="ER24" s="333"/>
      <c r="ES24" s="298"/>
      <c r="ET24" s="298"/>
      <c r="EU24" s="298"/>
      <c r="EV24" s="299"/>
      <c r="EW24" s="333"/>
      <c r="EX24" s="298"/>
      <c r="EY24" s="298"/>
      <c r="EZ24" s="298"/>
      <c r="FA24" s="299"/>
    </row>
    <row r="25" spans="3:157" s="3" customFormat="1">
      <c r="C25" s="62" t="s">
        <v>6</v>
      </c>
      <c r="D25" s="72">
        <v>158.381</v>
      </c>
      <c r="E25" s="77">
        <v>35.792000000000002</v>
      </c>
      <c r="F25" s="3">
        <f>AllData!K25-AllData!$K25</f>
        <v>0</v>
      </c>
      <c r="G25" s="3">
        <f>AllData!L25-AllData!$K25</f>
        <v>0.23272722231611231</v>
      </c>
      <c r="H25" s="3">
        <f>AllData!M25-AllData!$K25</f>
        <v>0.41220762228834062</v>
      </c>
      <c r="I25" s="3">
        <f>AllData!N25-AllData!$K25</f>
        <v>0.50360189425510993</v>
      </c>
      <c r="J25" s="3">
        <f>AllData!O25-AllData!$K25</f>
        <v>0.35817389574811576</v>
      </c>
      <c r="K25" s="3">
        <f>AllData!P25-AllData!$P25</f>
        <v>0</v>
      </c>
      <c r="L25" s="3">
        <f>AllData!Q25-AllData!$P25</f>
        <v>-7.6386188567499624E-5</v>
      </c>
      <c r="M25" s="3">
        <f>AllData!R25-AllData!$P25</f>
        <v>-1.6162080973919878E-4</v>
      </c>
      <c r="N25" s="3">
        <f>AllData!S25-AllData!$P25</f>
        <v>7.4028568270399775E-5</v>
      </c>
      <c r="O25" s="3">
        <f>AllData!T25-AllData!$P25</f>
        <v>-4.1643349024199361E-5</v>
      </c>
      <c r="P25" s="3">
        <f>AllData!U25-AllData!$U25</f>
        <v>0</v>
      </c>
      <c r="Q25" s="3">
        <f>AllData!V25-AllData!$U25</f>
        <v>0.23280360850467985</v>
      </c>
      <c r="R25" s="3">
        <f>AllData!W25-AllData!$U25</f>
        <v>0.4123692430980801</v>
      </c>
      <c r="S25" s="3">
        <f>AllData!X25-AllData!$U25</f>
        <v>0.50352786568683983</v>
      </c>
      <c r="T25" s="3">
        <f>AllData!Y25-AllData!$U25</f>
        <v>0.35821553909713999</v>
      </c>
      <c r="U25" s="99"/>
      <c r="V25" s="99"/>
      <c r="W25" s="99"/>
      <c r="X25" s="99"/>
      <c r="Y25" s="99"/>
      <c r="AA25" s="3">
        <f>AllData!AC25-AllData!$AC25</f>
        <v>0</v>
      </c>
      <c r="AB25" s="3">
        <f>AllData!AD25-AllData!$AC25</f>
        <v>0.16385577230676951</v>
      </c>
      <c r="AC25" s="3">
        <f>AllData!AE25-AllData!$AC25</f>
        <v>0.31976264958222311</v>
      </c>
      <c r="AD25" s="3">
        <f>AllData!AF25-AllData!$AC25</f>
        <v>0.46812100524787659</v>
      </c>
      <c r="AE25" s="3">
        <f>AllData!AG25-AllData!$AC25</f>
        <v>0.60913701382165597</v>
      </c>
      <c r="AF25" s="3">
        <f>AllData!AH25-AllData!$AH25</f>
        <v>0</v>
      </c>
      <c r="AG25" s="3">
        <f>AllData!AI25-AllData!$AH25</f>
        <v>9.3200286835400797E-5</v>
      </c>
      <c r="AH25" s="3">
        <f>AllData!AJ25-AllData!$AH25</f>
        <v>7.8707134849999999E-5</v>
      </c>
      <c r="AI25" s="3">
        <f>AllData!AK25-AllData!$AH25</f>
        <v>9.1112612456499542E-5</v>
      </c>
      <c r="AJ25" s="3">
        <f>AllData!AL25-AllData!$AH25</f>
        <v>9.0493626445900879E-5</v>
      </c>
      <c r="AK25" s="3">
        <f>AllData!AM25-AllData!$AM25</f>
        <v>0</v>
      </c>
      <c r="AL25" s="3">
        <f>AllData!AN25-AllData!$AM25</f>
        <v>0.16376257201993405</v>
      </c>
      <c r="AM25" s="3">
        <f>AllData!AO25-AllData!$AM25</f>
        <v>0.31968394244737308</v>
      </c>
      <c r="AN25" s="3">
        <f>AllData!AP25-AllData!$AM25</f>
        <v>0.46802989263542005</v>
      </c>
      <c r="AO25" s="3">
        <f>AllData!AQ25-AllData!$AM25</f>
        <v>0.60904652019520999</v>
      </c>
      <c r="AP25" s="99"/>
      <c r="AQ25" s="99"/>
      <c r="AR25" s="99"/>
      <c r="AS25" s="99"/>
      <c r="AT25" s="99"/>
      <c r="AV25" s="3">
        <f>AllData!AU25-AllData!$AU25</f>
        <v>0</v>
      </c>
      <c r="AW25" s="3">
        <f>AllData!AV25-AllData!$AU25</f>
        <v>0.1636611673007573</v>
      </c>
      <c r="AX25" s="3">
        <f>AllData!AW25-AllData!$AU25</f>
        <v>0.31950218934438313</v>
      </c>
      <c r="AY25" s="3">
        <f>AllData!AX25-AllData!$AU25</f>
        <v>0.4677388369513702</v>
      </c>
      <c r="AZ25" s="3">
        <f>AllData!AY25-AllData!$AU25</f>
        <v>0.60872712547626717</v>
      </c>
      <c r="BA25" s="3">
        <f>AllData!AZ25-AllData!$AZ25</f>
        <v>0</v>
      </c>
      <c r="BB25" s="3">
        <f>AllData!BA25-AllData!$AZ25</f>
        <v>-9.8697573136699579E-5</v>
      </c>
      <c r="BC25" s="3">
        <f>AllData!BB25-AllData!$AZ25</f>
        <v>-1.789625075538006E-4</v>
      </c>
      <c r="BD25" s="3">
        <f>AllData!BC25-AllData!$AZ25</f>
        <v>-2.8827441965269957E-4</v>
      </c>
      <c r="BE25" s="3">
        <f>AllData!BD25-AllData!$AZ25</f>
        <v>-3.1663141556569942E-4</v>
      </c>
      <c r="BF25" s="3">
        <f>AllData!BE25-AllData!$BE25</f>
        <v>0</v>
      </c>
      <c r="BG25" s="3">
        <f>AllData!BF25-AllData!$BE25</f>
        <v>0.16375986487389405</v>
      </c>
      <c r="BH25" s="3">
        <f>AllData!BG25-AllData!$BE25</f>
        <v>0.31968115185193702</v>
      </c>
      <c r="BI25" s="3">
        <f>AllData!BH25-AllData!$BE25</f>
        <v>0.46802711137102304</v>
      </c>
      <c r="BJ25" s="3">
        <f>AllData!BI25-AllData!$BE25</f>
        <v>0.60904375689183299</v>
      </c>
      <c r="BL25" s="3">
        <f>AllData!BM25-AllData!$BM25</f>
        <v>0</v>
      </c>
      <c r="BM25" s="3">
        <f>AllData!BN25-AllData!$BM25</f>
        <v>-7.3939900633580136E-2</v>
      </c>
      <c r="BN25" s="3">
        <f>AllData!BO25-AllData!$BM25</f>
        <v>0.21517676890466819</v>
      </c>
      <c r="BO25" s="3">
        <f>AllData!BP25-AllData!$BM25</f>
        <v>0.37664648364617337</v>
      </c>
      <c r="BP25" s="3">
        <f>AllData!BQ25-AllData!$BM25</f>
        <v>0.53821318048755762</v>
      </c>
      <c r="BQ25" s="3">
        <f>AllData!BR25-AllData!$BR25</f>
        <v>0</v>
      </c>
      <c r="BR25" s="3">
        <f>AllData!BS25-AllData!$BR25</f>
        <v>-6.1792321900100075E-5</v>
      </c>
      <c r="BS25" s="3">
        <f>AllData!BT25-AllData!$BR25</f>
        <v>2.6080775983004789E-6</v>
      </c>
      <c r="BT25" s="3">
        <f>AllData!BU25-AllData!$BR25</f>
        <v>4.7741233283200499E-5</v>
      </c>
      <c r="BU25" s="3">
        <f>AllData!BV25-AllData!$BR25</f>
        <v>1.0943267756740108E-4</v>
      </c>
      <c r="BV25" s="3">
        <f>AllData!BW25-AllData!$BW25</f>
        <v>0</v>
      </c>
      <c r="BW25" s="3">
        <f>AllData!BX25-AllData!$BW25</f>
        <v>-7.3878108311679958E-2</v>
      </c>
      <c r="BX25" s="3">
        <f>AllData!BY25-AllData!$BW25</f>
        <v>0.21517416082706986</v>
      </c>
      <c r="BY25" s="3">
        <f>AllData!BZ25-AllData!$BW25</f>
        <v>0.37659874241289004</v>
      </c>
      <c r="BZ25" s="3">
        <f>AllData!CA25-AllData!$BW25</f>
        <v>0.53810374780999015</v>
      </c>
      <c r="CA25" s="99"/>
      <c r="CB25" s="99"/>
      <c r="CC25" s="99"/>
      <c r="CD25" s="99"/>
      <c r="CE25" s="99"/>
      <c r="CG25" s="3">
        <f>AllData!CE25-AllData!$CE25</f>
        <v>0</v>
      </c>
      <c r="CH25" s="3">
        <f>AllData!CF25-AllData!$CE25</f>
        <v>0.1738624760351668</v>
      </c>
      <c r="CI25" s="3">
        <f>AllData!CG25-AllData!$CE25</f>
        <v>0.33855085292438925</v>
      </c>
      <c r="CJ25" s="3">
        <f>AllData!CH25-AllData!$CE25</f>
        <v>0.43838914258594941</v>
      </c>
      <c r="CK25" s="3">
        <f>AllData!CI25-AllData!$CE25</f>
        <v>0.60245447794218809</v>
      </c>
      <c r="CL25" s="3">
        <f>AllData!CJ25-AllData!$CJ25</f>
        <v>0</v>
      </c>
      <c r="CM25" s="3">
        <f>AllData!CK25-AllData!$CJ25</f>
        <v>-1.8426305563399442E-5</v>
      </c>
      <c r="CN25" s="3">
        <f>AllData!CL25-AllData!$CJ25</f>
        <v>-5.1152653510600291E-5</v>
      </c>
      <c r="CO25" s="3">
        <f>AllData!CM25-AllData!$CJ25</f>
        <v>-2.3397114060800389E-5</v>
      </c>
      <c r="CP25" s="3">
        <f>AllData!CN25-AllData!$CJ25</f>
        <v>-1.9980415921799777E-5</v>
      </c>
      <c r="CQ25" s="3">
        <f>AllData!CO25-AllData!$CO25</f>
        <v>0</v>
      </c>
      <c r="CR25" s="3">
        <f>AllData!CP25-AllData!$CO25</f>
        <v>0.17388090234073017</v>
      </c>
      <c r="CS25" s="3">
        <f>AllData!CQ25-AllData!$CO25</f>
        <v>0.33860200557789999</v>
      </c>
      <c r="CT25" s="3">
        <f>AllData!CR25-AllData!$CO25</f>
        <v>0.43841253970001026</v>
      </c>
      <c r="CU25" s="3">
        <f>AllData!CS25-AllData!$CO25</f>
        <v>0.60247445835810987</v>
      </c>
      <c r="CV25" s="99"/>
      <c r="CW25" s="99"/>
      <c r="CX25" s="99"/>
      <c r="CY25" s="99"/>
      <c r="CZ25" s="99"/>
      <c r="DB25" s="3">
        <f>AllData!CW25-AllData!$CW25</f>
        <v>0</v>
      </c>
      <c r="DC25" s="3">
        <f>AllData!CX25-AllData!$CW25</f>
        <v>0.16373971550326205</v>
      </c>
      <c r="DD25" s="3">
        <f>AllData!CY25-AllData!$CW25</f>
        <v>0.31964726833870105</v>
      </c>
      <c r="DE25" s="3">
        <f>AllData!CZ25-AllData!$CW25</f>
        <v>0.46797533024933502</v>
      </c>
      <c r="DF25" s="3">
        <f>AllData!DA25-AllData!$CW25</f>
        <v>0.60899424608748609</v>
      </c>
      <c r="DG25" s="3">
        <f>AllData!DB25-AllData!$DB25</f>
        <v>0</v>
      </c>
      <c r="DH25" s="3">
        <f>AllData!DC25-AllData!$DB25</f>
        <v>0.16373971550326205</v>
      </c>
      <c r="DI25" s="3">
        <f>AllData!DD25-AllData!$DB25</f>
        <v>0.31964726833870105</v>
      </c>
      <c r="DJ25" s="3">
        <f>AllData!DE25-AllData!$DB25</f>
        <v>0.46797533024933502</v>
      </c>
      <c r="DK25" s="3">
        <f>AllData!DF25-AllData!$DB25</f>
        <v>0.60899424608748609</v>
      </c>
      <c r="DL25" s="3">
        <f>AllData!DG25-AllData!$DG25</f>
        <v>0</v>
      </c>
      <c r="DM25" s="3">
        <f>AllData!DH25-AllData!$DG25</f>
        <v>0.16376013261206102</v>
      </c>
      <c r="DN25" s="3">
        <f>AllData!DI25-AllData!$DG25</f>
        <v>0.31968144570875201</v>
      </c>
      <c r="DO25" s="3">
        <f>AllData!DJ25-AllData!$DG25</f>
        <v>0.46802711575267708</v>
      </c>
      <c r="DP25" s="3">
        <f>AllData!DK25-AllData!$DG25</f>
        <v>0.60904367878307697</v>
      </c>
      <c r="DQ25" s="99"/>
      <c r="DR25" s="99"/>
      <c r="DS25" s="99"/>
      <c r="DT25" s="99"/>
      <c r="DU25" s="99"/>
      <c r="DW25" s="62" t="s">
        <v>6</v>
      </c>
      <c r="DX25" s="3">
        <f>AllData!K25-AllData!DO25</f>
        <v>3.8164667266864516E-3</v>
      </c>
      <c r="DY25" s="3">
        <f>AllData!L25-AllData!DP25</f>
        <v>8.7464432417698745E-2</v>
      </c>
      <c r="DZ25" s="3">
        <f>AllData!M25-AllData!DQ25</f>
        <v>0.1296522554337971</v>
      </c>
      <c r="EA25" s="3">
        <f>AllData!N25-AllData!DR25</f>
        <v>9.514495279781654E-2</v>
      </c>
      <c r="EB25" s="3">
        <f>AllData!O25-AllData!DS25</f>
        <v>-0.16516358792190777</v>
      </c>
      <c r="EC25" s="3">
        <f>AllData!AC25-AllData!DO25</f>
        <v>-1.12047212136611</v>
      </c>
      <c r="ED25" s="3">
        <f>AllData!AD25-AllData!DP25</f>
        <v>-1.1056956056844403</v>
      </c>
      <c r="EE25" s="3">
        <f>AllData!AE25-AllData!DQ25</f>
        <v>-1.0870813053651167</v>
      </c>
      <c r="EF25" s="3">
        <f>AllData!AF25-AllData!DR25</f>
        <v>-1.064624524302213</v>
      </c>
      <c r="EG25" s="3">
        <f>AllData!AG25-AllData!DS25</f>
        <v>-1.0384890579411639</v>
      </c>
      <c r="EH25" s="3">
        <f>AllData!AU25-AllData!DO25</f>
        <v>-1.0815286718202555</v>
      </c>
      <c r="EI25" s="3">
        <f>AllData!AV25-AllData!DP25</f>
        <v>-1.0669467611445982</v>
      </c>
      <c r="EJ25" s="3">
        <f>AllData!AW25-AllData!DQ25</f>
        <v>-1.0483983160571024</v>
      </c>
      <c r="EK25" s="3">
        <f>AllData!AX25-AllData!DR25</f>
        <v>-1.0260632430528651</v>
      </c>
      <c r="EL25" s="3">
        <f>AllData!AY25-AllData!DS25</f>
        <v>-0.99995549674069828</v>
      </c>
      <c r="EM25" s="3">
        <f>AllData!BM25-AllData!DO25</f>
        <v>9.2574344890636873E-2</v>
      </c>
      <c r="EN25" s="3">
        <f>AllData!BN25-AllData!DP25</f>
        <v>-0.13044481236804328</v>
      </c>
      <c r="EO25" s="3">
        <f>AllData!BO25-AllData!DQ25</f>
        <v>2.1379280214075091E-2</v>
      </c>
      <c r="EP25" s="3">
        <f>AllData!BP25-AllData!DR25</f>
        <v>5.6947420352830402E-2</v>
      </c>
      <c r="EQ25" s="3">
        <f>AllData!BQ25-AllData!DS25</f>
        <v>0.10363357498148451</v>
      </c>
      <c r="ER25" s="3">
        <f>AllData!CE25-AllData!DO25</f>
        <v>4.5041946123032917E-2</v>
      </c>
      <c r="ES25" s="3">
        <f>AllData!CF25-AllData!DP25</f>
        <v>6.9825165533099698E-2</v>
      </c>
      <c r="ET25" s="3">
        <f>AllData!CG25-AllData!DQ25</f>
        <v>9.7220965466192188E-2</v>
      </c>
      <c r="EU25" s="3">
        <f>AllData!CH25-AllData!DR25</f>
        <v>7.1157680525002487E-2</v>
      </c>
      <c r="EV25" s="3">
        <f>AllData!CI25-AllData!DS25</f>
        <v>0.12034247366851103</v>
      </c>
      <c r="EW25" s="3">
        <f>AllData!CW25-AllData!DO25</f>
        <v>-1.1203663089682059</v>
      </c>
      <c r="EX25" s="3">
        <f>AllData!CX25-AllData!DP25</f>
        <v>-1.1057058500900441</v>
      </c>
      <c r="EY25" s="3">
        <f>AllData!CY25-AllData!DQ25</f>
        <v>-1.0870908742107348</v>
      </c>
      <c r="EZ25" s="3">
        <f>AllData!CZ25-AllData!DR25</f>
        <v>-1.0646643869028507</v>
      </c>
      <c r="FA25" s="3">
        <f>AllData!DA25-AllData!DS25</f>
        <v>-1.0385260132774299</v>
      </c>
    </row>
    <row r="26" spans="3:157" s="3" customFormat="1">
      <c r="C26" s="62" t="s">
        <v>36</v>
      </c>
      <c r="D26" s="72">
        <v>210.57499999999999</v>
      </c>
      <c r="E26" s="77">
        <v>64.587000000000003</v>
      </c>
      <c r="F26" s="3">
        <f>AllData!K26-AllData!$K26</f>
        <v>0</v>
      </c>
      <c r="G26" s="3">
        <f>AllData!L26-AllData!$K26</f>
        <v>0.11999862177595055</v>
      </c>
      <c r="H26" s="3">
        <f>AllData!M26-AllData!$K26</f>
        <v>0.24845145316655071</v>
      </c>
      <c r="I26" s="3">
        <f>AllData!N26-AllData!$K26</f>
        <v>0.67684575158471105</v>
      </c>
      <c r="J26" s="3">
        <f>AllData!O26-AllData!$K26</f>
        <v>0.51570684889637874</v>
      </c>
      <c r="K26" s="3">
        <f>AllData!P26-AllData!$P26</f>
        <v>0</v>
      </c>
      <c r="L26" s="3">
        <f>AllData!Q26-AllData!$P26</f>
        <v>-0.11815995937939938</v>
      </c>
      <c r="M26" s="3">
        <f>AllData!R26-AllData!$P26</f>
        <v>-0.20765591088009927</v>
      </c>
      <c r="N26" s="3">
        <f>AllData!S26-AllData!$P26</f>
        <v>9.8308916956201031E-2</v>
      </c>
      <c r="O26" s="3">
        <f>AllData!T26-AllData!$P26</f>
        <v>-8.5989986333700585E-2</v>
      </c>
      <c r="P26" s="3">
        <f>AllData!U26-AllData!$U26</f>
        <v>0</v>
      </c>
      <c r="Q26" s="3">
        <f>AllData!V26-AllData!$U26</f>
        <v>0.23815858115535016</v>
      </c>
      <c r="R26" s="3">
        <f>AllData!W26-AllData!$U26</f>
        <v>0.45610736404664975</v>
      </c>
      <c r="S26" s="3">
        <f>AllData!X26-AllData!$U26</f>
        <v>0.5785368346285098</v>
      </c>
      <c r="T26" s="3">
        <f>AllData!Y26-AllData!$U26</f>
        <v>0.60169683523008</v>
      </c>
      <c r="U26" s="99"/>
      <c r="V26" s="99"/>
      <c r="W26" s="99"/>
      <c r="X26" s="99"/>
      <c r="Y26" s="99"/>
      <c r="AA26" s="3">
        <f>AllData!AC26-AllData!$AC26</f>
        <v>0</v>
      </c>
      <c r="AB26" s="3">
        <f>AllData!AD26-AllData!$AC26</f>
        <v>0.44050645639804742</v>
      </c>
      <c r="AC26" s="3">
        <f>AllData!AE26-AllData!$AC26</f>
        <v>0.62286382905569049</v>
      </c>
      <c r="AD26" s="3">
        <f>AllData!AF26-AllData!$AC26</f>
        <v>0.81318362953632928</v>
      </c>
      <c r="AE26" s="3">
        <f>AllData!AG26-AllData!$AC26</f>
        <v>0.9843642250329605</v>
      </c>
      <c r="AF26" s="3">
        <f>AllData!AH26-AllData!$AH26</f>
        <v>0</v>
      </c>
      <c r="AG26" s="3">
        <f>AllData!AI26-AllData!$AH26</f>
        <v>0.23773156178430099</v>
      </c>
      <c r="AH26" s="3">
        <f>AllData!AJ26-AllData!$AH26</f>
        <v>0.23031492154080091</v>
      </c>
      <c r="AI26" s="3">
        <f>AllData!AK26-AllData!$AH26</f>
        <v>0.24342185977550024</v>
      </c>
      <c r="AJ26" s="3">
        <f>AllData!AL26-AllData!$AH26</f>
        <v>0.24954271263080052</v>
      </c>
      <c r="AK26" s="3">
        <f>AllData!AM26-AllData!$AM26</f>
        <v>0</v>
      </c>
      <c r="AL26" s="3">
        <f>AllData!AN26-AllData!$AM26</f>
        <v>0.20277489461374498</v>
      </c>
      <c r="AM26" s="3">
        <f>AllData!AO26-AllData!$AM26</f>
        <v>0.39254890751488902</v>
      </c>
      <c r="AN26" s="3">
        <f>AllData!AP26-AllData!$AM26</f>
        <v>0.56976176976082893</v>
      </c>
      <c r="AO26" s="3">
        <f>AllData!AQ26-AllData!$AM26</f>
        <v>0.73482151240215898</v>
      </c>
      <c r="AP26" s="99"/>
      <c r="AQ26" s="99"/>
      <c r="AR26" s="99"/>
      <c r="AS26" s="99"/>
      <c r="AT26" s="99"/>
      <c r="AV26" s="3">
        <f>AllData!AU26-AllData!$AU26</f>
        <v>0</v>
      </c>
      <c r="AW26" s="3">
        <f>AllData!AV26-AllData!$AU26</f>
        <v>0.21602406666666774</v>
      </c>
      <c r="AX26" s="3">
        <f>AllData!AW26-AllData!$AU26</f>
        <v>0.42736537137570174</v>
      </c>
      <c r="AY26" s="3">
        <f>AllData!AX26-AllData!$AU26</f>
        <v>0.6398158031480623</v>
      </c>
      <c r="AZ26" s="3">
        <f>AllData!AY26-AllData!$AU26</f>
        <v>0.83891274392145121</v>
      </c>
      <c r="BA26" s="3">
        <f>AllData!AZ26-AllData!$AZ26</f>
        <v>0</v>
      </c>
      <c r="BB26" s="3">
        <f>AllData!BA26-AllData!$AZ26</f>
        <v>1.3252662080398991E-2</v>
      </c>
      <c r="BC26" s="3">
        <f>AllData!BB26-AllData!$AZ26</f>
        <v>3.4820046091899926E-2</v>
      </c>
      <c r="BD26" s="3">
        <f>AllData!BC26-AllData!$AZ26</f>
        <v>7.0057603487599707E-2</v>
      </c>
      <c r="BE26" s="3">
        <f>AllData!BD26-AllData!$AZ26</f>
        <v>0.1040947775783998</v>
      </c>
      <c r="BF26" s="3">
        <f>AllData!BE26-AllData!$BE26</f>
        <v>0</v>
      </c>
      <c r="BG26" s="3">
        <f>AllData!BF26-AllData!$BE26</f>
        <v>0.20277140458626797</v>
      </c>
      <c r="BH26" s="3">
        <f>AllData!BG26-AllData!$BE26</f>
        <v>0.39254532528380204</v>
      </c>
      <c r="BI26" s="3">
        <f>AllData!BH26-AllData!$BE26</f>
        <v>0.56975819966046193</v>
      </c>
      <c r="BJ26" s="3">
        <f>AllData!BI26-AllData!$BE26</f>
        <v>0.73481796634305208</v>
      </c>
      <c r="BL26" s="3">
        <f>AllData!BM26-AllData!$BM26</f>
        <v>0</v>
      </c>
      <c r="BM26" s="3">
        <f>AllData!BN26-AllData!$BM26</f>
        <v>-6.3481616049912759E-2</v>
      </c>
      <c r="BN26" s="3">
        <f>AllData!BO26-AllData!$BM26</f>
        <v>0.39058310438920962</v>
      </c>
      <c r="BO26" s="3">
        <f>AllData!BP26-AllData!$BM26</f>
        <v>0.64454376784963863</v>
      </c>
      <c r="BP26" s="3">
        <f>AllData!BQ26-AllData!$BM26</f>
        <v>0.86644702667742912</v>
      </c>
      <c r="BQ26" s="3">
        <f>AllData!BR26-AllData!$BR26</f>
        <v>0</v>
      </c>
      <c r="BR26" s="3">
        <f>AllData!BS26-AllData!$BR26</f>
        <v>-0.15753850003660119</v>
      </c>
      <c r="BS26" s="3">
        <f>AllData!BT26-AllData!$BR26</f>
        <v>5.2076072230599735E-2</v>
      </c>
      <c r="BT26" s="3">
        <f>AllData!BU26-AllData!$BR26</f>
        <v>0.13132951039419893</v>
      </c>
      <c r="BU26" s="3">
        <f>AllData!BV26-AllData!$BR26</f>
        <v>0.17588516649379926</v>
      </c>
      <c r="BV26" s="3">
        <f>AllData!BW26-AllData!$BW26</f>
        <v>0</v>
      </c>
      <c r="BW26" s="3">
        <f>AllData!BX26-AllData!$BW26</f>
        <v>9.4056883986689988E-2</v>
      </c>
      <c r="BX26" s="3">
        <f>AllData!BY26-AllData!$BW26</f>
        <v>0.33850703215861011</v>
      </c>
      <c r="BY26" s="3">
        <f>AllData!BZ26-AllData!$BW26</f>
        <v>0.51321425745543992</v>
      </c>
      <c r="BZ26" s="3">
        <f>AllData!CA26-AllData!$BW26</f>
        <v>0.69056186018363008</v>
      </c>
      <c r="CA26" s="99"/>
      <c r="CB26" s="99"/>
      <c r="CC26" s="99"/>
      <c r="CD26" s="99"/>
      <c r="CE26" s="99"/>
      <c r="CG26" s="3">
        <f>AllData!CE26-AllData!$CE26</f>
        <v>0</v>
      </c>
      <c r="CH26" s="3">
        <f>AllData!CF26-AllData!$CE26</f>
        <v>0.20062182400882023</v>
      </c>
      <c r="CI26" s="3">
        <f>AllData!CG26-AllData!$CE26</f>
        <v>0.36415046894956049</v>
      </c>
      <c r="CJ26" s="3">
        <f>AllData!CH26-AllData!$CE26</f>
        <v>0.56409873582044945</v>
      </c>
      <c r="CK26" s="3">
        <f>AllData!CI26-AllData!$CE26</f>
        <v>0.73689357825915103</v>
      </c>
      <c r="CL26" s="3">
        <f>AllData!CJ26-AllData!$CJ26</f>
        <v>0</v>
      </c>
      <c r="CM26" s="3">
        <f>AllData!CK26-AllData!$CJ26</f>
        <v>-6.8986920414992881E-3</v>
      </c>
      <c r="CN26" s="3">
        <f>AllData!CL26-AllData!$CJ26</f>
        <v>-3.4701375649699884E-2</v>
      </c>
      <c r="CO26" s="3">
        <f>AllData!CM26-AllData!$CJ26</f>
        <v>2.0503864975999875E-2</v>
      </c>
      <c r="CP26" s="3">
        <f>AllData!CN26-AllData!$CJ26</f>
        <v>1.6994228423699909E-2</v>
      </c>
      <c r="CQ26" s="3">
        <f>AllData!CO26-AllData!$CO26</f>
        <v>0</v>
      </c>
      <c r="CR26" s="3">
        <f>AllData!CP26-AllData!$CO26</f>
        <v>0.20752051605031996</v>
      </c>
      <c r="CS26" s="3">
        <f>AllData!CQ26-AllData!$CO26</f>
        <v>0.39885184459926015</v>
      </c>
      <c r="CT26" s="3">
        <f>AllData!CR26-AllData!$CO26</f>
        <v>0.54359487084445024</v>
      </c>
      <c r="CU26" s="3">
        <f>AllData!CS26-AllData!$CO26</f>
        <v>0.71989934983545001</v>
      </c>
      <c r="CV26" s="99"/>
      <c r="CW26" s="99"/>
      <c r="CX26" s="99"/>
      <c r="CY26" s="99"/>
      <c r="CZ26" s="99"/>
      <c r="DB26" s="3">
        <f>AllData!CW26-AllData!$CW26</f>
        <v>0</v>
      </c>
      <c r="DC26" s="3">
        <f>AllData!CX26-AllData!$CW26</f>
        <v>0.17267147685189954</v>
      </c>
      <c r="DD26" s="3">
        <f>AllData!CY26-AllData!$CW26</f>
        <v>0.3561112316264996</v>
      </c>
      <c r="DE26" s="3">
        <f>AllData!CZ26-AllData!$CW26</f>
        <v>0.52638412419370084</v>
      </c>
      <c r="DF26" s="3">
        <f>AllData!DA26-AllData!$CW26</f>
        <v>0.69143601509700048</v>
      </c>
      <c r="DG26" s="3">
        <f>AllData!DB26-AllData!$DB26</f>
        <v>0</v>
      </c>
      <c r="DH26" s="3">
        <f>AllData!DC26-AllData!$DB26</f>
        <v>0.17267147685189954</v>
      </c>
      <c r="DI26" s="3">
        <f>AllData!DD26-AllData!$DB26</f>
        <v>0.3561112316264996</v>
      </c>
      <c r="DJ26" s="3">
        <f>AllData!DE26-AllData!$DB26</f>
        <v>0.52638412419370084</v>
      </c>
      <c r="DK26" s="3">
        <f>AllData!DF26-AllData!$DB26</f>
        <v>0.69143601509700048</v>
      </c>
      <c r="DL26" s="3">
        <f>AllData!DG26-AllData!$DG26</f>
        <v>0</v>
      </c>
      <c r="DM26" s="3">
        <f>AllData!DH26-AllData!$DG26</f>
        <v>0.20277170437317005</v>
      </c>
      <c r="DN26" s="3">
        <f>AllData!DI26-AllData!$DG26</f>
        <v>0.39254565972974609</v>
      </c>
      <c r="DO26" s="3">
        <f>AllData!DJ26-AllData!$DG26</f>
        <v>0.56975820817868605</v>
      </c>
      <c r="DP26" s="3">
        <f>AllData!DK26-AllData!$DG26</f>
        <v>0.73481787887778593</v>
      </c>
      <c r="DQ26" s="99"/>
      <c r="DR26" s="99"/>
      <c r="DS26" s="99"/>
      <c r="DT26" s="99"/>
      <c r="DU26" s="99"/>
      <c r="DW26" s="62" t="s">
        <v>36</v>
      </c>
      <c r="DX26" s="3">
        <f>AllData!K26-AllData!DO26</f>
        <v>-0.83220949598582905</v>
      </c>
      <c r="DY26" s="3">
        <f>AllData!L26-AllData!DP26</f>
        <v>-0.9278385988188198</v>
      </c>
      <c r="DZ26" s="3">
        <f>AllData!M26-AllData!DQ26</f>
        <v>-1.0129383723771497</v>
      </c>
      <c r="EA26" s="3">
        <f>AllData!N26-AllData!DR26</f>
        <v>-0.79609122074711891</v>
      </c>
      <c r="EB26" s="3">
        <f>AllData!O26-AllData!DS26</f>
        <v>-1.1668369476197107</v>
      </c>
      <c r="EC26" s="3">
        <f>AllData!AC26-AllData!DO26</f>
        <v>-0.9776374219546291</v>
      </c>
      <c r="ED26" s="3">
        <f>AllData!AD26-AllData!DP26</f>
        <v>-0.75275869016552299</v>
      </c>
      <c r="EE26" s="3">
        <f>AllData!AE26-AllData!DQ26</f>
        <v>-0.78395392245680995</v>
      </c>
      <c r="EF26" s="3">
        <f>AllData!AF26-AllData!DR26</f>
        <v>-0.80518126876430074</v>
      </c>
      <c r="EG26" s="3">
        <f>AllData!AG26-AllData!DS26</f>
        <v>-0.84360749745192898</v>
      </c>
      <c r="EH26" s="3">
        <f>AllData!AU26-AllData!DO26</f>
        <v>1.9676294799179317E-2</v>
      </c>
      <c r="EI26" s="3">
        <f>AllData!AV26-AllData!DP26</f>
        <v>2.0072636856905746E-2</v>
      </c>
      <c r="EJ26" s="3">
        <f>AllData!AW26-AllData!DQ26</f>
        <v>1.7861336617009727E-2</v>
      </c>
      <c r="EK26" s="3">
        <f>AllData!AX26-AllData!DR26</f>
        <v>1.8764621601240705E-2</v>
      </c>
      <c r="EL26" s="3">
        <f>AllData!AY26-AllData!DS26</f>
        <v>8.2547381903701478E-3</v>
      </c>
      <c r="EM26" s="3">
        <f>AllData!BM26-AllData!DO26</f>
        <v>-0.84913180565924762</v>
      </c>
      <c r="EN26" s="3">
        <f>AllData!BN26-AllData!DP26</f>
        <v>-1.1282411463181017</v>
      </c>
      <c r="EO26" s="3">
        <f>AllData!BO26-AllData!DQ26</f>
        <v>-0.88772903082790933</v>
      </c>
      <c r="EP26" s="3">
        <f>AllData!BP26-AllData!DR26</f>
        <v>-0.8453155141556099</v>
      </c>
      <c r="EQ26" s="3">
        <f>AllData!BQ26-AllData!DS26</f>
        <v>-0.83301907951207887</v>
      </c>
      <c r="ER26" s="3">
        <f>AllData!CE26-AllData!DO26</f>
        <v>-0.83788366878976994</v>
      </c>
      <c r="ES26" s="3">
        <f>AllData!CF26-AllData!DP26</f>
        <v>-0.85288956938989102</v>
      </c>
      <c r="ET26" s="3">
        <f>AllData!CG26-AllData!DQ26</f>
        <v>-0.90291352939808078</v>
      </c>
      <c r="EU26" s="3">
        <f>AllData!CH26-AllData!DR26</f>
        <v>-0.91451240931532141</v>
      </c>
      <c r="EV26" s="3">
        <f>AllData!CI26-AllData!DS26</f>
        <v>-0.95132439106087929</v>
      </c>
      <c r="EW26" s="3">
        <f>AllData!CW26-AllData!DO26</f>
        <v>-0.79612315232349928</v>
      </c>
      <c r="EX26" s="3">
        <f>AllData!CX26-AllData!DP26</f>
        <v>-0.83907940008054105</v>
      </c>
      <c r="EY26" s="3">
        <f>AllData!CY26-AllData!DQ26</f>
        <v>-0.86919225025487101</v>
      </c>
      <c r="EZ26" s="3">
        <f>AllData!CZ26-AllData!DR26</f>
        <v>-0.91046650447579935</v>
      </c>
      <c r="FA26" s="3">
        <f>AllData!DA26-AllData!DS26</f>
        <v>-0.95502143775675918</v>
      </c>
    </row>
    <row r="27" spans="3:157" s="3" customFormat="1">
      <c r="C27" s="62" t="s">
        <v>380</v>
      </c>
      <c r="D27" s="72">
        <v>181.99700000000001</v>
      </c>
      <c r="E27" s="77">
        <v>48.604999999999997</v>
      </c>
      <c r="F27" s="3">
        <f>AllData!K27-AllData!$K27</f>
        <v>0</v>
      </c>
      <c r="G27" s="3">
        <f>AllData!L27-AllData!$K27</f>
        <v>0.21791422597474996</v>
      </c>
      <c r="H27" s="3">
        <f>AllData!M27-AllData!$K27</f>
        <v>0.4062896867365402</v>
      </c>
      <c r="I27" s="3">
        <f>AllData!N27-AllData!$K27</f>
        <v>0.55218923652333007</v>
      </c>
      <c r="J27" s="3">
        <f>AllData!O27-AllData!$K27</f>
        <v>0.48671917813864995</v>
      </c>
      <c r="K27" s="3">
        <f>AllData!P27-AllData!$P27</f>
        <v>0</v>
      </c>
      <c r="L27" s="3">
        <f>AllData!Q27-AllData!$P27</f>
        <v>-1.7312324517860134E-2</v>
      </c>
      <c r="M27" s="3">
        <f>AllData!R27-AllData!$P27</f>
        <v>-2.5869560276190029E-2</v>
      </c>
      <c r="N27" s="3">
        <f>AllData!S27-AllData!$P27</f>
        <v>1.472237764710993E-2</v>
      </c>
      <c r="O27" s="3">
        <f>AllData!T27-AllData!$P27</f>
        <v>1.8336679439340031E-2</v>
      </c>
      <c r="P27" s="3">
        <f>AllData!U27-AllData!$U27</f>
        <v>0</v>
      </c>
      <c r="Q27" s="3">
        <f>AllData!V27-AllData!$U27</f>
        <v>0.2352265504926101</v>
      </c>
      <c r="R27" s="3">
        <f>AllData!W27-AllData!$U27</f>
        <v>0.43215924701273023</v>
      </c>
      <c r="S27" s="3">
        <f>AllData!X27-AllData!$U27</f>
        <v>0.53746685887622014</v>
      </c>
      <c r="T27" s="3">
        <f>AllData!Y27-AllData!$U27</f>
        <v>0.46838249869930992</v>
      </c>
      <c r="U27" s="99"/>
      <c r="V27" s="99"/>
      <c r="W27" s="99"/>
      <c r="X27" s="99"/>
      <c r="Y27" s="99"/>
      <c r="AA27" s="3">
        <f>AllData!AC27-AllData!$AC27</f>
        <v>0</v>
      </c>
      <c r="AB27" s="3">
        <f>AllData!AD27-AllData!$AC27</f>
        <v>0.18711848693994337</v>
      </c>
      <c r="AC27" s="3">
        <f>AllData!AE27-AllData!$AC27</f>
        <v>0.35714044518539012</v>
      </c>
      <c r="AD27" s="3">
        <f>AllData!AF27-AllData!$AC27</f>
        <v>0.52290875037382545</v>
      </c>
      <c r="AE27" s="3">
        <f>AllData!AG27-AllData!$AC27</f>
        <v>0.6763106561323653</v>
      </c>
      <c r="AF27" s="3">
        <f>AllData!AH27-AllData!$AH27</f>
        <v>0</v>
      </c>
      <c r="AG27" s="3">
        <f>AllData!AI27-AllData!$AH27</f>
        <v>5.7041731417299957E-3</v>
      </c>
      <c r="AH27" s="3">
        <f>AllData!AJ27-AllData!$AH27</f>
        <v>4.4875979781902053E-3</v>
      </c>
      <c r="AI27" s="3">
        <f>AllData!AK27-AllData!$AH27</f>
        <v>8.8486625015202769E-3</v>
      </c>
      <c r="AJ27" s="3">
        <f>AllData!AL27-AllData!$AH27</f>
        <v>1.0355253384380259E-2</v>
      </c>
      <c r="AK27" s="3">
        <f>AllData!AM27-AllData!$AM27</f>
        <v>0</v>
      </c>
      <c r="AL27" s="3">
        <f>AllData!AN27-AllData!$AM27</f>
        <v>0.18141431379821304</v>
      </c>
      <c r="AM27" s="3">
        <f>AllData!AO27-AllData!$AM27</f>
        <v>0.35265284720720003</v>
      </c>
      <c r="AN27" s="3">
        <f>AllData!AP27-AllData!$AM27</f>
        <v>0.51406008787230506</v>
      </c>
      <c r="AO27" s="3">
        <f>AllData!AQ27-AllData!$AM27</f>
        <v>0.66595540274798493</v>
      </c>
      <c r="AP27" s="99"/>
      <c r="AQ27" s="99"/>
      <c r="AR27" s="99"/>
      <c r="AS27" s="99"/>
      <c r="AT27" s="99"/>
      <c r="AV27" s="3">
        <f>AllData!AU27-AllData!$AU27</f>
        <v>0</v>
      </c>
      <c r="AW27" s="3">
        <f>AllData!AV27-AllData!$AU27</f>
        <v>0.18680684411180515</v>
      </c>
      <c r="AX27" s="3">
        <f>AllData!AW27-AllData!$AU27</f>
        <v>0.3604705467741276</v>
      </c>
      <c r="AY27" s="3">
        <f>AllData!AX27-AllData!$AU27</f>
        <v>0.52358877886513722</v>
      </c>
      <c r="AZ27" s="3">
        <f>AllData!AY27-AllData!$AU27</f>
        <v>0.66446579425743746</v>
      </c>
      <c r="BA27" s="3">
        <f>AllData!AZ27-AllData!$AZ27</f>
        <v>0</v>
      </c>
      <c r="BB27" s="3">
        <f>AllData!BA27-AllData!$AZ27</f>
        <v>5.3955916867103326E-3</v>
      </c>
      <c r="BC27" s="3">
        <f>AllData!BB27-AllData!$AZ27</f>
        <v>7.8208483504202952E-3</v>
      </c>
      <c r="BD27" s="3">
        <f>AllData!BC27-AllData!$AZ27</f>
        <v>9.5318291785302378E-3</v>
      </c>
      <c r="BE27" s="3">
        <f>AllData!BD27-AllData!$AZ27</f>
        <v>-1.4864910169696266E-3</v>
      </c>
      <c r="BF27" s="3">
        <f>AllData!BE27-AllData!$BE27</f>
        <v>0</v>
      </c>
      <c r="BG27" s="3">
        <f>AllData!BF27-AllData!$BE27</f>
        <v>0.18141125242509504</v>
      </c>
      <c r="BH27" s="3">
        <f>AllData!BG27-AllData!$BE27</f>
        <v>0.35264969842370708</v>
      </c>
      <c r="BI27" s="3">
        <f>AllData!BH27-AllData!$BE27</f>
        <v>0.51405694968660698</v>
      </c>
      <c r="BJ27" s="3">
        <f>AllData!BI27-AllData!$BE27</f>
        <v>0.66595228527440709</v>
      </c>
      <c r="BL27" s="3">
        <f>AllData!BM27-AllData!$BM27</f>
        <v>0</v>
      </c>
      <c r="BM27" s="3">
        <f>AllData!BN27-AllData!$BM27</f>
        <v>1.6590026991340157E-2</v>
      </c>
      <c r="BN27" s="3">
        <f>AllData!BO27-AllData!$BM27</f>
        <v>0.27882093975510025</v>
      </c>
      <c r="BO27" s="3">
        <f>AllData!BP27-AllData!$BM27</f>
        <v>0.45260526361248021</v>
      </c>
      <c r="BP27" s="3">
        <f>AllData!BQ27-AllData!$BM27</f>
        <v>0.63577652305470012</v>
      </c>
      <c r="BQ27" s="3">
        <f>AllData!BR27-AllData!$BR27</f>
        <v>0</v>
      </c>
      <c r="BR27" s="3">
        <f>AllData!BS27-AllData!$BR27</f>
        <v>1.4483294552769976E-2</v>
      </c>
      <c r="BS27" s="3">
        <f>AllData!BT27-AllData!$BR27</f>
        <v>7.8428725524699594E-3</v>
      </c>
      <c r="BT27" s="3">
        <f>AllData!BU27-AllData!$BR27</f>
        <v>1.4192672802360029E-2</v>
      </c>
      <c r="BU27" s="3">
        <f>AllData!BV27-AllData!$BR27</f>
        <v>2.8690693361419939E-2</v>
      </c>
      <c r="BV27" s="3">
        <f>AllData!BW27-AllData!$BW27</f>
        <v>0</v>
      </c>
      <c r="BW27" s="3">
        <f>AllData!BX27-AllData!$BW27</f>
        <v>2.1067324385701802E-3</v>
      </c>
      <c r="BX27" s="3">
        <f>AllData!BY27-AllData!$BW27</f>
        <v>0.27097806720263029</v>
      </c>
      <c r="BY27" s="3">
        <f>AllData!BZ27-AllData!$BW27</f>
        <v>0.43841259081012018</v>
      </c>
      <c r="BZ27" s="3">
        <f>AllData!CA27-AllData!$BW27</f>
        <v>0.60708582969328018</v>
      </c>
      <c r="CA27" s="99"/>
      <c r="CB27" s="99"/>
      <c r="CC27" s="99"/>
      <c r="CD27" s="99"/>
      <c r="CE27" s="99"/>
      <c r="CG27" s="3">
        <f>AllData!CE27-AllData!$CE27</f>
        <v>0</v>
      </c>
      <c r="CH27" s="3">
        <f>AllData!CF27-AllData!$CE27</f>
        <v>0.18695454608812967</v>
      </c>
      <c r="CI27" s="3">
        <f>AllData!CG27-AllData!$CE27</f>
        <v>0.35773664171773989</v>
      </c>
      <c r="CJ27" s="3">
        <f>AllData!CH27-AllData!$CE27</f>
        <v>0.48433473176558994</v>
      </c>
      <c r="CK27" s="3">
        <f>AllData!CI27-AllData!$CE27</f>
        <v>0.65571839686342992</v>
      </c>
      <c r="CL27" s="3">
        <f>AllData!CJ27-AllData!$CJ27</f>
        <v>0</v>
      </c>
      <c r="CM27" s="3">
        <f>AllData!CK27-AllData!$CJ27</f>
        <v>-2.1471310038303493E-3</v>
      </c>
      <c r="CN27" s="3">
        <f>AllData!CL27-AllData!$CJ27</f>
        <v>-8.1263555130099974E-3</v>
      </c>
      <c r="CO27" s="3">
        <f>AllData!CM27-AllData!$CJ27</f>
        <v>-1.6692156116899781E-3</v>
      </c>
      <c r="CP27" s="3">
        <f>AllData!CN27-AllData!$CJ27</f>
        <v>1.1319096480999491E-4</v>
      </c>
      <c r="CQ27" s="3">
        <f>AllData!CO27-AllData!$CO27</f>
        <v>0</v>
      </c>
      <c r="CR27" s="3">
        <f>AllData!CP27-AllData!$CO27</f>
        <v>0.18910167709196002</v>
      </c>
      <c r="CS27" s="3">
        <f>AllData!CQ27-AllData!$CO27</f>
        <v>0.36586299723074989</v>
      </c>
      <c r="CT27" s="3">
        <f>AllData!CR27-AllData!$CO27</f>
        <v>0.48600394737727992</v>
      </c>
      <c r="CU27" s="3">
        <f>AllData!CS27-AllData!$CO27</f>
        <v>0.65560520589861992</v>
      </c>
      <c r="CV27" s="99"/>
      <c r="CW27" s="99"/>
      <c r="CX27" s="99"/>
      <c r="CY27" s="99"/>
      <c r="CZ27" s="99"/>
      <c r="DB27" s="3">
        <f>AllData!CW27-AllData!$CW27</f>
        <v>0</v>
      </c>
      <c r="DC27" s="3">
        <f>AllData!CX27-AllData!$CW27</f>
        <v>0.17985609975248007</v>
      </c>
      <c r="DD27" s="3">
        <f>AllData!CY27-AllData!$CW27</f>
        <v>0.34969580506322995</v>
      </c>
      <c r="DE27" s="3">
        <f>AllData!CZ27-AllData!$CW27</f>
        <v>0.50898205094177973</v>
      </c>
      <c r="DF27" s="3">
        <f>AllData!DA27-AllData!$CW27</f>
        <v>0.6630527470315597</v>
      </c>
      <c r="DG27" s="3">
        <f>AllData!DB27-AllData!$DB27</f>
        <v>0</v>
      </c>
      <c r="DH27" s="3">
        <f>AllData!DC27-AllData!$DB27</f>
        <v>0.17985609975248007</v>
      </c>
      <c r="DI27" s="3">
        <f>AllData!DD27-AllData!$DB27</f>
        <v>0.34969580506322995</v>
      </c>
      <c r="DJ27" s="3">
        <f>AllData!DE27-AllData!$DB27</f>
        <v>0.50898205094177973</v>
      </c>
      <c r="DK27" s="3">
        <f>AllData!DF27-AllData!$DB27</f>
        <v>0.6630527470315597</v>
      </c>
      <c r="DL27" s="3">
        <f>AllData!DG27-AllData!$DG27</f>
        <v>0</v>
      </c>
      <c r="DM27" s="3">
        <f>AllData!DH27-AllData!$DG27</f>
        <v>0.181411534664219</v>
      </c>
      <c r="DN27" s="3">
        <f>AllData!DI27-AllData!$DG27</f>
        <v>0.352650010645714</v>
      </c>
      <c r="DO27" s="3">
        <f>AllData!DJ27-AllData!$DG27</f>
        <v>0.51405695593992207</v>
      </c>
      <c r="DP27" s="3">
        <f>AllData!DK27-AllData!$DG27</f>
        <v>0.66595220293215196</v>
      </c>
      <c r="DQ27" s="99"/>
      <c r="DR27" s="99"/>
      <c r="DS27" s="99"/>
      <c r="DT27" s="99"/>
      <c r="DU27" s="99"/>
      <c r="DW27" s="62" t="s">
        <v>380</v>
      </c>
      <c r="DX27" s="3">
        <f>AllData!K27-AllData!DO27</f>
        <v>-0.25482955187417011</v>
      </c>
      <c r="DY27" s="3">
        <f>AllData!L27-AllData!DP27</f>
        <v>-0.21321428321249014</v>
      </c>
      <c r="DZ27" s="3">
        <f>AllData!M27-AllData!DQ27</f>
        <v>-0.18345776026031979</v>
      </c>
      <c r="EA27" s="3">
        <f>AllData!N27-AllData!DR27</f>
        <v>-0.17909064475309</v>
      </c>
      <c r="EB27" s="3">
        <f>AllData!O27-AllData!DS27</f>
        <v>-0.36956158883229007</v>
      </c>
      <c r="EC27" s="3">
        <f>AllData!AC27-AllData!DO27</f>
        <v>-1.1587953470299353</v>
      </c>
      <c r="ED27" s="3">
        <f>AllData!AD27-AllData!DP27</f>
        <v>-1.1479758174030619</v>
      </c>
      <c r="EE27" s="3">
        <f>AllData!AE27-AllData!DQ27</f>
        <v>-1.136572796967235</v>
      </c>
      <c r="EF27" s="3">
        <f>AllData!AF27-AllData!DR27</f>
        <v>-1.1123369260583598</v>
      </c>
      <c r="EG27" s="3">
        <f>AllData!AG27-AllData!DS27</f>
        <v>-1.0839359059943399</v>
      </c>
      <c r="EH27" s="3">
        <f>AllData!AU27-AllData!DO27</f>
        <v>-0.91681806055204729</v>
      </c>
      <c r="EI27" s="3">
        <f>AllData!AV27-AllData!DP27</f>
        <v>-0.90631017375331213</v>
      </c>
      <c r="EJ27" s="3">
        <f>AllData!AW27-AllData!DQ27</f>
        <v>-0.89126540890060957</v>
      </c>
      <c r="EK27" s="3">
        <f>AllData!AX27-AllData!DR27</f>
        <v>-0.86967961108916003</v>
      </c>
      <c r="EL27" s="3">
        <f>AllData!AY27-AllData!DS27</f>
        <v>-0.85380348139137974</v>
      </c>
      <c r="EM27" s="3">
        <f>AllData!BM27-AllData!DO27</f>
        <v>-0.20088502906959027</v>
      </c>
      <c r="EN27" s="3">
        <f>AllData!BN27-AllData!DP27</f>
        <v>-0.36059395939132011</v>
      </c>
      <c r="EO27" s="3">
        <f>AllData!BO27-AllData!DQ27</f>
        <v>-0.2569819844371799</v>
      </c>
      <c r="EP27" s="3">
        <f>AllData!BP27-AllData!DR27</f>
        <v>-0.22473009485936002</v>
      </c>
      <c r="EQ27" s="3">
        <f>AllData!BQ27-AllData!DS27</f>
        <v>-0.16655972111166006</v>
      </c>
      <c r="ER27" s="3">
        <f>AllData!CE27-AllData!DO27</f>
        <v>-0.23241786233800998</v>
      </c>
      <c r="ES27" s="3">
        <f>AllData!CF27-AllData!DP27</f>
        <v>-0.22176227356295031</v>
      </c>
      <c r="ET27" s="3">
        <f>AllData!CG27-AllData!DQ27</f>
        <v>-0.20959911574295997</v>
      </c>
      <c r="EU27" s="3">
        <f>AllData!CH27-AllData!DR27</f>
        <v>-0.22453345997467</v>
      </c>
      <c r="EV27" s="3">
        <f>AllData!CI27-AllData!DS27</f>
        <v>-0.17815068057134997</v>
      </c>
      <c r="EW27" s="3">
        <f>AllData!CW27-AllData!DO27</f>
        <v>-1.1507725355406799</v>
      </c>
      <c r="EX27" s="3">
        <f>AllData!CX27-AllData!DP27</f>
        <v>-1.1472153931012699</v>
      </c>
      <c r="EY27" s="3">
        <f>AllData!CY27-AllData!DQ27</f>
        <v>-1.1359946256001399</v>
      </c>
      <c r="EZ27" s="3">
        <f>AllData!CZ27-AllData!DR27</f>
        <v>-1.1182408140011502</v>
      </c>
      <c r="FA27" s="3">
        <f>AllData!DA27-AllData!DS27</f>
        <v>-1.0891710036058901</v>
      </c>
    </row>
    <row r="28" spans="3:157" s="3" customFormat="1">
      <c r="C28" s="62" t="s">
        <v>9</v>
      </c>
      <c r="D28" s="72">
        <v>264.20499999999998</v>
      </c>
      <c r="E28" s="77">
        <v>101.497</v>
      </c>
      <c r="F28" s="3">
        <f>AllData!K28-AllData!$K28</f>
        <v>0</v>
      </c>
      <c r="G28" s="3">
        <f>AllData!L28-AllData!$K28</f>
        <v>0.24343448000711243</v>
      </c>
      <c r="H28" s="3">
        <f>AllData!M28-AllData!$K28</f>
        <v>0.50057183929561022</v>
      </c>
      <c r="I28" s="3">
        <f>AllData!N28-AllData!$K28</f>
        <v>0.6558279392804045</v>
      </c>
      <c r="J28" s="3">
        <f>AllData!O28-AllData!$K28</f>
        <v>0.85176414461396144</v>
      </c>
      <c r="K28" s="3">
        <f>AllData!P28-AllData!$P28</f>
        <v>0</v>
      </c>
      <c r="L28" s="3">
        <f>AllData!Q28-AllData!$P28</f>
        <v>-2.2640377410780566E-4</v>
      </c>
      <c r="M28" s="3">
        <f>AllData!R28-AllData!$P28</f>
        <v>-4.770012899299042E-4</v>
      </c>
      <c r="N28" s="3">
        <f>AllData!S28-AllData!$P28</f>
        <v>2.184333804543942E-4</v>
      </c>
      <c r="O28" s="3">
        <f>AllData!T28-AllData!$P28</f>
        <v>-1.1282457038880311E-4</v>
      </c>
      <c r="P28" s="3">
        <f>AllData!U28-AllData!$U28</f>
        <v>0</v>
      </c>
      <c r="Q28" s="3">
        <f>AllData!V28-AllData!$U28</f>
        <v>0.24366088378122019</v>
      </c>
      <c r="R28" s="3">
        <f>AllData!W28-AllData!$U28</f>
        <v>0.50104884058554</v>
      </c>
      <c r="S28" s="3">
        <f>AllData!X28-AllData!$U28</f>
        <v>0.65560950589995026</v>
      </c>
      <c r="T28" s="3">
        <f>AllData!Y28-AllData!$U28</f>
        <v>0.85187696918435019</v>
      </c>
      <c r="U28" s="99"/>
      <c r="V28" s="99"/>
      <c r="W28" s="99"/>
      <c r="X28" s="99"/>
      <c r="Y28" s="99"/>
      <c r="AA28" s="3">
        <f>AllData!AC28-AllData!$AC28</f>
        <v>0</v>
      </c>
      <c r="AB28" s="3">
        <f>AllData!AD28-AllData!$AC28</f>
        <v>0.24312711976624446</v>
      </c>
      <c r="AC28" s="3">
        <f>AllData!AE28-AllData!$AC28</f>
        <v>0.46764197429648513</v>
      </c>
      <c r="AD28" s="3">
        <f>AllData!AF28-AllData!$AC28</f>
        <v>0.67455333502110582</v>
      </c>
      <c r="AE28" s="3">
        <f>AllData!AG28-AllData!$AC28</f>
        <v>0.86431587908040786</v>
      </c>
      <c r="AF28" s="3">
        <f>AllData!AH28-AllData!$AH28</f>
        <v>0</v>
      </c>
      <c r="AG28" s="3">
        <f>AllData!AI28-AllData!$AH28</f>
        <v>2.6656663416449455E-4</v>
      </c>
      <c r="AH28" s="3">
        <f>AllData!AJ28-AllData!$AH28</f>
        <v>2.2338680744520001E-4</v>
      </c>
      <c r="AI28" s="3">
        <f>AllData!AK28-AllData!$AH28</f>
        <v>2.607653553858974E-4</v>
      </c>
      <c r="AJ28" s="3">
        <f>AllData!AL28-AllData!$AH28</f>
        <v>2.5895969548769826E-4</v>
      </c>
      <c r="AK28" s="3">
        <f>AllData!AM28-AllData!$AM28</f>
        <v>0</v>
      </c>
      <c r="AL28" s="3">
        <f>AllData!AN28-AllData!$AM28</f>
        <v>0.24286055313207999</v>
      </c>
      <c r="AM28" s="3">
        <f>AllData!AO28-AllData!$AM28</f>
        <v>0.46741858748903997</v>
      </c>
      <c r="AN28" s="3">
        <f>AllData!AP28-AllData!$AM28</f>
        <v>0.67429256966572004</v>
      </c>
      <c r="AO28" s="3">
        <f>AllData!AQ28-AllData!$AM28</f>
        <v>0.86405691938492013</v>
      </c>
      <c r="AP28" s="99"/>
      <c r="AQ28" s="99"/>
      <c r="AR28" s="99"/>
      <c r="AS28" s="99"/>
      <c r="AT28" s="99"/>
      <c r="AV28" s="3">
        <f>AllData!AU28-AllData!$AU28</f>
        <v>0</v>
      </c>
      <c r="AW28" s="3">
        <f>AllData!AV28-AllData!$AU28</f>
        <v>0.24256237185979568</v>
      </c>
      <c r="AX28" s="3">
        <f>AllData!AW28-AllData!$AU28</f>
        <v>0.46687538479439661</v>
      </c>
      <c r="AY28" s="3">
        <f>AllData!AX28-AllData!$AU28</f>
        <v>0.67341160575240877</v>
      </c>
      <c r="AZ28" s="3">
        <f>AllData!AY28-AllData!$AU28</f>
        <v>0.86306019199314432</v>
      </c>
      <c r="BA28" s="3">
        <f>AllData!AZ28-AllData!$AZ28</f>
        <v>0</v>
      </c>
      <c r="BB28" s="3">
        <f>AllData!BA28-AllData!$AZ28</f>
        <v>-2.9388682415720097E-4</v>
      </c>
      <c r="BC28" s="3">
        <f>AllData!BB28-AllData!$AZ28</f>
        <v>-5.3880704783650091E-4</v>
      </c>
      <c r="BD28" s="3">
        <f>AllData!BC28-AllData!$AZ28</f>
        <v>-8.7658327394430496E-4</v>
      </c>
      <c r="BE28" s="3">
        <f>AllData!BD28-AllData!$AZ28</f>
        <v>-9.9237704119869985E-4</v>
      </c>
      <c r="BF28" s="3">
        <f>AllData!BE28-AllData!$BE28</f>
        <v>0</v>
      </c>
      <c r="BG28" s="3">
        <f>AllData!BF28-AllData!$BE28</f>
        <v>0.24285625868395289</v>
      </c>
      <c r="BH28" s="3">
        <f>AllData!BG28-AllData!$BE28</f>
        <v>0.46741419184223298</v>
      </c>
      <c r="BI28" s="3">
        <f>AllData!BH28-AllData!$BE28</f>
        <v>0.67428818902635301</v>
      </c>
      <c r="BJ28" s="3">
        <f>AllData!BI28-AllData!$BE28</f>
        <v>0.86405256903434302</v>
      </c>
      <c r="BL28" s="3">
        <f>AllData!BM28-AllData!$BM28</f>
        <v>0</v>
      </c>
      <c r="BM28" s="3">
        <f>AllData!BN28-AllData!$BM28</f>
        <v>0.26644308183146892</v>
      </c>
      <c r="BN28" s="3">
        <f>AllData!BO28-AllData!$BM28</f>
        <v>0.46524065034238848</v>
      </c>
      <c r="BO28" s="3">
        <f>AllData!BP28-AllData!$BM28</f>
        <v>0.65372744823151807</v>
      </c>
      <c r="BP28" s="3">
        <f>AllData!BQ28-AllData!$BM28</f>
        <v>0.84753892641424367</v>
      </c>
      <c r="BQ28" s="3">
        <f>AllData!BR28-AllData!$BR28</f>
        <v>0</v>
      </c>
      <c r="BR28" s="3">
        <f>AllData!BS28-AllData!$BR28</f>
        <v>-1.6914638944109939E-4</v>
      </c>
      <c r="BS28" s="3">
        <f>AllData!BT28-AllData!$BR28</f>
        <v>7.5215153785973543E-6</v>
      </c>
      <c r="BT28" s="3">
        <f>AllData!BU28-AllData!$BR28</f>
        <v>1.3900846139779793E-4</v>
      </c>
      <c r="BU28" s="3">
        <f>AllData!BV28-AllData!$BR28</f>
        <v>3.2441330885339681E-4</v>
      </c>
      <c r="BV28" s="3">
        <f>AllData!BW28-AllData!$BW28</f>
        <v>0</v>
      </c>
      <c r="BW28" s="3">
        <f>AllData!BX28-AllData!$BW28</f>
        <v>0.2666122282209098</v>
      </c>
      <c r="BX28" s="3">
        <f>AllData!BY28-AllData!$BW28</f>
        <v>0.46523312882700973</v>
      </c>
      <c r="BY28" s="3">
        <f>AllData!BZ28-AllData!$BW28</f>
        <v>0.65358843977012016</v>
      </c>
      <c r="BZ28" s="3">
        <f>AllData!CA28-AllData!$BW28</f>
        <v>0.84721451310539009</v>
      </c>
      <c r="CA28" s="99"/>
      <c r="CB28" s="99"/>
      <c r="CC28" s="99"/>
      <c r="CD28" s="99"/>
      <c r="CE28" s="99"/>
      <c r="CG28" s="3">
        <f>AllData!CE28-AllData!$CE28</f>
        <v>0</v>
      </c>
      <c r="CH28" s="3">
        <f>AllData!CF28-AllData!$CE28</f>
        <v>0.24203053955134535</v>
      </c>
      <c r="CI28" s="3">
        <f>AllData!CG28-AllData!$CE28</f>
        <v>0.46060650487009958</v>
      </c>
      <c r="CJ28" s="3">
        <f>AllData!CH28-AllData!$CE28</f>
        <v>0.6515996401603481</v>
      </c>
      <c r="CK28" s="3">
        <f>AllData!CI28-AllData!$CE28</f>
        <v>0.84049414441669534</v>
      </c>
      <c r="CL28" s="3">
        <f>AllData!CJ28-AllData!$CJ28</f>
        <v>0</v>
      </c>
      <c r="CM28" s="3">
        <f>AllData!CK28-AllData!$CJ28</f>
        <v>-5.5108185474703197E-5</v>
      </c>
      <c r="CN28" s="3">
        <f>AllData!CL28-AllData!$CJ28</f>
        <v>-1.5281696247070042E-4</v>
      </c>
      <c r="CO28" s="3">
        <f>AllData!CM28-AllData!$CJ28</f>
        <v>-7.1416055521800192E-5</v>
      </c>
      <c r="CP28" s="3">
        <f>AllData!CN28-AllData!$CJ28</f>
        <v>-6.0777513794497973E-5</v>
      </c>
      <c r="CQ28" s="3">
        <f>AllData!CO28-AllData!$CO28</f>
        <v>0</v>
      </c>
      <c r="CR28" s="3">
        <f>AllData!CP28-AllData!$CO28</f>
        <v>0.24208564773681984</v>
      </c>
      <c r="CS28" s="3">
        <f>AllData!CQ28-AllData!$CO28</f>
        <v>0.46075932183257007</v>
      </c>
      <c r="CT28" s="3">
        <f>AllData!CR28-AllData!$CO28</f>
        <v>0.65167105621586985</v>
      </c>
      <c r="CU28" s="3">
        <f>AllData!CS28-AllData!$CO28</f>
        <v>0.84055492193048997</v>
      </c>
      <c r="CV28" s="99"/>
      <c r="CW28" s="99"/>
      <c r="CX28" s="99"/>
      <c r="CY28" s="99"/>
      <c r="CZ28" s="99"/>
      <c r="DB28" s="3">
        <f>AllData!CW28-AllData!$CW28</f>
        <v>0</v>
      </c>
      <c r="DC28" s="3">
        <f>AllData!CX28-AllData!$CW28</f>
        <v>0.2427967582603161</v>
      </c>
      <c r="DD28" s="3">
        <f>AllData!CY28-AllData!$CW28</f>
        <v>0.4673136492555261</v>
      </c>
      <c r="DE28" s="3">
        <f>AllData!CZ28-AllData!$CW28</f>
        <v>0.67413458948937599</v>
      </c>
      <c r="DF28" s="3">
        <f>AllData!DA28-AllData!$CW28</f>
        <v>0.86390635931239612</v>
      </c>
      <c r="DG28" s="3">
        <f>AllData!DB28-AllData!$DB28</f>
        <v>0</v>
      </c>
      <c r="DH28" s="3">
        <f>AllData!DC28-AllData!$DB28</f>
        <v>0.2427967582603161</v>
      </c>
      <c r="DI28" s="3">
        <f>AllData!DD28-AllData!$DB28</f>
        <v>0.4673136492555261</v>
      </c>
      <c r="DJ28" s="3">
        <f>AllData!DE28-AllData!$DB28</f>
        <v>0.67413458948937599</v>
      </c>
      <c r="DK28" s="3">
        <f>AllData!DF28-AllData!$DB28</f>
        <v>0.86390635931239612</v>
      </c>
      <c r="DL28" s="3">
        <f>AllData!DG28-AllData!$DG28</f>
        <v>0</v>
      </c>
      <c r="DM28" s="3">
        <f>AllData!DH28-AllData!$DG28</f>
        <v>0.24285659140133997</v>
      </c>
      <c r="DN28" s="3">
        <f>AllData!DI28-AllData!$DG28</f>
        <v>0.46741456799403014</v>
      </c>
      <c r="DO28" s="3">
        <f>AllData!DJ28-AllData!$DG28</f>
        <v>0.67428820179493998</v>
      </c>
      <c r="DP28" s="3">
        <f>AllData!DK28-AllData!$DG28</f>
        <v>0.86405247195513002</v>
      </c>
      <c r="DQ28" s="99"/>
      <c r="DR28" s="99"/>
      <c r="DS28" s="99"/>
      <c r="DT28" s="99"/>
      <c r="DU28" s="99"/>
      <c r="DW28" s="62" t="s">
        <v>9</v>
      </c>
      <c r="DX28" s="3">
        <f>AllData!K28-AllData!DO28</f>
        <v>0.1482494197758244</v>
      </c>
      <c r="DY28" s="3">
        <f>AllData!L28-AllData!DP28</f>
        <v>0.14404894623057696</v>
      </c>
      <c r="DZ28" s="3">
        <f>AllData!M28-AllData!DQ28</f>
        <v>0.1792828357510845</v>
      </c>
      <c r="EA28" s="3">
        <f>AllData!N28-AllData!DR28</f>
        <v>0.13750314716187884</v>
      </c>
      <c r="EB28" s="3">
        <f>AllData!O28-AllData!DS28</f>
        <v>0.16046356420951602</v>
      </c>
      <c r="EC28" s="3">
        <f>AllData!AC28-AllData!DO28</f>
        <v>-0.77426650595111435</v>
      </c>
      <c r="ED28" s="3">
        <f>AllData!AD28-AllData!DP28</f>
        <v>-0.77877433973722976</v>
      </c>
      <c r="EE28" s="3">
        <f>AllData!AE28-AllData!DQ28</f>
        <v>-0.77616295497497934</v>
      </c>
      <c r="EF28" s="3">
        <f>AllData!AF28-AllData!DR28</f>
        <v>-0.7662873828243586</v>
      </c>
      <c r="EG28" s="3">
        <f>AllData!AG28-AllData!DS28</f>
        <v>-0.74950062705097631</v>
      </c>
      <c r="EH28" s="3">
        <f>AllData!AU28-AllData!DO28</f>
        <v>-0.73743464804795578</v>
      </c>
      <c r="EI28" s="3">
        <f>AllData!AV28-AllData!DP28</f>
        <v>-0.74250722974051997</v>
      </c>
      <c r="EJ28" s="3">
        <f>AllData!AW28-AllData!DQ28</f>
        <v>-0.74009768657390929</v>
      </c>
      <c r="EK28" s="3">
        <f>AllData!AX28-AllData!DR28</f>
        <v>-0.73059725418989707</v>
      </c>
      <c r="EL28" s="3">
        <f>AllData!AY28-AllData!DS28</f>
        <v>-0.71392445623508127</v>
      </c>
      <c r="EM28" s="3">
        <f>AllData!BM28-AllData!DO28</f>
        <v>0.13837686210008493</v>
      </c>
      <c r="EN28" s="3">
        <f>AllData!BN28-AllData!DP28</f>
        <v>0.15718499037919398</v>
      </c>
      <c r="EO28" s="3">
        <f>AllData!BO28-AllData!DQ28</f>
        <v>0.1340790891221233</v>
      </c>
      <c r="EP28" s="3">
        <f>AllData!BP28-AllData!DR28</f>
        <v>0.12553009843725293</v>
      </c>
      <c r="EQ28" s="3">
        <f>AllData!BQ28-AllData!DS28</f>
        <v>0.14636578833405878</v>
      </c>
      <c r="ER28" s="3">
        <f>AllData!CE28-AllData!DO28</f>
        <v>0.13519433283753068</v>
      </c>
      <c r="ES28" s="3">
        <f>AllData!CF28-AllData!DP28</f>
        <v>0.12958991883651616</v>
      </c>
      <c r="ET28" s="3">
        <f>AllData!CG28-AllData!DQ28</f>
        <v>0.12626241438728014</v>
      </c>
      <c r="EU28" s="3">
        <f>AllData!CH28-AllData!DR28</f>
        <v>0.12021976110352872</v>
      </c>
      <c r="EV28" s="3">
        <f>AllData!CI28-AllData!DS28</f>
        <v>0.13613847707395621</v>
      </c>
      <c r="EW28" s="3">
        <f>AllData!CW28-AllData!DO28</f>
        <v>-0.77396246006061609</v>
      </c>
      <c r="EX28" s="3">
        <f>AllData!CX28-AllData!DP28</f>
        <v>-0.77880065535265985</v>
      </c>
      <c r="EY28" s="3">
        <f>AllData!CY28-AllData!DQ28</f>
        <v>-0.77618723412544011</v>
      </c>
      <c r="EZ28" s="3">
        <f>AllData!CZ28-AllData!DR28</f>
        <v>-0.76640208246559016</v>
      </c>
      <c r="FA28" s="3">
        <f>AllData!DA28-AllData!DS28</f>
        <v>-0.74960610092848978</v>
      </c>
    </row>
    <row r="29" spans="3:157" s="3" customFormat="1">
      <c r="C29" s="62" t="s">
        <v>154</v>
      </c>
      <c r="D29" s="72">
        <v>258.32400000000001</v>
      </c>
      <c r="E29" s="77">
        <v>101.53</v>
      </c>
      <c r="F29" s="3">
        <f>AllData!K29-AllData!$K29</f>
        <v>0</v>
      </c>
      <c r="G29" s="3">
        <f>AllData!L29-AllData!$K29</f>
        <v>0.24284512236403377</v>
      </c>
      <c r="H29" s="3">
        <f>AllData!M29-AllData!$K29</f>
        <v>0.49565203395148827</v>
      </c>
      <c r="I29" s="3">
        <f>AllData!N29-AllData!$K29</f>
        <v>0.64742575413151671</v>
      </c>
      <c r="J29" s="3">
        <f>AllData!O29-AllData!$K29</f>
        <v>0.8242860598382673</v>
      </c>
      <c r="K29" s="3">
        <f>AllData!P29-AllData!$P29</f>
        <v>0</v>
      </c>
      <c r="L29" s="3">
        <f>AllData!Q29-AllData!$P29</f>
        <v>-2.1238566215629751E-4</v>
      </c>
      <c r="M29" s="3">
        <f>AllData!R29-AllData!$P29</f>
        <v>-4.6857945663150019E-4</v>
      </c>
      <c r="N29" s="3">
        <f>AllData!S29-AllData!$P29</f>
        <v>2.6794280078660387E-4</v>
      </c>
      <c r="O29" s="3">
        <f>AllData!T29-AllData!$P29</f>
        <v>-1.5646280898280046E-4</v>
      </c>
      <c r="P29" s="3">
        <f>AllData!U29-AllData!$U29</f>
        <v>0</v>
      </c>
      <c r="Q29" s="3">
        <f>AllData!V29-AllData!$U29</f>
        <v>0.24305750802619008</v>
      </c>
      <c r="R29" s="3">
        <f>AllData!W29-AllData!$U29</f>
        <v>0.49612061340811997</v>
      </c>
      <c r="S29" s="3">
        <f>AllData!X29-AllData!$U29</f>
        <v>0.64715781133072992</v>
      </c>
      <c r="T29" s="3">
        <f>AllData!Y29-AllData!$U29</f>
        <v>0.82444252264725004</v>
      </c>
      <c r="U29" s="99"/>
      <c r="V29" s="99"/>
      <c r="W29" s="99"/>
      <c r="X29" s="99"/>
      <c r="Y29" s="99"/>
      <c r="AA29" s="3">
        <f>AllData!AC29-AllData!$AC29</f>
        <v>0</v>
      </c>
      <c r="AB29" s="3">
        <f>AllData!AD29-AllData!$AC29</f>
        <v>0.23887898025784049</v>
      </c>
      <c r="AC29" s="3">
        <f>AllData!AE29-AllData!$AC29</f>
        <v>0.4595959747737498</v>
      </c>
      <c r="AD29" s="3">
        <f>AllData!AF29-AllData!$AC29</f>
        <v>0.66326599603368519</v>
      </c>
      <c r="AE29" s="3">
        <f>AllData!AG29-AllData!$AC29</f>
        <v>0.8503340629341104</v>
      </c>
      <c r="AF29" s="3">
        <f>AllData!AH29-AllData!$AH29</f>
        <v>0</v>
      </c>
      <c r="AG29" s="3">
        <f>AllData!AI29-AllData!$AH29</f>
        <v>4.141712567685002E-4</v>
      </c>
      <c r="AH29" s="3">
        <f>AllData!AJ29-AllData!$AH29</f>
        <v>3.8750453117769937E-4</v>
      </c>
      <c r="AI29" s="3">
        <f>AllData!AK29-AllData!$AH29</f>
        <v>4.3614563406329729E-4</v>
      </c>
      <c r="AJ29" s="3">
        <f>AllData!AL29-AllData!$AH29</f>
        <v>4.4893971673829955E-4</v>
      </c>
      <c r="AK29" s="3">
        <f>AllData!AM29-AllData!$AM29</f>
        <v>0</v>
      </c>
      <c r="AL29" s="3">
        <f>AllData!AN29-AllData!$AM29</f>
        <v>0.23846480900107192</v>
      </c>
      <c r="AM29" s="3">
        <f>AllData!AO29-AllData!$AM29</f>
        <v>0.45920847024257205</v>
      </c>
      <c r="AN29" s="3">
        <f>AllData!AP29-AllData!$AM29</f>
        <v>0.66282985039962194</v>
      </c>
      <c r="AO29" s="3">
        <f>AllData!AQ29-AllData!$AM29</f>
        <v>0.84988512321737208</v>
      </c>
      <c r="AP29" s="99"/>
      <c r="AQ29" s="99"/>
      <c r="AR29" s="99"/>
      <c r="AS29" s="99"/>
      <c r="AT29" s="99"/>
      <c r="AV29" s="3">
        <f>AllData!AU29-AllData!$AU29</f>
        <v>0</v>
      </c>
      <c r="AW29" s="3">
        <f>AllData!AV29-AllData!$AU29</f>
        <v>0.23818585882742971</v>
      </c>
      <c r="AX29" s="3">
        <f>AllData!AW29-AllData!$AU29</f>
        <v>0.45869986364131998</v>
      </c>
      <c r="AY29" s="3">
        <f>AllData!AX29-AllData!$AU29</f>
        <v>0.6620042689464527</v>
      </c>
      <c r="AZ29" s="3">
        <f>AllData!AY29-AllData!$AU29</f>
        <v>0.84894885735771819</v>
      </c>
      <c r="BA29" s="3">
        <f>AllData!AZ29-AllData!$AZ29</f>
        <v>0</v>
      </c>
      <c r="BB29" s="3">
        <f>AllData!BA29-AllData!$AZ29</f>
        <v>-2.7474393728930263E-4</v>
      </c>
      <c r="BC29" s="3">
        <f>AllData!BB29-AllData!$AZ29</f>
        <v>-5.0430015261910405E-4</v>
      </c>
      <c r="BD29" s="3">
        <f>AllData!BC29-AllData!$AZ29</f>
        <v>-8.2128969651640293E-4</v>
      </c>
      <c r="BE29" s="3">
        <f>AllData!BD29-AllData!$AZ29</f>
        <v>-9.3200370669090093E-4</v>
      </c>
      <c r="BF29" s="3">
        <f>AllData!BE29-AllData!$BE29</f>
        <v>0</v>
      </c>
      <c r="BG29" s="3">
        <f>AllData!BF29-AllData!$BE29</f>
        <v>0.23846060276471892</v>
      </c>
      <c r="BH29" s="3">
        <f>AllData!BG29-AllData!$BE29</f>
        <v>0.45920416379393902</v>
      </c>
      <c r="BI29" s="3">
        <f>AllData!BH29-AllData!$BE29</f>
        <v>0.66282555864296899</v>
      </c>
      <c r="BJ29" s="3">
        <f>AllData!BI29-AllData!$BE29</f>
        <v>0.84988086106440908</v>
      </c>
      <c r="BL29" s="3">
        <f>AllData!BM29-AllData!$BM29</f>
        <v>0</v>
      </c>
      <c r="BM29" s="3">
        <f>AllData!BN29-AllData!$BM29</f>
        <v>0.24741254092443232</v>
      </c>
      <c r="BN29" s="3">
        <f>AllData!BO29-AllData!$BM29</f>
        <v>0.45137931583558344</v>
      </c>
      <c r="BO29" s="3">
        <f>AllData!BP29-AllData!$BM29</f>
        <v>0.63840560893411458</v>
      </c>
      <c r="BP29" s="3">
        <f>AllData!BQ29-AllData!$BM29</f>
        <v>0.83040445678029173</v>
      </c>
      <c r="BQ29" s="3">
        <f>AllData!BR29-AllData!$BR29</f>
        <v>0</v>
      </c>
      <c r="BR29" s="3">
        <f>AllData!BS29-AllData!$BR29</f>
        <v>-2.7747996026789706E-4</v>
      </c>
      <c r="BS29" s="3">
        <f>AllData!BT29-AllData!$BR29</f>
        <v>4.2815285773406542E-5</v>
      </c>
      <c r="BT29" s="3">
        <f>AllData!BU29-AllData!$BR29</f>
        <v>2.1042976799500596E-4</v>
      </c>
      <c r="BU29" s="3">
        <f>AllData!BV29-AllData!$BR29</f>
        <v>3.6828139320200376E-4</v>
      </c>
      <c r="BV29" s="3">
        <f>AllData!BW29-AllData!$BW29</f>
        <v>0</v>
      </c>
      <c r="BW29" s="3">
        <f>AllData!BX29-AllData!$BW29</f>
        <v>0.24769002088470016</v>
      </c>
      <c r="BX29" s="3">
        <f>AllData!BY29-AllData!$BW29</f>
        <v>0.45133650054981</v>
      </c>
      <c r="BY29" s="3">
        <f>AllData!BZ29-AllData!$BW29</f>
        <v>0.63819517916611979</v>
      </c>
      <c r="BZ29" s="3">
        <f>AllData!CA29-AllData!$BW29</f>
        <v>0.83003617538708996</v>
      </c>
      <c r="CA29" s="99"/>
      <c r="CB29" s="99"/>
      <c r="CC29" s="99"/>
      <c r="CD29" s="99"/>
      <c r="CE29" s="99"/>
      <c r="CG29" s="3">
        <f>AllData!CE29-AllData!$CE29</f>
        <v>0</v>
      </c>
      <c r="CH29" s="3">
        <f>AllData!CF29-AllData!$CE29</f>
        <v>0.23825883662618841</v>
      </c>
      <c r="CI29" s="3">
        <f>AllData!CG29-AllData!$CE29</f>
        <v>0.45385703178934556</v>
      </c>
      <c r="CJ29" s="3">
        <f>AllData!CH29-AllData!$CE29</f>
        <v>0.63981270538712876</v>
      </c>
      <c r="CK29" s="3">
        <f>AllData!CI29-AllData!$CE29</f>
        <v>0.82733963060481575</v>
      </c>
      <c r="CL29" s="3">
        <f>AllData!CJ29-AllData!$CJ29</f>
        <v>0</v>
      </c>
      <c r="CM29" s="3">
        <f>AllData!CK29-AllData!$CJ29</f>
        <v>-3.6441178721702272E-5</v>
      </c>
      <c r="CN29" s="3">
        <f>AllData!CL29-AllData!$CJ29</f>
        <v>-1.1359204566450259E-4</v>
      </c>
      <c r="CO29" s="3">
        <f>AllData!CM29-AllData!$CJ29</f>
        <v>-6.8489423115034032E-6</v>
      </c>
      <c r="CP29" s="3">
        <f>AllData!CN29-AllData!$CJ29</f>
        <v>1.5650674895895111E-5</v>
      </c>
      <c r="CQ29" s="3">
        <f>AllData!CO29-AllData!$CO29</f>
        <v>0</v>
      </c>
      <c r="CR29" s="3">
        <f>AllData!CP29-AllData!$CO29</f>
        <v>0.23829527780490989</v>
      </c>
      <c r="CS29" s="3">
        <f>AllData!CQ29-AllData!$CO29</f>
        <v>0.45397062383501008</v>
      </c>
      <c r="CT29" s="3">
        <f>AllData!CR29-AllData!$CO29</f>
        <v>0.63981955432944004</v>
      </c>
      <c r="CU29" s="3">
        <f>AllData!CS29-AllData!$CO29</f>
        <v>0.82732397992991991</v>
      </c>
      <c r="CV29" s="99"/>
      <c r="CW29" s="99"/>
      <c r="CX29" s="99"/>
      <c r="CY29" s="99"/>
      <c r="CZ29" s="99"/>
      <c r="DB29" s="3">
        <f>AllData!CW29-AllData!$CW29</f>
        <v>0</v>
      </c>
      <c r="DC29" s="3">
        <f>AllData!CX29-AllData!$CW29</f>
        <v>0.23841028162351496</v>
      </c>
      <c r="DD29" s="3">
        <f>AllData!CY29-AllData!$CW29</f>
        <v>0.45913028645200504</v>
      </c>
      <c r="DE29" s="3">
        <f>AllData!CZ29-AllData!$CW29</f>
        <v>0.66271736517358515</v>
      </c>
      <c r="DF29" s="3">
        <f>AllData!DA29-AllData!$CW29</f>
        <v>0.84979105131789501</v>
      </c>
      <c r="DG29" s="3">
        <f>AllData!DB29-AllData!$DB29</f>
        <v>0</v>
      </c>
      <c r="DH29" s="3">
        <f>AllData!DC29-AllData!$DB29</f>
        <v>0.23841028162351496</v>
      </c>
      <c r="DI29" s="3">
        <f>AllData!DD29-AllData!$DB29</f>
        <v>0.45913028645200504</v>
      </c>
      <c r="DJ29" s="3">
        <f>AllData!DE29-AllData!$DB29</f>
        <v>0.66271736517358515</v>
      </c>
      <c r="DK29" s="3">
        <f>AllData!DF29-AllData!$DB29</f>
        <v>0.84979105131789501</v>
      </c>
      <c r="DL29" s="3">
        <f>AllData!DG29-AllData!$DG29</f>
        <v>0</v>
      </c>
      <c r="DM29" s="3">
        <f>AllData!DH29-AllData!$DG29</f>
        <v>0.23846093187098805</v>
      </c>
      <c r="DN29" s="3">
        <f>AllData!DI29-AllData!$DG29</f>
        <v>0.45920453537231798</v>
      </c>
      <c r="DO29" s="3">
        <f>AllData!DJ29-AllData!$DG29</f>
        <v>0.66282557094546801</v>
      </c>
      <c r="DP29" s="3">
        <f>AllData!DK29-AllData!$DG29</f>
        <v>0.84988076503944798</v>
      </c>
      <c r="DQ29" s="99"/>
      <c r="DR29" s="99"/>
      <c r="DS29" s="99"/>
      <c r="DT29" s="99"/>
      <c r="DU29" s="99"/>
      <c r="DW29" s="62" t="s">
        <v>154</v>
      </c>
      <c r="DX29" s="3">
        <f>AllData!K29-AllData!DO29</f>
        <v>2.5479915878159343E-2</v>
      </c>
      <c r="DY29" s="3">
        <f>AllData!L29-AllData!DP29</f>
        <v>1.9151174639173263E-2</v>
      </c>
      <c r="DZ29" s="3">
        <f>AllData!M29-AllData!DQ29</f>
        <v>4.6855610679957582E-2</v>
      </c>
      <c r="EA29" s="3">
        <f>AllData!N29-AllData!DR29</f>
        <v>-3.2098300213436737E-3</v>
      </c>
      <c r="EB29" s="3">
        <f>AllData!O29-AllData!DS29</f>
        <v>-5.6809429909532305E-3</v>
      </c>
      <c r="EC29" s="3">
        <f>AllData!AC29-AllData!DO29</f>
        <v>-0.90822433650854861</v>
      </c>
      <c r="ED29" s="3">
        <f>AllData!AD29-AllData!DP29</f>
        <v>-0.91851921985372798</v>
      </c>
      <c r="EE29" s="3">
        <f>AllData!AE29-AllData!DQ29</f>
        <v>-0.92290470088448884</v>
      </c>
      <c r="EF29" s="3">
        <f>AllData!AF29-AllData!DR29</f>
        <v>-0.92107384050588315</v>
      </c>
      <c r="EG29" s="3">
        <f>AllData!AG29-AllData!DS29</f>
        <v>-0.91333719228181809</v>
      </c>
      <c r="EH29" s="3">
        <f>AllData!AU29-AllData!DO29</f>
        <v>-0.87177979944285089</v>
      </c>
      <c r="EI29" s="3">
        <f>AllData!AV29-AllData!DP29</f>
        <v>-0.88276780421844103</v>
      </c>
      <c r="EJ29" s="3">
        <f>AllData!AW29-AllData!DQ29</f>
        <v>-0.88735627495122094</v>
      </c>
      <c r="EK29" s="3">
        <f>AllData!AX29-AllData!DR29</f>
        <v>-0.88589103052741791</v>
      </c>
      <c r="EL29" s="3">
        <f>AllData!AY29-AllData!DS29</f>
        <v>-0.87827786079251258</v>
      </c>
      <c r="EM29" s="3">
        <f>AllData!BM29-AllData!DO29</f>
        <v>2.1093772871317196E-2</v>
      </c>
      <c r="EN29" s="3">
        <f>AllData!BN29-AllData!DP29</f>
        <v>1.9332450192729667E-2</v>
      </c>
      <c r="EO29" s="3">
        <f>AllData!BO29-AllData!DQ29</f>
        <v>-1.8032504427893947E-3</v>
      </c>
      <c r="EP29" s="3">
        <f>AllData!BP29-AllData!DR29</f>
        <v>-1.661611822558795E-2</v>
      </c>
      <c r="EQ29" s="3">
        <f>AllData!BQ29-AllData!DS29</f>
        <v>-3.9486890557709486E-3</v>
      </c>
      <c r="ER29" s="3">
        <f>AllData!CE29-AllData!DO29</f>
        <v>1.5458970121259297E-2</v>
      </c>
      <c r="ES29" s="3">
        <f>AllData!CF29-AllData!DP29</f>
        <v>4.5439431444278533E-3</v>
      </c>
      <c r="ET29" s="3">
        <f>AllData!CG29-AllData!DQ29</f>
        <v>-4.9603372390851774E-3</v>
      </c>
      <c r="EU29" s="3">
        <f>AllData!CH29-AllData!DR29</f>
        <v>-2.0843824522631671E-2</v>
      </c>
      <c r="EV29" s="3">
        <f>AllData!CI29-AllData!DS29</f>
        <v>-1.2648317981304835E-2</v>
      </c>
      <c r="EW29" s="3">
        <f>AllData!CW29-AllData!DO29</f>
        <v>-0.90781589756711512</v>
      </c>
      <c r="EX29" s="3">
        <f>AllData!CX29-AllData!DP29</f>
        <v>-0.91857947954662</v>
      </c>
      <c r="EY29" s="3">
        <f>AllData!CY29-AllData!DQ29</f>
        <v>-0.9229619502648001</v>
      </c>
      <c r="EZ29" s="3">
        <f>AllData!CZ29-AllData!DR29</f>
        <v>-0.92121403242454969</v>
      </c>
      <c r="FA29" s="3">
        <f>AllData!DA29-AllData!DS29</f>
        <v>-0.91347176495659999</v>
      </c>
    </row>
    <row r="30" spans="3:157" s="3" customFormat="1">
      <c r="C30" s="62" t="s">
        <v>392</v>
      </c>
      <c r="D30" s="72">
        <v>260.25700000000001</v>
      </c>
      <c r="E30" s="77">
        <v>95.242000000000004</v>
      </c>
      <c r="F30" s="3">
        <f>AllData!K30-AllData!$K30</f>
        <v>0</v>
      </c>
      <c r="G30" s="3">
        <f>AllData!L30-AllData!$K30</f>
        <v>0.2262663923687096</v>
      </c>
      <c r="H30" s="3">
        <f>AllData!M30-AllData!$K30</f>
        <v>0.46074315279767952</v>
      </c>
      <c r="I30" s="3">
        <f>AllData!N30-AllData!$K30</f>
        <v>0.66681040729289021</v>
      </c>
      <c r="J30" s="3">
        <f>AllData!O30-AllData!$K30</f>
        <v>0.81336514323915998</v>
      </c>
      <c r="K30" s="3">
        <f>AllData!P30-AllData!$P30</f>
        <v>0</v>
      </c>
      <c r="L30" s="3">
        <f>AllData!Q30-AllData!$P30</f>
        <v>-1.6989436578150219E-2</v>
      </c>
      <c r="M30" s="3">
        <f>AllData!R30-AllData!$P30</f>
        <v>-3.6997297905790205E-2</v>
      </c>
      <c r="N30" s="3">
        <f>AllData!S30-AllData!$P30</f>
        <v>1.6874645681200118E-2</v>
      </c>
      <c r="O30" s="3">
        <f>AllData!T30-AllData!$P30</f>
        <v>-2.0094686865359979E-2</v>
      </c>
      <c r="P30" s="3">
        <f>AllData!U30-AllData!$U30</f>
        <v>0</v>
      </c>
      <c r="Q30" s="3">
        <f>AllData!V30-AllData!$U30</f>
        <v>0.24325582894685982</v>
      </c>
      <c r="R30" s="3">
        <f>AllData!W30-AllData!$U30</f>
        <v>0.49774045070346973</v>
      </c>
      <c r="S30" s="3">
        <f>AllData!X30-AllData!$U30</f>
        <v>0.64993576161169009</v>
      </c>
      <c r="T30" s="3">
        <f>AllData!Y30-AllData!$U30</f>
        <v>0.83345983010451996</v>
      </c>
      <c r="U30" s="99"/>
      <c r="V30" s="99"/>
      <c r="W30" s="99"/>
      <c r="X30" s="99"/>
      <c r="Y30" s="99"/>
      <c r="AA30" s="3">
        <f>AllData!AC30-AllData!$AC30</f>
        <v>0</v>
      </c>
      <c r="AB30" s="3">
        <f>AllData!AD30-AllData!$AC30</f>
        <v>0.27227672399216774</v>
      </c>
      <c r="AC30" s="3">
        <f>AllData!AE30-AllData!$AC30</f>
        <v>0.4913910516914779</v>
      </c>
      <c r="AD30" s="3">
        <f>AllData!AF30-AllData!$AC30</f>
        <v>0.69809568999910776</v>
      </c>
      <c r="AE30" s="3">
        <f>AllData!AG30-AllData!$AC30</f>
        <v>0.88592210290223794</v>
      </c>
      <c r="AF30" s="3">
        <f>AllData!AH30-AllData!$AH30</f>
        <v>0</v>
      </c>
      <c r="AG30" s="3">
        <f>AllData!AI30-AllData!$AH30</f>
        <v>3.2367097204119677E-2</v>
      </c>
      <c r="AH30" s="3">
        <f>AllData!AJ30-AllData!$AH30</f>
        <v>2.9484034154669825E-2</v>
      </c>
      <c r="AI30" s="3">
        <f>AllData!AK30-AllData!$AH30</f>
        <v>3.1498208866379773E-2</v>
      </c>
      <c r="AJ30" s="3">
        <f>AllData!AL30-AllData!$AH30</f>
        <v>3.1378914391229973E-2</v>
      </c>
      <c r="AK30" s="3">
        <f>AllData!AM30-AllData!$AM30</f>
        <v>0</v>
      </c>
      <c r="AL30" s="3">
        <f>AllData!AN30-AllData!$AM30</f>
        <v>0.23990962678804806</v>
      </c>
      <c r="AM30" s="3">
        <f>AllData!AO30-AllData!$AM30</f>
        <v>0.46190701753680807</v>
      </c>
      <c r="AN30" s="3">
        <f>AllData!AP30-AllData!$AM30</f>
        <v>0.66659748113272799</v>
      </c>
      <c r="AO30" s="3">
        <f>AllData!AQ30-AllData!$AM30</f>
        <v>0.85454318851100797</v>
      </c>
      <c r="AP30" s="99"/>
      <c r="AQ30" s="99"/>
      <c r="AR30" s="99"/>
      <c r="AS30" s="99"/>
      <c r="AT30" s="99"/>
      <c r="AV30" s="3">
        <f>AllData!AU30-AllData!$AU30</f>
        <v>0</v>
      </c>
      <c r="AW30" s="3">
        <f>AllData!AV30-AllData!$AU30</f>
        <v>0.22443410673943331</v>
      </c>
      <c r="AX30" s="3">
        <f>AllData!AW30-AllData!$AU30</f>
        <v>0.43718211839960297</v>
      </c>
      <c r="AY30" s="3">
        <f>AllData!AX30-AllData!$AU30</f>
        <v>0.6317044359597932</v>
      </c>
      <c r="AZ30" s="3">
        <f>AllData!AY30-AllData!$AU30</f>
        <v>0.83052015763821285</v>
      </c>
      <c r="BA30" s="3">
        <f>AllData!AZ30-AllData!$AZ30</f>
        <v>0</v>
      </c>
      <c r="BB30" s="3">
        <f>AllData!BA30-AllData!$AZ30</f>
        <v>-1.54712848183296E-2</v>
      </c>
      <c r="BC30" s="3">
        <f>AllData!BB30-AllData!$AZ30</f>
        <v>-2.4720563370419946E-2</v>
      </c>
      <c r="BD30" s="3">
        <f>AllData!BC30-AllData!$AZ30</f>
        <v>-3.4888724201809662E-2</v>
      </c>
      <c r="BE30" s="3">
        <f>AllData!BD30-AllData!$AZ30</f>
        <v>-2.4018739730550021E-2</v>
      </c>
      <c r="BF30" s="3">
        <f>AllData!BE30-AllData!$BE30</f>
        <v>0</v>
      </c>
      <c r="BG30" s="3">
        <f>AllData!BF30-AllData!$BE30</f>
        <v>0.23990539155776291</v>
      </c>
      <c r="BH30" s="3">
        <f>AllData!BG30-AllData!$BE30</f>
        <v>0.46190268177002292</v>
      </c>
      <c r="BI30" s="3">
        <f>AllData!BH30-AllData!$BE30</f>
        <v>0.66659316016160286</v>
      </c>
      <c r="BJ30" s="3">
        <f>AllData!BI30-AllData!$BE30</f>
        <v>0.85453889736876287</v>
      </c>
      <c r="BL30" s="3">
        <f>AllData!BM30-AllData!$BM30</f>
        <v>0</v>
      </c>
      <c r="BM30" s="3">
        <f>AllData!BN30-AllData!$BM30</f>
        <v>0.22564983431837016</v>
      </c>
      <c r="BN30" s="3">
        <f>AllData!BO30-AllData!$BM30</f>
        <v>0.4573731941553496</v>
      </c>
      <c r="BO30" s="3">
        <f>AllData!BP30-AllData!$BM30</f>
        <v>0.65705620470683002</v>
      </c>
      <c r="BP30" s="3">
        <f>AllData!BQ30-AllData!$BM30</f>
        <v>0.85978846500008999</v>
      </c>
      <c r="BQ30" s="3">
        <f>AllData!BR30-AllData!$BR30</f>
        <v>0</v>
      </c>
      <c r="BR30" s="3">
        <f>AllData!BS30-AllData!$BR30</f>
        <v>-2.8259643594199968E-2</v>
      </c>
      <c r="BS30" s="3">
        <f>AllData!BT30-AllData!$BR30</f>
        <v>1.469072034409713E-3</v>
      </c>
      <c r="BT30" s="3">
        <f>AllData!BU30-AllData!$BR30</f>
        <v>1.380148247872004E-2</v>
      </c>
      <c r="BU30" s="3">
        <f>AllData!BV30-AllData!$BR30</f>
        <v>2.4106017412779845E-2</v>
      </c>
      <c r="BV30" s="3">
        <f>AllData!BW30-AllData!$BW30</f>
        <v>0</v>
      </c>
      <c r="BW30" s="3">
        <f>AllData!BX30-AllData!$BW30</f>
        <v>0.25390947791257013</v>
      </c>
      <c r="BX30" s="3">
        <f>AllData!BY30-AllData!$BW30</f>
        <v>0.45590412212093989</v>
      </c>
      <c r="BY30" s="3">
        <f>AllData!BZ30-AllData!$BW30</f>
        <v>0.64325472222810998</v>
      </c>
      <c r="BZ30" s="3">
        <f>AllData!CA30-AllData!$BW30</f>
        <v>0.83568244758731014</v>
      </c>
      <c r="CA30" s="99"/>
      <c r="CB30" s="99"/>
      <c r="CC30" s="99"/>
      <c r="CD30" s="99"/>
      <c r="CE30" s="99"/>
      <c r="CG30" s="3">
        <f>AllData!CE30-AllData!$CE30</f>
        <v>0</v>
      </c>
      <c r="CH30" s="3">
        <f>AllData!CF30-AllData!$CE30</f>
        <v>0.23625466566640019</v>
      </c>
      <c r="CI30" s="3">
        <f>AllData!CG30-AllData!$CE30</f>
        <v>0.44670899394281016</v>
      </c>
      <c r="CJ30" s="3">
        <f>AllData!CH30-AllData!$CE30</f>
        <v>0.64136279376561034</v>
      </c>
      <c r="CK30" s="3">
        <f>AllData!CI30-AllData!$CE30</f>
        <v>0.82934429791271991</v>
      </c>
      <c r="CL30" s="3">
        <f>AllData!CJ30-AllData!$CJ30</f>
        <v>0</v>
      </c>
      <c r="CM30" s="3">
        <f>AllData!CK30-AllData!$CJ30</f>
        <v>-3.2864521450397532E-3</v>
      </c>
      <c r="CN30" s="3">
        <f>AllData!CL30-AllData!$CJ30</f>
        <v>-9.4929771510496863E-3</v>
      </c>
      <c r="CO30" s="3">
        <f>AllData!CM30-AllData!$CJ30</f>
        <v>-2.3521785448696875E-3</v>
      </c>
      <c r="CP30" s="3">
        <f>AllData!CN30-AllData!$CJ30</f>
        <v>-2.3285020966299363E-3</v>
      </c>
      <c r="CQ30" s="3">
        <f>AllData!CO30-AllData!$CO30</f>
        <v>0</v>
      </c>
      <c r="CR30" s="3">
        <f>AllData!CP30-AllData!$CO30</f>
        <v>0.23954111781143994</v>
      </c>
      <c r="CS30" s="3">
        <f>AllData!CQ30-AllData!$CO30</f>
        <v>0.45620197109385985</v>
      </c>
      <c r="CT30" s="3">
        <f>AllData!CR30-AllData!$CO30</f>
        <v>0.64371497231048003</v>
      </c>
      <c r="CU30" s="3">
        <f>AllData!CS30-AllData!$CO30</f>
        <v>0.83167280000934984</v>
      </c>
      <c r="CV30" s="99"/>
      <c r="CW30" s="99"/>
      <c r="CX30" s="99"/>
      <c r="CY30" s="99"/>
      <c r="CZ30" s="99"/>
      <c r="DB30" s="3">
        <f>AllData!CW30-AllData!$CW30</f>
        <v>0</v>
      </c>
      <c r="DC30" s="3">
        <f>AllData!CX30-AllData!$CW30</f>
        <v>0.23451887927405302</v>
      </c>
      <c r="DD30" s="3">
        <f>AllData!CY30-AllData!$CW30</f>
        <v>0.45388695245857402</v>
      </c>
      <c r="DE30" s="3">
        <f>AllData!CZ30-AllData!$CW30</f>
        <v>0.655376073292956</v>
      </c>
      <c r="DF30" s="3">
        <f>AllData!DA30-AllData!$CW30</f>
        <v>0.84318621966992913</v>
      </c>
      <c r="DG30" s="3">
        <f>AllData!DB30-AllData!$DB30</f>
        <v>0</v>
      </c>
      <c r="DH30" s="3">
        <f>AllData!DC30-AllData!$DB30</f>
        <v>0.23451887927405302</v>
      </c>
      <c r="DI30" s="3">
        <f>AllData!DD30-AllData!$DB30</f>
        <v>0.45388695245857402</v>
      </c>
      <c r="DJ30" s="3">
        <f>AllData!DE30-AllData!$DB30</f>
        <v>0.655376073292956</v>
      </c>
      <c r="DK30" s="3">
        <f>AllData!DF30-AllData!$DB30</f>
        <v>0.84318621966992913</v>
      </c>
      <c r="DL30" s="3">
        <f>AllData!DG30-AllData!$DG30</f>
        <v>0</v>
      </c>
      <c r="DM30" s="3">
        <f>AllData!DH30-AllData!$DG30</f>
        <v>0.23990572185095194</v>
      </c>
      <c r="DN30" s="3">
        <f>AllData!DI30-AllData!$DG30</f>
        <v>0.46190305485162209</v>
      </c>
      <c r="DO30" s="3">
        <f>AllData!DJ30-AllData!$DG30</f>
        <v>0.666593172617302</v>
      </c>
      <c r="DP30" s="3">
        <f>AllData!DK30-AllData!$DG30</f>
        <v>0.85453880099728208</v>
      </c>
      <c r="DQ30" s="99"/>
      <c r="DR30" s="99"/>
      <c r="DS30" s="99"/>
      <c r="DT30" s="99"/>
      <c r="DU30" s="99"/>
      <c r="DW30" s="62" t="s">
        <v>392</v>
      </c>
      <c r="DX30" s="3">
        <f>AllData!K30-AllData!DO30</f>
        <v>1.4885424975430102</v>
      </c>
      <c r="DY30" s="3">
        <f>AllData!L30-AllData!DP30</f>
        <v>1.4764052219548698</v>
      </c>
      <c r="DZ30" s="3">
        <f>AllData!M30-AllData!DQ30</f>
        <v>1.4796167260574897</v>
      </c>
      <c r="EA30" s="3">
        <f>AllData!N30-AllData!DR30</f>
        <v>1.4613175002995202</v>
      </c>
      <c r="EB30" s="3">
        <f>AllData!O30-AllData!DS30</f>
        <v>1.3901804657499501</v>
      </c>
      <c r="EC30" s="3">
        <f>AllData!AC30-AllData!DO30</f>
        <v>0.72651070376781224</v>
      </c>
      <c r="ED30" s="3">
        <f>AllData!AD30-AllData!DP30</f>
        <v>0.76038375980313</v>
      </c>
      <c r="EE30" s="3">
        <f>AllData!AE30-AllData!DQ30</f>
        <v>0.74823283117609019</v>
      </c>
      <c r="EF30" s="3">
        <f>AllData!AF30-AllData!DR30</f>
        <v>0.73057098923053987</v>
      </c>
      <c r="EG30" s="3">
        <f>AllData!AG30-AllData!DS30</f>
        <v>0.70070563163783017</v>
      </c>
      <c r="EH30" s="3">
        <f>AllData!AU30-AllData!DO30</f>
        <v>0.61398984991142691</v>
      </c>
      <c r="EI30" s="3">
        <f>AllData!AV30-AllData!DP30</f>
        <v>0.60002028869401025</v>
      </c>
      <c r="EJ30" s="3">
        <f>AllData!AW30-AllData!DQ30</f>
        <v>0.58150304402782993</v>
      </c>
      <c r="EK30" s="3">
        <f>AllData!AX30-AllData!DR30</f>
        <v>0.55165888133483998</v>
      </c>
      <c r="EL30" s="3">
        <f>AllData!AY30-AllData!DS30</f>
        <v>0.53278283251741976</v>
      </c>
      <c r="EM30" s="3">
        <f>AllData!BM30-AllData!DO30</f>
        <v>1.4763381852422002</v>
      </c>
      <c r="EN30" s="3">
        <f>AllData!BN30-AllData!DP30</f>
        <v>1.4635843516037204</v>
      </c>
      <c r="EO30" s="3">
        <f>AllData!BO30-AllData!DQ30</f>
        <v>1.4640424551143498</v>
      </c>
      <c r="EP30" s="3">
        <f>AllData!BP30-AllData!DR30</f>
        <v>1.4393589854126501</v>
      </c>
      <c r="EQ30" s="3">
        <f>AllData!BQ30-AllData!DS30</f>
        <v>1.4243994752100702</v>
      </c>
      <c r="ER30" s="3">
        <f>AllData!CE30-AllData!DO30</f>
        <v>1.47882103308869</v>
      </c>
      <c r="ES30" s="3">
        <f>AllData!CF30-AllData!DP30</f>
        <v>1.4766720307982402</v>
      </c>
      <c r="ET30" s="3">
        <f>AllData!CG30-AllData!DQ30</f>
        <v>1.4558611027483002</v>
      </c>
      <c r="EU30" s="3">
        <f>AllData!CH30-AllData!DR30</f>
        <v>1.4261484223179202</v>
      </c>
      <c r="EV30" s="3">
        <f>AllData!CI30-AllData!DS30</f>
        <v>1.3964381559691899</v>
      </c>
      <c r="EW30" s="3">
        <f>AllData!CW30-AllData!DO30</f>
        <v>0.75648051744304001</v>
      </c>
      <c r="EX30" s="3">
        <f>AllData!CX30-AllData!DP30</f>
        <v>0.75259572876024305</v>
      </c>
      <c r="EY30" s="3">
        <f>AllData!CY30-AllData!DQ30</f>
        <v>0.74069854561841408</v>
      </c>
      <c r="EZ30" s="3">
        <f>AllData!CZ30-AllData!DR30</f>
        <v>0.71782118619961588</v>
      </c>
      <c r="FA30" s="3">
        <f>AllData!DA30-AllData!DS30</f>
        <v>0.68793956208074913</v>
      </c>
    </row>
    <row r="31" spans="3:157" s="3" customFormat="1">
      <c r="C31" s="62" t="s">
        <v>508</v>
      </c>
      <c r="D31" s="72">
        <v>290.91300000000001</v>
      </c>
      <c r="E31" s="77">
        <v>118.76</v>
      </c>
      <c r="F31" s="3">
        <f>AllData!K31-AllData!$K31</f>
        <v>0</v>
      </c>
      <c r="G31" s="3">
        <f>AllData!L31-AllData!$K31</f>
        <v>0.22208393154932016</v>
      </c>
      <c r="H31" s="3">
        <f>AllData!M31-AllData!$K31</f>
        <v>0.47045220219822004</v>
      </c>
      <c r="I31" s="3">
        <f>AllData!N31-AllData!$K31</f>
        <v>0.71788842591145996</v>
      </c>
      <c r="J31" s="3">
        <f>AllData!O31-AllData!$K31</f>
        <v>0.94816544076015963</v>
      </c>
      <c r="K31" s="3">
        <f>AllData!P31-AllData!$P31</f>
        <v>0</v>
      </c>
      <c r="L31" s="3">
        <f>AllData!Q31-AllData!$P31</f>
        <v>-2.4317125614929935E-2</v>
      </c>
      <c r="M31" s="3">
        <f>AllData!R31-AllData!$P31</f>
        <v>-5.2977711581450038E-2</v>
      </c>
      <c r="N31" s="3">
        <f>AllData!S31-AllData!$P31</f>
        <v>2.3896356067489855E-2</v>
      </c>
      <c r="O31" s="3">
        <f>AllData!T31-AllData!$P31</f>
        <v>-2.8302448014920323E-2</v>
      </c>
      <c r="P31" s="3">
        <f>AllData!U31-AllData!$U31</f>
        <v>0</v>
      </c>
      <c r="Q31" s="3">
        <f>AllData!V31-AllData!$U31</f>
        <v>0.24640105716425009</v>
      </c>
      <c r="R31" s="3">
        <f>AllData!W31-AllData!$U31</f>
        <v>0.52342991377967008</v>
      </c>
      <c r="S31" s="3">
        <f>AllData!X31-AllData!$U31</f>
        <v>0.69399206984397011</v>
      </c>
      <c r="T31" s="3">
        <f>AllData!Y31-AllData!$U31</f>
        <v>0.97646788877507995</v>
      </c>
      <c r="U31" s="99"/>
      <c r="V31" s="99"/>
      <c r="W31" s="99"/>
      <c r="X31" s="99"/>
      <c r="Y31" s="99"/>
      <c r="AA31" s="3">
        <f>AllData!AC31-AllData!$AC31</f>
        <v>0</v>
      </c>
      <c r="AB31" s="3">
        <f>AllData!AD31-AllData!$AC31</f>
        <v>0.30606101975906008</v>
      </c>
      <c r="AC31" s="3">
        <f>AllData!AE31-AllData!$AC31</f>
        <v>0.54404203655088024</v>
      </c>
      <c r="AD31" s="3">
        <f>AllData!AF31-AllData!$AC31</f>
        <v>0.76849142003941995</v>
      </c>
      <c r="AE31" s="3">
        <f>AllData!AG31-AllData!$AC31</f>
        <v>0.97042363780041008</v>
      </c>
      <c r="AF31" s="3">
        <f>AllData!AH31-AllData!$AH31</f>
        <v>0</v>
      </c>
      <c r="AG31" s="3">
        <f>AllData!AI31-AllData!$AH31</f>
        <v>4.3237614348260234E-2</v>
      </c>
      <c r="AH31" s="3">
        <f>AllData!AJ31-AllData!$AH31</f>
        <v>3.933798546406031E-2</v>
      </c>
      <c r="AI31" s="3">
        <f>AllData!AK31-AllData!$AH31</f>
        <v>4.2142005252320036E-2</v>
      </c>
      <c r="AJ31" s="3">
        <f>AllData!AL31-AllData!$AH31</f>
        <v>4.2006859200580227E-2</v>
      </c>
      <c r="AK31" s="3">
        <f>AllData!AM31-AllData!$AM31</f>
        <v>0</v>
      </c>
      <c r="AL31" s="3">
        <f>AllData!AN31-AllData!$AM31</f>
        <v>0.26282340541079985</v>
      </c>
      <c r="AM31" s="3">
        <f>AllData!AO31-AllData!$AM31</f>
        <v>0.50470405108681993</v>
      </c>
      <c r="AN31" s="3">
        <f>AllData!AP31-AllData!$AM31</f>
        <v>0.72634941478709991</v>
      </c>
      <c r="AO31" s="3">
        <f>AllData!AQ31-AllData!$AM31</f>
        <v>0.92841677859982985</v>
      </c>
      <c r="AP31" s="99"/>
      <c r="AQ31" s="99"/>
      <c r="AR31" s="99"/>
      <c r="AS31" s="99"/>
      <c r="AT31" s="99"/>
      <c r="AV31" s="3">
        <f>AllData!AU31-AllData!$AU31</f>
        <v>0</v>
      </c>
      <c r="AW31" s="3">
        <f>AllData!AV31-AllData!$AU31</f>
        <v>0.24257891397902998</v>
      </c>
      <c r="AX31" s="3">
        <f>AllData!AW31-AllData!$AU31</f>
        <v>0.47154645859455013</v>
      </c>
      <c r="AY31" s="3">
        <f>AllData!AX31-AllData!$AU31</f>
        <v>0.67853927289214999</v>
      </c>
      <c r="AZ31" s="3">
        <f>AllData!AY31-AllData!$AU31</f>
        <v>0.88943690098669026</v>
      </c>
      <c r="BA31" s="3">
        <f>AllData!AZ31-AllData!$AZ31</f>
        <v>0</v>
      </c>
      <c r="BB31" s="3">
        <f>AllData!BA31-AllData!$AZ31</f>
        <v>-2.02397963782599E-2</v>
      </c>
      <c r="BC31" s="3">
        <f>AllData!BB31-AllData!$AZ31</f>
        <v>-3.3152791760509892E-2</v>
      </c>
      <c r="BD31" s="3">
        <f>AllData!BC31-AllData!$AZ31</f>
        <v>-4.7805357603230014E-2</v>
      </c>
      <c r="BE31" s="3">
        <f>AllData!BD31-AllData!$AZ31</f>
        <v>-3.8975126721509934E-2</v>
      </c>
      <c r="BF31" s="3">
        <f>AllData!BE31-AllData!$BE31</f>
        <v>0</v>
      </c>
      <c r="BG31" s="3">
        <f>AllData!BF31-AllData!$BE31</f>
        <v>0.26281871035728988</v>
      </c>
      <c r="BH31" s="3">
        <f>AllData!BG31-AllData!$BE31</f>
        <v>0.50469925035506003</v>
      </c>
      <c r="BI31" s="3">
        <f>AllData!BH31-AllData!$BE31</f>
        <v>0.72634463049538001</v>
      </c>
      <c r="BJ31" s="3">
        <f>AllData!BI31-AllData!$BE31</f>
        <v>0.92841202770820019</v>
      </c>
      <c r="BL31" s="3">
        <f>AllData!BM31-AllData!$BM31</f>
        <v>0</v>
      </c>
      <c r="BM31" s="3">
        <f>AllData!BN31-AllData!$BM31</f>
        <v>0.31234380950658003</v>
      </c>
      <c r="BN31" s="3">
        <f>AllData!BO31-AllData!$BM31</f>
        <v>0.53063524406842988</v>
      </c>
      <c r="BO31" s="3">
        <f>AllData!BP31-AllData!$BM31</f>
        <v>0.74322428319066014</v>
      </c>
      <c r="BP31" s="3">
        <f>AllData!BQ31-AllData!$BM31</f>
        <v>0.95965301510204992</v>
      </c>
      <c r="BQ31" s="3">
        <f>AllData!BR31-AllData!$BR31</f>
        <v>0</v>
      </c>
      <c r="BR31" s="3">
        <f>AllData!BS31-AllData!$BR31</f>
        <v>-4.0201816696959991E-2</v>
      </c>
      <c r="BS31" s="3">
        <f>AllData!BT31-AllData!$BR31</f>
        <v>2.2919047282701221E-3</v>
      </c>
      <c r="BT31" s="3">
        <f>AllData!BU31-AllData!$BR31</f>
        <v>1.972882008919008E-2</v>
      </c>
      <c r="BU31" s="3">
        <f>AllData!BV31-AllData!$BR31</f>
        <v>3.4424721384409995E-2</v>
      </c>
      <c r="BV31" s="3">
        <f>AllData!BW31-AllData!$BW31</f>
        <v>0</v>
      </c>
      <c r="BW31" s="3">
        <f>AllData!BX31-AllData!$BW31</f>
        <v>0.35254562620354002</v>
      </c>
      <c r="BX31" s="3">
        <f>AllData!BY31-AllData!$BW31</f>
        <v>0.52834333934015976</v>
      </c>
      <c r="BY31" s="3">
        <f>AllData!BZ31-AllData!$BW31</f>
        <v>0.72349546310147006</v>
      </c>
      <c r="BZ31" s="3">
        <f>AllData!CA31-AllData!$BW31</f>
        <v>0.92522829371763993</v>
      </c>
      <c r="CA31" s="99"/>
      <c r="CB31" s="99"/>
      <c r="CC31" s="99"/>
      <c r="CD31" s="99"/>
      <c r="CE31" s="99"/>
      <c r="CG31" s="3">
        <f>AllData!CE31-AllData!$CE31</f>
        <v>0</v>
      </c>
      <c r="CH31" s="3">
        <f>AllData!CF31-AllData!$CE31</f>
        <v>0.25464178487886979</v>
      </c>
      <c r="CI31" s="3">
        <f>AllData!CG31-AllData!$CE31</f>
        <v>0.47807201448216974</v>
      </c>
      <c r="CJ31" s="3">
        <f>AllData!CH31-AllData!$CE31</f>
        <v>0.70214947894100987</v>
      </c>
      <c r="CK31" s="3">
        <f>AllData!CI31-AllData!$CE31</f>
        <v>0.89733244635537002</v>
      </c>
      <c r="CL31" s="3">
        <f>AllData!CJ31-AllData!$CJ31</f>
        <v>0</v>
      </c>
      <c r="CM31" s="3">
        <f>AllData!CK31-AllData!$CJ31</f>
        <v>-4.657466010720146E-3</v>
      </c>
      <c r="CN31" s="3">
        <f>AllData!CL31-AllData!$CJ31</f>
        <v>-1.3517531142070105E-2</v>
      </c>
      <c r="CO31" s="3">
        <f>AllData!CM31-AllData!$CJ31</f>
        <v>-3.3440415467200779E-3</v>
      </c>
      <c r="CP31" s="3">
        <f>AllData!CN31-AllData!$CJ31</f>
        <v>-3.3095354206298389E-3</v>
      </c>
      <c r="CQ31" s="3">
        <f>AllData!CO31-AllData!$CO31</f>
        <v>0</v>
      </c>
      <c r="CR31" s="3">
        <f>AllData!CP31-AllData!$CO31</f>
        <v>0.25929925088958994</v>
      </c>
      <c r="CS31" s="3">
        <f>AllData!CQ31-AllData!$CO31</f>
        <v>0.49158954562423984</v>
      </c>
      <c r="CT31" s="3">
        <f>AllData!CR31-AllData!$CO31</f>
        <v>0.70549352048772995</v>
      </c>
      <c r="CU31" s="3">
        <f>AllData!CS31-AllData!$CO31</f>
        <v>0.90064198177599986</v>
      </c>
      <c r="CV31" s="99"/>
      <c r="CW31" s="99"/>
      <c r="CX31" s="99"/>
      <c r="CY31" s="99"/>
      <c r="CZ31" s="99"/>
      <c r="DB31" s="3">
        <f>AllData!CW31-AllData!$CW31</f>
        <v>0</v>
      </c>
      <c r="DC31" s="3">
        <f>AllData!CX31-AllData!$CW31</f>
        <v>0.25558068631709996</v>
      </c>
      <c r="DD31" s="3">
        <f>AllData!CY31-AllData!$CW31</f>
        <v>0.49388637329236995</v>
      </c>
      <c r="DE31" s="3">
        <f>AllData!CZ31-AllData!$CW31</f>
        <v>0.71116322124575193</v>
      </c>
      <c r="DF31" s="3">
        <f>AllData!DA31-AllData!$CW31</f>
        <v>0.91310850002127297</v>
      </c>
      <c r="DG31" s="3">
        <f>AllData!DB31-AllData!$DB31</f>
        <v>0</v>
      </c>
      <c r="DH31" s="3">
        <f>AllData!DC31-AllData!$DB31</f>
        <v>0.25558068631709996</v>
      </c>
      <c r="DI31" s="3">
        <f>AllData!DD31-AllData!$DB31</f>
        <v>0.49388637329236995</v>
      </c>
      <c r="DJ31" s="3">
        <f>AllData!DE31-AllData!$DB31</f>
        <v>0.71116322124575193</v>
      </c>
      <c r="DK31" s="3">
        <f>AllData!DF31-AllData!$DB31</f>
        <v>0.91310850002127297</v>
      </c>
      <c r="DL31" s="3">
        <f>AllData!DG31-AllData!$DG31</f>
        <v>0</v>
      </c>
      <c r="DM31" s="3">
        <f>AllData!DH31-AllData!$DG31</f>
        <v>0.26281905947421014</v>
      </c>
      <c r="DN31" s="3">
        <f>AllData!DI31-AllData!$DG31</f>
        <v>0.50469964727656014</v>
      </c>
      <c r="DO31" s="3">
        <f>AllData!DJ31-AllData!$DG31</f>
        <v>0.72634464538067012</v>
      </c>
      <c r="DP31" s="3">
        <f>AllData!DK31-AllData!$DG31</f>
        <v>0.92841192584119003</v>
      </c>
      <c r="DQ31" s="99"/>
      <c r="DR31" s="99"/>
      <c r="DS31" s="99"/>
      <c r="DT31" s="99"/>
      <c r="DU31" s="99"/>
      <c r="DW31" s="62" t="s">
        <v>508</v>
      </c>
      <c r="DX31" s="3">
        <f>AllData!K31-AllData!DO31</f>
        <v>0.26097403217720005</v>
      </c>
      <c r="DY31" s="3">
        <f>AllData!L31-AllData!DP31</f>
        <v>0.27059338367247021</v>
      </c>
      <c r="DZ31" s="3">
        <f>AllData!M31-AllData!DQ31</f>
        <v>0.33015343839166511</v>
      </c>
      <c r="EA31" s="3">
        <f>AllData!N31-AllData!DR31</f>
        <v>0.41164366920838003</v>
      </c>
      <c r="EB31" s="3">
        <f>AllData!O31-AllData!DS31</f>
        <v>0.49809436884474867</v>
      </c>
      <c r="EC31" s="3">
        <f>AllData!AC31-AllData!DO31</f>
        <v>-0.37476191206341003</v>
      </c>
      <c r="ED31" s="3">
        <f>AllData!AD31-AllData!DP31</f>
        <v>-0.28116547235839995</v>
      </c>
      <c r="EE31" s="3">
        <f>AllData!AE31-AllData!DQ31</f>
        <v>-0.23199267149628477</v>
      </c>
      <c r="EF31" s="3">
        <f>AllData!AF31-AllData!DR31</f>
        <v>-0.17348928090427007</v>
      </c>
      <c r="EG31" s="3">
        <f>AllData!AG31-AllData!DS31</f>
        <v>-0.11538337835561097</v>
      </c>
      <c r="EH31" s="3">
        <f>AllData!AU31-AllData!DO31</f>
        <v>-0.53859816403670013</v>
      </c>
      <c r="EI31" s="3">
        <f>AllData!AV31-AllData!DP31</f>
        <v>-0.50848383011172016</v>
      </c>
      <c r="EJ31" s="3">
        <f>AllData!AW31-AllData!DQ31</f>
        <v>-0.46832450142590498</v>
      </c>
      <c r="EK31" s="3">
        <f>AllData!AX31-AllData!DR31</f>
        <v>-0.42727768002483013</v>
      </c>
      <c r="EL31" s="3">
        <f>AllData!AY31-AllData!DS31</f>
        <v>-0.36020636714262089</v>
      </c>
      <c r="EM31" s="3">
        <f>AllData!BM31-AllData!DO31</f>
        <v>0.21744455339017987</v>
      </c>
      <c r="EN31" s="3">
        <f>AllData!BN31-AllData!DP31</f>
        <v>0.3173237828427099</v>
      </c>
      <c r="EO31" s="3">
        <f>AllData!BO31-AllData!DQ31</f>
        <v>0.34680700147485477</v>
      </c>
      <c r="EP31" s="3">
        <f>AllData!BP31-AllData!DR31</f>
        <v>0.39345004770056002</v>
      </c>
      <c r="EQ31" s="3">
        <f>AllData!BQ31-AllData!DS31</f>
        <v>0.46605246439961878</v>
      </c>
      <c r="ER31" s="3">
        <f>AllData!CE31-AllData!DO31</f>
        <v>0.2359076665356501</v>
      </c>
      <c r="ES31" s="3">
        <f>AllData!CF31-AllData!DP31</f>
        <v>0.27808487136046989</v>
      </c>
      <c r="ET31" s="3">
        <f>AllData!CG31-AllData!DQ31</f>
        <v>0.31270688503406485</v>
      </c>
      <c r="EU31" s="3">
        <f>AllData!CH31-AllData!DR31</f>
        <v>0.37083835659637998</v>
      </c>
      <c r="EV31" s="3">
        <f>AllData!CI31-AllData!DS31</f>
        <v>0.4221950087984091</v>
      </c>
      <c r="EW31" s="3">
        <f>AllData!CW31-AllData!DO31</f>
        <v>-0.33450703375091995</v>
      </c>
      <c r="EX31" s="3">
        <f>AllData!CX31-AllData!DP31</f>
        <v>-0.29139092748786999</v>
      </c>
      <c r="EY31" s="3">
        <f>AllData!CY31-AllData!DQ31</f>
        <v>-0.24189345644230498</v>
      </c>
      <c r="EZ31" s="3">
        <f>AllData!CZ31-AllData!DR31</f>
        <v>-0.190562601385448</v>
      </c>
      <c r="FA31" s="3">
        <f>AllData!DA31-AllData!DS31</f>
        <v>-0.13244363782225799</v>
      </c>
    </row>
    <row r="32" spans="3:157" s="3" customFormat="1">
      <c r="C32" s="62" t="s">
        <v>17</v>
      </c>
      <c r="D32" s="72">
        <v>164.251</v>
      </c>
      <c r="E32" s="77">
        <v>38.590000000000003</v>
      </c>
      <c r="F32" s="3">
        <f>AllData!K32-AllData!$K32</f>
        <v>0</v>
      </c>
      <c r="G32" s="3">
        <f>AllData!L32-AllData!$K32</f>
        <v>0.18731053293026889</v>
      </c>
      <c r="H32" s="3">
        <f>AllData!M32-AllData!$K32</f>
        <v>0.34625440039764932</v>
      </c>
      <c r="I32" s="3">
        <f>AllData!N32-AllData!$K32</f>
        <v>0.58034924922859865</v>
      </c>
      <c r="J32" s="3">
        <f>AllData!O32-AllData!$K32</f>
        <v>0.40972592064908042</v>
      </c>
      <c r="K32" s="3">
        <f>AllData!P32-AllData!$P32</f>
        <v>0</v>
      </c>
      <c r="L32" s="3">
        <f>AllData!Q32-AllData!$P32</f>
        <v>-4.6095322757220281E-2</v>
      </c>
      <c r="M32" s="3">
        <f>AllData!R32-AllData!$P32</f>
        <v>-7.103385197291967E-2</v>
      </c>
      <c r="N32" s="3">
        <f>AllData!S32-AllData!$P32</f>
        <v>6.8385497277289709E-2</v>
      </c>
      <c r="O32" s="3">
        <f>AllData!T32-AllData!$P32</f>
        <v>2.4127249232120285E-2</v>
      </c>
      <c r="P32" s="3">
        <f>AllData!U32-AllData!$U32</f>
        <v>0</v>
      </c>
      <c r="Q32" s="3">
        <f>AllData!V32-AllData!$U32</f>
        <v>0.23340585568749006</v>
      </c>
      <c r="R32" s="3">
        <f>AllData!W32-AllData!$U32</f>
        <v>0.41728825237056988</v>
      </c>
      <c r="S32" s="3">
        <f>AllData!X32-AllData!$U32</f>
        <v>0.51196375195130983</v>
      </c>
      <c r="T32" s="3">
        <f>AllData!Y32-AllData!$U32</f>
        <v>0.38559867141696014</v>
      </c>
      <c r="U32" s="99"/>
      <c r="V32" s="99"/>
      <c r="W32" s="99"/>
      <c r="X32" s="99"/>
      <c r="Y32" s="99"/>
      <c r="AA32" s="3">
        <f>AllData!AC32-AllData!$AC32</f>
        <v>0</v>
      </c>
      <c r="AB32" s="3">
        <f>AllData!AD32-AllData!$AC32</f>
        <v>0.27775575326782054</v>
      </c>
      <c r="AC32" s="3">
        <f>AllData!AE32-AllData!$AC32</f>
        <v>0.44309790801329552</v>
      </c>
      <c r="AD32" s="3">
        <f>AllData!AF32-AllData!$AC32</f>
        <v>0.61080995382356829</v>
      </c>
      <c r="AE32" s="3">
        <f>AllData!AG32-AllData!$AC32</f>
        <v>0.76549516585916866</v>
      </c>
      <c r="AF32" s="3">
        <f>AllData!AH32-AllData!$AH32</f>
        <v>0</v>
      </c>
      <c r="AG32" s="3">
        <f>AllData!AI32-AllData!$AH32</f>
        <v>0.10960565904944009</v>
      </c>
      <c r="AH32" s="3">
        <f>AllData!AJ32-AllData!$AH32</f>
        <v>0.11521920477068992</v>
      </c>
      <c r="AI32" s="3">
        <f>AllData!AK32-AllData!$AH32</f>
        <v>0.1313387821383305</v>
      </c>
      <c r="AJ32" s="3">
        <f>AllData!AL32-AllData!$AH32</f>
        <v>0.1423033568519303</v>
      </c>
      <c r="AK32" s="3">
        <f>AllData!AM32-AllData!$AM32</f>
        <v>0</v>
      </c>
      <c r="AL32" s="3">
        <f>AllData!AN32-AllData!$AM32</f>
        <v>0.1681500942183799</v>
      </c>
      <c r="AM32" s="3">
        <f>AllData!AO32-AllData!$AM32</f>
        <v>0.32787870324260493</v>
      </c>
      <c r="AN32" s="3">
        <f>AllData!AP32-AllData!$AM32</f>
        <v>0.4794711716852379</v>
      </c>
      <c r="AO32" s="3">
        <f>AllData!AQ32-AllData!$AM32</f>
        <v>0.62319180900723803</v>
      </c>
      <c r="AP32" s="99"/>
      <c r="AQ32" s="99"/>
      <c r="AR32" s="99"/>
      <c r="AS32" s="99"/>
      <c r="AT32" s="99"/>
      <c r="AV32" s="3">
        <f>AllData!AU32-AllData!$AU32</f>
        <v>0</v>
      </c>
      <c r="AW32" s="3">
        <f>AllData!AV32-AllData!$AU32</f>
        <v>0.18335794795434257</v>
      </c>
      <c r="AX32" s="3">
        <f>AllData!AW32-AllData!$AU32</f>
        <v>0.36826311485697794</v>
      </c>
      <c r="AY32" s="3">
        <f>AllData!AX32-AllData!$AU32</f>
        <v>0.54893166215921951</v>
      </c>
      <c r="AZ32" s="3">
        <f>AllData!AY32-AllData!$AU32</f>
        <v>0.74403298155996023</v>
      </c>
      <c r="BA32" s="3">
        <f>AllData!AZ32-AllData!$AZ32</f>
        <v>0</v>
      </c>
      <c r="BB32" s="3">
        <f>AllData!BA32-AllData!$AZ32</f>
        <v>1.5210648928790427E-2</v>
      </c>
      <c r="BC32" s="3">
        <f>AllData!BB32-AllData!$AZ32</f>
        <v>4.0387291241140488E-2</v>
      </c>
      <c r="BD32" s="3">
        <f>AllData!BC32-AllData!$AZ32</f>
        <v>6.9463360454840029E-2</v>
      </c>
      <c r="BE32" s="3">
        <f>AllData!BD32-AllData!$AZ32</f>
        <v>0.12084402388875048</v>
      </c>
      <c r="BF32" s="3">
        <f>AllData!BE32-AllData!$BE32</f>
        <v>0</v>
      </c>
      <c r="BG32" s="3">
        <f>AllData!BF32-AllData!$BE32</f>
        <v>0.16814729902555203</v>
      </c>
      <c r="BH32" s="3">
        <f>AllData!BG32-AllData!$BE32</f>
        <v>0.327875823615838</v>
      </c>
      <c r="BI32" s="3">
        <f>AllData!BH32-AllData!$BE32</f>
        <v>0.47946830170437993</v>
      </c>
      <c r="BJ32" s="3">
        <f>AllData!BI32-AllData!$BE32</f>
        <v>0.62318895767120996</v>
      </c>
      <c r="BL32" s="3">
        <f>AllData!BM32-AllData!$BM32</f>
        <v>0</v>
      </c>
      <c r="BM32" s="3">
        <f>AllData!BN32-AllData!$BM32</f>
        <v>-8.3688528045379407E-2</v>
      </c>
      <c r="BN32" s="3">
        <f>AllData!BO32-AllData!$BM32</f>
        <v>0.27255712623195016</v>
      </c>
      <c r="BO32" s="3">
        <f>AllData!BP32-AllData!$BM32</f>
        <v>0.47619677375554037</v>
      </c>
      <c r="BP32" s="3">
        <f>AllData!BQ32-AllData!$BM32</f>
        <v>0.65948231340455976</v>
      </c>
      <c r="BQ32" s="3">
        <f>AllData!BR32-AllData!$BR32</f>
        <v>0</v>
      </c>
      <c r="BR32" s="3">
        <f>AllData!BS32-AllData!$BR32</f>
        <v>-2.8697234401890093E-2</v>
      </c>
      <c r="BS32" s="3">
        <f>AllData!BT32-AllData!$BR32</f>
        <v>4.3512329800869942E-2</v>
      </c>
      <c r="BT32" s="3">
        <f>AllData!BU32-AllData!$BR32</f>
        <v>8.4233562758149638E-2</v>
      </c>
      <c r="BU32" s="3">
        <f>AllData!BV32-AllData!$BR32</f>
        <v>0.10423235875788972</v>
      </c>
      <c r="BV32" s="3">
        <f>AllData!BW32-AllData!$BW32</f>
        <v>0</v>
      </c>
      <c r="BW32" s="3">
        <f>AllData!BX32-AllData!$BW32</f>
        <v>-5.499129364348998E-2</v>
      </c>
      <c r="BX32" s="3">
        <f>AllData!BY32-AllData!$BW32</f>
        <v>0.22904479643108</v>
      </c>
      <c r="BY32" s="3">
        <f>AllData!BZ32-AllData!$BW32</f>
        <v>0.39196321099739007</v>
      </c>
      <c r="BZ32" s="3">
        <f>AllData!CA32-AllData!$BW32</f>
        <v>0.55524995464666982</v>
      </c>
      <c r="CA32" s="99"/>
      <c r="CB32" s="99"/>
      <c r="CC32" s="99"/>
      <c r="CD32" s="99"/>
      <c r="CE32" s="99"/>
      <c r="CG32" s="3">
        <f>AllData!CE32-AllData!$CE32</f>
        <v>0</v>
      </c>
      <c r="CH32" s="3">
        <f>AllData!CF32-AllData!$CE32</f>
        <v>0.18320050302778945</v>
      </c>
      <c r="CI32" s="3">
        <f>AllData!CG32-AllData!$CE32</f>
        <v>0.34599573443633957</v>
      </c>
      <c r="CJ32" s="3">
        <f>AllData!CH32-AllData!$CE32</f>
        <v>0.4839972611657295</v>
      </c>
      <c r="CK32" s="3">
        <f>AllData!CI32-AllData!$CE32</f>
        <v>0.65830170146028877</v>
      </c>
      <c r="CL32" s="3">
        <f>AllData!CJ32-AllData!$CJ32</f>
        <v>0</v>
      </c>
      <c r="CM32" s="3">
        <f>AllData!CK32-AllData!$CJ32</f>
        <v>5.5363203775300462E-3</v>
      </c>
      <c r="CN32" s="3">
        <f>AllData!CL32-AllData!$CJ32</f>
        <v>6.1772864661957527E-4</v>
      </c>
      <c r="CO32" s="3">
        <f>AllData!CM32-AllData!$CJ32</f>
        <v>3.3755386986309865E-2</v>
      </c>
      <c r="CP32" s="3">
        <f>AllData!CN32-AllData!$CJ32</f>
        <v>4.2621048655069771E-2</v>
      </c>
      <c r="CQ32" s="3">
        <f>AllData!CO32-AllData!$CO32</f>
        <v>0</v>
      </c>
      <c r="CR32" s="3">
        <f>AllData!CP32-AllData!$CO32</f>
        <v>0.17766418265026007</v>
      </c>
      <c r="CS32" s="3">
        <f>AllData!CQ32-AllData!$CO32</f>
        <v>0.34537800578972</v>
      </c>
      <c r="CT32" s="3">
        <f>AllData!CR32-AllData!$CO32</f>
        <v>0.45024187417942008</v>
      </c>
      <c r="CU32" s="3">
        <f>AllData!CS32-AllData!$CO32</f>
        <v>0.61568065280521989</v>
      </c>
      <c r="CV32" s="99"/>
      <c r="CW32" s="99"/>
      <c r="CX32" s="99"/>
      <c r="CY32" s="99"/>
      <c r="CZ32" s="99"/>
      <c r="DB32" s="3">
        <f>AllData!CW32-AllData!$CW32</f>
        <v>0</v>
      </c>
      <c r="DC32" s="3">
        <f>AllData!CX32-AllData!$CW32</f>
        <v>0.16733547210879962</v>
      </c>
      <c r="DD32" s="3">
        <f>AllData!CY32-AllData!$CW32</f>
        <v>0.3326668004348301</v>
      </c>
      <c r="DE32" s="3">
        <f>AllData!CZ32-AllData!$CW32</f>
        <v>0.48897034584150934</v>
      </c>
      <c r="DF32" s="3">
        <f>AllData!DA32-AllData!$CW32</f>
        <v>0.64237332106074962</v>
      </c>
      <c r="DG32" s="3">
        <f>AllData!DB32-AllData!$DB32</f>
        <v>0</v>
      </c>
      <c r="DH32" s="3">
        <f>AllData!DC32-AllData!$DB32</f>
        <v>0.16733547210879962</v>
      </c>
      <c r="DI32" s="3">
        <f>AllData!DD32-AllData!$DB32</f>
        <v>0.3326668004348301</v>
      </c>
      <c r="DJ32" s="3">
        <f>AllData!DE32-AllData!$DB32</f>
        <v>0.48897034584150934</v>
      </c>
      <c r="DK32" s="3">
        <f>AllData!DF32-AllData!$DB32</f>
        <v>0.64237332106074962</v>
      </c>
      <c r="DL32" s="3">
        <f>AllData!DG32-AllData!$DG32</f>
        <v>0</v>
      </c>
      <c r="DM32" s="3">
        <f>AllData!DH32-AllData!$DG32</f>
        <v>0.16814757036808003</v>
      </c>
      <c r="DN32" s="3">
        <f>AllData!DI32-AllData!$DG32</f>
        <v>0.32787612203751004</v>
      </c>
      <c r="DO32" s="3">
        <f>AllData!DJ32-AllData!$DG32</f>
        <v>0.47946830655125394</v>
      </c>
      <c r="DP32" s="3">
        <f>AllData!DK32-AllData!$DG32</f>
        <v>0.62318887851017402</v>
      </c>
      <c r="DQ32" s="99"/>
      <c r="DR32" s="99"/>
      <c r="DS32" s="99"/>
      <c r="DT32" s="99"/>
      <c r="DU32" s="99"/>
      <c r="DW32" s="62" t="s">
        <v>17</v>
      </c>
      <c r="DX32" s="3">
        <f>AllData!K32-AllData!DO32</f>
        <v>-0.45511482731336983</v>
      </c>
      <c r="DY32" s="3">
        <f>AllData!L32-AllData!DP32</f>
        <v>-0.44808417406871026</v>
      </c>
      <c r="DZ32" s="3">
        <f>AllData!M32-AllData!DQ32</f>
        <v>-0.46576797568529038</v>
      </c>
      <c r="EA32" s="3">
        <f>AllData!N32-AllData!DR32</f>
        <v>-0.40477118957529079</v>
      </c>
      <c r="EB32" s="3">
        <f>AllData!O32-AllData!DS32</f>
        <v>-0.74507761309292952</v>
      </c>
      <c r="EC32" s="3">
        <f>AllData!AC32-AllData!DO32</f>
        <v>-1.1571251103246487</v>
      </c>
      <c r="ED32" s="3">
        <f>AllData!AD32-AllData!DP32</f>
        <v>-1.0596492367424375</v>
      </c>
      <c r="EE32" s="3">
        <f>AllData!AE32-AllData!DQ32</f>
        <v>-1.0709347510809231</v>
      </c>
      <c r="EF32" s="3">
        <f>AllData!AF32-AllData!DR32</f>
        <v>-1.0763207679916</v>
      </c>
      <c r="EG32" s="3">
        <f>AllData!AG32-AllData!DS32</f>
        <v>-1.0913186508941202</v>
      </c>
      <c r="EH32" s="3">
        <f>AllData!AU32-AllData!DO32</f>
        <v>-0.22385918092736024</v>
      </c>
      <c r="EI32" s="3">
        <f>AllData!AV32-AllData!DP32</f>
        <v>-0.22078111265862699</v>
      </c>
      <c r="EJ32" s="3">
        <f>AllData!AW32-AllData!DQ32</f>
        <v>-0.21250361483995217</v>
      </c>
      <c r="EK32" s="3">
        <f>AllData!AX32-AllData!DR32</f>
        <v>-0.20493313025866033</v>
      </c>
      <c r="EL32" s="3">
        <f>AllData!AY32-AllData!DS32</f>
        <v>-0.17951490579604013</v>
      </c>
      <c r="EM32" s="3">
        <f>AllData!BM32-AllData!DO32</f>
        <v>-0.40435262692777041</v>
      </c>
      <c r="EN32" s="3">
        <f>AllData!BN32-AllData!DP32</f>
        <v>-0.66832103465875914</v>
      </c>
      <c r="EO32" s="3">
        <f>AllData!BO32-AllData!DQ32</f>
        <v>-0.48870304946539012</v>
      </c>
      <c r="EP32" s="3">
        <f>AllData!BP32-AllData!DR32</f>
        <v>-0.45816146466274965</v>
      </c>
      <c r="EQ32" s="3">
        <f>AllData!BQ32-AllData!DS32</f>
        <v>-0.44455901995185076</v>
      </c>
      <c r="ER32" s="3">
        <f>AllData!CE32-AllData!DO32</f>
        <v>-0.42898671371458974</v>
      </c>
      <c r="ES32" s="3">
        <f>AllData!CF32-AllData!DP32</f>
        <v>-0.42606609037240961</v>
      </c>
      <c r="ET32" s="3">
        <f>AllData!CG32-AllData!DQ32</f>
        <v>-0.43989852804782004</v>
      </c>
      <c r="EU32" s="3">
        <f>AllData!CH32-AllData!DR32</f>
        <v>-0.47499506403937986</v>
      </c>
      <c r="EV32" s="3">
        <f>AllData!CI32-AllData!DS32</f>
        <v>-0.47037371868294109</v>
      </c>
      <c r="EW32" s="3">
        <f>AllData!CW32-AllData!DO32</f>
        <v>-1.06952065965055</v>
      </c>
      <c r="EX32" s="3">
        <f>AllData!CX32-AllData!DP32</f>
        <v>-1.0824650672273597</v>
      </c>
      <c r="EY32" s="3">
        <f>AllData!CY32-AllData!DQ32</f>
        <v>-1.0937614079852898</v>
      </c>
      <c r="EZ32" s="3">
        <f>AllData!CZ32-AllData!DR32</f>
        <v>-1.1105559252995603</v>
      </c>
      <c r="FA32" s="3">
        <f>AllData!DA32-AllData!DS32</f>
        <v>-1.1268360450184405</v>
      </c>
    </row>
    <row r="33" spans="3:157" s="3" customFormat="1">
      <c r="C33" s="62" t="s">
        <v>18</v>
      </c>
      <c r="D33" s="72">
        <v>205.14599999999999</v>
      </c>
      <c r="E33" s="77">
        <v>61.454999999999998</v>
      </c>
      <c r="F33" s="3">
        <f>AllData!K33-AllData!$K33</f>
        <v>0</v>
      </c>
      <c r="G33" s="3">
        <f>AllData!L33-AllData!$K33</f>
        <v>0.19694808337849068</v>
      </c>
      <c r="H33" s="3">
        <f>AllData!M33-AllData!$K33</f>
        <v>0.38255839082369025</v>
      </c>
      <c r="I33" s="3">
        <f>AllData!N33-AllData!$K33</f>
        <v>0.64587990173323107</v>
      </c>
      <c r="J33" s="3">
        <f>AllData!O33-AllData!$K33</f>
        <v>0.59248687349368989</v>
      </c>
      <c r="K33" s="3">
        <f>AllData!P33-AllData!$P33</f>
        <v>0</v>
      </c>
      <c r="L33" s="3">
        <f>AllData!Q33-AllData!$P33</f>
        <v>-4.0653496080869544E-2</v>
      </c>
      <c r="M33" s="3">
        <f>AllData!R33-AllData!$P33</f>
        <v>-6.8999518139420069E-2</v>
      </c>
      <c r="N33" s="3">
        <f>AllData!S33-AllData!$P33</f>
        <v>7.5145184060390058E-2</v>
      </c>
      <c r="O33" s="3">
        <f>AllData!T33-AllData!$P33</f>
        <v>1.6115936962809663E-2</v>
      </c>
      <c r="P33" s="3">
        <f>AllData!U33-AllData!$U33</f>
        <v>0</v>
      </c>
      <c r="Q33" s="3">
        <f>AllData!V33-AllData!$U33</f>
        <v>0.23760157945936</v>
      </c>
      <c r="R33" s="3">
        <f>AllData!W33-AllData!$U33</f>
        <v>0.45155790896310988</v>
      </c>
      <c r="S33" s="3">
        <f>AllData!X33-AllData!$U33</f>
        <v>0.57073471767284012</v>
      </c>
      <c r="T33" s="3">
        <f>AllData!Y33-AllData!$U33</f>
        <v>0.57637093653087978</v>
      </c>
      <c r="U33" s="99"/>
      <c r="V33" s="99"/>
      <c r="W33" s="99"/>
      <c r="X33" s="99"/>
      <c r="Y33" s="99"/>
      <c r="AA33" s="3">
        <f>AllData!AC33-AllData!$AC33</f>
        <v>0</v>
      </c>
      <c r="AB33" s="3">
        <f>AllData!AD33-AllData!$AC33</f>
        <v>0.32990286973049532</v>
      </c>
      <c r="AC33" s="3">
        <f>AllData!AE33-AllData!$AC33</f>
        <v>0.52257920216177922</v>
      </c>
      <c r="AD33" s="3">
        <f>AllData!AF33-AllData!$AC33</f>
        <v>0.71444615195099903</v>
      </c>
      <c r="AE33" s="3">
        <f>AllData!AG33-AllData!$AC33</f>
        <v>0.88856103736266956</v>
      </c>
      <c r="AF33" s="3">
        <f>AllData!AH33-AllData!$AH33</f>
        <v>0</v>
      </c>
      <c r="AG33" s="3">
        <f>AllData!AI33-AllData!$AH33</f>
        <v>0.13118587256400005</v>
      </c>
      <c r="AH33" s="3">
        <f>AllData!AJ33-AllData!$AH33</f>
        <v>0.13760940135171928</v>
      </c>
      <c r="AI33" s="3">
        <f>AllData!AK33-AllData!$AH33</f>
        <v>0.15526610347831937</v>
      </c>
      <c r="AJ33" s="3">
        <f>AllData!AL33-AllData!$AH33</f>
        <v>0.16682210979193979</v>
      </c>
      <c r="AK33" s="3">
        <f>AllData!AM33-AllData!$AM33</f>
        <v>0</v>
      </c>
      <c r="AL33" s="3">
        <f>AllData!AN33-AllData!$AM33</f>
        <v>0.19871699716649605</v>
      </c>
      <c r="AM33" s="3">
        <f>AllData!AO33-AllData!$AM33</f>
        <v>0.38496980081006005</v>
      </c>
      <c r="AN33" s="3">
        <f>AllData!AP33-AllData!$AM33</f>
        <v>0.55918004847267999</v>
      </c>
      <c r="AO33" s="3">
        <f>AllData!AQ33-AllData!$AM33</f>
        <v>0.7217389275707301</v>
      </c>
      <c r="AP33" s="99"/>
      <c r="AQ33" s="99"/>
      <c r="AR33" s="99"/>
      <c r="AS33" s="99"/>
      <c r="AT33" s="99"/>
      <c r="AV33" s="3">
        <f>AllData!AU33-AllData!$AU33</f>
        <v>0</v>
      </c>
      <c r="AW33" s="3">
        <f>AllData!AV33-AllData!$AU33</f>
        <v>0.21262248988801602</v>
      </c>
      <c r="AX33" s="3">
        <f>AllData!AW33-AllData!$AU33</f>
        <v>0.4220171537038544</v>
      </c>
      <c r="AY33" s="3">
        <f>AllData!AX33-AllData!$AU33</f>
        <v>0.6215698753051937</v>
      </c>
      <c r="AZ33" s="3">
        <f>AllData!AY33-AllData!$AU33</f>
        <v>0.83126360283121414</v>
      </c>
      <c r="BA33" s="3">
        <f>AllData!AZ33-AllData!$AZ33</f>
        <v>0</v>
      </c>
      <c r="BB33" s="3">
        <f>AllData!BA33-AllData!$AZ33</f>
        <v>1.3908901316970201E-2</v>
      </c>
      <c r="BC33" s="3">
        <f>AllData!BB33-AllData!$AZ33</f>
        <v>3.7050852782270383E-2</v>
      </c>
      <c r="BD33" s="3">
        <f>AllData!BC33-AllData!$AZ33</f>
        <v>6.2393314881489914E-2</v>
      </c>
      <c r="BE33" s="3">
        <f>AllData!BD33-AllData!$AZ33</f>
        <v>0.10952813990062982</v>
      </c>
      <c r="BF33" s="3">
        <f>AllData!BE33-AllData!$BE33</f>
        <v>0</v>
      </c>
      <c r="BG33" s="3">
        <f>AllData!BF33-AllData!$BE33</f>
        <v>0.19871358857104604</v>
      </c>
      <c r="BH33" s="3">
        <f>AllData!BG33-AllData!$BE33</f>
        <v>0.38496630092158413</v>
      </c>
      <c r="BI33" s="3">
        <f>AllData!BH33-AllData!$BE33</f>
        <v>0.55917656042370412</v>
      </c>
      <c r="BJ33" s="3">
        <f>AllData!BI33-AllData!$BE33</f>
        <v>0.72173546293058399</v>
      </c>
      <c r="BL33" s="3">
        <f>AllData!BM33-AllData!$BM33</f>
        <v>0</v>
      </c>
      <c r="BM33" s="3">
        <f>AllData!BN33-AllData!$BM33</f>
        <v>3.4869505478920537E-2</v>
      </c>
      <c r="BN33" s="3">
        <f>AllData!BO33-AllData!$BM33</f>
        <v>0.36680597729317022</v>
      </c>
      <c r="BO33" s="3">
        <f>AllData!BP33-AllData!$BM33</f>
        <v>0.58516994941988987</v>
      </c>
      <c r="BP33" s="3">
        <f>AllData!BQ33-AllData!$BM33</f>
        <v>0.77728487232053034</v>
      </c>
      <c r="BQ33" s="3">
        <f>AllData!BR33-AllData!$BR33</f>
        <v>0</v>
      </c>
      <c r="BR33" s="3">
        <f>AllData!BS33-AllData!$BR33</f>
        <v>-4.171948807614978E-2</v>
      </c>
      <c r="BS33" s="3">
        <f>AllData!BT33-AllData!$BR33</f>
        <v>4.1127510840560433E-2</v>
      </c>
      <c r="BT33" s="3">
        <f>AllData!BU33-AllData!$BR33</f>
        <v>8.6165862312880037E-2</v>
      </c>
      <c r="BU33" s="3">
        <f>AllData!BV33-AllData!$BR33</f>
        <v>0.10258106271889034</v>
      </c>
      <c r="BV33" s="3">
        <f>AllData!BW33-AllData!$BW33</f>
        <v>0</v>
      </c>
      <c r="BW33" s="3">
        <f>AllData!BX33-AllData!$BW33</f>
        <v>7.6588993555070095E-2</v>
      </c>
      <c r="BX33" s="3">
        <f>AllData!BY33-AllData!$BW33</f>
        <v>0.32567846645261023</v>
      </c>
      <c r="BY33" s="3">
        <f>AllData!BZ33-AllData!$BW33</f>
        <v>0.49900408710700983</v>
      </c>
      <c r="BZ33" s="3">
        <f>AllData!CA33-AllData!$BW33</f>
        <v>0.67470380960164</v>
      </c>
      <c r="CA33" s="99"/>
      <c r="CB33" s="99"/>
      <c r="CC33" s="99"/>
      <c r="CD33" s="99"/>
      <c r="CE33" s="99"/>
      <c r="CG33" s="3">
        <f>AllData!CE33-AllData!$CE33</f>
        <v>0</v>
      </c>
      <c r="CH33" s="3">
        <f>AllData!CF33-AllData!$CE33</f>
        <v>0.21077877212303964</v>
      </c>
      <c r="CI33" s="3">
        <f>AllData!CG33-AllData!$CE33</f>
        <v>0.39676249386760087</v>
      </c>
      <c r="CJ33" s="3">
        <f>AllData!CH33-AllData!$CE33</f>
        <v>0.57132938448414006</v>
      </c>
      <c r="CK33" s="3">
        <f>AllData!CI33-AllData!$CE33</f>
        <v>0.75758233118528029</v>
      </c>
      <c r="CL33" s="3">
        <f>AllData!CJ33-AllData!$CJ33</f>
        <v>0</v>
      </c>
      <c r="CM33" s="3">
        <f>AllData!CK33-AllData!$CJ33</f>
        <v>6.7573069756896587E-3</v>
      </c>
      <c r="CN33" s="3">
        <f>AllData!CL33-AllData!$CJ33</f>
        <v>4.1775837061504006E-3</v>
      </c>
      <c r="CO33" s="3">
        <f>AllData!CM33-AllData!$CJ33</f>
        <v>3.8675136619019668E-2</v>
      </c>
      <c r="CP33" s="3">
        <f>AllData!CN33-AllData!$CJ33</f>
        <v>4.9897023880210334E-2</v>
      </c>
      <c r="CQ33" s="3">
        <f>AllData!CO33-AllData!$CO33</f>
        <v>0</v>
      </c>
      <c r="CR33" s="3">
        <f>AllData!CP33-AllData!$CO33</f>
        <v>0.20402146514734998</v>
      </c>
      <c r="CS33" s="3">
        <f>AllData!CQ33-AllData!$CO33</f>
        <v>0.39258491016145025</v>
      </c>
      <c r="CT33" s="3">
        <f>AllData!CR33-AllData!$CO33</f>
        <v>0.53265424786512017</v>
      </c>
      <c r="CU33" s="3">
        <f>AllData!CS33-AllData!$CO33</f>
        <v>0.70768530730507018</v>
      </c>
      <c r="CV33" s="99"/>
      <c r="CW33" s="99"/>
      <c r="CX33" s="99"/>
      <c r="CY33" s="99"/>
      <c r="CZ33" s="99"/>
      <c r="DB33" s="3">
        <f>AllData!CW33-AllData!$CW33</f>
        <v>0</v>
      </c>
      <c r="DC33" s="3">
        <f>AllData!CX33-AllData!$CW33</f>
        <v>0.19939236580311004</v>
      </c>
      <c r="DD33" s="3">
        <f>AllData!CY33-AllData!$CW33</f>
        <v>0.39265931206582927</v>
      </c>
      <c r="DE33" s="3">
        <f>AllData!CZ33-AllData!$CW33</f>
        <v>0.57243557953064972</v>
      </c>
      <c r="DF33" s="3">
        <f>AllData!DA33-AllData!$CW33</f>
        <v>0.74643561721287988</v>
      </c>
      <c r="DG33" s="3">
        <f>AllData!DB33-AllData!$DB33</f>
        <v>0</v>
      </c>
      <c r="DH33" s="3">
        <f>AllData!DC33-AllData!$DB33</f>
        <v>0.19939236580311004</v>
      </c>
      <c r="DI33" s="3">
        <f>AllData!DD33-AllData!$DB33</f>
        <v>0.39265931206582927</v>
      </c>
      <c r="DJ33" s="3">
        <f>AllData!DE33-AllData!$DB33</f>
        <v>0.57243557953064972</v>
      </c>
      <c r="DK33" s="3">
        <f>AllData!DF33-AllData!$DB33</f>
        <v>0.74643561721287988</v>
      </c>
      <c r="DL33" s="3">
        <f>AllData!DG33-AllData!$DG33</f>
        <v>0</v>
      </c>
      <c r="DM33" s="3">
        <f>AllData!DH33-AllData!$DG33</f>
        <v>0.19871388502437404</v>
      </c>
      <c r="DN33" s="3">
        <f>AllData!DI33-AllData!$DG33</f>
        <v>0.38496663114561991</v>
      </c>
      <c r="DO33" s="3">
        <f>AllData!DJ33-AllData!$DG33</f>
        <v>0.55917656851166009</v>
      </c>
      <c r="DP33" s="3">
        <f>AllData!DK33-AllData!$DG33</f>
        <v>0.72173537643852992</v>
      </c>
      <c r="DQ33" s="99"/>
      <c r="DR33" s="99"/>
      <c r="DS33" s="99"/>
      <c r="DT33" s="99"/>
      <c r="DU33" s="99"/>
      <c r="DW33" s="62" t="s">
        <v>18</v>
      </c>
      <c r="DX33" s="3">
        <f>AllData!K33-AllData!DO33</f>
        <v>-0.19085951460563066</v>
      </c>
      <c r="DY33" s="3">
        <f>AllData!L33-AllData!DP33</f>
        <v>-0.20628611361631943</v>
      </c>
      <c r="DZ33" s="3">
        <f>AllData!M33-AllData!DQ33</f>
        <v>-0.22292390461936051</v>
      </c>
      <c r="EA33" s="3">
        <f>AllData!N33-AllData!DR33</f>
        <v>-0.15206385633331898</v>
      </c>
      <c r="EB33" s="3">
        <f>AllData!O33-AllData!DS33</f>
        <v>-0.38844957288945015</v>
      </c>
      <c r="EC33" s="3">
        <f>AllData!AC33-AllData!DO33</f>
        <v>-0.82650780520933953</v>
      </c>
      <c r="ED33" s="3">
        <f>AllData!AD33-AllData!DP33</f>
        <v>-0.70897961786802366</v>
      </c>
      <c r="EE33" s="3">
        <f>AllData!AE33-AllData!DQ33</f>
        <v>-0.71855138388498041</v>
      </c>
      <c r="EF33" s="3">
        <f>AllData!AF33-AllData!DR33</f>
        <v>-0.71914589671925988</v>
      </c>
      <c r="EG33" s="3">
        <f>AllData!AG33-AllData!DS33</f>
        <v>-0.72802369962417934</v>
      </c>
      <c r="EH33" s="3">
        <f>AllData!AU33-AllData!DO33</f>
        <v>4.7695700320765866E-2</v>
      </c>
      <c r="EI33" s="3">
        <f>AllData!AV33-AllData!DP33</f>
        <v>4.7943507819602438E-2</v>
      </c>
      <c r="EJ33" s="3">
        <f>AllData!AW33-AllData!DQ33</f>
        <v>5.5090073187200161E-2</v>
      </c>
      <c r="EK33" s="3">
        <f>AllData!AX33-AllData!DR33</f>
        <v>6.2181332165040182E-2</v>
      </c>
      <c r="EL33" s="3">
        <f>AllData!AY33-AllData!DS33</f>
        <v>8.8882371374470637E-2</v>
      </c>
      <c r="EM33" s="3">
        <f>AllData!BM33-AllData!DO33</f>
        <v>-0.17291143735340064</v>
      </c>
      <c r="EN33" s="3">
        <f>AllData!BN33-AllData!DP33</f>
        <v>-0.35041661426365955</v>
      </c>
      <c r="EO33" s="3">
        <f>AllData!BO33-AllData!DQ33</f>
        <v>-0.22072824089765053</v>
      </c>
      <c r="EP33" s="3">
        <f>AllData!BP33-AllData!DR33</f>
        <v>-0.19482573139443016</v>
      </c>
      <c r="EQ33" s="3">
        <f>AllData!BQ33-AllData!DS33</f>
        <v>-0.18570349681037968</v>
      </c>
      <c r="ER33" s="3">
        <f>AllData!CE33-AllData!DO33</f>
        <v>-0.17857639216803012</v>
      </c>
      <c r="ES33" s="3">
        <f>AllData!CF33-AllData!DP33</f>
        <v>-0.18017230243416993</v>
      </c>
      <c r="ET33" s="3">
        <f>AllData!CG33-AllData!DQ33</f>
        <v>-0.19643667913784935</v>
      </c>
      <c r="EU33" s="3">
        <f>AllData!CH33-AllData!DR33</f>
        <v>-0.21433125114480944</v>
      </c>
      <c r="EV33" s="3">
        <f>AllData!CI33-AllData!DS33</f>
        <v>-0.2110709927602592</v>
      </c>
      <c r="EW33" s="3">
        <f>AllData!CW33-AllData!DO33</f>
        <v>-0.71333029458816988</v>
      </c>
      <c r="EX33" s="3">
        <f>AllData!CX33-AllData!DP33</f>
        <v>-0.72631261117423929</v>
      </c>
      <c r="EY33" s="3">
        <f>AllData!CY33-AllData!DQ33</f>
        <v>-0.73529376335976071</v>
      </c>
      <c r="EZ33" s="3">
        <f>AllData!CZ33-AllData!DR33</f>
        <v>-0.74797895851843954</v>
      </c>
      <c r="FA33" s="3">
        <f>AllData!DA33-AllData!DS33</f>
        <v>-0.75697160915279937</v>
      </c>
    </row>
    <row r="34" spans="3:157" s="3" customFormat="1">
      <c r="C34" s="62" t="s">
        <v>205</v>
      </c>
      <c r="D34" s="72">
        <v>332.07299999999998</v>
      </c>
      <c r="E34" s="77">
        <v>148.59800000000001</v>
      </c>
      <c r="F34" s="3">
        <f>AllData!K34-AllData!$K34</f>
        <v>0</v>
      </c>
      <c r="G34" s="3">
        <f>AllData!L34-AllData!$K34</f>
        <v>0.19492315351083978</v>
      </c>
      <c r="H34" s="3">
        <f>AllData!M34-AllData!$K34</f>
        <v>0.46263613807464932</v>
      </c>
      <c r="I34" s="3">
        <f>AllData!N34-AllData!$K34</f>
        <v>0.80726484356597883</v>
      </c>
      <c r="J34" s="3">
        <f>AllData!O34-AllData!$K34</f>
        <v>1.1838216968893791</v>
      </c>
      <c r="K34" s="3">
        <f>AllData!P34-AllData!$P34</f>
        <v>0</v>
      </c>
      <c r="L34" s="3">
        <f>AllData!Q34-AllData!$P34</f>
        <v>-5.57008157563601E-2</v>
      </c>
      <c r="M34" s="3">
        <f>AllData!R34-AllData!$P34</f>
        <v>-9.5285500007481261E-2</v>
      </c>
      <c r="N34" s="3">
        <f>AllData!S34-AllData!$P34</f>
        <v>5.4120971567758858E-2</v>
      </c>
      <c r="O34" s="3">
        <f>AllData!T34-AllData!$P34</f>
        <v>1.5345336856469771E-2</v>
      </c>
      <c r="P34" s="3">
        <f>AllData!U34-AllData!$U34</f>
        <v>0</v>
      </c>
      <c r="Q34" s="3">
        <f>AllData!V34-AllData!$U34</f>
        <v>0.25062396926719988</v>
      </c>
      <c r="R34" s="3">
        <f>AllData!W34-AllData!$U34</f>
        <v>0.55792163808213013</v>
      </c>
      <c r="S34" s="3">
        <f>AllData!X34-AllData!$U34</f>
        <v>0.75314387199821997</v>
      </c>
      <c r="T34" s="3">
        <f>AllData!Y34-AllData!$U34</f>
        <v>1.1684763600329098</v>
      </c>
      <c r="U34" s="99"/>
      <c r="V34" s="99"/>
      <c r="W34" s="99"/>
      <c r="X34" s="99"/>
      <c r="Y34" s="99"/>
      <c r="AA34" s="3">
        <f>AllData!AC34-AllData!$AC34</f>
        <v>0</v>
      </c>
      <c r="AB34" s="3">
        <f>AllData!AD34-AllData!$AC34</f>
        <v>0.3480817449279705</v>
      </c>
      <c r="AC34" s="3">
        <f>AllData!AE34-AllData!$AC34</f>
        <v>0.6131289946151206</v>
      </c>
      <c r="AD34" s="3">
        <f>AllData!AF34-AllData!$AC34</f>
        <v>0.8696341754270005</v>
      </c>
      <c r="AE34" s="3">
        <f>AllData!AG34-AllData!$AC34</f>
        <v>1.0951386878181708</v>
      </c>
      <c r="AF34" s="3">
        <f>AllData!AH34-AllData!$AH34</f>
        <v>0</v>
      </c>
      <c r="AG34" s="3">
        <f>AllData!AI34-AllData!$AH34</f>
        <v>5.4493362738970319E-2</v>
      </c>
      <c r="AH34" s="3">
        <f>AllData!AJ34-AllData!$AH34</f>
        <v>5.0963895090180067E-2</v>
      </c>
      <c r="AI34" s="3">
        <f>AllData!AK34-AllData!$AH34</f>
        <v>6.3059369551230482E-2</v>
      </c>
      <c r="AJ34" s="3">
        <f>AllData!AL34-AllData!$AH34</f>
        <v>6.7536204362640184E-2</v>
      </c>
      <c r="AK34" s="3">
        <f>AllData!AM34-AllData!$AM34</f>
        <v>0</v>
      </c>
      <c r="AL34" s="3">
        <f>AllData!AN34-AllData!$AM34</f>
        <v>0.29358838218899996</v>
      </c>
      <c r="AM34" s="3">
        <f>AllData!AO34-AllData!$AM34</f>
        <v>0.56216509952494009</v>
      </c>
      <c r="AN34" s="3">
        <f>AllData!AP34-AllData!$AM34</f>
        <v>0.80657480587577002</v>
      </c>
      <c r="AO34" s="3">
        <f>AllData!AQ34-AllData!$AM34</f>
        <v>1.0276024834555302</v>
      </c>
      <c r="AP34" s="99"/>
      <c r="AQ34" s="99"/>
      <c r="AR34" s="99"/>
      <c r="AS34" s="99"/>
      <c r="AT34" s="99"/>
      <c r="AV34" s="3">
        <f>AllData!AU34-AllData!$AU34</f>
        <v>0</v>
      </c>
      <c r="AW34" s="3">
        <f>AllData!AV34-AllData!$AU34</f>
        <v>0.29200062496175949</v>
      </c>
      <c r="AX34" s="3">
        <f>AllData!AW34-AllData!$AU34</f>
        <v>0.56184196096094929</v>
      </c>
      <c r="AY34" s="3">
        <f>AllData!AX34-AllData!$AU34</f>
        <v>0.80656384533178915</v>
      </c>
      <c r="AZ34" s="3">
        <f>AllData!AY34-AllData!$AU34</f>
        <v>1.01996570140515</v>
      </c>
      <c r="BA34" s="3">
        <f>AllData!AZ34-AllData!$AZ34</f>
        <v>0</v>
      </c>
      <c r="BB34" s="3">
        <f>AllData!BA34-AllData!$AZ34</f>
        <v>-1.5824447962504706E-3</v>
      </c>
      <c r="BC34" s="3">
        <f>AllData!BB34-AllData!$AZ34</f>
        <v>-3.1771355120024936E-4</v>
      </c>
      <c r="BD34" s="3">
        <f>AllData!BC34-AllData!$AZ34</f>
        <v>-5.5541790606739028E-6</v>
      </c>
      <c r="BE34" s="3">
        <f>AllData!BD34-AllData!$AZ34</f>
        <v>-7.6314138804001175E-3</v>
      </c>
      <c r="BF34" s="3">
        <f>AllData!BE34-AllData!$BE34</f>
        <v>0</v>
      </c>
      <c r="BG34" s="3">
        <f>AllData!BF34-AllData!$BE34</f>
        <v>0.29358306975800996</v>
      </c>
      <c r="BH34" s="3">
        <f>AllData!BG34-AllData!$BE34</f>
        <v>0.56215967451214999</v>
      </c>
      <c r="BI34" s="3">
        <f>AllData!BH34-AllData!$BE34</f>
        <v>0.80656939951085005</v>
      </c>
      <c r="BJ34" s="3">
        <f>AllData!BI34-AllData!$BE34</f>
        <v>1.0275971152855499</v>
      </c>
      <c r="BL34" s="3">
        <f>AllData!BM34-AllData!$BM34</f>
        <v>0</v>
      </c>
      <c r="BM34" s="3">
        <f>AllData!BN34-AllData!$BM34</f>
        <v>0.47512004080389048</v>
      </c>
      <c r="BN34" s="3">
        <f>AllData!BO34-AllData!$BM34</f>
        <v>0.64886935984395055</v>
      </c>
      <c r="BO34" s="3">
        <f>AllData!BP34-AllData!$BM34</f>
        <v>0.88495672299178008</v>
      </c>
      <c r="BP34" s="3">
        <f>AllData!BQ34-AllData!$BM34</f>
        <v>1.1380929135726303</v>
      </c>
      <c r="BQ34" s="3">
        <f>AllData!BR34-AllData!$BR34</f>
        <v>0</v>
      </c>
      <c r="BR34" s="3">
        <f>AllData!BS34-AllData!$BR34</f>
        <v>-9.8585141462592674E-3</v>
      </c>
      <c r="BS34" s="3">
        <f>AllData!BT34-AllData!$BR34</f>
        <v>2.3266163355341263E-2</v>
      </c>
      <c r="BT34" s="3">
        <f>AllData!BU34-AllData!$BR34</f>
        <v>5.3726757856519924E-2</v>
      </c>
      <c r="BU34" s="3">
        <f>AllData!BV34-AllData!$BR34</f>
        <v>9.2636702751519806E-2</v>
      </c>
      <c r="BV34" s="3">
        <f>AllData!BW34-AllData!$BW34</f>
        <v>0</v>
      </c>
      <c r="BW34" s="3">
        <f>AllData!BX34-AllData!$BW34</f>
        <v>0.48497855495014974</v>
      </c>
      <c r="BX34" s="3">
        <f>AllData!BY34-AllData!$BW34</f>
        <v>0.62560319648860974</v>
      </c>
      <c r="BY34" s="3">
        <f>AllData!BZ34-AllData!$BW34</f>
        <v>0.83122996513525971</v>
      </c>
      <c r="BZ34" s="3">
        <f>AllData!CA34-AllData!$BW34</f>
        <v>1.0454562108211101</v>
      </c>
      <c r="CA34" s="99"/>
      <c r="CB34" s="99"/>
      <c r="CC34" s="99"/>
      <c r="CD34" s="99"/>
      <c r="CE34" s="99"/>
      <c r="CG34" s="3">
        <f>AllData!CE34-AllData!$CE34</f>
        <v>0</v>
      </c>
      <c r="CH34" s="3">
        <f>AllData!CF34-AllData!$CE34</f>
        <v>0.27984036713332028</v>
      </c>
      <c r="CI34" s="3">
        <f>AllData!CG34-AllData!$CE34</f>
        <v>0.51561230522518109</v>
      </c>
      <c r="CJ34" s="3">
        <f>AllData!CH34-AllData!$CE34</f>
        <v>0.7891934111108494</v>
      </c>
      <c r="CK34" s="3">
        <f>AllData!CI34-AllData!$CE34</f>
        <v>0.99850073842121034</v>
      </c>
      <c r="CL34" s="3">
        <f>AllData!CJ34-AllData!$CJ34</f>
        <v>0</v>
      </c>
      <c r="CM34" s="3">
        <f>AllData!CK34-AllData!$CJ34</f>
        <v>-5.9869617017493937E-3</v>
      </c>
      <c r="CN34" s="3">
        <f>AllData!CL34-AllData!$CJ34</f>
        <v>-2.3490045972868856E-2</v>
      </c>
      <c r="CO34" s="3">
        <f>AllData!CM34-AllData!$CJ34</f>
        <v>7.5348394983976164E-4</v>
      </c>
      <c r="CP34" s="3">
        <f>AllData!CN34-AllData!$CJ34</f>
        <v>5.2579110842909671E-3</v>
      </c>
      <c r="CQ34" s="3">
        <f>AllData!CO34-AllData!$CO34</f>
        <v>0</v>
      </c>
      <c r="CR34" s="3">
        <f>AllData!CP34-AllData!$CO34</f>
        <v>0.28582732883506989</v>
      </c>
      <c r="CS34" s="3">
        <f>AllData!CQ34-AllData!$CO34</f>
        <v>0.53910235119805017</v>
      </c>
      <c r="CT34" s="3">
        <f>AllData!CR34-AllData!$CO34</f>
        <v>0.78843992716100986</v>
      </c>
      <c r="CU34" s="3">
        <f>AllData!CS34-AllData!$CO34</f>
        <v>0.99324282733692004</v>
      </c>
      <c r="CV34" s="99"/>
      <c r="CW34" s="99"/>
      <c r="CX34" s="99"/>
      <c r="CY34" s="99"/>
      <c r="CZ34" s="99"/>
      <c r="DB34" s="3">
        <f>AllData!CW34-AllData!$CW34</f>
        <v>0</v>
      </c>
      <c r="DC34" s="3">
        <f>AllData!CX34-AllData!$CW34</f>
        <v>0.28620405467018983</v>
      </c>
      <c r="DD34" s="3">
        <f>AllData!CY34-AllData!$CW34</f>
        <v>0.55105759604767002</v>
      </c>
      <c r="DE34" s="3">
        <f>AllData!CZ34-AllData!$CW34</f>
        <v>0.78984712619899966</v>
      </c>
      <c r="DF34" s="3">
        <f>AllData!DA34-AllData!$CW34</f>
        <v>1.0161796550407995</v>
      </c>
      <c r="DG34" s="3">
        <f>AllData!DB34-AllData!$DB34</f>
        <v>0</v>
      </c>
      <c r="DH34" s="3">
        <f>AllData!DC34-AllData!$DB34</f>
        <v>0.28620405467018983</v>
      </c>
      <c r="DI34" s="3">
        <f>AllData!DD34-AllData!$DB34</f>
        <v>0.55105759604767002</v>
      </c>
      <c r="DJ34" s="3">
        <f>AllData!DE34-AllData!$DB34</f>
        <v>0.78984712619899966</v>
      </c>
      <c r="DK34" s="3">
        <f>AllData!DF34-AllData!$DB34</f>
        <v>1.0161796550407995</v>
      </c>
      <c r="DL34" s="3">
        <f>AllData!DG34-AllData!$DG34</f>
        <v>0</v>
      </c>
      <c r="DM34" s="3">
        <f>AllData!DH34-AllData!$DG34</f>
        <v>0.29358344414845994</v>
      </c>
      <c r="DN34" s="3">
        <f>AllData!DI34-AllData!$DG34</f>
        <v>0.56216010344209999</v>
      </c>
      <c r="DO34" s="3">
        <f>AllData!DJ34-AllData!$DG34</f>
        <v>0.80656941765822987</v>
      </c>
      <c r="DP34" s="3">
        <f>AllData!DK34-AllData!$DG34</f>
        <v>1.0275970060400299</v>
      </c>
      <c r="DQ34" s="99"/>
      <c r="DR34" s="99"/>
      <c r="DS34" s="99"/>
      <c r="DT34" s="99"/>
      <c r="DU34" s="99"/>
      <c r="DW34" s="62" t="s">
        <v>205</v>
      </c>
      <c r="DX34" s="3">
        <f>AllData!K34-AllData!DO34</f>
        <v>1.47152735156304E-2</v>
      </c>
      <c r="DY34" s="3">
        <f>AllData!L34-AllData!DP34</f>
        <v>-0.10617380222528983</v>
      </c>
      <c r="DZ34" s="3">
        <f>AllData!M34-AllData!DQ34</f>
        <v>-0.12638343868242963</v>
      </c>
      <c r="EA34" s="3">
        <f>AllData!N34-AllData!DR34</f>
        <v>-4.272399653083081E-2</v>
      </c>
      <c r="EB34" s="3">
        <f>AllData!O34-AllData!DS34</f>
        <v>9.894152924893973E-2</v>
      </c>
      <c r="EC34" s="3">
        <f>AllData!AC34-AllData!DO34</f>
        <v>-0.24338679002841079</v>
      </c>
      <c r="ED34" s="3">
        <f>AllData!AD34-AllData!DP34</f>
        <v>-0.21111727435220029</v>
      </c>
      <c r="EE34" s="3">
        <f>AllData!AE34-AllData!DQ34</f>
        <v>-0.23399264568599953</v>
      </c>
      <c r="EF34" s="3">
        <f>AllData!AF34-AllData!DR34</f>
        <v>-0.23845672821385033</v>
      </c>
      <c r="EG34" s="3">
        <f>AllData!AG34-AllData!DS34</f>
        <v>-0.24784354336630976</v>
      </c>
      <c r="EH34" s="3">
        <f>AllData!AU34-AllData!DO34</f>
        <v>0.18021189790175018</v>
      </c>
      <c r="EI34" s="3">
        <f>AllData!AV34-AllData!DP34</f>
        <v>0.15640029361174967</v>
      </c>
      <c r="EJ34" s="3">
        <f>AllData!AW34-AllData!DQ34</f>
        <v>0.13831900858999013</v>
      </c>
      <c r="EK34" s="3">
        <f>AllData!AX34-AllData!DR34</f>
        <v>0.1220716296210993</v>
      </c>
      <c r="EL34" s="3">
        <f>AllData!AY34-AllData!DS34</f>
        <v>0.10058215815083038</v>
      </c>
      <c r="EM34" s="3">
        <f>AllData!BM34-AllData!DO34</f>
        <v>-9.2794949662250659E-2</v>
      </c>
      <c r="EN34" s="3">
        <f>AllData!BN34-AllData!DP34</f>
        <v>6.6512861889879815E-2</v>
      </c>
      <c r="EO34" s="3">
        <f>AllData!BO34-AllData!DQ34</f>
        <v>-4.7660440091009448E-2</v>
      </c>
      <c r="EP34" s="3">
        <f>AllData!BP34-AllData!DR34</f>
        <v>-7.2542340282910622E-2</v>
      </c>
      <c r="EQ34" s="3">
        <f>AllData!BQ34-AllData!DS34</f>
        <v>-5.4297477245690118E-2</v>
      </c>
      <c r="ER34" s="3">
        <f>AllData!CE34-AllData!DO34</f>
        <v>-4.6062241279190452E-2</v>
      </c>
      <c r="ES34" s="3">
        <f>AllData!CF34-AllData!DP34</f>
        <v>-8.2034103397630176E-2</v>
      </c>
      <c r="ET34" s="3">
        <f>AllData!CG34-AllData!DQ34</f>
        <v>-0.13418478632671871</v>
      </c>
      <c r="EU34" s="3">
        <f>AllData!CH34-AllData!DR34</f>
        <v>-0.1215729437807811</v>
      </c>
      <c r="EV34" s="3">
        <f>AllData!CI34-AllData!DS34</f>
        <v>-0.14715694401404988</v>
      </c>
      <c r="EW34" s="3">
        <f>AllData!CW34-AllData!DO34</f>
        <v>-0.19093534305469007</v>
      </c>
      <c r="EX34" s="3">
        <f>AllData!CX34-AllData!DP34</f>
        <v>-0.22054351763626023</v>
      </c>
      <c r="EY34" s="3">
        <f>AllData!CY34-AllData!DQ34</f>
        <v>-0.24361259727972939</v>
      </c>
      <c r="EZ34" s="3">
        <f>AllData!CZ34-AllData!DR34</f>
        <v>-0.26579233046813044</v>
      </c>
      <c r="FA34" s="3">
        <f>AllData!DA34-AllData!DS34</f>
        <v>-0.27435112916996029</v>
      </c>
    </row>
    <row r="35" spans="3:157" s="3" customFormat="1">
      <c r="C35" s="62" t="s">
        <v>465</v>
      </c>
      <c r="D35" s="72">
        <v>299.99</v>
      </c>
      <c r="E35" s="77">
        <v>124.66200000000001</v>
      </c>
      <c r="F35" s="3">
        <f>AllData!K35-AllData!$K35</f>
        <v>0</v>
      </c>
      <c r="G35" s="3">
        <f>AllData!L35-AllData!$K35</f>
        <v>0.19979808771668939</v>
      </c>
      <c r="H35" s="3">
        <f>AllData!M35-AllData!$K35</f>
        <v>0.46289207004478072</v>
      </c>
      <c r="I35" s="3">
        <f>AllData!N35-AllData!$K35</f>
        <v>0.75841787204839051</v>
      </c>
      <c r="J35" s="3">
        <f>AllData!O35-AllData!$K35</f>
        <v>1.0726269253183087</v>
      </c>
      <c r="K35" s="3">
        <f>AllData!P35-AllData!$P35</f>
        <v>0</v>
      </c>
      <c r="L35" s="3">
        <f>AllData!Q35-AllData!$P35</f>
        <v>-4.7534246735180474E-2</v>
      </c>
      <c r="M35" s="3">
        <f>AllData!R35-AllData!$P35</f>
        <v>-6.8144291293039672E-2</v>
      </c>
      <c r="N35" s="3">
        <f>AllData!S35-AllData!$P35</f>
        <v>5.1381076544700477E-2</v>
      </c>
      <c r="O35" s="3">
        <f>AllData!T35-AllData!$P35</f>
        <v>5.381547741768955E-2</v>
      </c>
      <c r="P35" s="3">
        <f>AllData!U35-AllData!$U35</f>
        <v>0</v>
      </c>
      <c r="Q35" s="3">
        <f>AllData!V35-AllData!$U35</f>
        <v>0.24733233445187008</v>
      </c>
      <c r="R35" s="3">
        <f>AllData!W35-AllData!$U35</f>
        <v>0.53103636133782017</v>
      </c>
      <c r="S35" s="3">
        <f>AllData!X35-AllData!$U35</f>
        <v>0.70703679550368981</v>
      </c>
      <c r="T35" s="3">
        <f>AllData!Y35-AllData!$U35</f>
        <v>1.0188114479006198</v>
      </c>
      <c r="U35" s="99"/>
      <c r="V35" s="99"/>
      <c r="W35" s="99"/>
      <c r="X35" s="99"/>
      <c r="Y35" s="99"/>
      <c r="AA35" s="3">
        <f>AllData!AC35-AllData!$AC35</f>
        <v>0</v>
      </c>
      <c r="AB35" s="3">
        <f>AllData!AD35-AllData!$AC35</f>
        <v>0.30815904697815011</v>
      </c>
      <c r="AC35" s="3">
        <f>AllData!AE35-AllData!$AC35</f>
        <v>0.55687838982228044</v>
      </c>
      <c r="AD35" s="3">
        <f>AllData!AF35-AllData!$AC35</f>
        <v>0.79803445333257006</v>
      </c>
      <c r="AE35" s="3">
        <f>AllData!AG35-AllData!$AC35</f>
        <v>1.0117683590057913</v>
      </c>
      <c r="AF35" s="3">
        <f>AllData!AH35-AllData!$AH35</f>
        <v>0</v>
      </c>
      <c r="AG35" s="3">
        <f>AllData!AI35-AllData!$AH35</f>
        <v>3.8551052300690003E-2</v>
      </c>
      <c r="AH35" s="3">
        <f>AllData!AJ35-AllData!$AH35</f>
        <v>3.9502474384800479E-2</v>
      </c>
      <c r="AI35" s="3">
        <f>AllData!AK35-AllData!$AH35</f>
        <v>5.3992961895520608E-2</v>
      </c>
      <c r="AJ35" s="3">
        <f>AllData!AL35-AllData!$AH35</f>
        <v>6.1478192578571011E-2</v>
      </c>
      <c r="AK35" s="3">
        <f>AllData!AM35-AllData!$AM35</f>
        <v>0</v>
      </c>
      <c r="AL35" s="3">
        <f>AllData!AN35-AllData!$AM35</f>
        <v>0.26960799467745988</v>
      </c>
      <c r="AM35" s="3">
        <f>AllData!AO35-AllData!$AM35</f>
        <v>0.51737591543747996</v>
      </c>
      <c r="AN35" s="3">
        <f>AllData!AP35-AllData!$AM35</f>
        <v>0.7440414914370499</v>
      </c>
      <c r="AO35" s="3">
        <f>AllData!AQ35-AllData!$AM35</f>
        <v>0.95029016642721986</v>
      </c>
      <c r="AP35" s="99"/>
      <c r="AQ35" s="99"/>
      <c r="AR35" s="99"/>
      <c r="AS35" s="99"/>
      <c r="AT35" s="99"/>
      <c r="AV35" s="3">
        <f>AllData!AU35-AllData!$AU35</f>
        <v>0</v>
      </c>
      <c r="AW35" s="3">
        <f>AllData!AV35-AllData!$AU35</f>
        <v>0.28709257096600016</v>
      </c>
      <c r="AX35" s="3">
        <f>AllData!AW35-AllData!$AU35</f>
        <v>0.54839485939324994</v>
      </c>
      <c r="AY35" s="3">
        <f>AllData!AX35-AllData!$AU35</f>
        <v>0.78721893644734919</v>
      </c>
      <c r="AZ35" s="3">
        <f>AllData!AY35-AllData!$AU35</f>
        <v>0.97308541851091945</v>
      </c>
      <c r="BA35" s="3">
        <f>AllData!AZ35-AllData!$AZ35</f>
        <v>0</v>
      </c>
      <c r="BB35" s="3">
        <f>AllData!BA35-AllData!$AZ35</f>
        <v>1.7489407492079501E-2</v>
      </c>
      <c r="BC35" s="3">
        <f>AllData!BB35-AllData!$AZ35</f>
        <v>3.1023882360009303E-2</v>
      </c>
      <c r="BD35" s="3">
        <f>AllData!BC35-AllData!$AZ35</f>
        <v>4.3182366487599211E-2</v>
      </c>
      <c r="BE35" s="3">
        <f>AllData!BD35-AllData!$AZ35</f>
        <v>2.2800139103499539E-2</v>
      </c>
      <c r="BF35" s="3">
        <f>AllData!BE35-AllData!$BE35</f>
        <v>0</v>
      </c>
      <c r="BG35" s="3">
        <f>AllData!BF35-AllData!$BE35</f>
        <v>0.26960316347391999</v>
      </c>
      <c r="BH35" s="3">
        <f>AllData!BG35-AllData!$BE35</f>
        <v>0.51737097703323998</v>
      </c>
      <c r="BI35" s="3">
        <f>AllData!BH35-AllData!$BE35</f>
        <v>0.74403656995974998</v>
      </c>
      <c r="BJ35" s="3">
        <f>AllData!BI35-AllData!$BE35</f>
        <v>0.95028527940741991</v>
      </c>
      <c r="BL35" s="3">
        <f>AllData!BM35-AllData!$BM35</f>
        <v>0</v>
      </c>
      <c r="BM35" s="3">
        <f>AllData!BN35-AllData!$BM35</f>
        <v>0.40943617535669929</v>
      </c>
      <c r="BN35" s="3">
        <f>AllData!BO35-AllData!$BM35</f>
        <v>0.58231208799219036</v>
      </c>
      <c r="BO35" s="3">
        <f>AllData!BP35-AllData!$BM35</f>
        <v>0.80439256313297935</v>
      </c>
      <c r="BP35" s="3">
        <f>AllData!BQ35-AllData!$BM35</f>
        <v>1.0430576726586303</v>
      </c>
      <c r="BQ35" s="3">
        <f>AllData!BR35-AllData!$BR35</f>
        <v>0</v>
      </c>
      <c r="BR35" s="3">
        <f>AllData!BS35-AllData!$BR35</f>
        <v>2.7685162995899404E-2</v>
      </c>
      <c r="BS35" s="3">
        <f>AllData!BT35-AllData!$BR35</f>
        <v>3.2520067327039825E-2</v>
      </c>
      <c r="BT35" s="3">
        <f>AllData!BU35-AllData!$BR35</f>
        <v>5.713844903634957E-2</v>
      </c>
      <c r="BU35" s="3">
        <f>AllData!BV35-AllData!$BR35</f>
        <v>9.1315559612800357E-2</v>
      </c>
      <c r="BV35" s="3">
        <f>AllData!BW35-AllData!$BW35</f>
        <v>0</v>
      </c>
      <c r="BW35" s="3">
        <f>AllData!BX35-AllData!$BW35</f>
        <v>0.38175101236079989</v>
      </c>
      <c r="BX35" s="3">
        <f>AllData!BY35-AllData!$BW35</f>
        <v>0.54979202066515009</v>
      </c>
      <c r="BY35" s="3">
        <f>AllData!BZ35-AllData!$BW35</f>
        <v>0.74725411409662978</v>
      </c>
      <c r="BZ35" s="3">
        <f>AllData!CA35-AllData!$BW35</f>
        <v>0.9517421130458299</v>
      </c>
      <c r="CA35" s="99"/>
      <c r="CB35" s="99"/>
      <c r="CC35" s="99"/>
      <c r="CD35" s="99"/>
      <c r="CE35" s="99"/>
      <c r="CG35" s="3">
        <f>AllData!CE35-AllData!$CE35</f>
        <v>0</v>
      </c>
      <c r="CH35" s="3">
        <f>AllData!CF35-AllData!$CE35</f>
        <v>0.26404212004621996</v>
      </c>
      <c r="CI35" s="3">
        <f>AllData!CG35-AllData!$CE35</f>
        <v>0.48891363582973923</v>
      </c>
      <c r="CJ35" s="3">
        <f>AllData!CH35-AllData!$CE35</f>
        <v>0.73421781709364975</v>
      </c>
      <c r="CK35" s="3">
        <f>AllData!CI35-AllData!$CE35</f>
        <v>0.93875844379752849</v>
      </c>
      <c r="CL35" s="3">
        <f>AllData!CJ35-AllData!$CJ35</f>
        <v>0</v>
      </c>
      <c r="CM35" s="3">
        <f>AllData!CK35-AllData!$CJ35</f>
        <v>-1.107358333920061E-3</v>
      </c>
      <c r="CN35" s="3">
        <f>AllData!CL35-AllData!$CJ35</f>
        <v>-1.315389172339998E-2</v>
      </c>
      <c r="CO35" s="3">
        <f>AllData!CM35-AllData!$CJ35</f>
        <v>1.0432155367499973E-2</v>
      </c>
      <c r="CP35" s="3">
        <f>AllData!CN35-AllData!$CJ35</f>
        <v>1.7695230846689114E-2</v>
      </c>
      <c r="CQ35" s="3">
        <f>AllData!CO35-AllData!$CO35</f>
        <v>0</v>
      </c>
      <c r="CR35" s="3">
        <f>AllData!CP35-AllData!$CO35</f>
        <v>0.26514947838014025</v>
      </c>
      <c r="CS35" s="3">
        <f>AllData!CQ35-AllData!$CO35</f>
        <v>0.50206752755313988</v>
      </c>
      <c r="CT35" s="3">
        <f>AllData!CR35-AllData!$CO35</f>
        <v>0.72378566172615</v>
      </c>
      <c r="CU35" s="3">
        <f>AllData!CS35-AllData!$CO35</f>
        <v>0.92106321295084004</v>
      </c>
      <c r="CV35" s="99"/>
      <c r="CW35" s="99"/>
      <c r="CX35" s="99"/>
      <c r="CY35" s="99"/>
      <c r="CZ35" s="99"/>
      <c r="DB35" s="3">
        <f>AllData!CW35-AllData!$CW35</f>
        <v>0</v>
      </c>
      <c r="DC35" s="3">
        <f>AllData!CX35-AllData!$CW35</f>
        <v>0.26839301469067944</v>
      </c>
      <c r="DD35" s="3">
        <f>AllData!CY35-AllData!$CW35</f>
        <v>0.51653279801556984</v>
      </c>
      <c r="DE35" s="3">
        <f>AllData!CZ35-AllData!$CW35</f>
        <v>0.74194300059564977</v>
      </c>
      <c r="DF35" s="3">
        <f>AllData!DA35-AllData!$CW35</f>
        <v>0.95652557083495005</v>
      </c>
      <c r="DG35" s="3">
        <f>AllData!DB35-AllData!$DB35</f>
        <v>0</v>
      </c>
      <c r="DH35" s="3">
        <f>AllData!DC35-AllData!$DB35</f>
        <v>0.26839301469067944</v>
      </c>
      <c r="DI35" s="3">
        <f>AllData!DD35-AllData!$DB35</f>
        <v>0.51653279801556984</v>
      </c>
      <c r="DJ35" s="3">
        <f>AllData!DE35-AllData!$DB35</f>
        <v>0.74194300059564977</v>
      </c>
      <c r="DK35" s="3">
        <f>AllData!DF35-AllData!$DB35</f>
        <v>0.95652557083495005</v>
      </c>
      <c r="DL35" s="3">
        <f>AllData!DG35-AllData!$DG35</f>
        <v>0</v>
      </c>
      <c r="DM35" s="3">
        <f>AllData!DH35-AllData!$DG35</f>
        <v>0.26960351816439987</v>
      </c>
      <c r="DN35" s="3">
        <f>AllData!DI35-AllData!$DG35</f>
        <v>0.51737138101354985</v>
      </c>
      <c r="DO35" s="3">
        <f>AllData!DJ35-AllData!$DG35</f>
        <v>0.74403658556442998</v>
      </c>
      <c r="DP35" s="3">
        <f>AllData!DK35-AllData!$DG35</f>
        <v>0.95028517591321982</v>
      </c>
      <c r="DQ35" s="99"/>
      <c r="DR35" s="99"/>
      <c r="DS35" s="99"/>
      <c r="DT35" s="99"/>
      <c r="DU35" s="99"/>
      <c r="DW35" s="62" t="s">
        <v>465</v>
      </c>
      <c r="DX35" s="3">
        <f>AllData!K35-AllData!DO35</f>
        <v>-3.9846869102230009E-2</v>
      </c>
      <c r="DY35" s="3">
        <f>AllData!L35-AllData!DP35</f>
        <v>-0.11659507472925057</v>
      </c>
      <c r="DZ35" s="3">
        <f>AllData!M35-AllData!DQ35</f>
        <v>-0.11560455291106919</v>
      </c>
      <c r="EA35" s="3">
        <f>AllData!N35-AllData!DR35</f>
        <v>-6.8224222618149533E-2</v>
      </c>
      <c r="EB35" s="3">
        <f>AllData!O35-AllData!DS35</f>
        <v>1.1344004264048912E-2</v>
      </c>
      <c r="EC35" s="3">
        <f>AllData!AC35-AllData!DO35</f>
        <v>-0.43662994418662038</v>
      </c>
      <c r="ED35" s="3">
        <f>AllData!AD35-AllData!DP35</f>
        <v>-0.40501719055218022</v>
      </c>
      <c r="EE35" s="3">
        <f>AllData!AE35-AllData!DQ35</f>
        <v>-0.41840130821795984</v>
      </c>
      <c r="EF35" s="3">
        <f>AllData!AF35-AllData!DR35</f>
        <v>-0.42539071641836035</v>
      </c>
      <c r="EG35" s="3">
        <f>AllData!AG35-AllData!DS35</f>
        <v>-0.44629763713285886</v>
      </c>
      <c r="EH35" s="3">
        <f>AllData!AU35-AllData!DO35</f>
        <v>0.32618672821130001</v>
      </c>
      <c r="EI35" s="3">
        <f>AllData!AV35-AllData!DP35</f>
        <v>0.33673300583359023</v>
      </c>
      <c r="EJ35" s="3">
        <f>AllData!AW35-AllData!DQ35</f>
        <v>0.33593183375093005</v>
      </c>
      <c r="EK35" s="3">
        <f>AllData!AX35-AllData!DR35</f>
        <v>0.32661043909433918</v>
      </c>
      <c r="EL35" s="3">
        <f>AllData!AY35-AllData!DS35</f>
        <v>0.27783609477018967</v>
      </c>
      <c r="EM35" s="3">
        <f>AllData!BM35-AllData!DO35</f>
        <v>-0.11988608620271002</v>
      </c>
      <c r="EN35" s="3">
        <f>AllData!BN35-AllData!DP35</f>
        <v>1.3003795810279328E-2</v>
      </c>
      <c r="EO35" s="3">
        <f>AllData!BO35-AllData!DQ35</f>
        <v>-7.6223752064139561E-2</v>
      </c>
      <c r="EP35" s="3">
        <f>AllData!BP35-AllData!DR35</f>
        <v>-0.10228874863404069</v>
      </c>
      <c r="EQ35" s="3">
        <f>AllData!BQ35-AllData!DS35</f>
        <v>-9.8264465496109565E-2</v>
      </c>
      <c r="ER35" s="3">
        <f>AllData!CE35-AllData!DO35</f>
        <v>-9.0090814081469794E-2</v>
      </c>
      <c r="ES35" s="3">
        <f>AllData!CF35-AllData!DP35</f>
        <v>-0.10259498737895978</v>
      </c>
      <c r="ET35" s="3">
        <f>AllData!CG35-AllData!DQ35</f>
        <v>-0.13982693210535047</v>
      </c>
      <c r="EU35" s="3">
        <f>AllData!CH35-AllData!DR35</f>
        <v>-0.14266822255213008</v>
      </c>
      <c r="EV35" s="3">
        <f>AllData!CI35-AllData!DS35</f>
        <v>-0.17276842223597111</v>
      </c>
      <c r="EW35" s="3">
        <f>AllData!CW35-AllData!DO35</f>
        <v>-0.40069304156287977</v>
      </c>
      <c r="EX35" s="3">
        <f>AllData!CX35-AllData!DP35</f>
        <v>-0.40884632021591027</v>
      </c>
      <c r="EY35" s="3">
        <f>AllData!CY35-AllData!DQ35</f>
        <v>-0.42280999740092984</v>
      </c>
      <c r="EZ35" s="3">
        <f>AllData!CZ35-AllData!DR35</f>
        <v>-0.44554526653154003</v>
      </c>
      <c r="FA35" s="3">
        <f>AllData!DA35-AllData!DS35</f>
        <v>-0.46560352267995953</v>
      </c>
    </row>
    <row r="36" spans="3:157" s="3" customFormat="1">
      <c r="C36" s="62" t="s">
        <v>8</v>
      </c>
      <c r="D36" s="72">
        <v>231.631</v>
      </c>
      <c r="E36" s="77">
        <v>79.578999999999994</v>
      </c>
      <c r="F36" s="3">
        <f>AllData!K36-AllData!$K36</f>
        <v>0</v>
      </c>
      <c r="G36" s="3">
        <f>AllData!L36-AllData!$K36</f>
        <v>0.24013492080692855</v>
      </c>
      <c r="H36" s="3">
        <f>AllData!M36-AllData!$K36</f>
        <v>0.47336474116840299</v>
      </c>
      <c r="I36" s="3">
        <f>AllData!N36-AllData!$K36</f>
        <v>0.60897405725462517</v>
      </c>
      <c r="J36" s="3">
        <f>AllData!O36-AllData!$K36</f>
        <v>0.699830716834416</v>
      </c>
      <c r="K36" s="3">
        <f>AllData!P36-AllData!$P36</f>
        <v>0</v>
      </c>
      <c r="L36" s="3">
        <f>AllData!Q36-AllData!$P36</f>
        <v>-1.8395279836179793E-4</v>
      </c>
      <c r="M36" s="3">
        <f>AllData!R36-AllData!$P36</f>
        <v>-3.873689159668986E-4</v>
      </c>
      <c r="N36" s="3">
        <f>AllData!S36-AllData!$P36</f>
        <v>1.7725308870530226E-4</v>
      </c>
      <c r="O36" s="3">
        <f>AllData!T36-AllData!$P36</f>
        <v>-9.0860154774097951E-5</v>
      </c>
      <c r="P36" s="3">
        <f>AllData!U36-AllData!$U36</f>
        <v>0</v>
      </c>
      <c r="Q36" s="3">
        <f>AllData!V36-AllData!$U36</f>
        <v>0.24031887360529014</v>
      </c>
      <c r="R36" s="3">
        <f>AllData!W36-AllData!$U36</f>
        <v>0.47375211008436979</v>
      </c>
      <c r="S36" s="3">
        <f>AllData!X36-AllData!$U36</f>
        <v>0.60879680416591997</v>
      </c>
      <c r="T36" s="3">
        <f>AllData!Y36-AllData!$U36</f>
        <v>0.69992157698919</v>
      </c>
      <c r="U36" s="99"/>
      <c r="V36" s="99"/>
      <c r="W36" s="99"/>
      <c r="X36" s="99"/>
      <c r="Y36" s="99"/>
      <c r="AA36" s="3">
        <f>AllData!AC36-AllData!$AC36</f>
        <v>0</v>
      </c>
      <c r="AB36" s="3">
        <f>AllData!AD36-AllData!$AC36</f>
        <v>0.21872928197319397</v>
      </c>
      <c r="AC36" s="3">
        <f>AllData!AE36-AllData!$AC36</f>
        <v>0.42212492210689645</v>
      </c>
      <c r="AD36" s="3">
        <f>AllData!AF36-AllData!$AC36</f>
        <v>0.6110136675272072</v>
      </c>
      <c r="AE36" s="3">
        <f>AllData!AG36-AllData!$AC36</f>
        <v>0.78577137060090563</v>
      </c>
      <c r="AF36" s="3">
        <f>AllData!AH36-AllData!$AH36</f>
        <v>0</v>
      </c>
      <c r="AG36" s="3">
        <f>AllData!AI36-AllData!$AH36</f>
        <v>2.1611352461299929E-4</v>
      </c>
      <c r="AH36" s="3">
        <f>AllData!AJ36-AllData!$AH36</f>
        <v>1.8097484679559933E-4</v>
      </c>
      <c r="AI36" s="3">
        <f>AllData!AK36-AllData!$AH36</f>
        <v>2.1142559040640205E-4</v>
      </c>
      <c r="AJ36" s="3">
        <f>AllData!AL36-AllData!$AH36</f>
        <v>2.0996020454479986E-4</v>
      </c>
      <c r="AK36" s="3">
        <f>AllData!AM36-AllData!$AM36</f>
        <v>0</v>
      </c>
      <c r="AL36" s="3">
        <f>AllData!AN36-AllData!$AM36</f>
        <v>0.21851316844858104</v>
      </c>
      <c r="AM36" s="3">
        <f>AllData!AO36-AllData!$AM36</f>
        <v>0.42194394726010098</v>
      </c>
      <c r="AN36" s="3">
        <f>AllData!AP36-AllData!$AM36</f>
        <v>0.61080224193680088</v>
      </c>
      <c r="AO36" s="3">
        <f>AllData!AQ36-AllData!$AM36</f>
        <v>0.78556141039636085</v>
      </c>
      <c r="AP36" s="99"/>
      <c r="AQ36" s="99"/>
      <c r="AR36" s="99"/>
      <c r="AS36" s="99"/>
      <c r="AT36" s="99"/>
      <c r="AV36" s="3">
        <f>AllData!AU36-AllData!$AU36</f>
        <v>0</v>
      </c>
      <c r="AW36" s="3">
        <f>AllData!AV36-AllData!$AU36</f>
        <v>0.21827065657775235</v>
      </c>
      <c r="AX36" s="3">
        <f>AllData!AW36-AllData!$AU36</f>
        <v>0.42150193606920627</v>
      </c>
      <c r="AY36" s="3">
        <f>AllData!AX36-AllData!$AU36</f>
        <v>0.61008498918344034</v>
      </c>
      <c r="AZ36" s="3">
        <f>AllData!AY36-AllData!$AU36</f>
        <v>0.7847475148165004</v>
      </c>
      <c r="BA36" s="3">
        <f>AllData!AZ36-AllData!$AZ36</f>
        <v>0</v>
      </c>
      <c r="BB36" s="3">
        <f>AllData!BA36-AllData!$AZ36</f>
        <v>-2.3870601487339937E-4</v>
      </c>
      <c r="BC36" s="3">
        <f>AllData!BB36-AllData!$AZ36</f>
        <v>-4.3810959971980062E-4</v>
      </c>
      <c r="BD36" s="3">
        <f>AllData!BC36-AllData!$AZ36</f>
        <v>-7.1336442235570008E-4</v>
      </c>
      <c r="BE36" s="3">
        <f>AllData!BD36-AllData!$AZ36</f>
        <v>-8.1003374299560074E-4</v>
      </c>
      <c r="BF36" s="3">
        <f>AllData!BE36-AllData!$BE36</f>
        <v>0</v>
      </c>
      <c r="BG36" s="3">
        <f>AllData!BF36-AllData!$BE36</f>
        <v>0.21850936259262588</v>
      </c>
      <c r="BH36" s="3">
        <f>AllData!BG36-AllData!$BE36</f>
        <v>0.42194004566892607</v>
      </c>
      <c r="BI36" s="3">
        <f>AllData!BH36-AllData!$BE36</f>
        <v>0.61079835360579604</v>
      </c>
      <c r="BJ36" s="3">
        <f>AllData!BI36-AllData!$BE36</f>
        <v>0.785557548559496</v>
      </c>
      <c r="BL36" s="3">
        <f>AllData!BM36-AllData!$BM36</f>
        <v>0</v>
      </c>
      <c r="BM36" s="3">
        <f>AllData!BN36-AllData!$BM36</f>
        <v>0.16166898877746227</v>
      </c>
      <c r="BN36" s="3">
        <f>AllData!BO36-AllData!$BM36</f>
        <v>0.38826784182834762</v>
      </c>
      <c r="BO36" s="3">
        <f>AllData!BP36-AllData!$BM36</f>
        <v>0.56844019456710471</v>
      </c>
      <c r="BP36" s="3">
        <f>AllData!BQ36-AllData!$BM36</f>
        <v>0.7523298249595809</v>
      </c>
      <c r="BQ36" s="3">
        <f>AllData!BR36-AllData!$BR36</f>
        <v>0</v>
      </c>
      <c r="BR36" s="3">
        <f>AllData!BS36-AllData!$BR36</f>
        <v>-1.358968537478987E-4</v>
      </c>
      <c r="BS36" s="3">
        <f>AllData!BT36-AllData!$BR36</f>
        <v>6.1072373373008415E-6</v>
      </c>
      <c r="BT36" s="3">
        <f>AllData!BU36-AllData!$BR36</f>
        <v>1.127768875746997E-4</v>
      </c>
      <c r="BU36" s="3">
        <f>AllData!BV36-AllData!$BR36</f>
        <v>2.6361534614110019E-4</v>
      </c>
      <c r="BV36" s="3">
        <f>AllData!BW36-AllData!$BW36</f>
        <v>0</v>
      </c>
      <c r="BW36" s="3">
        <f>AllData!BX36-AllData!$BW36</f>
        <v>0.16180488563120998</v>
      </c>
      <c r="BX36" s="3">
        <f>AllData!BY36-AllData!$BW36</f>
        <v>0.38826173459100999</v>
      </c>
      <c r="BY36" s="3">
        <f>AllData!BZ36-AllData!$BW36</f>
        <v>0.56832741767952988</v>
      </c>
      <c r="BZ36" s="3">
        <f>AllData!CA36-AllData!$BW36</f>
        <v>0.75206620961343984</v>
      </c>
      <c r="CA36" s="99"/>
      <c r="CB36" s="99"/>
      <c r="CC36" s="99"/>
      <c r="CD36" s="99"/>
      <c r="CE36" s="99"/>
      <c r="CG36" s="3">
        <f>AllData!CE36-AllData!$CE36</f>
        <v>0</v>
      </c>
      <c r="CH36" s="3">
        <f>AllData!CF36-AllData!$CE36</f>
        <v>0.22104653203809832</v>
      </c>
      <c r="CI36" s="3">
        <f>AllData!CG36-AllData!$CE36</f>
        <v>0.42303346601548975</v>
      </c>
      <c r="CJ36" s="3">
        <f>AllData!CH36-AllData!$CE36</f>
        <v>0.58596914700835012</v>
      </c>
      <c r="CK36" s="3">
        <f>AllData!CI36-AllData!$CE36</f>
        <v>0.76722117480324026</v>
      </c>
      <c r="CL36" s="3">
        <f>AllData!CJ36-AllData!$CJ36</f>
        <v>0</v>
      </c>
      <c r="CM36" s="3">
        <f>AllData!CK36-AllData!$CJ36</f>
        <v>-4.4810280931503049E-5</v>
      </c>
      <c r="CN36" s="3">
        <f>AllData!CL36-AllData!$CJ36</f>
        <v>-1.2424919022990116E-4</v>
      </c>
      <c r="CO36" s="3">
        <f>AllData!CM36-AllData!$CJ36</f>
        <v>-5.8171331549502353E-5</v>
      </c>
      <c r="CP36" s="3">
        <f>AllData!CN36-AllData!$CJ36</f>
        <v>-4.9491944999899978E-5</v>
      </c>
      <c r="CQ36" s="3">
        <f>AllData!CO36-AllData!$CO36</f>
        <v>0</v>
      </c>
      <c r="CR36" s="3">
        <f>AllData!CP36-AllData!$CO36</f>
        <v>0.22109134231902994</v>
      </c>
      <c r="CS36" s="3">
        <f>AllData!CQ36-AllData!$CO36</f>
        <v>0.42315771520571976</v>
      </c>
      <c r="CT36" s="3">
        <f>AllData!CR36-AllData!$CO36</f>
        <v>0.58602731833989985</v>
      </c>
      <c r="CU36" s="3">
        <f>AllData!CS36-AllData!$CO36</f>
        <v>0.76727066674824007</v>
      </c>
      <c r="CV36" s="99"/>
      <c r="CW36" s="99"/>
      <c r="CX36" s="99"/>
      <c r="CY36" s="99"/>
      <c r="CZ36" s="99"/>
      <c r="DB36" s="3">
        <f>AllData!CW36-AllData!$CW36</f>
        <v>0</v>
      </c>
      <c r="DC36" s="3">
        <f>AllData!CX36-AllData!$CW36</f>
        <v>0.21846105540251293</v>
      </c>
      <c r="DD36" s="3">
        <f>AllData!CY36-AllData!$CW36</f>
        <v>0.42185833521170302</v>
      </c>
      <c r="DE36" s="3">
        <f>AllData!CZ36-AllData!$CW36</f>
        <v>0.610673405116683</v>
      </c>
      <c r="DF36" s="3">
        <f>AllData!DA36-AllData!$CW36</f>
        <v>0.78543863820215309</v>
      </c>
      <c r="DG36" s="3">
        <f>AllData!DB36-AllData!$DB36</f>
        <v>0</v>
      </c>
      <c r="DH36" s="3">
        <f>AllData!DC36-AllData!$DB36</f>
        <v>0.21846105540251293</v>
      </c>
      <c r="DI36" s="3">
        <f>AllData!DD36-AllData!$DB36</f>
        <v>0.42185833521170302</v>
      </c>
      <c r="DJ36" s="3">
        <f>AllData!DE36-AllData!$DB36</f>
        <v>0.610673405116683</v>
      </c>
      <c r="DK36" s="3">
        <f>AllData!DF36-AllData!$DB36</f>
        <v>0.78543863820215309</v>
      </c>
      <c r="DL36" s="3">
        <f>AllData!DG36-AllData!$DG36</f>
        <v>0</v>
      </c>
      <c r="DM36" s="3">
        <f>AllData!DH36-AllData!$DG36</f>
        <v>0.21850967530856602</v>
      </c>
      <c r="DN36" s="3">
        <f>AllData!DI36-AllData!$DG36</f>
        <v>0.42194039648925585</v>
      </c>
      <c r="DO36" s="3">
        <f>AllData!DJ36-AllData!$DG36</f>
        <v>0.61079836379278585</v>
      </c>
      <c r="DP36" s="3">
        <f>AllData!DK36-AllData!$DG36</f>
        <v>0.785557457319636</v>
      </c>
      <c r="DQ36" s="99"/>
      <c r="DR36" s="99"/>
      <c r="DS36" s="99"/>
      <c r="DT36" s="99"/>
      <c r="DU36" s="99"/>
      <c r="DW36" s="62" t="s">
        <v>8</v>
      </c>
      <c r="DX36" s="3">
        <f>AllData!K36-AllData!DO36</f>
        <v>0.18416883809583906</v>
      </c>
      <c r="DY36" s="3">
        <f>AllData!L36-AllData!DP36</f>
        <v>0.21746015546965758</v>
      </c>
      <c r="DZ36" s="3">
        <f>AllData!M36-AllData!DQ36</f>
        <v>0.26426554985272199</v>
      </c>
      <c r="EA36" s="3">
        <f>AllData!N36-AllData!DR36</f>
        <v>0.23318414826286427</v>
      </c>
      <c r="EB36" s="3">
        <f>AllData!O36-AllData!DS36</f>
        <v>0.17644286458871505</v>
      </c>
      <c r="EC36" s="3">
        <f>AllData!AC36-AllData!DO36</f>
        <v>-0.80041029102537997</v>
      </c>
      <c r="ED36" s="3">
        <f>AllData!AD36-AllData!DP36</f>
        <v>-0.78852461248529604</v>
      </c>
      <c r="EE36" s="3">
        <f>AllData!AE36-AllData!DQ36</f>
        <v>-0.77155339833000358</v>
      </c>
      <c r="EF36" s="3">
        <f>AllData!AF36-AllData!DR36</f>
        <v>-0.74935537058577273</v>
      </c>
      <c r="EG36" s="3">
        <f>AllData!AG36-AllData!DS36</f>
        <v>-0.72219561076601435</v>
      </c>
      <c r="EH36" s="3">
        <f>AllData!AU36-AllData!DO36</f>
        <v>-0.76298663638114506</v>
      </c>
      <c r="EI36" s="3">
        <f>AllData!AV36-AllData!DP36</f>
        <v>-0.75155958323650274</v>
      </c>
      <c r="EJ36" s="3">
        <f>AllData!AW36-AllData!DQ36</f>
        <v>-0.73475272972345884</v>
      </c>
      <c r="EK36" s="3">
        <f>AllData!AX36-AllData!DR36</f>
        <v>-0.71286039428530468</v>
      </c>
      <c r="EL36" s="3">
        <f>AllData!AY36-AllData!DS36</f>
        <v>-0.68579581190618466</v>
      </c>
      <c r="EM36" s="3">
        <f>AllData!BM36-AllData!DO36</f>
        <v>0.20465389180403726</v>
      </c>
      <c r="EN36" s="3">
        <f>AllData!BN36-AllData!DP36</f>
        <v>0.1594792771483895</v>
      </c>
      <c r="EO36" s="3">
        <f>AllData!BO36-AllData!DQ36</f>
        <v>0.19965370422086481</v>
      </c>
      <c r="EP36" s="3">
        <f>AllData!BP36-AllData!DR36</f>
        <v>0.213135339283542</v>
      </c>
      <c r="EQ36" s="3">
        <f>AllData!BQ36-AllData!DS36</f>
        <v>0.24942702642207815</v>
      </c>
      <c r="ER36" s="3">
        <f>AllData!CE36-AllData!DO36</f>
        <v>0.18782158332100574</v>
      </c>
      <c r="ES36" s="3">
        <f>AllData!CF36-AllData!DP36</f>
        <v>0.20202451192599402</v>
      </c>
      <c r="ET36" s="3">
        <f>AllData!CG36-AllData!DQ36</f>
        <v>0.21758701992497542</v>
      </c>
      <c r="EU36" s="3">
        <f>AllData!CH36-AllData!DR36</f>
        <v>0.2138319832417559</v>
      </c>
      <c r="EV36" s="3">
        <f>AllData!CI36-AllData!DS36</f>
        <v>0.24748606778270599</v>
      </c>
      <c r="EW36" s="3">
        <f>AllData!CW36-AllData!DO36</f>
        <v>-0.80016316447999303</v>
      </c>
      <c r="EX36" s="3">
        <f>AllData!CX36-AllData!DP36</f>
        <v>-0.78854571251059014</v>
      </c>
      <c r="EY36" s="3">
        <f>AllData!CY36-AllData!DQ36</f>
        <v>-0.77157285867981007</v>
      </c>
      <c r="EZ36" s="3">
        <f>AllData!CZ36-AllData!DR36</f>
        <v>-0.74944850645090999</v>
      </c>
      <c r="FA36" s="3">
        <f>AllData!DA36-AllData!DS36</f>
        <v>-0.72228121661937994</v>
      </c>
    </row>
    <row r="37" spans="3:157" s="3" customFormat="1">
      <c r="C37" s="62" t="s">
        <v>522</v>
      </c>
      <c r="D37" s="72">
        <v>68.984999999999999</v>
      </c>
      <c r="E37" s="77">
        <v>3.5129999999999999</v>
      </c>
      <c r="F37" s="3">
        <f>AllData!K37-AllData!$K37</f>
        <v>0</v>
      </c>
      <c r="G37" s="3">
        <f>AllData!L37-AllData!$K37</f>
        <v>0.34239870933917871</v>
      </c>
      <c r="H37" s="3">
        <f>AllData!M37-AllData!$K37</f>
        <v>0.80287612792869822</v>
      </c>
      <c r="I37" s="3">
        <f>AllData!N37-AllData!$K37</f>
        <v>1.2871632235393236</v>
      </c>
      <c r="J37" s="3">
        <f>AllData!O37-AllData!$K37</f>
        <v>1.3561026601106505</v>
      </c>
      <c r="K37" s="3">
        <f>AllData!P37-AllData!$P37-U37</f>
        <v>0</v>
      </c>
      <c r="L37" s="3">
        <f>AllData!Q37-AllData!$P37-V37</f>
        <v>0.12281168095839412</v>
      </c>
      <c r="M37" s="3">
        <f>AllData!R37-AllData!$P37-W37</f>
        <v>0.58083812757078901</v>
      </c>
      <c r="N37" s="3">
        <f>AllData!S37-AllData!$P37-X37</f>
        <v>0.59210380245869132</v>
      </c>
      <c r="O37" s="3">
        <f>AllData!T37-AllData!$P37-Y37</f>
        <v>1.675219410717903</v>
      </c>
      <c r="P37" s="3">
        <f>AllData!U37-AllData!$U37</f>
        <v>0</v>
      </c>
      <c r="Q37" s="3">
        <f>AllData!V37-AllData!$U37</f>
        <v>0.22363180456018994</v>
      </c>
      <c r="R37" s="3">
        <f>AllData!W37-AllData!$U37</f>
        <v>0.33745616764270991</v>
      </c>
      <c r="S37" s="3">
        <f>AllData!X37-AllData!$U37</f>
        <v>0.37505521006531994</v>
      </c>
      <c r="T37" s="3">
        <f>AllData!Y37-AllData!$U37</f>
        <v>-5.8810439925350178E-2</v>
      </c>
      <c r="U37" s="3">
        <f>AllData!R$8-AllData!$R$8</f>
        <v>0</v>
      </c>
      <c r="V37" s="3">
        <f>AllData!S$8-AllData!$R$8</f>
        <v>-4.0447761794002446E-3</v>
      </c>
      <c r="W37" s="3">
        <f>AllData!T$8-AllData!$R$8</f>
        <v>-0.11541816728479004</v>
      </c>
      <c r="X37" s="3">
        <f>AllData!U$8-AllData!$R$8</f>
        <v>0.32000421101531984</v>
      </c>
      <c r="Y37" s="3">
        <f>AllData!V$8-AllData!$R$8</f>
        <v>-0.26030631068190013</v>
      </c>
      <c r="AA37" s="3">
        <f>AllData!AC37-AllData!$AC37</f>
        <v>0</v>
      </c>
      <c r="AB37" s="3">
        <f>AllData!AD37-AllData!$AC37</f>
        <v>1.1011403006421148</v>
      </c>
      <c r="AC37" s="3">
        <f>AllData!AE37-AllData!$AC37</f>
        <v>1.5123601782331946</v>
      </c>
      <c r="AD37" s="3">
        <f>AllData!AF37-AllData!$AC37</f>
        <v>1.9495475832500517</v>
      </c>
      <c r="AE37" s="3">
        <f>AllData!AG37-AllData!$AC37</f>
        <v>2.3561607628414407</v>
      </c>
      <c r="AF37" s="3">
        <f>AllData!AH37-AllData!$AH37-AP37</f>
        <v>0</v>
      </c>
      <c r="AG37" s="3">
        <f>AllData!AI37-AllData!$AH37-AQ37</f>
        <v>0.16870427678911026</v>
      </c>
      <c r="AH37" s="3">
        <f>AllData!AJ37-AllData!$AH37-AR37</f>
        <v>0.41424171982461511</v>
      </c>
      <c r="AI37" s="3">
        <f>AllData!AK37-AllData!$AH37-AS37</f>
        <v>0.68364463839915368</v>
      </c>
      <c r="AJ37" s="3">
        <f>AllData!AL37-AllData!$AH37-AT37</f>
        <v>0.91807402111766523</v>
      </c>
      <c r="AK37" s="3">
        <f>AllData!AM37-AllData!$AM37</f>
        <v>0</v>
      </c>
      <c r="AL37" s="3">
        <f>AllData!AN37-AllData!$AM37</f>
        <v>9.6943673476110021E-2</v>
      </c>
      <c r="AM37" s="3">
        <f>AllData!AO37-AllData!$AM37</f>
        <v>0.19488345930418802</v>
      </c>
      <c r="AN37" s="3">
        <f>AllData!AP37-AllData!$AM37</f>
        <v>0.29378720406004799</v>
      </c>
      <c r="AO37" s="3">
        <f>AllData!AQ37-AllData!$AM37</f>
        <v>0.39362365160242607</v>
      </c>
      <c r="AP37" s="3">
        <f>AllData!AJ$8-AllData!$AJ$8</f>
        <v>0</v>
      </c>
      <c r="AQ37" s="3">
        <f>AllData!AK$8-AllData!$AJ$8</f>
        <v>0.83549235037689984</v>
      </c>
      <c r="AR37" s="3">
        <f>AllData!AL$8-AllData!$AJ$8</f>
        <v>0.90323499910439997</v>
      </c>
      <c r="AS37" s="3">
        <f>AllData!AM$8-AllData!$AJ$8</f>
        <v>0.97211574079085983</v>
      </c>
      <c r="AT37" s="3">
        <f>AllData!AN$8-AllData!$AJ$8</f>
        <v>1.0444630901213503</v>
      </c>
      <c r="BL37" s="3">
        <f>AllData!BM37-AllData!$BM37</f>
        <v>0</v>
      </c>
      <c r="BM37" s="3">
        <f>AllData!BN37-AllData!$BM37</f>
        <v>0.17444484024446183</v>
      </c>
      <c r="BN37" s="3">
        <f>AllData!BO37-AllData!$BM37</f>
        <v>0.78065054725304606</v>
      </c>
      <c r="BO37" s="3">
        <f>AllData!BP37-AllData!$BM37</f>
        <v>1.2766923084357273</v>
      </c>
      <c r="BP37" s="3">
        <f>AllData!BQ37-AllData!$BM37</f>
        <v>1.3652686436543604</v>
      </c>
      <c r="BQ37" s="3">
        <f>AllData!BR37-AllData!$BR37-CA37</f>
        <v>0</v>
      </c>
      <c r="BR37" s="3">
        <f>AllData!BS37-AllData!$BR37-CB37</f>
        <v>1.1393315370498978</v>
      </c>
      <c r="BS37" s="3">
        <f>AllData!BT37-AllData!$BR37-CC37</f>
        <v>0.59778793962911791</v>
      </c>
      <c r="BT37" s="3">
        <f>AllData!BU37-AllData!$BR37-CD37</f>
        <v>0.73041689025955359</v>
      </c>
      <c r="BU37" s="3">
        <f>AllData!BV37-AllData!$BR37-CE37</f>
        <v>0.76221749515108872</v>
      </c>
      <c r="BV37" s="3">
        <f>AllData!BW37-AllData!$BW37</f>
        <v>0</v>
      </c>
      <c r="BW37" s="3">
        <f>AllData!BX37-AllData!$BW37</f>
        <v>-0.36151110389555985</v>
      </c>
      <c r="BX37" s="3">
        <f>AllData!BY37-AllData!$BW37</f>
        <v>3.9340687560400767E-3</v>
      </c>
      <c r="BY37" s="3">
        <f>AllData!BZ37-AllData!$BW37</f>
        <v>0.14260861744173003</v>
      </c>
      <c r="BZ37" s="3">
        <f>AllData!CA37-AllData!$BW37</f>
        <v>0.27697899374335</v>
      </c>
      <c r="CA37" s="3">
        <f>AllData!BT$8-AllData!$BT$8</f>
        <v>0</v>
      </c>
      <c r="CB37" s="3">
        <f>AllData!BU$8-AllData!$BT$8</f>
        <v>-0.60337559290986986</v>
      </c>
      <c r="CC37" s="3">
        <f>AllData!BV$8-AllData!$BT$8</f>
        <v>0.17892853886788984</v>
      </c>
      <c r="CD37" s="3">
        <f>AllData!BW$8-AllData!$BT$8</f>
        <v>0.40366680073445016</v>
      </c>
      <c r="CE37" s="3">
        <f>AllData!BX$8-AllData!$BT$8</f>
        <v>0.32607215475993012</v>
      </c>
      <c r="CG37" s="3">
        <f>AllData!CE37-AllData!$CE37</f>
        <v>0</v>
      </c>
      <c r="CH37" s="3">
        <f>AllData!CF37-AllData!$CE37</f>
        <v>0.428005753003319</v>
      </c>
      <c r="CI37" s="3">
        <f>AllData!CG37-AllData!$CE37</f>
        <v>0.82045281171703266</v>
      </c>
      <c r="CJ37" s="3">
        <f>AllData!CH37-AllData!$CE37</f>
        <v>1.2301978047839128</v>
      </c>
      <c r="CK37" s="3">
        <f>AllData!CI37-AllData!$CE37</f>
        <v>1.6885338357739244</v>
      </c>
      <c r="CL37" s="3">
        <f>AllData!CJ37-AllData!$CJ37-CV37</f>
        <v>0</v>
      </c>
      <c r="CM37" s="3">
        <f>AllData!CK37-AllData!$CJ37-CW37</f>
        <v>0.23632081080175826</v>
      </c>
      <c r="CN37" s="3">
        <f>AllData!CL37-AllData!$CJ37-CX37</f>
        <v>0.43859686382235985</v>
      </c>
      <c r="CO37" s="3">
        <f>AllData!CM37-AllData!$CJ37-CY37</f>
        <v>0.67176728010130704</v>
      </c>
      <c r="CP37" s="3">
        <f>AllData!CN37-AllData!$CJ37-CZ37</f>
        <v>0.92440381948061967</v>
      </c>
      <c r="CQ37" s="3">
        <f>AllData!CO37-AllData!$CO37</f>
        <v>0</v>
      </c>
      <c r="CR37" s="3">
        <f>AllData!CP37-AllData!$CO37</f>
        <v>0.11626418572229991</v>
      </c>
      <c r="CS37" s="3">
        <f>AllData!CQ37-AllData!$CO37</f>
        <v>0.23540825516302988</v>
      </c>
      <c r="CT37" s="3">
        <f>AllData!CR37-AllData!$CO37</f>
        <v>0.25826003797590991</v>
      </c>
      <c r="CU37" s="3">
        <f>AllData!CS37-AllData!$CO37</f>
        <v>0.40135334101690989</v>
      </c>
      <c r="CV37" s="3">
        <f>AllData!CL$8-AllData!$CL$8</f>
        <v>0</v>
      </c>
      <c r="CW37" s="3">
        <f>AllData!CM$8-AllData!$CL$8</f>
        <v>7.5420756479259943E-2</v>
      </c>
      <c r="CX37" s="3">
        <f>AllData!CN$8-AllData!$CL$8</f>
        <v>0.14644769273165004</v>
      </c>
      <c r="CY37" s="3">
        <f>AllData!CO$8-AllData!$CL$8</f>
        <v>0.30017048670669011</v>
      </c>
      <c r="CZ37" s="3">
        <f>AllData!CP$8-AllData!$CL$8</f>
        <v>0.36277667527639013</v>
      </c>
      <c r="DB37" s="3">
        <f>AllData!CW37-AllData!$CW37</f>
        <v>0</v>
      </c>
      <c r="DC37" s="3">
        <f>AllData!CX37-AllData!$CW37</f>
        <v>0.4275127249340045</v>
      </c>
      <c r="DD37" s="3">
        <f>AllData!CY37-AllData!$CW37</f>
        <v>0.83245744865000404</v>
      </c>
      <c r="DE37" s="3">
        <f>AllData!CZ37-AllData!$CW37</f>
        <v>1.234649595297995</v>
      </c>
      <c r="DF37" s="3">
        <f>AllData!DA37-AllData!$CW37</f>
        <v>1.6448433110039957</v>
      </c>
      <c r="DG37" s="3">
        <f>AllData!DB37-AllData!$DB37-DQ37</f>
        <v>0</v>
      </c>
      <c r="DH37" s="3">
        <f>AllData!DC37-AllData!$DB37-DR37</f>
        <v>0.40270737245557431</v>
      </c>
      <c r="DI37" s="3">
        <f>AllData!DD37-AllData!$DB37-DS37</f>
        <v>0.73425063558904391</v>
      </c>
      <c r="DJ37" s="3">
        <f>AllData!DE37-AllData!$DB37-DT37</f>
        <v>1.0606763016066649</v>
      </c>
      <c r="DK37" s="3">
        <f>AllData!DF37-AllData!$DB37-DU37</f>
        <v>1.4136293240227356</v>
      </c>
      <c r="DL37" s="3">
        <f>AllData!DG37-AllData!$DG37</f>
        <v>0</v>
      </c>
      <c r="DM37" s="3">
        <f>AllData!DH37-AllData!$DG37</f>
        <v>9.6942520067397009E-2</v>
      </c>
      <c r="DN37" s="3">
        <f>AllData!DI37-AllData!$DG37</f>
        <v>0.19488224893094402</v>
      </c>
      <c r="DO37" s="3">
        <f>AllData!DJ37-AllData!$DG37</f>
        <v>0.29378577118212901</v>
      </c>
      <c r="DP37" s="3">
        <f>AllData!DK37-AllData!$DG37</f>
        <v>0.39362216689155705</v>
      </c>
      <c r="DQ37" s="3">
        <f>AllData!DD$8-AllData!$DD$8</f>
        <v>0</v>
      </c>
      <c r="DR37" s="3">
        <f>AllData!DE$8-AllData!$DD$8</f>
        <v>2.4805352478430187E-2</v>
      </c>
      <c r="DS37" s="3">
        <f>AllData!DF$8-AllData!$DD$8</f>
        <v>9.820681306096013E-2</v>
      </c>
      <c r="DT37" s="3">
        <f>AllData!DG$8-AllData!$DD$8</f>
        <v>0.17397329369133008</v>
      </c>
      <c r="DU37" s="3">
        <f>AllData!DH$8-AllData!$DD$8</f>
        <v>0.23121398698126017</v>
      </c>
      <c r="DW37" s="62" t="s">
        <v>522</v>
      </c>
      <c r="DX37" s="3">
        <f>AllData!K37-AllData!DO37</f>
        <v>-0.31158805471345374</v>
      </c>
      <c r="DY37" s="3">
        <f>AllData!L37-AllData!DP37</f>
        <v>-0.36003586393428577</v>
      </c>
      <c r="DZ37" s="3">
        <f>AllData!M37-AllData!DQ37</f>
        <v>-0.29115200698376498</v>
      </c>
      <c r="EA37" s="3">
        <f>AllData!N37-AllData!DR37</f>
        <v>-0.19918043794913842</v>
      </c>
      <c r="EB37" s="3">
        <f>AllData!O37-AllData!DS37</f>
        <v>-0.52325504409080281</v>
      </c>
      <c r="EC37" s="3">
        <f>AllData!AC37-AllData!DO37</f>
        <v>-0.80120850927528409</v>
      </c>
      <c r="ED37" s="3">
        <f>AllData!AD37-AllData!DP37</f>
        <v>-9.0914727193180056E-2</v>
      </c>
      <c r="EE37" s="3">
        <f>AllData!AE37-AllData!DQ37</f>
        <v>-7.128841124109897E-2</v>
      </c>
      <c r="EF37" s="3">
        <f>AllData!AF37-AllData!DR37</f>
        <v>-2.6416532800240589E-2</v>
      </c>
      <c r="EG37" s="3">
        <f>AllData!AG37-AllData!DS37</f>
        <v>-1.2817395921842945E-2</v>
      </c>
      <c r="EM37" s="3">
        <f>AllData!BM37-AllData!DO37</f>
        <v>-0.35247227538691561</v>
      </c>
      <c r="EN37" s="3">
        <f>AllData!BN37-AllData!DP37</f>
        <v>-0.56887395370246452</v>
      </c>
      <c r="EO37" s="3">
        <f>AllData!BO37-AllData!DQ37</f>
        <v>-0.35426180833287901</v>
      </c>
      <c r="EP37" s="3">
        <f>AllData!BP37-AllData!DR37</f>
        <v>-0.2505355737261965</v>
      </c>
      <c r="EQ37" s="3">
        <f>AllData!BQ37-AllData!DS37</f>
        <v>-0.55497328122055478</v>
      </c>
      <c r="ER37" s="3">
        <f>AllData!CE37-AllData!DO37</f>
        <v>-0.29912054606333527</v>
      </c>
      <c r="ES37" s="3">
        <f>AllData!CF37-AllData!DP37</f>
        <v>-0.261961311620027</v>
      </c>
      <c r="ET37" s="3">
        <f>AllData!CG37-AllData!DQ37</f>
        <v>-0.26110781454531207</v>
      </c>
      <c r="EU37" s="3">
        <f>AllData!CH37-AllData!DR37</f>
        <v>-0.24367834805443067</v>
      </c>
      <c r="EV37" s="3">
        <f>AllData!CI37-AllData!DS37</f>
        <v>-0.17835635977741049</v>
      </c>
      <c r="EW37" s="3">
        <f>AllData!CW37-AllData!DO37</f>
        <v>-6.0211911764994852E-2</v>
      </c>
      <c r="EX37" s="3">
        <f>AllData!CX37-AllData!DP37</f>
        <v>-2.3545705391001093E-2</v>
      </c>
      <c r="EY37" s="3">
        <f>AllData!CY37-AllData!DQ37</f>
        <v>-1.0194543314000271E-2</v>
      </c>
      <c r="EZ37" s="3">
        <f>AllData!CZ37-AllData!DR37</f>
        <v>-3.1792324200807798E-4</v>
      </c>
      <c r="FA37" s="3">
        <f>AllData!DA37-AllData!DS37</f>
        <v>1.6861749751001298E-2</v>
      </c>
    </row>
    <row r="38" spans="3:157" s="3" customFormat="1">
      <c r="C38" s="62" t="s">
        <v>40</v>
      </c>
      <c r="D38" s="72">
        <v>88.881</v>
      </c>
      <c r="E38" s="77">
        <v>8.3689999999999998</v>
      </c>
      <c r="F38" s="3">
        <f>AllData!K38-AllData!$K38</f>
        <v>0</v>
      </c>
      <c r="G38" s="3">
        <f>AllData!L38-AllData!$K38</f>
        <v>0.19723406341122995</v>
      </c>
      <c r="H38" s="3">
        <f>AllData!M38-AllData!$K38</f>
        <v>0.63681000787195785</v>
      </c>
      <c r="I38" s="3">
        <f>AllData!N38-AllData!$K38</f>
        <v>0.77834180996744351</v>
      </c>
      <c r="J38" s="3">
        <f>AllData!O38-AllData!$K38</f>
        <v>1.2516222146586244</v>
      </c>
      <c r="K38" s="3">
        <f>AllData!P38-AllData!$P38-U38</f>
        <v>0</v>
      </c>
      <c r="L38" s="3">
        <f>AllData!Q38-AllData!$P38-V38</f>
        <v>-2.4394244347602623E-2</v>
      </c>
      <c r="M38" s="3">
        <f>AllData!R38-AllData!$P38-W38</f>
        <v>0.39809933145179199</v>
      </c>
      <c r="N38" s="3">
        <f>AllData!S38-AllData!$P38-X38</f>
        <v>5.4689476941685911E-2</v>
      </c>
      <c r="O38" s="3">
        <f>AllData!T38-AllData!$P38-Y38</f>
        <v>1.4779255409668957</v>
      </c>
      <c r="P38" s="3">
        <f>AllData!U38-AllData!$U38</f>
        <v>0</v>
      </c>
      <c r="Q38" s="3">
        <f>AllData!V38-AllData!$U38</f>
        <v>0.22567308393823993</v>
      </c>
      <c r="R38" s="3">
        <f>AllData!W38-AllData!$U38</f>
        <v>0.3541288437049499</v>
      </c>
      <c r="S38" s="3">
        <f>AllData!X38-AllData!$U38</f>
        <v>0.40364812201043998</v>
      </c>
      <c r="T38" s="3">
        <f>AllData!Y38-AllData!$U38</f>
        <v>3.400298437363003E-2</v>
      </c>
      <c r="U38" s="3">
        <f>AllData!R$8-AllData!$R$8</f>
        <v>0</v>
      </c>
      <c r="V38" s="3">
        <f>AllData!S$8-AllData!$R$8</f>
        <v>-4.0447761794002446E-3</v>
      </c>
      <c r="W38" s="3">
        <f>AllData!T$8-AllData!$R$8</f>
        <v>-0.11541816728479004</v>
      </c>
      <c r="X38" s="3">
        <f>AllData!U$8-AllData!$R$8</f>
        <v>0.32000421101531984</v>
      </c>
      <c r="Y38" s="3">
        <f>AllData!V$8-AllData!$R$8</f>
        <v>-0.26030631068190013</v>
      </c>
      <c r="AA38" s="3">
        <f>AllData!AC38-AllData!$AC38</f>
        <v>0</v>
      </c>
      <c r="AB38" s="3">
        <f>AllData!AD38-AllData!$AC38</f>
        <v>8.5511420557068618E-2</v>
      </c>
      <c r="AC38" s="3">
        <f>AllData!AE38-AllData!$AC38</f>
        <v>0.36111015322464368</v>
      </c>
      <c r="AD38" s="3">
        <f>AllData!AF38-AllData!$AC38</f>
        <v>0.66022827724904687</v>
      </c>
      <c r="AE38" s="3">
        <f>AllData!AG38-AllData!$AC38</f>
        <v>0.94041341508952314</v>
      </c>
      <c r="AF38" s="3">
        <f>AllData!AH38-AllData!$AH38-AP38</f>
        <v>0</v>
      </c>
      <c r="AG38" s="3">
        <f>AllData!AI38-AllData!$AH38-AQ38</f>
        <v>-0.86179583696889894</v>
      </c>
      <c r="AH38" s="3">
        <f>AllData!AJ38-AllData!$AH38-AR38</f>
        <v>-0.76478393734440564</v>
      </c>
      <c r="AI38" s="3">
        <f>AllData!AK38-AllData!$AH38-AS38</f>
        <v>-0.64445417151585138</v>
      </c>
      <c r="AJ38" s="3">
        <f>AllData!AL38-AllData!$AH38-AT38</f>
        <v>-0.54561790350035322</v>
      </c>
      <c r="AK38" s="3">
        <f>AllData!AM38-AllData!$AM38</f>
        <v>0</v>
      </c>
      <c r="AL38" s="3">
        <f>AllData!AN38-AllData!$AM38</f>
        <v>0.11181490714907</v>
      </c>
      <c r="AM38" s="3">
        <f>AllData!AO38-AllData!$AM38</f>
        <v>0.22265909146465096</v>
      </c>
      <c r="AN38" s="3">
        <f>AllData!AP38-AllData!$AM38</f>
        <v>0.33256670797404397</v>
      </c>
      <c r="AO38" s="3">
        <f>AllData!AQ38-AllData!$AM38</f>
        <v>0.44156822846852795</v>
      </c>
      <c r="AP38" s="3">
        <f>AllData!AJ$8-AllData!$AJ$8</f>
        <v>0</v>
      </c>
      <c r="AQ38" s="3">
        <f>AllData!AK$8-AllData!$AJ$8</f>
        <v>0.83549235037689984</v>
      </c>
      <c r="AR38" s="3">
        <f>AllData!AL$8-AllData!$AJ$8</f>
        <v>0.90323499910439997</v>
      </c>
      <c r="AS38" s="3">
        <f>AllData!AM$8-AllData!$AJ$8</f>
        <v>0.97211574079085983</v>
      </c>
      <c r="AT38" s="3">
        <f>AllData!AN$8-AllData!$AJ$8</f>
        <v>1.0444630901213503</v>
      </c>
      <c r="BL38" s="3">
        <f>AllData!BM38-AllData!$BM38</f>
        <v>0</v>
      </c>
      <c r="BM38" s="3">
        <f>AllData!BN38-AllData!$BM38</f>
        <v>0.57752815770720645</v>
      </c>
      <c r="BN38" s="3">
        <f>AllData!BO38-AllData!$BM38</f>
        <v>0.55658382710971921</v>
      </c>
      <c r="BO38" s="3">
        <f>AllData!BP38-AllData!$BM38</f>
        <v>0.77782460219238203</v>
      </c>
      <c r="BP38" s="3">
        <f>AllData!BQ38-AllData!$BM38</f>
        <v>1.0244698472031928</v>
      </c>
      <c r="BQ38" s="3">
        <f>AllData!BR38-AllData!$BR38-CA38</f>
        <v>0</v>
      </c>
      <c r="BR38" s="3">
        <f>AllData!BS38-AllData!$BR38-CB38</f>
        <v>1.4783991705878772</v>
      </c>
      <c r="BS38" s="3">
        <f>AllData!BT38-AllData!$BR38-CC38</f>
        <v>0.32670756259011924</v>
      </c>
      <c r="BT38" s="3">
        <f>AllData!BU38-AllData!$BR38-CD38</f>
        <v>0.17947227312055825</v>
      </c>
      <c r="BU38" s="3">
        <f>AllData!BV38-AllData!$BR38-CE38</f>
        <v>0.36330269678806548</v>
      </c>
      <c r="BV38" s="3">
        <f>AllData!BW38-AllData!$BW38</f>
        <v>0</v>
      </c>
      <c r="BW38" s="3">
        <f>AllData!BX38-AllData!$BW38</f>
        <v>-0.29749541997079998</v>
      </c>
      <c r="BX38" s="3">
        <f>AllData!BY38-AllData!$BW38</f>
        <v>5.094772565171013E-2</v>
      </c>
      <c r="BY38" s="3">
        <f>AllData!BZ38-AllData!$BW38</f>
        <v>0.19468552833737007</v>
      </c>
      <c r="BZ38" s="3">
        <f>AllData!CA38-AllData!$BW38</f>
        <v>0.33509499565519008</v>
      </c>
      <c r="CA38" s="3">
        <f>AllData!BT$8-AllData!$BT$8</f>
        <v>0</v>
      </c>
      <c r="CB38" s="3">
        <f>AllData!BU$8-AllData!$BT$8</f>
        <v>-0.60337559290986986</v>
      </c>
      <c r="CC38" s="3">
        <f>AllData!BV$8-AllData!$BT$8</f>
        <v>0.17892853886788984</v>
      </c>
      <c r="CD38" s="3">
        <f>AllData!BW$8-AllData!$BT$8</f>
        <v>0.40366680073445016</v>
      </c>
      <c r="CE38" s="3">
        <f>AllData!BX$8-AllData!$BT$8</f>
        <v>0.32607215475993012</v>
      </c>
      <c r="CG38" s="3">
        <f>AllData!CE38-AllData!$CE38</f>
        <v>0</v>
      </c>
      <c r="CH38" s="3">
        <f>AllData!CF38-AllData!$CE38</f>
        <v>0.2807247838178597</v>
      </c>
      <c r="CI38" s="3">
        <f>AllData!CG38-AllData!$CE38</f>
        <v>0.51849881384835328</v>
      </c>
      <c r="CJ38" s="3">
        <f>AllData!CH38-AllData!$CE38</f>
        <v>0.74620027282495016</v>
      </c>
      <c r="CK38" s="3">
        <f>AllData!CI38-AllData!$CE38</f>
        <v>1.0515471395905251</v>
      </c>
      <c r="CL38" s="3">
        <f>AllData!CJ38-AllData!$CJ38-CV38</f>
        <v>0</v>
      </c>
      <c r="CM38" s="3">
        <f>AllData!CK38-AllData!$CJ38-CW38</f>
        <v>7.6216648253734753E-2</v>
      </c>
      <c r="CN38" s="3">
        <f>AllData!CL38-AllData!$CJ38-CX38</f>
        <v>0.11367603457134656</v>
      </c>
      <c r="CO38" s="3">
        <f>AllData!CM38-AllData!$CJ38-CY38</f>
        <v>0.1476749544792999</v>
      </c>
      <c r="CP38" s="3">
        <f>AllData!CN38-AllData!$CJ38-CZ38</f>
        <v>0.24265554838760606</v>
      </c>
      <c r="CQ38" s="3">
        <f>AllData!CO38-AllData!$CO38</f>
        <v>0</v>
      </c>
      <c r="CR38" s="3">
        <f>AllData!CP38-AllData!$CO38</f>
        <v>0.12908737908487011</v>
      </c>
      <c r="CS38" s="3">
        <f>AllData!CQ38-AllData!$CO38</f>
        <v>0.25837508654536001</v>
      </c>
      <c r="CT38" s="3">
        <f>AllData!CR38-AllData!$CO38</f>
        <v>0.29835483163896992</v>
      </c>
      <c r="CU38" s="3">
        <f>AllData!CS38-AllData!$CO38</f>
        <v>0.44611491592653008</v>
      </c>
      <c r="CV38" s="3">
        <f>AllData!CL$8-AllData!$CL$8</f>
        <v>0</v>
      </c>
      <c r="CW38" s="3">
        <f>AllData!CM$8-AllData!$CL$8</f>
        <v>7.5420756479259943E-2</v>
      </c>
      <c r="CX38" s="3">
        <f>AllData!CN$8-AllData!$CL$8</f>
        <v>0.14644769273165004</v>
      </c>
      <c r="CY38" s="3">
        <f>AllData!CO$8-AllData!$CL$8</f>
        <v>0.30017048670669011</v>
      </c>
      <c r="CZ38" s="3">
        <f>AllData!CP$8-AllData!$CL$8</f>
        <v>0.36277667527639013</v>
      </c>
      <c r="DB38" s="3">
        <f>AllData!CW38-AllData!$CW38</f>
        <v>0</v>
      </c>
      <c r="DC38" s="3">
        <f>AllData!CX38-AllData!$CW38</f>
        <v>0.30131879999700573</v>
      </c>
      <c r="DD38" s="3">
        <f>AllData!CY38-AllData!$CW38</f>
        <v>0.56610597617000735</v>
      </c>
      <c r="DE38" s="3">
        <f>AllData!CZ38-AllData!$CW38</f>
        <v>0.82963295182000252</v>
      </c>
      <c r="DF38" s="3">
        <f>AllData!DA38-AllData!$CW38</f>
        <v>1.113394950547999</v>
      </c>
      <c r="DG38" s="3">
        <f>AllData!DB38-AllData!$DB38-DQ38</f>
        <v>0</v>
      </c>
      <c r="DH38" s="3">
        <f>AllData!DC38-AllData!$DB38-DR38</f>
        <v>0.27651344751857554</v>
      </c>
      <c r="DI38" s="3">
        <f>AllData!DD38-AllData!$DB38-DS38</f>
        <v>0.46789916310904722</v>
      </c>
      <c r="DJ38" s="3">
        <f>AllData!DE38-AllData!$DB38-DT38</f>
        <v>0.65565965812867244</v>
      </c>
      <c r="DK38" s="3">
        <f>AllData!DF38-AllData!$DB38-DU38</f>
        <v>0.88218096356673881</v>
      </c>
      <c r="DL38" s="3">
        <f>AllData!DG38-AllData!$DG38</f>
        <v>0</v>
      </c>
      <c r="DM38" s="3">
        <f>AllData!DH38-AllData!$DG38</f>
        <v>0.11181346752800703</v>
      </c>
      <c r="DN38" s="3">
        <f>AllData!DI38-AllData!$DG38</f>
        <v>0.22265759479755204</v>
      </c>
      <c r="DO38" s="3">
        <f>AllData!DJ38-AllData!$DG38</f>
        <v>0.33256497597401802</v>
      </c>
      <c r="DP38" s="3">
        <f>AllData!DK38-AllData!$DG38</f>
        <v>0.44156644180982796</v>
      </c>
      <c r="DQ38" s="3">
        <f>AllData!DD$8-AllData!$DD$8</f>
        <v>0</v>
      </c>
      <c r="DR38" s="3">
        <f>AllData!DE$8-AllData!$DD$8</f>
        <v>2.4805352478430187E-2</v>
      </c>
      <c r="DS38" s="3">
        <f>AllData!DF$8-AllData!$DD$8</f>
        <v>9.820681306096013E-2</v>
      </c>
      <c r="DT38" s="3">
        <f>AllData!DG$8-AllData!$DD$8</f>
        <v>0.17397329369133008</v>
      </c>
      <c r="DU38" s="3">
        <f>AllData!DH$8-AllData!$DD$8</f>
        <v>0.23121398698126017</v>
      </c>
      <c r="DW38" s="62" t="s">
        <v>40</v>
      </c>
      <c r="DX38" s="3">
        <f>AllData!K38-AllData!DO38</f>
        <v>1.2464794339423833</v>
      </c>
      <c r="DY38" s="3">
        <f>AllData!L38-AllData!DP38</f>
        <v>1.1293292998176128</v>
      </c>
      <c r="DZ38" s="3">
        <f>AllData!M38-AllData!DQ38</f>
        <v>1.2521969127233348</v>
      </c>
      <c r="EA38" s="3">
        <f>AllData!N38-AllData!DR38</f>
        <v>1.0747742701238252</v>
      </c>
      <c r="EB38" s="3">
        <f>AllData!O38-AllData!DS38</f>
        <v>1.2269270688040024</v>
      </c>
      <c r="EC38" s="3">
        <f>AllData!AC38-AllData!DO38</f>
        <v>0.85613241291005693</v>
      </c>
      <c r="ED38" s="3">
        <f>AllData!AD38-AllData!DP38</f>
        <v>0.6272596359311251</v>
      </c>
      <c r="EE38" s="3">
        <f>AllData!AE38-AllData!DQ38</f>
        <v>0.58615003704369428</v>
      </c>
      <c r="EF38" s="3">
        <f>AllData!AF38-AllData!DR38</f>
        <v>0.56631371637310224</v>
      </c>
      <c r="EG38" s="3">
        <f>AllData!AG38-AllData!DS38</f>
        <v>0.52537124820257475</v>
      </c>
      <c r="EM38" s="3">
        <f>AllData!BM38-AllData!DO38</f>
        <v>1.1475456563127864</v>
      </c>
      <c r="EN38" s="3">
        <f>AllData!BN38-AllData!DP38</f>
        <v>1.4106896164839924</v>
      </c>
      <c r="EO38" s="3">
        <f>AllData!BO38-AllData!DQ38</f>
        <v>1.0730369543314993</v>
      </c>
      <c r="EP38" s="3">
        <f>AllData!BP38-AllData!DR38</f>
        <v>0.97532328471916685</v>
      </c>
      <c r="EQ38" s="3">
        <f>AllData!BQ38-AllData!DS38</f>
        <v>0.90084092371897384</v>
      </c>
      <c r="ER38" s="3">
        <f>AllData!CE38-AllData!DO38</f>
        <v>1.1117481433017815</v>
      </c>
      <c r="ES38" s="3">
        <f>AllData!CF38-AllData!DP38</f>
        <v>1.0780887295836408</v>
      </c>
      <c r="ET38" s="3">
        <f>AllData!CG38-AllData!DQ38</f>
        <v>0.99915442805912846</v>
      </c>
      <c r="EU38" s="3">
        <f>AllData!CH38-AllData!DR38</f>
        <v>0.90790144234073011</v>
      </c>
      <c r="EV38" s="3">
        <f>AllData!CI38-AllData!DS38</f>
        <v>0.89212070309530134</v>
      </c>
      <c r="EW38" s="3">
        <f>AllData!CW38-AllData!DO38</f>
        <v>0.72258595661099889</v>
      </c>
      <c r="EX38" s="3">
        <f>AllData!CX38-AllData!DP38</f>
        <v>0.70952055907200418</v>
      </c>
      <c r="EY38" s="3">
        <f>AllData!CY38-AllData!DQ38</f>
        <v>0.65759940368999992</v>
      </c>
      <c r="EZ38" s="3">
        <f>AllData!CZ38-AllData!DR38</f>
        <v>0.60217193464499985</v>
      </c>
      <c r="FA38" s="3">
        <f>AllData!DA38-AllData!DS38</f>
        <v>0.56480632736199254</v>
      </c>
    </row>
    <row r="39" spans="3:157" s="3" customFormat="1">
      <c r="C39" s="62" t="s">
        <v>41</v>
      </c>
      <c r="D39" s="72">
        <v>110.742</v>
      </c>
      <c r="E39" s="77">
        <v>16.167000000000002</v>
      </c>
      <c r="F39" s="3">
        <f>AllData!K39-AllData!$K39</f>
        <v>0</v>
      </c>
      <c r="G39" s="3">
        <f>AllData!L39-AllData!$K39</f>
        <v>0.18857587764408379</v>
      </c>
      <c r="H39" s="3">
        <f>AllData!M39-AllData!$K39</f>
        <v>0.46720352074710547</v>
      </c>
      <c r="I39" s="3">
        <f>AllData!N39-AllData!$K39</f>
        <v>0.77801461950055284</v>
      </c>
      <c r="J39" s="3">
        <f>AllData!O39-AllData!$K39</f>
        <v>0.86514939226172771</v>
      </c>
      <c r="K39" s="3">
        <f>AllData!P39-AllData!$P39-U39</f>
        <v>0</v>
      </c>
      <c r="L39" s="3">
        <f>AllData!Q39-AllData!$P39-V39</f>
        <v>-3.5295313532698103E-2</v>
      </c>
      <c r="M39" s="3">
        <f>AllData!R39-AllData!$P39-W39</f>
        <v>0.21017351524588745</v>
      </c>
      <c r="N39" s="3">
        <f>AllData!S39-AllData!$P39-X39</f>
        <v>2.2945436453081669E-2</v>
      </c>
      <c r="O39" s="3">
        <f>AllData!T39-AllData!$P39-Y39</f>
        <v>0.98947270909070761</v>
      </c>
      <c r="P39" s="3">
        <f>AllData!U39-AllData!$U39</f>
        <v>0</v>
      </c>
      <c r="Q39" s="3">
        <f>AllData!V39-AllData!$U39</f>
        <v>0.22791596735617992</v>
      </c>
      <c r="R39" s="3">
        <f>AllData!W39-AllData!$U39</f>
        <v>0.37244817278600006</v>
      </c>
      <c r="S39" s="3">
        <f>AllData!X39-AllData!$U39</f>
        <v>0.43506497203215</v>
      </c>
      <c r="T39" s="3">
        <f>AllData!Y39-AllData!$U39</f>
        <v>0.13598299385292001</v>
      </c>
      <c r="U39" s="3">
        <f>AllData!R$8-AllData!$R$8</f>
        <v>0</v>
      </c>
      <c r="V39" s="3">
        <f>AllData!S$8-AllData!$R$8</f>
        <v>-4.0447761794002446E-3</v>
      </c>
      <c r="W39" s="3">
        <f>AllData!T$8-AllData!$R$8</f>
        <v>-0.11541816728479004</v>
      </c>
      <c r="X39" s="3">
        <f>AllData!U$8-AllData!$R$8</f>
        <v>0.32000421101531984</v>
      </c>
      <c r="Y39" s="3">
        <f>AllData!V$8-AllData!$R$8</f>
        <v>-0.26030631068190013</v>
      </c>
      <c r="AA39" s="3">
        <f>AllData!AC39-AllData!$AC39</f>
        <v>0</v>
      </c>
      <c r="AB39" s="3">
        <f>AllData!AD39-AllData!$AC39</f>
        <v>0.30304348458150798</v>
      </c>
      <c r="AC39" s="3">
        <f>AllData!AE39-AllData!$AC39</f>
        <v>0.53996056408583115</v>
      </c>
      <c r="AD39" s="3">
        <f>AllData!AF39-AllData!$AC39</f>
        <v>0.80963308331040196</v>
      </c>
      <c r="AE39" s="3">
        <f>AllData!AG39-AllData!$AC39</f>
        <v>1.0556140610598561</v>
      </c>
      <c r="AF39" s="3">
        <f>AllData!AH39-AllData!$AH39-AP39</f>
        <v>0</v>
      </c>
      <c r="AG39" s="3">
        <f>AllData!AI39-AllData!$AH39-AQ39</f>
        <v>-0.66060374275369727</v>
      </c>
      <c r="AH39" s="3">
        <f>AllData!AJ39-AllData!$AH39-AR39</f>
        <v>-0.61645237925060448</v>
      </c>
      <c r="AI39" s="3">
        <f>AllData!AK39-AllData!$AH39-AS39</f>
        <v>-0.5376588716398536</v>
      </c>
      <c r="AJ39" s="3">
        <f>AllData!AL39-AllData!$AH39-AT39</f>
        <v>-0.48309701199674349</v>
      </c>
      <c r="AK39" s="3">
        <f>AllData!AM39-AllData!$AM39</f>
        <v>0</v>
      </c>
      <c r="AL39" s="3">
        <f>AllData!AN39-AllData!$AM39</f>
        <v>0.12815487695830702</v>
      </c>
      <c r="AM39" s="3">
        <f>AllData!AO39-AllData!$AM39</f>
        <v>0.25317794423203704</v>
      </c>
      <c r="AN39" s="3">
        <f>AllData!AP39-AllData!$AM39</f>
        <v>0.375176214159403</v>
      </c>
      <c r="AO39" s="3">
        <f>AllData!AQ39-AllData!$AM39</f>
        <v>0.49424798293525002</v>
      </c>
      <c r="AP39" s="3">
        <f>AllData!AJ$8-AllData!$AJ$8</f>
        <v>0</v>
      </c>
      <c r="AQ39" s="3">
        <f>AllData!AK$8-AllData!$AJ$8</f>
        <v>0.83549235037689984</v>
      </c>
      <c r="AR39" s="3">
        <f>AllData!AL$8-AllData!$AJ$8</f>
        <v>0.90323499910439997</v>
      </c>
      <c r="AS39" s="3">
        <f>AllData!AM$8-AllData!$AJ$8</f>
        <v>0.97211574079085983</v>
      </c>
      <c r="AT39" s="3">
        <f>AllData!AN$8-AllData!$AJ$8</f>
        <v>1.0444630901213503</v>
      </c>
      <c r="BL39" s="3">
        <f>AllData!BM39-AllData!$BM39</f>
        <v>0</v>
      </c>
      <c r="BM39" s="3">
        <f>AllData!BN39-AllData!$BM39</f>
        <v>0.21964487909013997</v>
      </c>
      <c r="BN39" s="3">
        <f>AllData!BO39-AllData!$BM39</f>
        <v>0.45397211941839544</v>
      </c>
      <c r="BO39" s="3">
        <f>AllData!BP39-AllData!$BM39</f>
        <v>0.71441573453144258</v>
      </c>
      <c r="BP39" s="3">
        <f>AllData!BQ39-AllData!$BM39</f>
        <v>0.96277407642749324</v>
      </c>
      <c r="BQ39" s="3">
        <f>AllData!BR39-AllData!$BR39-CA39</f>
        <v>0</v>
      </c>
      <c r="BR39" s="3">
        <f>AllData!BS39-AllData!$BR39-CB39</f>
        <v>1.0501777905293745</v>
      </c>
      <c r="BS39" s="3">
        <f>AllData!BT39-AllData!$BR39-CC39</f>
        <v>0.17243896138271353</v>
      </c>
      <c r="BT39" s="3">
        <f>AllData!BU39-AllData!$BR39-CD39</f>
        <v>5.8843192899848962E-2</v>
      </c>
      <c r="BU39" s="3">
        <f>AllData!BV39-AllData!$BR39-CE39</f>
        <v>0.23775118024466924</v>
      </c>
      <c r="BV39" s="3">
        <f>AllData!BW39-AllData!$BW39</f>
        <v>0</v>
      </c>
      <c r="BW39" s="3">
        <f>AllData!BX39-AllData!$BW39</f>
        <v>-0.22715731852936005</v>
      </c>
      <c r="BX39" s="3">
        <f>AllData!BY39-AllData!$BW39</f>
        <v>0.10260461916780006</v>
      </c>
      <c r="BY39" s="3">
        <f>AllData!BZ39-AllData!$BW39</f>
        <v>0.2519057408971499</v>
      </c>
      <c r="BZ39" s="3">
        <f>AllData!CA39-AllData!$BW39</f>
        <v>0.39895074142289988</v>
      </c>
      <c r="CA39" s="3">
        <f>AllData!BT$8-AllData!$BT$8</f>
        <v>0</v>
      </c>
      <c r="CB39" s="3">
        <f>AllData!BU$8-AllData!$BT$8</f>
        <v>-0.60337559290986986</v>
      </c>
      <c r="CC39" s="3">
        <f>AllData!BV$8-AllData!$BT$8</f>
        <v>0.17892853886788984</v>
      </c>
      <c r="CD39" s="3">
        <f>AllData!BW$8-AllData!$BT$8</f>
        <v>0.40366680073445016</v>
      </c>
      <c r="CE39" s="3">
        <f>AllData!BX$8-AllData!$BT$8</f>
        <v>0.32607215475993012</v>
      </c>
      <c r="CG39" s="3">
        <f>AllData!CE39-AllData!$CE39</f>
        <v>0</v>
      </c>
      <c r="CH39" s="3">
        <f>AllData!CF39-AllData!$CE39</f>
        <v>0.2448802101381915</v>
      </c>
      <c r="CI39" s="3">
        <f>AllData!CG39-AllData!$CE39</f>
        <v>0.45508267073039121</v>
      </c>
      <c r="CJ39" s="3">
        <f>AllData!CH39-AllData!$CE39</f>
        <v>0.67612690437462675</v>
      </c>
      <c r="CK39" s="3">
        <f>AllData!CI39-AllData!$CE39</f>
        <v>0.9516839804838213</v>
      </c>
      <c r="CL39" s="3">
        <f>AllData!CJ39-AllData!$CJ39-CV39</f>
        <v>0</v>
      </c>
      <c r="CM39" s="3">
        <f>AllData!CK39-AllData!$CJ39-CW39</f>
        <v>2.6282416848929735E-2</v>
      </c>
      <c r="CN39" s="3">
        <f>AllData!CL39-AllData!$CJ39-CX39</f>
        <v>2.5024773799136923E-2</v>
      </c>
      <c r="CO39" s="3">
        <f>AllData!CM39-AllData!$CJ39-CY39</f>
        <v>3.3546887382599255E-2</v>
      </c>
      <c r="CP39" s="3">
        <f>AllData!CN39-AllData!$CJ39-CZ39</f>
        <v>9.3610001409007548E-2</v>
      </c>
      <c r="CQ39" s="3">
        <f>AllData!CO39-AllData!$CO39</f>
        <v>0</v>
      </c>
      <c r="CR39" s="3">
        <f>AllData!CP39-AllData!$CO39</f>
        <v>0.14317703681000005</v>
      </c>
      <c r="CS39" s="3">
        <f>AllData!CQ39-AllData!$CO39</f>
        <v>0.28361020419961003</v>
      </c>
      <c r="CT39" s="3">
        <f>AllData!CR39-AllData!$CO39</f>
        <v>0.34240953028534005</v>
      </c>
      <c r="CU39" s="3">
        <f>AllData!CS39-AllData!$CO39</f>
        <v>0.49529730379842984</v>
      </c>
      <c r="CV39" s="3">
        <f>AllData!CL$8-AllData!$CL$8</f>
        <v>0</v>
      </c>
      <c r="CW39" s="3">
        <f>AllData!CM$8-AllData!$CL$8</f>
        <v>7.5420756479259943E-2</v>
      </c>
      <c r="CX39" s="3">
        <f>AllData!CN$8-AllData!$CL$8</f>
        <v>0.14644769273165004</v>
      </c>
      <c r="CY39" s="3">
        <f>AllData!CO$8-AllData!$CL$8</f>
        <v>0.30017048670669011</v>
      </c>
      <c r="CZ39" s="3">
        <f>AllData!CP$8-AllData!$CL$8</f>
        <v>0.36277667527639013</v>
      </c>
      <c r="DB39" s="3">
        <f>AllData!CW39-AllData!$CW39</f>
        <v>0</v>
      </c>
      <c r="DC39" s="3">
        <f>AllData!CX39-AllData!$CW39</f>
        <v>0.24836205488850283</v>
      </c>
      <c r="DD39" s="3">
        <f>AllData!CY39-AllData!$CW39</f>
        <v>0.48145922654170192</v>
      </c>
      <c r="DE39" s="3">
        <f>AllData!CZ39-AllData!$CW39</f>
        <v>0.70821499933570919</v>
      </c>
      <c r="DF39" s="3">
        <f>AllData!DA39-AllData!$CW39</f>
        <v>0.95992995133460113</v>
      </c>
      <c r="DG39" s="3">
        <f>AllData!DB39-AllData!$DB39-DQ39</f>
        <v>0</v>
      </c>
      <c r="DH39" s="3">
        <f>AllData!DC39-AllData!$DB39-DR39</f>
        <v>0.22355670241007264</v>
      </c>
      <c r="DI39" s="3">
        <f>AllData!DD39-AllData!$DB39-DS39</f>
        <v>0.38325241348074179</v>
      </c>
      <c r="DJ39" s="3">
        <f>AllData!DE39-AllData!$DB39-DT39</f>
        <v>0.53424170564437912</v>
      </c>
      <c r="DK39" s="3">
        <f>AllData!DF39-AllData!$DB39-DU39</f>
        <v>0.72871596435334096</v>
      </c>
      <c r="DL39" s="3">
        <f>AllData!DG39-AllData!$DG39</f>
        <v>0</v>
      </c>
      <c r="DM39" s="3">
        <f>AllData!DH39-AllData!$DG39</f>
        <v>0.12815312285753899</v>
      </c>
      <c r="DN39" s="3">
        <f>AllData!DI39-AllData!$DG39</f>
        <v>0.25317613299567804</v>
      </c>
      <c r="DO39" s="3">
        <f>AllData!DJ39-AllData!$DG39</f>
        <v>0.37517415349490096</v>
      </c>
      <c r="DP39" s="3">
        <f>AllData!DK39-AllData!$DG39</f>
        <v>0.49424586450727098</v>
      </c>
      <c r="DQ39" s="3">
        <f>AllData!DD$8-AllData!$DD$8</f>
        <v>0</v>
      </c>
      <c r="DR39" s="3">
        <f>AllData!DE$8-AllData!$DD$8</f>
        <v>2.4805352478430187E-2</v>
      </c>
      <c r="DS39" s="3">
        <f>AllData!DF$8-AllData!$DD$8</f>
        <v>9.820681306096013E-2</v>
      </c>
      <c r="DT39" s="3">
        <f>AllData!DG$8-AllData!$DD$8</f>
        <v>0.17397329369133008</v>
      </c>
      <c r="DU39" s="3">
        <f>AllData!DH$8-AllData!$DD$8</f>
        <v>0.23121398698126017</v>
      </c>
      <c r="DW39" s="62" t="s">
        <v>41</v>
      </c>
      <c r="DX39" s="3">
        <f>AllData!K39-AllData!DO39</f>
        <v>0.40685595460105617</v>
      </c>
      <c r="DY39" s="3">
        <f>AllData!L39-AllData!DP39</f>
        <v>0.37322271943133956</v>
      </c>
      <c r="DZ39" s="3">
        <f>AllData!M39-AllData!DQ39</f>
        <v>0.42482697210927256</v>
      </c>
      <c r="EA39" s="3">
        <f>AllData!N39-AllData!DR39</f>
        <v>0.50396201750461955</v>
      </c>
      <c r="EB39" s="3">
        <f>AllData!O39-AllData!DS39</f>
        <v>0.35491918846659587</v>
      </c>
      <c r="EC39" s="3">
        <f>AllData!AC39-AllData!DO39</f>
        <v>0.31141844731671142</v>
      </c>
      <c r="ED39" s="3">
        <f>AllData!AD39-AllData!DP39</f>
        <v>0.392252819084419</v>
      </c>
      <c r="EE39" s="3">
        <f>AllData!AE39-AllData!DQ39</f>
        <v>0.40214650816365349</v>
      </c>
      <c r="EF39" s="3">
        <f>AllData!AF39-AllData!DR39</f>
        <v>0.44014297403012392</v>
      </c>
      <c r="EG39" s="3">
        <f>AllData!AG39-AllData!DS39</f>
        <v>0.44994634998037952</v>
      </c>
      <c r="EM39" s="3">
        <f>AllData!BM39-AllData!DO39</f>
        <v>0.37429445031973785</v>
      </c>
      <c r="EN39" s="3">
        <f>AllData!BN39-AllData!DP39</f>
        <v>0.37173021659607741</v>
      </c>
      <c r="EO39" s="3">
        <f>AllData!BO39-AllData!DQ39</f>
        <v>0.3790340664992442</v>
      </c>
      <c r="EP39" s="3">
        <f>AllData!BP39-AllData!DR39</f>
        <v>0.40780162825419097</v>
      </c>
      <c r="EQ39" s="3">
        <f>AllData!BQ39-AllData!DS39</f>
        <v>0.41998236835104308</v>
      </c>
      <c r="ER39" s="3">
        <f>AllData!CE39-AllData!DO39</f>
        <v>0.36457557539083041</v>
      </c>
      <c r="ES39" s="3">
        <f>AllData!CF39-AllData!DP39</f>
        <v>0.38724667271522151</v>
      </c>
      <c r="ET39" s="3">
        <f>AllData!CG39-AllData!DQ39</f>
        <v>0.37042574288233254</v>
      </c>
      <c r="EU39" s="3">
        <f>AllData!CH39-AllData!DR39</f>
        <v>0.3597939231684677</v>
      </c>
      <c r="EV39" s="3">
        <f>AllData!CI39-AllData!DS39</f>
        <v>0.3991733974784637</v>
      </c>
      <c r="EW39" s="3">
        <f>AllData!CW39-AllData!DO39</f>
        <v>0.40291974184918899</v>
      </c>
      <c r="EX39" s="3">
        <f>AllData!CX39-AllData!DP39</f>
        <v>0.42907268392389142</v>
      </c>
      <c r="EY39" s="3">
        <f>AllData!CY39-AllData!DQ39</f>
        <v>0.43514646515200184</v>
      </c>
      <c r="EZ39" s="3">
        <f>AllData!CZ39-AllData!DR39</f>
        <v>0.43022618458790873</v>
      </c>
      <c r="FA39" s="3">
        <f>AllData!DA39-AllData!DS39</f>
        <v>0.44576353478760211</v>
      </c>
    </row>
    <row r="40" spans="3:157" s="3" customFormat="1">
      <c r="C40" s="62" t="s">
        <v>42</v>
      </c>
      <c r="D40" s="72">
        <v>118.283</v>
      </c>
      <c r="E40" s="77">
        <v>19.439</v>
      </c>
      <c r="F40" s="3">
        <f>AllData!K40-AllData!$K40</f>
        <v>0</v>
      </c>
      <c r="G40" s="3">
        <f>AllData!L40-AllData!$K40</f>
        <v>0.18908481899430285</v>
      </c>
      <c r="H40" s="3">
        <f>AllData!M40-AllData!$K40</f>
        <v>0.42656958386169208</v>
      </c>
      <c r="I40" s="3">
        <f>AllData!N40-AllData!$K40</f>
        <v>0.79806480089060017</v>
      </c>
      <c r="J40" s="3">
        <f>AllData!O40-AllData!$K40</f>
        <v>0.76665805243312946</v>
      </c>
      <c r="K40" s="3">
        <f>AllData!P40-AllData!$P40-U40</f>
        <v>0</v>
      </c>
      <c r="L40" s="3">
        <f>AllData!Q40-AllData!$P40-V40</f>
        <v>-3.556005974730958E-2</v>
      </c>
      <c r="M40" s="3">
        <f>AllData!R40-AllData!$P40-W40</f>
        <v>0.16322028552848478</v>
      </c>
      <c r="N40" s="3">
        <f>AllData!S40-AllData!$P40-X40</f>
        <v>3.2158306374579837E-2</v>
      </c>
      <c r="O40" s="3">
        <f>AllData!T40-AllData!$P40-Y40</f>
        <v>0.85580314084239939</v>
      </c>
      <c r="P40" s="3">
        <f>AllData!U40-AllData!$U40</f>
        <v>0</v>
      </c>
      <c r="Q40" s="3">
        <f>AllData!V40-AllData!$U40</f>
        <v>0.22868965492100979</v>
      </c>
      <c r="R40" s="3">
        <f>AllData!W40-AllData!$U40</f>
        <v>0.37876746561799979</v>
      </c>
      <c r="S40" s="3">
        <f>AllData!X40-AllData!$U40</f>
        <v>0.44590228350070005</v>
      </c>
      <c r="T40" s="3">
        <f>AllData!Y40-AllData!$U40</f>
        <v>0.17116122227262998</v>
      </c>
      <c r="U40" s="3">
        <f>AllData!R$8-AllData!$R$8</f>
        <v>0</v>
      </c>
      <c r="V40" s="3">
        <f>AllData!S$8-AllData!$R$8</f>
        <v>-4.0447761794002446E-3</v>
      </c>
      <c r="W40" s="3">
        <f>AllData!T$8-AllData!$R$8</f>
        <v>-0.11541816728479004</v>
      </c>
      <c r="X40" s="3">
        <f>AllData!U$8-AllData!$R$8</f>
        <v>0.32000421101531984</v>
      </c>
      <c r="Y40" s="3">
        <f>AllData!V$8-AllData!$R$8</f>
        <v>-0.26030631068190013</v>
      </c>
      <c r="AA40" s="3">
        <f>AllData!AC40-AllData!$AC40</f>
        <v>0</v>
      </c>
      <c r="AB40" s="3">
        <f>AllData!AD40-AllData!$AC40</f>
        <v>0.39924674528259629</v>
      </c>
      <c r="AC40" s="3">
        <f>AllData!AE40-AllData!$AC40</f>
        <v>0.63230155642501984</v>
      </c>
      <c r="AD40" s="3">
        <f>AllData!AF40-AllData!$AC40</f>
        <v>0.8987388371487981</v>
      </c>
      <c r="AE40" s="3">
        <f>AllData!AG40-AllData!$AC40</f>
        <v>1.140995135996306</v>
      </c>
      <c r="AF40" s="3">
        <f>AllData!AH40-AllData!$AH40-AP40</f>
        <v>0</v>
      </c>
      <c r="AG40" s="3">
        <f>AllData!AI40-AllData!$AH40-AQ40</f>
        <v>-0.57003699055320967</v>
      </c>
      <c r="AH40" s="3">
        <f>AllData!AJ40-AllData!$AH40-AR40</f>
        <v>-0.53463893225330272</v>
      </c>
      <c r="AI40" s="3">
        <f>AllData!AK40-AllData!$AH40-AS40</f>
        <v>-0.46325136061486694</v>
      </c>
      <c r="AJ40" s="3">
        <f>AllData!AL40-AllData!$AH40-AT40</f>
        <v>-0.41588793415254655</v>
      </c>
      <c r="AK40" s="3">
        <f>AllData!AM40-AllData!$AM40</f>
        <v>0</v>
      </c>
      <c r="AL40" s="3">
        <f>AllData!AN40-AllData!$AM40</f>
        <v>0.13379138545890001</v>
      </c>
      <c r="AM40" s="3">
        <f>AllData!AO40-AllData!$AM40</f>
        <v>0.26370548957391804</v>
      </c>
      <c r="AN40" s="3">
        <f>AllData!AP40-AllData!$AM40</f>
        <v>0.38987445697280498</v>
      </c>
      <c r="AO40" s="3">
        <f>AllData!AQ40-AllData!$AM40</f>
        <v>0.51241998002749301</v>
      </c>
      <c r="AP40" s="3">
        <f>AllData!AJ$8-AllData!$AJ$8</f>
        <v>0</v>
      </c>
      <c r="AQ40" s="3">
        <f>AllData!AK$8-AllData!$AJ$8</f>
        <v>0.83549235037689984</v>
      </c>
      <c r="AR40" s="3">
        <f>AllData!AL$8-AllData!$AJ$8</f>
        <v>0.90323499910439997</v>
      </c>
      <c r="AS40" s="3">
        <f>AllData!AM$8-AllData!$AJ$8</f>
        <v>0.97211574079085983</v>
      </c>
      <c r="AT40" s="3">
        <f>AllData!AN$8-AllData!$AJ$8</f>
        <v>1.0444630901213503</v>
      </c>
      <c r="BL40" s="3">
        <f>AllData!BM40-AllData!$BM40</f>
        <v>0</v>
      </c>
      <c r="BM40" s="3">
        <f>AllData!BN40-AllData!$BM40</f>
        <v>0.10364597145286325</v>
      </c>
      <c r="BN40" s="3">
        <f>AllData!BO40-AllData!$BM40</f>
        <v>0.44254467390321395</v>
      </c>
      <c r="BO40" s="3">
        <f>AllData!BP40-AllData!$BM40</f>
        <v>0.72479445704512102</v>
      </c>
      <c r="BP40" s="3">
        <f>AllData!BQ40-AllData!$BM40</f>
        <v>0.96697050971741305</v>
      </c>
      <c r="BQ40" s="3">
        <f>AllData!BR40-AllData!$BR40-CA40</f>
        <v>0</v>
      </c>
      <c r="BR40" s="3">
        <f>AllData!BS40-AllData!$BR40-CB40</f>
        <v>0.90991560019826023</v>
      </c>
      <c r="BS40" s="3">
        <f>AllData!BT40-AllData!$BR40-CC40</f>
        <v>0.14319235690840415</v>
      </c>
      <c r="BT40" s="3">
        <f>AllData!BU40-AllData!$BR40-CD40</f>
        <v>4.9483677322248898E-2</v>
      </c>
      <c r="BU40" s="3">
        <f>AllData!BV40-AllData!$BR40-CE40</f>
        <v>0.21992043367846481</v>
      </c>
      <c r="BV40" s="3">
        <f>AllData!BW40-AllData!$BW40</f>
        <v>0</v>
      </c>
      <c r="BW40" s="3">
        <f>AllData!BX40-AllData!$BW40</f>
        <v>-0.20289403583553001</v>
      </c>
      <c r="BX40" s="3">
        <f>AllData!BY40-AllData!$BW40</f>
        <v>0.12042377812690996</v>
      </c>
      <c r="BY40" s="3">
        <f>AllData!BZ40-AllData!$BW40</f>
        <v>0.27164397898841997</v>
      </c>
      <c r="BZ40" s="3">
        <f>AllData!CA40-AllData!$BW40</f>
        <v>0.4209779212790099</v>
      </c>
      <c r="CA40" s="3">
        <f>AllData!BT$8-AllData!$BT$8</f>
        <v>0</v>
      </c>
      <c r="CB40" s="3">
        <f>AllData!BU$8-AllData!$BT$8</f>
        <v>-0.60337559290986986</v>
      </c>
      <c r="CC40" s="3">
        <f>AllData!BV$8-AllData!$BT$8</f>
        <v>0.17892853886788984</v>
      </c>
      <c r="CD40" s="3">
        <f>AllData!BW$8-AllData!$BT$8</f>
        <v>0.40366680073445016</v>
      </c>
      <c r="CE40" s="3">
        <f>AllData!BX$8-AllData!$BT$8</f>
        <v>0.32607215475993012</v>
      </c>
      <c r="CG40" s="3">
        <f>AllData!CE40-AllData!$CE40</f>
        <v>0</v>
      </c>
      <c r="CH40" s="3">
        <f>AllData!CF40-AllData!$CE40</f>
        <v>0.24238321496153503</v>
      </c>
      <c r="CI40" s="3">
        <f>AllData!CG40-AllData!$CE40</f>
        <v>0.45185050540706584</v>
      </c>
      <c r="CJ40" s="3">
        <f>AllData!CH40-AllData!$CE40</f>
        <v>0.68019670545896815</v>
      </c>
      <c r="CK40" s="3">
        <f>AllData!CI40-AllData!$CE40</f>
        <v>0.95209432132884331</v>
      </c>
      <c r="CL40" s="3">
        <f>AllData!CJ40-AllData!$CJ40-CV40</f>
        <v>0</v>
      </c>
      <c r="CM40" s="3">
        <f>AllData!CK40-AllData!$CJ40-CW40</f>
        <v>1.8925163271235057E-2</v>
      </c>
      <c r="CN40" s="3">
        <f>AllData!CL40-AllData!$CJ40-CX40</f>
        <v>1.3087699174738177E-2</v>
      </c>
      <c r="CO40" s="3">
        <f>AllData!CM40-AllData!$CJ40-CY40</f>
        <v>2.2419923337608783E-2</v>
      </c>
      <c r="CP40" s="3">
        <f>AllData!CN40-AllData!$CJ40-CZ40</f>
        <v>7.7054769455802141E-2</v>
      </c>
      <c r="CQ40" s="3">
        <f>AllData!CO40-AllData!$CO40</f>
        <v>0</v>
      </c>
      <c r="CR40" s="3">
        <f>AllData!CP40-AllData!$CO40</f>
        <v>0.14803729521104003</v>
      </c>
      <c r="CS40" s="3">
        <f>AllData!CQ40-AllData!$CO40</f>
        <v>0.29231511350068007</v>
      </c>
      <c r="CT40" s="3">
        <f>AllData!CR40-AllData!$CO40</f>
        <v>0.35760629541466993</v>
      </c>
      <c r="CU40" s="3">
        <f>AllData!CS40-AllData!$CO40</f>
        <v>0.51226287659664993</v>
      </c>
      <c r="CV40" s="3">
        <f>AllData!CL$8-AllData!$CL$8</f>
        <v>0</v>
      </c>
      <c r="CW40" s="3">
        <f>AllData!CM$8-AllData!$CL$8</f>
        <v>7.5420756479259943E-2</v>
      </c>
      <c r="CX40" s="3">
        <f>AllData!CN$8-AllData!$CL$8</f>
        <v>0.14644769273165004</v>
      </c>
      <c r="CY40" s="3">
        <f>AllData!CO$8-AllData!$CL$8</f>
        <v>0.30017048670669011</v>
      </c>
      <c r="CZ40" s="3">
        <f>AllData!CP$8-AllData!$CL$8</f>
        <v>0.36277667527639013</v>
      </c>
      <c r="DB40" s="3">
        <f>AllData!CW40-AllData!$CW40</f>
        <v>0</v>
      </c>
      <c r="DC40" s="3">
        <f>AllData!CX40-AllData!$CW40</f>
        <v>0.23903206851220204</v>
      </c>
      <c r="DD40" s="3">
        <f>AllData!CY40-AllData!$CW40</f>
        <v>0.46994804120180333</v>
      </c>
      <c r="DE40" s="3">
        <f>AllData!CZ40-AllData!$CW40</f>
        <v>0.69349235489960392</v>
      </c>
      <c r="DF40" s="3">
        <f>AllData!DA40-AllData!$CW40</f>
        <v>0.94062605659340193</v>
      </c>
      <c r="DG40" s="3">
        <f>AllData!DB40-AllData!$DB40-DQ40</f>
        <v>0</v>
      </c>
      <c r="DH40" s="3">
        <f>AllData!DC40-AllData!$DB40-DR40</f>
        <v>0.21422671603377186</v>
      </c>
      <c r="DI40" s="3">
        <f>AllData!DD40-AllData!$DB40-DS40</f>
        <v>0.37174122814084321</v>
      </c>
      <c r="DJ40" s="3">
        <f>AllData!DE40-AllData!$DB40-DT40</f>
        <v>0.51951906120827385</v>
      </c>
      <c r="DK40" s="3">
        <f>AllData!DF40-AllData!$DB40-DU40</f>
        <v>0.70941206961214176</v>
      </c>
      <c r="DL40" s="3">
        <f>AllData!DG40-AllData!$DG40</f>
        <v>0</v>
      </c>
      <c r="DM40" s="3">
        <f>AllData!DH40-AllData!$DG40</f>
        <v>0.13378952287766599</v>
      </c>
      <c r="DN40" s="3">
        <f>AllData!DI40-AllData!$DG40</f>
        <v>0.26370356982620002</v>
      </c>
      <c r="DO40" s="3">
        <f>AllData!DJ40-AllData!$DG40</f>
        <v>0.38987228293476994</v>
      </c>
      <c r="DP40" s="3">
        <f>AllData!DK40-AllData!$DG40</f>
        <v>0.51241774715497201</v>
      </c>
      <c r="DQ40" s="3">
        <f>AllData!DD$8-AllData!$DD$8</f>
        <v>0</v>
      </c>
      <c r="DR40" s="3">
        <f>AllData!DE$8-AllData!$DD$8</f>
        <v>2.4805352478430187E-2</v>
      </c>
      <c r="DS40" s="3">
        <f>AllData!DF$8-AllData!$DD$8</f>
        <v>9.820681306096013E-2</v>
      </c>
      <c r="DT40" s="3">
        <f>AllData!DG$8-AllData!$DD$8</f>
        <v>0.17397329369133008</v>
      </c>
      <c r="DU40" s="3">
        <f>AllData!DH$8-AllData!$DD$8</f>
        <v>0.23121398698126017</v>
      </c>
      <c r="DW40" s="62" t="s">
        <v>42</v>
      </c>
      <c r="DX40" s="3">
        <f>AllData!K40-AllData!DO40</f>
        <v>-0.82183624520823173</v>
      </c>
      <c r="DY40" s="3">
        <f>AllData!L40-AllData!DP40</f>
        <v>-0.83070518371803814</v>
      </c>
      <c r="DZ40" s="3">
        <f>AllData!M40-AllData!DQ40</f>
        <v>-0.79781455926683975</v>
      </c>
      <c r="EA40" s="3">
        <f>AllData!N40-AllData!DR40</f>
        <v>-0.63733094876873508</v>
      </c>
      <c r="EB40" s="3">
        <f>AllData!O40-AllData!DS40</f>
        <v>-0.88595833608940211</v>
      </c>
      <c r="EC40" s="3">
        <f>AllData!AC40-AllData!DO40</f>
        <v>-0.8478298747916142</v>
      </c>
      <c r="ED40" s="3">
        <f>AllData!AD40-AllData!DP40</f>
        <v>-0.64653688701312717</v>
      </c>
      <c r="EE40" s="3">
        <f>AllData!AE40-AllData!DQ40</f>
        <v>-0.61807621628689446</v>
      </c>
      <c r="EF40" s="3">
        <f>AllData!AF40-AllData!DR40</f>
        <v>-0.56265054209391963</v>
      </c>
      <c r="EG40" s="3">
        <f>AllData!AG40-AllData!DS40</f>
        <v>-0.53761488210960806</v>
      </c>
      <c r="EM40" s="3">
        <f>AllData!BM40-AllData!DO40</f>
        <v>-0.83787397383743212</v>
      </c>
      <c r="EN40" s="3">
        <f>AllData!BN40-AllData!DP40</f>
        <v>-0.93218175988867813</v>
      </c>
      <c r="EO40" s="3">
        <f>AllData!BO40-AllData!DQ40</f>
        <v>-0.79787719785451827</v>
      </c>
      <c r="EP40" s="3">
        <f>AllData!BP40-AllData!DR40</f>
        <v>-0.72663902124341462</v>
      </c>
      <c r="EQ40" s="3">
        <f>AllData!BQ40-AllData!DS40</f>
        <v>-0.7016836074343189</v>
      </c>
      <c r="ER40" s="3">
        <f>AllData!CE40-AllData!DO40</f>
        <v>-0.837140443121001</v>
      </c>
      <c r="ES40" s="3">
        <f>AllData!CF40-AllData!DP40</f>
        <v>-0.79271098566357523</v>
      </c>
      <c r="ET40" s="3">
        <f>AllData!CG40-AllData!DQ40</f>
        <v>-0.78783783563423526</v>
      </c>
      <c r="EU40" s="3">
        <f>AllData!CH40-AllData!DR40</f>
        <v>-0.77050324211313637</v>
      </c>
      <c r="EV40" s="3">
        <f>AllData!CI40-AllData!DS40</f>
        <v>-0.71582626510645753</v>
      </c>
      <c r="EW40" s="3">
        <f>AllData!CW40-AllData!DO40</f>
        <v>-0.67231395669989524</v>
      </c>
      <c r="EX40" s="3">
        <f>AllData!CX40-AllData!DP40</f>
        <v>-0.63123564569180246</v>
      </c>
      <c r="EY40" s="3">
        <f>AllData!CY40-AllData!DQ40</f>
        <v>-0.60491381341839201</v>
      </c>
      <c r="EZ40" s="3">
        <f>AllData!CZ40-AllData!DR40</f>
        <v>-0.59238110625139484</v>
      </c>
      <c r="FA40" s="3">
        <f>AllData!DA40-AllData!DS40</f>
        <v>-0.56246804342079315</v>
      </c>
    </row>
    <row r="41" spans="3:157" s="3" customFormat="1">
      <c r="C41" s="62" t="s">
        <v>43</v>
      </c>
      <c r="D41" s="72">
        <v>130.12299999999999</v>
      </c>
      <c r="E41" s="77">
        <v>25.164999999999999</v>
      </c>
      <c r="F41" s="3">
        <f>AllData!K41-AllData!$K41</f>
        <v>0</v>
      </c>
      <c r="G41" s="3">
        <f>AllData!L41-AllData!$K41</f>
        <v>0.19032425749891502</v>
      </c>
      <c r="H41" s="3">
        <f>AllData!M41-AllData!$K41</f>
        <v>0.379730385350598</v>
      </c>
      <c r="I41" s="3">
        <f>AllData!N41-AllData!$K41</f>
        <v>0.83064255283893829</v>
      </c>
      <c r="J41" s="3">
        <f>AllData!O41-AllData!$K41</f>
        <v>0.65382115485826375</v>
      </c>
      <c r="K41" s="3">
        <f>AllData!P41-AllData!$P41-U41</f>
        <v>0</v>
      </c>
      <c r="L41" s="3">
        <f>AllData!Q41-AllData!$P41-V41</f>
        <v>-3.5535375355889798E-2</v>
      </c>
      <c r="M41" s="3">
        <f>AllData!R41-AllData!$P41-W41</f>
        <v>0.10645926933659977</v>
      </c>
      <c r="N41" s="3">
        <f>AllData!S41-AllData!$P41-X41</f>
        <v>4.7720573932576116E-2</v>
      </c>
      <c r="O41" s="3">
        <f>AllData!T41-AllData!$P41-Y41</f>
        <v>0.68773348574341009</v>
      </c>
      <c r="P41" s="3">
        <f>AllData!U41-AllData!$U41</f>
        <v>0</v>
      </c>
      <c r="Q41" s="3">
        <f>AllData!V41-AllData!$U41</f>
        <v>0.22990440903419995</v>
      </c>
      <c r="R41" s="3">
        <f>AllData!W41-AllData!$U41</f>
        <v>0.38868928329878982</v>
      </c>
      <c r="S41" s="3">
        <f>AllData!X41-AllData!$U41</f>
        <v>0.46291776789103989</v>
      </c>
      <c r="T41" s="3">
        <f>AllData!Y41-AllData!$U41</f>
        <v>0.22639397979675002</v>
      </c>
      <c r="U41" s="3">
        <f>AllData!R$8-AllData!$R$8</f>
        <v>0</v>
      </c>
      <c r="V41" s="3">
        <f>AllData!S$8-AllData!$R$8</f>
        <v>-4.0447761794002446E-3</v>
      </c>
      <c r="W41" s="3">
        <f>AllData!T$8-AllData!$R$8</f>
        <v>-0.11541816728479004</v>
      </c>
      <c r="X41" s="3">
        <f>AllData!U$8-AllData!$R$8</f>
        <v>0.32000421101531984</v>
      </c>
      <c r="Y41" s="3">
        <f>AllData!V$8-AllData!$R$8</f>
        <v>-0.26030631068190013</v>
      </c>
      <c r="AA41" s="3">
        <f>AllData!AC41-AllData!$AC41</f>
        <v>0</v>
      </c>
      <c r="AB41" s="3">
        <f>AllData!AD41-AllData!$AC41</f>
        <v>0.5318167295925349</v>
      </c>
      <c r="AC41" s="3">
        <f>AllData!AE41-AllData!$AC41</f>
        <v>0.76351614093570674</v>
      </c>
      <c r="AD41" s="3">
        <f>AllData!AF41-AllData!$AC41</f>
        <v>1.0279628404183114</v>
      </c>
      <c r="AE41" s="3">
        <f>AllData!AG41-AllData!$AC41</f>
        <v>1.2681177693247605</v>
      </c>
      <c r="AF41" s="3">
        <f>AllData!AH41-AllData!$AH41-AP41</f>
        <v>0</v>
      </c>
      <c r="AG41" s="3">
        <f>AllData!AI41-AllData!$AH41-AQ41</f>
        <v>-0.44631679548169645</v>
      </c>
      <c r="AH41" s="3">
        <f>AllData!AJ41-AllData!$AH41-AR41</f>
        <v>-0.41995347343520129</v>
      </c>
      <c r="AI41" s="3">
        <f>AllData!AK41-AllData!$AH41-AS41</f>
        <v>-0.3571048265020571</v>
      </c>
      <c r="AJ41" s="3">
        <f>AllData!AL41-AllData!$AH41-AT41</f>
        <v>-0.31729685440745525</v>
      </c>
      <c r="AK41" s="3">
        <f>AllData!AM41-AllData!$AM41</f>
        <v>0</v>
      </c>
      <c r="AL41" s="3">
        <f>AllData!AN41-AllData!$AM41</f>
        <v>0.14264117469733101</v>
      </c>
      <c r="AM41" s="3">
        <f>AllData!AO41-AllData!$AM41</f>
        <v>0.280234615266513</v>
      </c>
      <c r="AN41" s="3">
        <f>AllData!AP41-AllData!$AM41</f>
        <v>0.41295192612950599</v>
      </c>
      <c r="AO41" s="3">
        <f>AllData!AQ41-AllData!$AM41</f>
        <v>0.54095153361085901</v>
      </c>
      <c r="AP41" s="3">
        <f>AllData!AJ$8-AllData!$AJ$8</f>
        <v>0</v>
      </c>
      <c r="AQ41" s="3">
        <f>AllData!AK$8-AllData!$AJ$8</f>
        <v>0.83549235037689984</v>
      </c>
      <c r="AR41" s="3">
        <f>AllData!AL$8-AllData!$AJ$8</f>
        <v>0.90323499910439997</v>
      </c>
      <c r="AS41" s="3">
        <f>AllData!AM$8-AllData!$AJ$8</f>
        <v>0.97211574079085983</v>
      </c>
      <c r="AT41" s="3">
        <f>AllData!AN$8-AllData!$AJ$8</f>
        <v>1.0444630901213503</v>
      </c>
      <c r="BL41" s="3">
        <f>AllData!BM41-AllData!$BM41</f>
        <v>0</v>
      </c>
      <c r="BM41" s="3">
        <f>AllData!BN41-AllData!$BM41</f>
        <v>-4.2217489350079518E-2</v>
      </c>
      <c r="BN41" s="3">
        <f>AllData!BO41-AllData!$BM41</f>
        <v>0.43893998234736387</v>
      </c>
      <c r="BO41" s="3">
        <f>AllData!BP41-AllData!$BM41</f>
        <v>0.75202874977189538</v>
      </c>
      <c r="BP41" s="3">
        <f>AllData!BQ41-AllData!$BM41</f>
        <v>0.98395160545662463</v>
      </c>
      <c r="BQ41" s="3">
        <f>AllData!BR41-AllData!$BR41-CA41</f>
        <v>0</v>
      </c>
      <c r="BR41" s="3">
        <f>AllData!BS41-AllData!$BR41-CB41</f>
        <v>0.7259567585313671</v>
      </c>
      <c r="BS41" s="3">
        <f>AllData!BT41-AllData!$BR41-CC41</f>
        <v>0.11161009711550562</v>
      </c>
      <c r="BT41" s="3">
        <f>AllData!BU41-AllData!$BR41-CD41</f>
        <v>4.5727287248246373E-2</v>
      </c>
      <c r="BU41" s="3">
        <f>AllData!BV41-AllData!$BR41-CE41</f>
        <v>0.20231701682037073</v>
      </c>
      <c r="BV41" s="3">
        <f>AllData!BW41-AllData!$BW41</f>
        <v>0</v>
      </c>
      <c r="BW41" s="3">
        <f>AllData!BX41-AllData!$BW41</f>
        <v>-0.16479865497158008</v>
      </c>
      <c r="BX41" s="3">
        <f>AllData!BY41-AllData!$BW41</f>
        <v>0.14840134636396995</v>
      </c>
      <c r="BY41" s="3">
        <f>AllData!BZ41-AllData!$BW41</f>
        <v>0.30263466178920018</v>
      </c>
      <c r="BZ41" s="3">
        <f>AllData!CA41-AllData!$BW41</f>
        <v>0.45556243387631978</v>
      </c>
      <c r="CA41" s="3">
        <f>AllData!BT$8-AllData!$BT$8</f>
        <v>0</v>
      </c>
      <c r="CB41" s="3">
        <f>AllData!BU$8-AllData!$BT$8</f>
        <v>-0.60337559290986986</v>
      </c>
      <c r="CC41" s="3">
        <f>AllData!BV$8-AllData!$BT$8</f>
        <v>0.17892853886788984</v>
      </c>
      <c r="CD41" s="3">
        <f>AllData!BW$8-AllData!$BT$8</f>
        <v>0.40366680073445016</v>
      </c>
      <c r="CE41" s="3">
        <f>AllData!BX$8-AllData!$BT$8</f>
        <v>0.32607215475993012</v>
      </c>
      <c r="CG41" s="3">
        <f>AllData!CE41-AllData!$CE41</f>
        <v>0</v>
      </c>
      <c r="CH41" s="3">
        <f>AllData!CF41-AllData!$CE41</f>
        <v>0.24302881886418959</v>
      </c>
      <c r="CI41" s="3">
        <f>AllData!CG41-AllData!$CE41</f>
        <v>0.45489775903538998</v>
      </c>
      <c r="CJ41" s="3">
        <f>AllData!CH41-AllData!$CE41</f>
        <v>0.69680160365776089</v>
      </c>
      <c r="CK41" s="3">
        <f>AllData!CI41-AllData!$CE41</f>
        <v>0.96539528357425297</v>
      </c>
      <c r="CL41" s="3">
        <f>AllData!CJ41-AllData!$CJ41-CV41</f>
        <v>0</v>
      </c>
      <c r="CM41" s="3">
        <f>AllData!CK41-AllData!$CJ41-CW41</f>
        <v>1.1939755442242905E-2</v>
      </c>
      <c r="CN41" s="3">
        <f>AllData!CL41-AllData!$CJ41-CX41</f>
        <v>2.4675179635575972E-3</v>
      </c>
      <c r="CO41" s="3">
        <f>AllData!CM41-AllData!$CJ41-CY41</f>
        <v>1.5164630695509107E-2</v>
      </c>
      <c r="CP41" s="3">
        <f>AllData!CN41-AllData!$CJ41-CZ41</f>
        <v>6.3718365048120784E-2</v>
      </c>
      <c r="CQ41" s="3">
        <f>AllData!CO41-AllData!$CO41</f>
        <v>0</v>
      </c>
      <c r="CR41" s="3">
        <f>AllData!CP41-AllData!$CO41</f>
        <v>0.15566830694269007</v>
      </c>
      <c r="CS41" s="3">
        <f>AllData!CQ41-AllData!$CO41</f>
        <v>0.30598254834018013</v>
      </c>
      <c r="CT41" s="3">
        <f>AllData!CR41-AllData!$CO41</f>
        <v>0.38146648625556989</v>
      </c>
      <c r="CU41" s="3">
        <f>AllData!CS41-AllData!$CO41</f>
        <v>0.53890024324975028</v>
      </c>
      <c r="CV41" s="3">
        <f>AllData!CL$8-AllData!$CL$8</f>
        <v>0</v>
      </c>
      <c r="CW41" s="3">
        <f>AllData!CM$8-AllData!$CL$8</f>
        <v>7.5420756479259943E-2</v>
      </c>
      <c r="CX41" s="3">
        <f>AllData!CN$8-AllData!$CL$8</f>
        <v>0.14644769273165004</v>
      </c>
      <c r="CY41" s="3">
        <f>AllData!CO$8-AllData!$CL$8</f>
        <v>0.30017048670669011</v>
      </c>
      <c r="CZ41" s="3">
        <f>AllData!CP$8-AllData!$CL$8</f>
        <v>0.36277667527639013</v>
      </c>
      <c r="DB41" s="3">
        <f>AllData!CW41-AllData!$CW41</f>
        <v>0</v>
      </c>
      <c r="DC41" s="3">
        <f>AllData!CX41-AllData!$CW41</f>
        <v>0.2302287718429028</v>
      </c>
      <c r="DD41" s="3">
        <f>AllData!CY41-AllData!$CW41</f>
        <v>0.46177134678750065</v>
      </c>
      <c r="DE41" s="3">
        <f>AllData!CZ41-AllData!$CW41</f>
        <v>0.68474722185229098</v>
      </c>
      <c r="DF41" s="3">
        <f>AllData!DA41-AllData!$CW41</f>
        <v>0.92793757740739125</v>
      </c>
      <c r="DG41" s="3">
        <f>AllData!DB41-AllData!$DB41-DQ41</f>
        <v>0</v>
      </c>
      <c r="DH41" s="3">
        <f>AllData!DC41-AllData!$DB41-DR41</f>
        <v>0.20542341936447261</v>
      </c>
      <c r="DI41" s="3">
        <f>AllData!DD41-AllData!$DB41-DS41</f>
        <v>0.36356453372654052</v>
      </c>
      <c r="DJ41" s="3">
        <f>AllData!DE41-AllData!$DB41-DT41</f>
        <v>0.5107739281609609</v>
      </c>
      <c r="DK41" s="3">
        <f>AllData!DF41-AllData!$DB41-DU41</f>
        <v>0.69672359042613108</v>
      </c>
      <c r="DL41" s="3">
        <f>AllData!DG41-AllData!$DG41</f>
        <v>0</v>
      </c>
      <c r="DM41" s="3">
        <f>AllData!DH41-AllData!$DG41</f>
        <v>0.14263914179270504</v>
      </c>
      <c r="DN41" s="3">
        <f>AllData!DI41-AllData!$DG41</f>
        <v>0.28023252514690006</v>
      </c>
      <c r="DO41" s="3">
        <f>AllData!DJ41-AllData!$DG41</f>
        <v>0.41294957408555205</v>
      </c>
      <c r="DP41" s="3">
        <f>AllData!DK41-AllData!$DG41</f>
        <v>0.54094912105084703</v>
      </c>
      <c r="DQ41" s="3">
        <f>AllData!DD$8-AllData!$DD$8</f>
        <v>0</v>
      </c>
      <c r="DR41" s="3">
        <f>AllData!DE$8-AllData!$DD$8</f>
        <v>2.4805352478430187E-2</v>
      </c>
      <c r="DS41" s="3">
        <f>AllData!DF$8-AllData!$DD$8</f>
        <v>9.820681306096013E-2</v>
      </c>
      <c r="DT41" s="3">
        <f>AllData!DG$8-AllData!$DD$8</f>
        <v>0.17397329369133008</v>
      </c>
      <c r="DU41" s="3">
        <f>AllData!DH$8-AllData!$DD$8</f>
        <v>0.23121398698126017</v>
      </c>
      <c r="DW41" s="62" t="s">
        <v>43</v>
      </c>
      <c r="DX41" s="3">
        <f>AllData!K41-AllData!DO41</f>
        <v>-0.56687589571664887</v>
      </c>
      <c r="DY41" s="3">
        <f>AllData!L41-AllData!DP41</f>
        <v>-0.55841833578983824</v>
      </c>
      <c r="DZ41" s="3">
        <f>AllData!M41-AllData!DQ41</f>
        <v>-0.55868135543194342</v>
      </c>
      <c r="EA41" s="3">
        <f>AllData!N41-AllData!DR41</f>
        <v>-0.30497885812201275</v>
      </c>
      <c r="EB41" s="3">
        <f>AllData!O41-AllData!DS41</f>
        <v>-0.68630553927168592</v>
      </c>
      <c r="EC41" s="3">
        <f>AllData!AC41-AllData!DO41</f>
        <v>-0.51722382619522023</v>
      </c>
      <c r="ED41" s="3">
        <f>AllData!AD41-AllData!DP41</f>
        <v>-0.16727379417478971</v>
      </c>
      <c r="EE41" s="3">
        <f>AllData!AE41-AllData!DQ41</f>
        <v>-0.12524353032540603</v>
      </c>
      <c r="EF41" s="3">
        <f>AllData!AF41-AllData!DR41</f>
        <v>-5.8006501021210966E-2</v>
      </c>
      <c r="EG41" s="3">
        <f>AllData!AG41-AllData!DS41</f>
        <v>-2.2356855283760524E-2</v>
      </c>
      <c r="EM41" s="3">
        <f>AllData!BM41-AllData!DO41</f>
        <v>-0.56498443588291991</v>
      </c>
      <c r="EN41" s="3">
        <f>AllData!BN41-AllData!DP41</f>
        <v>-0.78906862280510381</v>
      </c>
      <c r="EO41" s="3">
        <f>AllData!BO41-AllData!DQ41</f>
        <v>-0.49758029860144859</v>
      </c>
      <c r="EP41" s="3">
        <f>AllData!BP41-AllData!DR41</f>
        <v>-0.3817012013553267</v>
      </c>
      <c r="EQ41" s="3">
        <f>AllData!BQ41-AllData!DS41</f>
        <v>-0.35428362883959608</v>
      </c>
      <c r="ER41" s="3">
        <f>AllData!CE41-AllData!DO41</f>
        <v>-0.54994949599921483</v>
      </c>
      <c r="ES41" s="3">
        <f>AllData!CF41-AllData!DP41</f>
        <v>-0.48878737470712963</v>
      </c>
      <c r="ET41" s="3">
        <f>AllData!CG41-AllData!DQ41</f>
        <v>-0.4665875820297174</v>
      </c>
      <c r="EU41" s="3">
        <f>AllData!CH41-AllData!DR41</f>
        <v>-0.42189340758575611</v>
      </c>
      <c r="EV41" s="3">
        <f>AllData!CI41-AllData!DS41</f>
        <v>-0.35780501083826266</v>
      </c>
      <c r="EW41" s="3">
        <f>AllData!CW41-AllData!DO41</f>
        <v>-0.23196822717039822</v>
      </c>
      <c r="EX41" s="3">
        <f>AllData!CX41-AllData!DP41</f>
        <v>-0.18360615289959981</v>
      </c>
      <c r="EY41" s="3">
        <f>AllData!CY41-AllData!DQ41</f>
        <v>-0.14173272544879012</v>
      </c>
      <c r="EZ41" s="3">
        <f>AllData!CZ41-AllData!DR41</f>
        <v>-0.11596652056240941</v>
      </c>
      <c r="FA41" s="3">
        <f>AllData!DA41-AllData!DS41</f>
        <v>-7.7281448176307777E-2</v>
      </c>
    </row>
    <row r="42" spans="3:157" s="3" customFormat="1">
      <c r="C42" s="62" t="s">
        <v>45</v>
      </c>
      <c r="D42" s="72">
        <v>173.15100000000001</v>
      </c>
      <c r="E42" s="77">
        <v>51.767000000000003</v>
      </c>
      <c r="F42" s="3">
        <f>AllData!K42-AllData!$K42</f>
        <v>0</v>
      </c>
      <c r="G42" s="3">
        <f>AllData!L42-AllData!$K42</f>
        <v>2.0294275511105297E-2</v>
      </c>
      <c r="H42" s="3">
        <f>AllData!M42-AllData!$K42</f>
        <v>6.1482435709137917E-2</v>
      </c>
      <c r="I42" s="3">
        <f>AllData!N42-AllData!$K42</f>
        <v>0.45932418841975675</v>
      </c>
      <c r="J42" s="3">
        <f>AllData!O42-AllData!$K42</f>
        <v>0.34394128368205656</v>
      </c>
      <c r="K42" s="3">
        <f>AllData!P42-AllData!$P42-U42</f>
        <v>0</v>
      </c>
      <c r="L42" s="3">
        <f>AllData!Q42-AllData!$P42-V42</f>
        <v>-0.21806947389019804</v>
      </c>
      <c r="M42" s="3">
        <f>AllData!R42-AllData!$P42-W42</f>
        <v>-0.47868210703397862</v>
      </c>
      <c r="N42" s="3">
        <f>AllData!S42-AllData!$P42-X42</f>
        <v>0.25457429181873081</v>
      </c>
      <c r="O42" s="3">
        <f>AllData!T42-AllData!$P42-Y42</f>
        <v>-0.3434815651367864</v>
      </c>
      <c r="P42" s="3">
        <f>AllData!U42-AllData!$U42</f>
        <v>0</v>
      </c>
      <c r="Q42" s="3">
        <f>AllData!V42-AllData!$U42</f>
        <v>0.23431897322189998</v>
      </c>
      <c r="R42" s="3">
        <f>AllData!W42-AllData!$U42</f>
        <v>0.42474637545831984</v>
      </c>
      <c r="S42" s="3">
        <f>AllData!X42-AllData!$U42</f>
        <v>0.52475410761634</v>
      </c>
      <c r="T42" s="3">
        <f>AllData!Y42-AllData!$U42</f>
        <v>0.42711653813693973</v>
      </c>
      <c r="U42" s="3">
        <f>-AllData!R$8+AllData!$R$8</f>
        <v>0</v>
      </c>
      <c r="V42" s="3">
        <f>-AllData!S$8+AllData!$R$8</f>
        <v>4.0447761794002446E-3</v>
      </c>
      <c r="W42" s="3">
        <f>-AllData!T$8+AllData!$R$8</f>
        <v>0.11541816728479004</v>
      </c>
      <c r="X42" s="3">
        <f>-AllData!U$8+AllData!$R$8</f>
        <v>-0.32000421101531984</v>
      </c>
      <c r="Y42" s="3">
        <f>-AllData!V$8+AllData!$R$8</f>
        <v>0.26030631068190013</v>
      </c>
      <c r="AA42" s="3">
        <f>AllData!AC42-AllData!$AC42</f>
        <v>0</v>
      </c>
      <c r="AB42" s="3">
        <f>AllData!AD42-AllData!$AC42</f>
        <v>1.3957009910114948E-2</v>
      </c>
      <c r="AC42" s="3">
        <f>AllData!AE42-AllData!$AC42</f>
        <v>9.9458287599773598E-2</v>
      </c>
      <c r="AD42" s="3">
        <f>AllData!AF42-AllData!$AC42</f>
        <v>0.22606902224079306</v>
      </c>
      <c r="AE42" s="3">
        <f>AllData!AG42-AllData!$AC42</f>
        <v>0.32488072124273515</v>
      </c>
      <c r="AF42" s="3">
        <f>AllData!AH42-AllData!$AH42-AP42</f>
        <v>0</v>
      </c>
      <c r="AG42" s="3">
        <f>AllData!AI42-AllData!$AH42-AQ42</f>
        <v>0.67464697517150229</v>
      </c>
      <c r="AH42" s="3">
        <f>AllData!AJ42-AllData!$AH42-AR42</f>
        <v>0.66238981837169453</v>
      </c>
      <c r="AI42" s="3">
        <f>AllData!AK42-AllData!$AH42-AS42</f>
        <v>0.7013665072674562</v>
      </c>
      <c r="AJ42" s="3">
        <f>AllData!AL42-AllData!$AH42-AT42</f>
        <v>0.72470514197744818</v>
      </c>
      <c r="AK42" s="3">
        <f>AllData!AM42-AllData!$AM42</f>
        <v>0</v>
      </c>
      <c r="AL42" s="3">
        <f>AllData!AN42-AllData!$AM42</f>
        <v>0.17480238511551194</v>
      </c>
      <c r="AM42" s="3">
        <f>AllData!AO42-AllData!$AM42</f>
        <v>0.34030346833247804</v>
      </c>
      <c r="AN42" s="3">
        <f>AllData!AP42-AllData!$AM42</f>
        <v>0.49681825576418404</v>
      </c>
      <c r="AO42" s="3">
        <f>AllData!AQ42-AllData!$AM42</f>
        <v>0.64463866938662395</v>
      </c>
      <c r="AP42" s="3">
        <f>-AllData!AJ$8+AllData!$AJ$8</f>
        <v>0</v>
      </c>
      <c r="AQ42" s="3">
        <f>-AllData!AK$8+AllData!$AJ$8</f>
        <v>-0.83549235037689984</v>
      </c>
      <c r="AR42" s="3">
        <f>-AllData!AL$8+AllData!$AJ$8</f>
        <v>-0.90323499910439997</v>
      </c>
      <c r="AS42" s="3">
        <f>-AllData!AM$8+AllData!$AJ$8</f>
        <v>-0.97211574079085983</v>
      </c>
      <c r="AT42" s="3">
        <f>-AllData!AN$8+AllData!$AJ$8</f>
        <v>-1.0444630901213503</v>
      </c>
      <c r="BL42" s="3">
        <f>AllData!BM42-AllData!$BM42</f>
        <v>0</v>
      </c>
      <c r="BM42" s="3">
        <f>AllData!BN42-AllData!$BM42</f>
        <v>1.5499084218646431E-3</v>
      </c>
      <c r="BN42" s="3">
        <f>AllData!BO42-AllData!$BM42</f>
        <v>0.15626795384878278</v>
      </c>
      <c r="BO42" s="3">
        <f>AllData!BP42-AllData!$BM42</f>
        <v>0.32154454028921009</v>
      </c>
      <c r="BP42" s="3">
        <f>AllData!BQ42-AllData!$BM42</f>
        <v>0.67432995551972397</v>
      </c>
      <c r="BQ42" s="3">
        <f>AllData!BR42-AllData!$BR42-CA42</f>
        <v>0</v>
      </c>
      <c r="BR42" s="3">
        <f>AllData!BS42-AllData!$BR42-CB42</f>
        <v>-0.5754702767979718</v>
      </c>
      <c r="BS42" s="3">
        <f>AllData!BT42-AllData!$BR42-CC42</f>
        <v>8.5121260701992441E-2</v>
      </c>
      <c r="BT42" s="3">
        <f>AllData!BU42-AllData!$BR42-CD42</f>
        <v>0.30995276879934286</v>
      </c>
      <c r="BU42" s="3">
        <f>AllData!BV42-AllData!$BR42-CE42</f>
        <v>0.41915535140022353</v>
      </c>
      <c r="BV42" s="3">
        <f>AllData!BW42-AllData!$BW42</f>
        <v>0</v>
      </c>
      <c r="BW42" s="3">
        <f>AllData!BX42-AllData!$BW42</f>
        <v>-2.6355407690020094E-2</v>
      </c>
      <c r="BX42" s="3">
        <f>AllData!BY42-AllData!$BW42</f>
        <v>0.25007523201468995</v>
      </c>
      <c r="BY42" s="3">
        <f>AllData!BZ42-AllData!$BW42</f>
        <v>0.41525857222432982</v>
      </c>
      <c r="BZ42" s="3">
        <f>AllData!CA42-AllData!$BW42</f>
        <v>0.58124675887943988</v>
      </c>
      <c r="CA42" s="3">
        <f>-AllData!BT$8+AllData!$BT$8</f>
        <v>0</v>
      </c>
      <c r="CB42" s="3">
        <f>-AllData!BU$8+AllData!$BT$8</f>
        <v>0.60337559290986986</v>
      </c>
      <c r="CC42" s="3">
        <f>-AllData!BV$8+AllData!$BT$8</f>
        <v>-0.17892853886788984</v>
      </c>
      <c r="CD42" s="3">
        <f>-AllData!BW$8+AllData!$BT$8</f>
        <v>-0.40366680073445016</v>
      </c>
      <c r="CE42" s="3">
        <f>-AllData!BX$8+AllData!$BT$8</f>
        <v>-0.32607215475993012</v>
      </c>
      <c r="CG42" s="3">
        <f>AllData!CE42-AllData!$CE42</f>
        <v>0</v>
      </c>
      <c r="CH42" s="3">
        <f>AllData!CF42-AllData!$CE42</f>
        <v>9.7798443870104279E-2</v>
      </c>
      <c r="CI42" s="3">
        <f>AllData!CG42-AllData!$CE42</f>
        <v>0.1536198632277177</v>
      </c>
      <c r="CJ42" s="3">
        <f>AllData!CH42-AllData!$CE42</f>
        <v>0.2476808157766186</v>
      </c>
      <c r="CK42" s="3">
        <f>AllData!CI42-AllData!$CE42</f>
        <v>0.36312215996032648</v>
      </c>
      <c r="CL42" s="3">
        <f>AllData!CJ42-AllData!$CJ42-CV42</f>
        <v>0</v>
      </c>
      <c r="CM42" s="3">
        <f>AllData!CK42-AllData!$CJ42-CW42</f>
        <v>-1.0181131322142711E-2</v>
      </c>
      <c r="CN42" s="3">
        <f>AllData!CL42-AllData!$CJ42-CX42</f>
        <v>-5.5584112843154898E-2</v>
      </c>
      <c r="CO42" s="3">
        <f>AllData!CM42-AllData!$CJ42-CY42</f>
        <v>7.967398079678345E-2</v>
      </c>
      <c r="CP42" s="3">
        <f>AllData!CN42-AllData!$CJ42-CZ42</f>
        <v>9.019516188989174E-2</v>
      </c>
      <c r="CQ42" s="3">
        <f>AllData!CO42-AllData!$CO42</f>
        <v>0</v>
      </c>
      <c r="CR42" s="3">
        <f>AllData!CP42-AllData!$CO42</f>
        <v>0.18340033167151004</v>
      </c>
      <c r="CS42" s="3">
        <f>AllData!CQ42-AllData!$CO42</f>
        <v>0.35565166880252019</v>
      </c>
      <c r="CT42" s="3">
        <f>AllData!CR42-AllData!$CO42</f>
        <v>0.46817732168652015</v>
      </c>
      <c r="CU42" s="3">
        <f>AllData!CS42-AllData!$CO42</f>
        <v>0.63570367334682021</v>
      </c>
      <c r="CV42" s="3">
        <f>-AllData!CL$8+AllData!$CL$8</f>
        <v>0</v>
      </c>
      <c r="CW42" s="3">
        <f>-AllData!CM$8+AllData!$CL$8</f>
        <v>-7.5420756479259943E-2</v>
      </c>
      <c r="CX42" s="3">
        <f>-AllData!CN$8+AllData!$CL$8</f>
        <v>-0.14644769273165004</v>
      </c>
      <c r="CY42" s="3">
        <f>-AllData!CO$8+AllData!$CL$8</f>
        <v>-0.30017048670669011</v>
      </c>
      <c r="CZ42" s="3">
        <f>-AllData!CP$8+AllData!$CL$8</f>
        <v>-0.36277667527639013</v>
      </c>
      <c r="DB42" s="3">
        <f>AllData!CW42-AllData!$CW42</f>
        <v>0</v>
      </c>
      <c r="DC42" s="3">
        <f>AllData!CX42-AllData!$CW42</f>
        <v>7.9617427036694721E-2</v>
      </c>
      <c r="DD42" s="3">
        <f>AllData!CY42-AllData!$CW42</f>
        <v>0.16456305044908959</v>
      </c>
      <c r="DE42" s="3">
        <f>AllData!CZ42-AllData!$CW42</f>
        <v>0.23628960559469192</v>
      </c>
      <c r="DF42" s="3">
        <f>AllData!DA42-AllData!$CW42</f>
        <v>0.33737359388030086</v>
      </c>
      <c r="DG42" s="3">
        <f>AllData!DB42-AllData!$DB42-DQ42</f>
        <v>0</v>
      </c>
      <c r="DH42" s="3">
        <f>AllData!DC42-AllData!$DB42-DR42</f>
        <v>0.10442277951512491</v>
      </c>
      <c r="DI42" s="3">
        <f>AllData!DD42-AllData!$DB42-DS42</f>
        <v>0.26276986351004972</v>
      </c>
      <c r="DJ42" s="3">
        <f>AllData!DE42-AllData!$DB42-DT42</f>
        <v>0.410262899286022</v>
      </c>
      <c r="DK42" s="3">
        <f>AllData!DF42-AllData!$DB42-DU42</f>
        <v>0.56858758086156103</v>
      </c>
      <c r="DL42" s="3">
        <f>AllData!DG42-AllData!$DG42</f>
        <v>0</v>
      </c>
      <c r="DM42" s="3">
        <f>AllData!DH42-AllData!$DG42</f>
        <v>0.17479973323495901</v>
      </c>
      <c r="DN42" s="3">
        <f>AllData!DI42-AllData!$DG42</f>
        <v>0.34030075906067003</v>
      </c>
      <c r="DO42" s="3">
        <f>AllData!DJ42-AllData!$DG42</f>
        <v>0.49681525682506411</v>
      </c>
      <c r="DP42" s="3">
        <f>AllData!DK42-AllData!$DG42</f>
        <v>0.64463560382041396</v>
      </c>
      <c r="DQ42" s="3">
        <f>-AllData!DD$8+AllData!$DD$8</f>
        <v>0</v>
      </c>
      <c r="DR42" s="3">
        <f>-AllData!DE$8+AllData!$DD$8</f>
        <v>-2.4805352478430187E-2</v>
      </c>
      <c r="DS42" s="3">
        <f>-AllData!DF$8+AllData!$DD$8</f>
        <v>-9.820681306096013E-2</v>
      </c>
      <c r="DT42" s="3">
        <f>-AllData!DG$8+AllData!$DD$8</f>
        <v>-0.17397329369133008</v>
      </c>
      <c r="DU42" s="3">
        <f>-AllData!DH$8+AllData!$DD$8</f>
        <v>-0.23121398698126017</v>
      </c>
      <c r="DW42" s="62" t="s">
        <v>45</v>
      </c>
      <c r="DX42" s="3">
        <f>AllData!K42-AllData!DO42</f>
        <v>3.1645165709326619</v>
      </c>
      <c r="DY42" s="3">
        <f>AllData!L42-AllData!DP42</f>
        <v>3.0651246693457637</v>
      </c>
      <c r="DZ42" s="3">
        <f>AllData!M42-AllData!DQ42</f>
        <v>2.9819783844073982</v>
      </c>
      <c r="EA42" s="3">
        <f>AllData!N42-AllData!DR42</f>
        <v>3.2509934657013133</v>
      </c>
      <c r="EB42" s="3">
        <f>AllData!O42-AllData!DS42</f>
        <v>3.0024375669142103</v>
      </c>
      <c r="EC42" s="3">
        <f>AllData!AC42-AllData!DO42</f>
        <v>3.5933565232676159</v>
      </c>
      <c r="ED42" s="3">
        <f>AllData!AD42-AllData!DP42</f>
        <v>3.4876273560797273</v>
      </c>
      <c r="EE42" s="3">
        <f>AllData!AE42-AllData!DQ42</f>
        <v>3.4487941886329878</v>
      </c>
      <c r="EF42" s="3">
        <f>AllData!AF42-AllData!DR42</f>
        <v>3.4465782518573036</v>
      </c>
      <c r="EG42" s="3">
        <f>AllData!AG42-AllData!DS42</f>
        <v>3.4122169568098428</v>
      </c>
      <c r="EM42" s="3">
        <f>AllData!BM42-AllData!DO42</f>
        <v>3.156549811975836</v>
      </c>
      <c r="EN42" s="3">
        <f>AllData!BN42-AllData!DP42</f>
        <v>3.038413543299697</v>
      </c>
      <c r="EO42" s="3">
        <f>AllData!BO42-AllData!DQ42</f>
        <v>3.068797143590217</v>
      </c>
      <c r="EP42" s="3">
        <f>AllData!BP42-AllData!DR42</f>
        <v>3.1052470586139407</v>
      </c>
      <c r="EQ42" s="3">
        <f>AllData!BQ42-AllData!DS42</f>
        <v>3.3248594797950517</v>
      </c>
      <c r="ER42" s="3">
        <f>AllData!CE42-AllData!DO42</f>
        <v>3.1327032181236376</v>
      </c>
      <c r="ES42" s="3">
        <f>AllData!CF42-AllData!DP42</f>
        <v>3.1108154848957383</v>
      </c>
      <c r="ET42" s="3">
        <f>AllData!CG42-AllData!DQ42</f>
        <v>3.0423024591169536</v>
      </c>
      <c r="EU42" s="3">
        <f>AllData!CH42-AllData!DR42</f>
        <v>3.0075367402491509</v>
      </c>
      <c r="EV42" s="3">
        <f>AllData!CI42-AllData!DS42</f>
        <v>2.9898050903834559</v>
      </c>
      <c r="EW42" s="3">
        <f>AllData!CW42-AllData!DO42</f>
        <v>3.4988024808241107</v>
      </c>
      <c r="EX42" s="3">
        <f>AllData!CX42-AllData!DP42</f>
        <v>3.4587337307628019</v>
      </c>
      <c r="EY42" s="3">
        <f>AllData!CY42-AllData!DQ42</f>
        <v>3.4193449090387986</v>
      </c>
      <c r="EZ42" s="3">
        <f>AllData!CZ42-AllData!DR42</f>
        <v>3.3622447927676973</v>
      </c>
      <c r="FA42" s="3">
        <f>AllData!DA42-AllData!DS42</f>
        <v>3.3301557870039034</v>
      </c>
    </row>
    <row r="43" spans="3:157" s="3" customFormat="1">
      <c r="C43" s="62" t="s">
        <v>46</v>
      </c>
      <c r="D43" s="72">
        <v>181.40100000000001</v>
      </c>
      <c r="E43" s="77">
        <v>57.862000000000002</v>
      </c>
      <c r="F43" s="3">
        <f>AllData!K43-AllData!$K43</f>
        <v>0</v>
      </c>
      <c r="G43" s="3">
        <f>AllData!L43-AllData!$K43</f>
        <v>5.4401253496166646E-2</v>
      </c>
      <c r="H43" s="3">
        <f>AllData!M43-AllData!$K43</f>
        <v>0.12685109402725914</v>
      </c>
      <c r="I43" s="3">
        <f>AllData!N43-AllData!$K43</f>
        <v>0.48997646773895553</v>
      </c>
      <c r="J43" s="3">
        <f>AllData!O43-AllData!$K43</f>
        <v>0.43920000393363523</v>
      </c>
      <c r="K43" s="3">
        <f>AllData!P43-AllData!$P43-U43</f>
        <v>0</v>
      </c>
      <c r="L43" s="3">
        <f>AllData!Q43-AllData!$P43-V43</f>
        <v>-0.18480892508029179</v>
      </c>
      <c r="M43" s="3">
        <f>AllData!R43-AllData!$P43-W43</f>
        <v>-0.42022687742079112</v>
      </c>
      <c r="N43" s="3">
        <f>AllData!S43-AllData!$P43-X43</f>
        <v>0.27337034257202575</v>
      </c>
      <c r="O43" s="3">
        <f>AllData!T43-AllData!$P43-Y43</f>
        <v>-0.28670850785599322</v>
      </c>
      <c r="P43" s="3">
        <f>AllData!U43-AllData!$U43</f>
        <v>0</v>
      </c>
      <c r="Q43" s="3">
        <f>AllData!V43-AllData!$U43</f>
        <v>0.23516540239704997</v>
      </c>
      <c r="R43" s="3">
        <f>AllData!W43-AllData!$U43</f>
        <v>0.43165980416326022</v>
      </c>
      <c r="S43" s="3">
        <f>AllData!X43-AllData!$U43</f>
        <v>0.53661033618223986</v>
      </c>
      <c r="T43" s="3">
        <f>AllData!Y43-AllData!$U43</f>
        <v>0.46560220110771988</v>
      </c>
      <c r="U43" s="3">
        <f>-AllData!R$8+AllData!$R$8</f>
        <v>0</v>
      </c>
      <c r="V43" s="3">
        <f>-AllData!S$8+AllData!$R$8</f>
        <v>4.0447761794002446E-3</v>
      </c>
      <c r="W43" s="3">
        <f>-AllData!T$8+AllData!$R$8</f>
        <v>0.11541816728479004</v>
      </c>
      <c r="X43" s="3">
        <f>-AllData!U$8+AllData!$R$8</f>
        <v>-0.32000421101531984</v>
      </c>
      <c r="Y43" s="3">
        <f>-AllData!V$8+AllData!$R$8</f>
        <v>0.26030631068190013</v>
      </c>
      <c r="AA43" s="3">
        <f>AllData!AC43-AllData!$AC43</f>
        <v>0</v>
      </c>
      <c r="AB43" s="3">
        <f>AllData!AD43-AllData!$AC43</f>
        <v>-6.1032173231581055E-2</v>
      </c>
      <c r="AC43" s="3">
        <f>AllData!AE43-AllData!$AC43</f>
        <v>3.2027647367783629E-2</v>
      </c>
      <c r="AD43" s="3">
        <f>AllData!AF43-AllData!$AC43</f>
        <v>0.16213336932587197</v>
      </c>
      <c r="AE43" s="3">
        <f>AllData!AG43-AllData!$AC43</f>
        <v>0.26405845272972783</v>
      </c>
      <c r="AF43" s="3">
        <f>AllData!AH43-AllData!$AH43-AP43</f>
        <v>0</v>
      </c>
      <c r="AG43" s="3">
        <f>AllData!AI43-AllData!$AH43-AQ43</f>
        <v>0.59349134260269354</v>
      </c>
      <c r="AH43" s="3">
        <f>AllData!AJ43-AllData!$AH43-AR43</f>
        <v>0.58344183971370134</v>
      </c>
      <c r="AI43" s="3">
        <f>AllData!AK43-AllData!$AH43-AS43</f>
        <v>0.62135069214455063</v>
      </c>
      <c r="AJ43" s="3">
        <f>AllData!AL43-AllData!$AH43-AT43</f>
        <v>0.64400235682064588</v>
      </c>
      <c r="AK43" s="3">
        <f>AllData!AM43-AllData!$AM43</f>
        <v>0</v>
      </c>
      <c r="AL43" s="3">
        <f>AllData!AN43-AllData!$AM43</f>
        <v>0.18096883454262902</v>
      </c>
      <c r="AM43" s="3">
        <f>AllData!AO43-AllData!$AM43</f>
        <v>0.35182080675848504</v>
      </c>
      <c r="AN43" s="3">
        <f>AllData!AP43-AllData!$AM43</f>
        <v>0.51289841797218794</v>
      </c>
      <c r="AO43" s="3">
        <f>AllData!AQ43-AllData!$AM43</f>
        <v>0.66451918603043814</v>
      </c>
      <c r="AP43" s="3">
        <f>-AllData!AJ$8+AllData!$AJ$8</f>
        <v>0</v>
      </c>
      <c r="AQ43" s="3">
        <f>-AllData!AK$8+AllData!$AJ$8</f>
        <v>-0.83549235037689984</v>
      </c>
      <c r="AR43" s="3">
        <f>-AllData!AL$8+AllData!$AJ$8</f>
        <v>-0.90323499910439997</v>
      </c>
      <c r="AS43" s="3">
        <f>-AllData!AM$8+AllData!$AJ$8</f>
        <v>-0.97211574079085983</v>
      </c>
      <c r="AT43" s="3">
        <f>-AllData!AN$8+AllData!$AJ$8</f>
        <v>-1.0444630901213503</v>
      </c>
      <c r="BL43" s="3">
        <f>AllData!BM43-AllData!$BM43</f>
        <v>0</v>
      </c>
      <c r="BM43" s="3">
        <f>AllData!BN43-AllData!$BM43</f>
        <v>0.10046301576217331</v>
      </c>
      <c r="BN43" s="3">
        <f>AllData!BO43-AllData!$BM43</f>
        <v>0.16710034572339794</v>
      </c>
      <c r="BO43" s="3">
        <f>AllData!BP43-AllData!$BM43</f>
        <v>0.31048326814030247</v>
      </c>
      <c r="BP43" s="3">
        <f>AllData!BQ43-AllData!$BM43</f>
        <v>0.66131055960774177</v>
      </c>
      <c r="BQ43" s="3">
        <f>AllData!BR43-AllData!$BR43-CA43</f>
        <v>0</v>
      </c>
      <c r="BR43" s="3">
        <f>AllData!BS43-AllData!$BR43-CB43</f>
        <v>-0.5031016704819673</v>
      </c>
      <c r="BS43" s="3">
        <f>AllData!BT43-AllData!$BR43-CC43</f>
        <v>7.645914768168538E-2</v>
      </c>
      <c r="BT43" s="3">
        <f>AllData!BU43-AllData!$BR43-CD43</f>
        <v>0.2772974820299452</v>
      </c>
      <c r="BU43" s="3">
        <f>AllData!BV43-AllData!$BR43-CE43</f>
        <v>0.38203779426122519</v>
      </c>
      <c r="BV43" s="3">
        <f>AllData!BW43-AllData!$BW43</f>
        <v>0</v>
      </c>
      <c r="BW43" s="3">
        <f>AllData!BX43-AllData!$BW43</f>
        <v>1.8909333427008512E-4</v>
      </c>
      <c r="BX43" s="3">
        <f>AllData!BY43-AllData!$BW43</f>
        <v>0.26956973690960995</v>
      </c>
      <c r="BY43" s="3">
        <f>AllData!BZ43-AllData!$BW43</f>
        <v>0.4368525868448101</v>
      </c>
      <c r="BZ43" s="3">
        <f>AllData!CA43-AllData!$BW43</f>
        <v>0.60534492010645025</v>
      </c>
      <c r="CA43" s="3">
        <f>-AllData!BT$8+AllData!$BT$8</f>
        <v>0</v>
      </c>
      <c r="CB43" s="3">
        <f>-AllData!BU$8+AllData!$BT$8</f>
        <v>0.60337559290986986</v>
      </c>
      <c r="CC43" s="3">
        <f>-AllData!BV$8+AllData!$BT$8</f>
        <v>-0.17892853886788984</v>
      </c>
      <c r="CD43" s="3">
        <f>-AllData!BW$8+AllData!$BT$8</f>
        <v>-0.40366680073445016</v>
      </c>
      <c r="CE43" s="3">
        <f>-AllData!BX$8+AllData!$BT$8</f>
        <v>-0.32607215475993012</v>
      </c>
      <c r="CG43" s="3">
        <f>AllData!CE43-AllData!$CE43</f>
        <v>0</v>
      </c>
      <c r="CH43" s="3">
        <f>AllData!CF43-AllData!$CE43</f>
        <v>0.10444491282075319</v>
      </c>
      <c r="CI43" s="3">
        <f>AllData!CG43-AllData!$CE43</f>
        <v>0.16929889881231475</v>
      </c>
      <c r="CJ43" s="3">
        <f>AllData!CH43-AllData!$CE43</f>
        <v>0.25773077254095256</v>
      </c>
      <c r="CK43" s="3">
        <f>AllData!CI43-AllData!$CE43</f>
        <v>0.37708890301479414</v>
      </c>
      <c r="CL43" s="3">
        <f>AllData!CJ43-AllData!$CJ43-CV43</f>
        <v>0</v>
      </c>
      <c r="CM43" s="3">
        <f>AllData!CK43-AllData!$CJ43-CW43</f>
        <v>-8.8518791608445113E-3</v>
      </c>
      <c r="CN43" s="3">
        <f>AllData!CL43-AllData!$CJ43-CX43</f>
        <v>-4.9428416568153111E-2</v>
      </c>
      <c r="CO43" s="3">
        <f>AllData!CM43-AllData!$CJ43-CY43</f>
        <v>7.3098382287696051E-2</v>
      </c>
      <c r="CP43" s="3">
        <f>AllData!CN43-AllData!$CJ43-CZ43</f>
        <v>8.560123983559409E-2</v>
      </c>
      <c r="CQ43" s="3">
        <f>AllData!CO43-AllData!$CO43</f>
        <v>0</v>
      </c>
      <c r="CR43" s="3">
        <f>AllData!CP43-AllData!$CO43</f>
        <v>0.18871754846087008</v>
      </c>
      <c r="CS43" s="3">
        <f>AllData!CQ43-AllData!$CO43</f>
        <v>0.36517500811212988</v>
      </c>
      <c r="CT43" s="3">
        <f>AllData!CR43-AllData!$CO43</f>
        <v>0.48480287695995017</v>
      </c>
      <c r="CU43" s="3">
        <f>AllData!CS43-AllData!$CO43</f>
        <v>0.65426433845559995</v>
      </c>
      <c r="CV43" s="3">
        <f>-AllData!CL$8+AllData!$CL$8</f>
        <v>0</v>
      </c>
      <c r="CW43" s="3">
        <f>-AllData!CM$8+AllData!$CL$8</f>
        <v>-7.5420756479259943E-2</v>
      </c>
      <c r="CX43" s="3">
        <f>-AllData!CN$8+AllData!$CL$8</f>
        <v>-0.14644769273165004</v>
      </c>
      <c r="CY43" s="3">
        <f>-AllData!CO$8+AllData!$CL$8</f>
        <v>-0.30017048670669011</v>
      </c>
      <c r="CZ43" s="3">
        <f>-AllData!CP$8+AllData!$CL$8</f>
        <v>-0.36277667527639013</v>
      </c>
      <c r="DB43" s="3">
        <f>AllData!CW43-AllData!$CW43</f>
        <v>0</v>
      </c>
      <c r="DC43" s="3">
        <f>AllData!CX43-AllData!$CW43</f>
        <v>9.5863932816598663E-2</v>
      </c>
      <c r="DD43" s="3">
        <f>AllData!CY43-AllData!$CW43</f>
        <v>0.18780454172670602</v>
      </c>
      <c r="DE43" s="3">
        <f>AllData!CZ43-AllData!$CW43</f>
        <v>0.26469928364930695</v>
      </c>
      <c r="DF43" s="3">
        <f>AllData!DA43-AllData!$CW43</f>
        <v>0.37145370594289773</v>
      </c>
      <c r="DG43" s="3">
        <f>AllData!DB43-AllData!$DB43-DQ43</f>
        <v>0</v>
      </c>
      <c r="DH43" s="3">
        <f>AllData!DC43-AllData!$DB43-DR43</f>
        <v>0.12066928529502885</v>
      </c>
      <c r="DI43" s="3">
        <f>AllData!DD43-AllData!$DB43-DS43</f>
        <v>0.28601135478766615</v>
      </c>
      <c r="DJ43" s="3">
        <f>AllData!DE43-AllData!$DB43-DT43</f>
        <v>0.43867257734063703</v>
      </c>
      <c r="DK43" s="3">
        <f>AllData!DF43-AllData!$DB43-DU43</f>
        <v>0.60266769292415789</v>
      </c>
      <c r="DL43" s="3">
        <f>AllData!DG43-AllData!$DG43</f>
        <v>0</v>
      </c>
      <c r="DM43" s="3">
        <f>AllData!DH43-AllData!$DG43</f>
        <v>0.18096606398234694</v>
      </c>
      <c r="DN43" s="3">
        <f>AllData!DI43-AllData!$DG43</f>
        <v>0.35181797877315102</v>
      </c>
      <c r="DO43" s="3">
        <f>AllData!DJ43-AllData!$DG43</f>
        <v>0.5128952950002279</v>
      </c>
      <c r="DP43" s="3">
        <f>AllData!DK43-AllData!$DG43</f>
        <v>0.66451599525968796</v>
      </c>
      <c r="DQ43" s="3">
        <f>-AllData!DD$8+AllData!$DD$8</f>
        <v>0</v>
      </c>
      <c r="DR43" s="3">
        <f>-AllData!DE$8+AllData!$DD$8</f>
        <v>-2.4805352478430187E-2</v>
      </c>
      <c r="DS43" s="3">
        <f>-AllData!DF$8+AllData!$DD$8</f>
        <v>-9.820681306096013E-2</v>
      </c>
      <c r="DT43" s="3">
        <f>-AllData!DG$8+AllData!$DD$8</f>
        <v>-0.17397329369133008</v>
      </c>
      <c r="DU43" s="3">
        <f>-AllData!DH$8+AllData!$DD$8</f>
        <v>-0.23121398698126017</v>
      </c>
      <c r="DW43" s="62" t="s">
        <v>46</v>
      </c>
      <c r="DX43" s="3">
        <f>AllData!K43-AllData!DO43</f>
        <v>-0.41287055764290415</v>
      </c>
      <c r="DY43" s="3">
        <f>AllData!L43-AllData!DP43</f>
        <v>-0.4394155018159438</v>
      </c>
      <c r="DZ43" s="3">
        <f>AllData!M43-AllData!DQ43</f>
        <v>-0.45289214613815432</v>
      </c>
      <c r="EA43" s="3">
        <f>AllData!N43-AllData!DR43</f>
        <v>-0.18050635686564931</v>
      </c>
      <c r="EB43" s="3">
        <f>AllData!O43-AllData!DS43</f>
        <v>-0.32667917935947344</v>
      </c>
      <c r="EC43" s="3">
        <f>AllData!AC43-AllData!DO43</f>
        <v>-0.13873042003129399</v>
      </c>
      <c r="ED43" s="3">
        <f>AllData!AD43-AllData!DP43</f>
        <v>-0.28070879093208134</v>
      </c>
      <c r="EE43" s="3">
        <f>AllData!AE43-AllData!DQ43</f>
        <v>-0.27357545518601967</v>
      </c>
      <c r="EF43" s="3">
        <f>AllData!AF43-AllData!DR43</f>
        <v>-0.23420931766712272</v>
      </c>
      <c r="EG43" s="3">
        <f>AllData!AG43-AllData!DS43</f>
        <v>-0.22768059295177068</v>
      </c>
      <c r="EM43" s="3">
        <f>AllData!BM43-AllData!DO43</f>
        <v>-0.41548413158633934</v>
      </c>
      <c r="EN43" s="3">
        <f>AllData!BN43-AllData!DP43</f>
        <v>-0.39596731349337233</v>
      </c>
      <c r="EO43" s="3">
        <f>AllData!BO43-AllData!DQ43</f>
        <v>-0.41525646838545072</v>
      </c>
      <c r="EP43" s="3">
        <f>AllData!BP43-AllData!DR43</f>
        <v>-0.36261313040773757</v>
      </c>
      <c r="EQ43" s="3">
        <f>AllData!BQ43-AllData!DS43</f>
        <v>-0.1071821976288021</v>
      </c>
      <c r="ER43" s="3">
        <f>AllData!CE43-AllData!DO43</f>
        <v>-0.44496412186980194</v>
      </c>
      <c r="ES43" s="3">
        <f>AllData!CF43-AllData!DP43</f>
        <v>-0.42146540671825505</v>
      </c>
      <c r="ET43" s="3">
        <f>AllData!CG43-AllData!DQ43</f>
        <v>-0.4425379055799965</v>
      </c>
      <c r="EU43" s="3">
        <f>AllData!CH43-AllData!DR43</f>
        <v>-0.44484561629055008</v>
      </c>
      <c r="EV43" s="3">
        <f>AllData!CI43-AllData!DS43</f>
        <v>-0.42088384450521232</v>
      </c>
      <c r="EW43" s="3">
        <f>AllData!CW43-AllData!DO43</f>
        <v>-0.29346180177699921</v>
      </c>
      <c r="EX43" s="3">
        <f>AllData!CX43-AllData!DP43</f>
        <v>-0.27854406662960685</v>
      </c>
      <c r="EY43" s="3">
        <f>AllData!CY43-AllData!DQ43</f>
        <v>-0.2725299425728025</v>
      </c>
      <c r="EZ43" s="3">
        <f>AllData!CZ43-AllData!DR43</f>
        <v>-0.28637478508939296</v>
      </c>
      <c r="FA43" s="3">
        <f>AllData!DA43-AllData!DS43</f>
        <v>-0.275016721484306</v>
      </c>
    </row>
    <row r="44" spans="3:157" s="3" customFormat="1" ht="16" thickBot="1">
      <c r="C44" s="63" t="s">
        <v>47</v>
      </c>
      <c r="D44" s="73">
        <v>204.21</v>
      </c>
      <c r="E44" s="79">
        <v>76.305000000000007</v>
      </c>
      <c r="F44" s="3">
        <f>AllData!K44-AllData!$K44</f>
        <v>0</v>
      </c>
      <c r="G44" s="3">
        <f>AllData!L44-AllData!$K44</f>
        <v>9.932911542833267E-2</v>
      </c>
      <c r="H44" s="3">
        <f>AllData!M44-AllData!$K44</f>
        <v>0.24556780438596348</v>
      </c>
      <c r="I44" s="3">
        <f>AllData!N44-AllData!$K44</f>
        <v>0.47216235474848389</v>
      </c>
      <c r="J44" s="3">
        <f>AllData!O44-AllData!$K44</f>
        <v>0.63965150381232405</v>
      </c>
      <c r="K44" s="3">
        <f>AllData!P44-AllData!$P44-U44</f>
        <v>0</v>
      </c>
      <c r="L44" s="3">
        <f>AllData!Q44-AllData!$P44-V44</f>
        <v>-0.14222120897309942</v>
      </c>
      <c r="M44" s="3">
        <f>AllData!R44-AllData!$P44-W44</f>
        <v>-0.3206239119506864</v>
      </c>
      <c r="N44" s="3">
        <f>AllData!S44-AllData!$P44-X44</f>
        <v>0.22277699111372229</v>
      </c>
      <c r="O44" s="3">
        <f>AllData!T44-AllData!$P44-Y44</f>
        <v>-0.19265937000159505</v>
      </c>
      <c r="P44" s="3">
        <f>AllData!U44-AllData!$U44</f>
        <v>0</v>
      </c>
      <c r="Q44" s="3">
        <f>AllData!V44-AllData!$U44</f>
        <v>0.23750554822203007</v>
      </c>
      <c r="R44" s="3">
        <f>AllData!W44-AllData!$U44</f>
        <v>0.45077354905186007</v>
      </c>
      <c r="S44" s="3">
        <f>AllData!X44-AllData!$U44</f>
        <v>0.56938957465007989</v>
      </c>
      <c r="T44" s="3">
        <f>AllData!Y44-AllData!$U44</f>
        <v>0.57200456313202008</v>
      </c>
      <c r="U44" s="3">
        <f>-AllData!R$8+AllData!$R$8</f>
        <v>0</v>
      </c>
      <c r="V44" s="3">
        <f>-AllData!S$8+AllData!$R$8</f>
        <v>4.0447761794002446E-3</v>
      </c>
      <c r="W44" s="3">
        <f>-AllData!T$8+AllData!$R$8</f>
        <v>0.11541816728479004</v>
      </c>
      <c r="X44" s="3">
        <f>-AllData!U$8+AllData!$R$8</f>
        <v>-0.32000421101531984</v>
      </c>
      <c r="Y44" s="3">
        <f>-AllData!V$8+AllData!$R$8</f>
        <v>0.26030631068190013</v>
      </c>
      <c r="AA44" s="3">
        <f>AllData!AC44-AllData!$AC44</f>
        <v>0</v>
      </c>
      <c r="AB44" s="3">
        <f>AllData!AD44-AllData!$AC44</f>
        <v>-0.20322703644652762</v>
      </c>
      <c r="AC44" s="3">
        <f>AllData!AE44-AllData!$AC44</f>
        <v>-9.0753208463006274E-2</v>
      </c>
      <c r="AD44" s="3">
        <f>AllData!AF44-AllData!$AC44</f>
        <v>4.9323363649939722E-2</v>
      </c>
      <c r="AE44" s="3">
        <f>AllData!AG44-AllData!$AC44</f>
        <v>0.16016436602841111</v>
      </c>
      <c r="AF44" s="3">
        <f>AllData!AH44-AllData!$AH44-AP44</f>
        <v>0</v>
      </c>
      <c r="AG44" s="3">
        <f>AllData!AI44-AllData!$AH44-AQ44</f>
        <v>0.43424792848069815</v>
      </c>
      <c r="AH44" s="3">
        <f>AllData!AJ44-AllData!$AH44-AR44</f>
        <v>0.4288186842272963</v>
      </c>
      <c r="AI44" s="3">
        <f>AllData!AK44-AllData!$AH44-AS44</f>
        <v>0.46408342346226084</v>
      </c>
      <c r="AJ44" s="3">
        <f>AllData!AL44-AllData!$AH44-AT44</f>
        <v>0.48514406355824802</v>
      </c>
      <c r="AK44" s="3">
        <f>AllData!AM44-AllData!$AM44</f>
        <v>0</v>
      </c>
      <c r="AL44" s="3">
        <f>AllData!AN44-AllData!$AM44</f>
        <v>0.19801738544967407</v>
      </c>
      <c r="AM44" s="3">
        <f>AllData!AO44-AllData!$AM44</f>
        <v>0.38366310641409895</v>
      </c>
      <c r="AN44" s="3">
        <f>AllData!AP44-AllData!$AM44</f>
        <v>0.55735568097853894</v>
      </c>
      <c r="AO44" s="3">
        <f>AllData!AQ44-AllData!$AM44</f>
        <v>0.71948339259150895</v>
      </c>
      <c r="AP44" s="3">
        <f>-AllData!AJ$8+AllData!$AJ$8</f>
        <v>0</v>
      </c>
      <c r="AQ44" s="3">
        <f>-AllData!AK$8+AllData!$AJ$8</f>
        <v>-0.83549235037689984</v>
      </c>
      <c r="AR44" s="3">
        <f>-AllData!AL$8+AllData!$AJ$8</f>
        <v>-0.90323499910439997</v>
      </c>
      <c r="AS44" s="3">
        <f>-AllData!AM$8+AllData!$AJ$8</f>
        <v>-0.97211574079085983</v>
      </c>
      <c r="AT44" s="3">
        <f>-AllData!AN$8+AllData!$AJ$8</f>
        <v>-1.0444630901213503</v>
      </c>
      <c r="BL44" s="3">
        <f>AllData!BM44-AllData!$BM44</f>
        <v>0</v>
      </c>
      <c r="BM44" s="3">
        <f>AllData!BN44-AllData!$BM44</f>
        <v>0.31775326135943516</v>
      </c>
      <c r="BN44" s="3">
        <f>AllData!BO44-AllData!$BM44</f>
        <v>0.20508610882259859</v>
      </c>
      <c r="BO44" s="3">
        <f>AllData!BP44-AllData!$BM44</f>
        <v>0.3082673010516146</v>
      </c>
      <c r="BP44" s="3">
        <f>AllData!BQ44-AllData!$BM44</f>
        <v>0.65494629092073353</v>
      </c>
      <c r="BQ44" s="3">
        <f>AllData!BR44-AllData!$BR44-CA44</f>
        <v>0</v>
      </c>
      <c r="BR44" s="3">
        <f>AllData!BS44-AllData!$BR44-CB44</f>
        <v>-0.3591997308074748</v>
      </c>
      <c r="BS44" s="3">
        <f>AllData!BT44-AllData!$BR44-CC44</f>
        <v>6.0547921429584761E-2</v>
      </c>
      <c r="BT44" s="3">
        <f>AllData!BU44-AllData!$BR44-CD44</f>
        <v>0.21537995379235175</v>
      </c>
      <c r="BU44" s="3">
        <f>AllData!BV44-AllData!$BR44-CE44</f>
        <v>0.30904868200732505</v>
      </c>
      <c r="BV44" s="3">
        <f>AllData!BW44-AllData!$BW44</f>
        <v>0</v>
      </c>
      <c r="BW44" s="3">
        <f>AllData!BX44-AllData!$BW44</f>
        <v>7.3577399257039877E-2</v>
      </c>
      <c r="BX44" s="3">
        <f>AllData!BY44-AllData!$BW44</f>
        <v>0.32346672626089967</v>
      </c>
      <c r="BY44" s="3">
        <f>AllData!BZ44-AllData!$BW44</f>
        <v>0.49655414799370989</v>
      </c>
      <c r="BZ44" s="3">
        <f>AllData!CA44-AllData!$BW44</f>
        <v>0.67196976367333994</v>
      </c>
      <c r="CA44" s="3">
        <f>-AllData!BT$8+AllData!$BT$8</f>
        <v>0</v>
      </c>
      <c r="CB44" s="3">
        <f>-AllData!BU$8+AllData!$BT$8</f>
        <v>0.60337559290986986</v>
      </c>
      <c r="CC44" s="3">
        <f>-AllData!BV$8+AllData!$BT$8</f>
        <v>-0.17892853886788984</v>
      </c>
      <c r="CD44" s="3">
        <f>-AllData!BW$8+AllData!$BT$8</f>
        <v>-0.40366680073445016</v>
      </c>
      <c r="CE44" s="3">
        <f>-AllData!BX$8+AllData!$BT$8</f>
        <v>-0.32607215475993012</v>
      </c>
      <c r="CG44" s="3">
        <f>AllData!CE44-AllData!$CE44</f>
        <v>0</v>
      </c>
      <c r="CH44" s="3">
        <f>AllData!CF44-AllData!$CE44</f>
        <v>0.12229724248172857</v>
      </c>
      <c r="CI44" s="3">
        <f>AllData!CG44-AllData!$CE44</f>
        <v>0.20809869425336558</v>
      </c>
      <c r="CJ44" s="3">
        <f>AllData!CH44-AllData!$CE44</f>
        <v>0.28991321044274088</v>
      </c>
      <c r="CK44" s="3">
        <f>AllData!CI44-AllData!$CE44</f>
        <v>0.41809877112132199</v>
      </c>
      <c r="CL44" s="3">
        <f>AllData!CJ44-AllData!$CJ44-CV44</f>
        <v>0</v>
      </c>
      <c r="CM44" s="3">
        <f>AllData!CK44-AllData!$CJ44-CW44</f>
        <v>-5.7002037724425136E-3</v>
      </c>
      <c r="CN44" s="3">
        <f>AllData!CL44-AllData!$CJ44-CX44</f>
        <v>-3.6958057043852577E-2</v>
      </c>
      <c r="CO44" s="3">
        <f>AllData!CM44-AllData!$CJ44-CY44</f>
        <v>5.931569410078863E-2</v>
      </c>
      <c r="CP44" s="3">
        <f>AllData!CN44-AllData!$CJ44-CZ44</f>
        <v>7.5295930915889375E-2</v>
      </c>
      <c r="CQ44" s="3">
        <f>AllData!CO44-AllData!$CO44</f>
        <v>0</v>
      </c>
      <c r="CR44" s="3">
        <f>AllData!CP44-AllData!$CO44</f>
        <v>0.20341820273342992</v>
      </c>
      <c r="CS44" s="3">
        <f>AllData!CQ44-AllData!$CO44</f>
        <v>0.39150444402886975</v>
      </c>
      <c r="CT44" s="3">
        <f>AllData!CR44-AllData!$CO44</f>
        <v>0.53076800304863991</v>
      </c>
      <c r="CU44" s="3">
        <f>AllData!CS44-AllData!$CO44</f>
        <v>0.70557951548181985</v>
      </c>
      <c r="CV44" s="3">
        <f>-AllData!CL$8+AllData!$CL$8</f>
        <v>0</v>
      </c>
      <c r="CW44" s="3">
        <f>-AllData!CM$8+AllData!$CL$8</f>
        <v>-7.5420756479259943E-2</v>
      </c>
      <c r="CX44" s="3">
        <f>-AllData!CN$8+AllData!$CL$8</f>
        <v>-0.14644769273165004</v>
      </c>
      <c r="CY44" s="3">
        <f>-AllData!CO$8+AllData!$CL$8</f>
        <v>-0.30017048670669011</v>
      </c>
      <c r="CZ44" s="3">
        <f>-AllData!CP$8+AllData!$CL$8</f>
        <v>-0.36277667527639013</v>
      </c>
      <c r="DB44" s="3">
        <f>AllData!CW44-AllData!$CW44</f>
        <v>0</v>
      </c>
      <c r="DC44" s="3">
        <f>AllData!CX44-AllData!$CW44</f>
        <v>0.13230470746950118</v>
      </c>
      <c r="DD44" s="3">
        <f>AllData!CY44-AllData!$CW44</f>
        <v>0.24244096480470034</v>
      </c>
      <c r="DE44" s="3">
        <f>AllData!CZ44-AllData!$CW44</f>
        <v>0.33584223295289917</v>
      </c>
      <c r="DF44" s="3">
        <f>AllData!DA44-AllData!$CW44</f>
        <v>0.45625175914830152</v>
      </c>
      <c r="DG44" s="3">
        <f>AllData!DB44-AllData!$DB44-DQ44</f>
        <v>0</v>
      </c>
      <c r="DH44" s="3">
        <f>AllData!DC44-AllData!$DB44-DR44</f>
        <v>0.15711005994793137</v>
      </c>
      <c r="DI44" s="3">
        <f>AllData!DD44-AllData!$DB44-DS44</f>
        <v>0.34064777786566047</v>
      </c>
      <c r="DJ44" s="3">
        <f>AllData!DE44-AllData!$DB44-DT44</f>
        <v>0.50981552664422924</v>
      </c>
      <c r="DK44" s="3">
        <f>AllData!DF44-AllData!$DB44-DU44</f>
        <v>0.68746574612956168</v>
      </c>
      <c r="DL44" s="3">
        <f>AllData!DG44-AllData!$DG44</f>
        <v>0</v>
      </c>
      <c r="DM44" s="3">
        <f>AllData!DH44-AllData!$DG44</f>
        <v>0.19801428677230704</v>
      </c>
      <c r="DN44" s="3">
        <f>AllData!DI44-AllData!$DG44</f>
        <v>0.38365995021823296</v>
      </c>
      <c r="DO44" s="3">
        <f>AllData!DJ44-AllData!$DG44</f>
        <v>0.55735221508960309</v>
      </c>
      <c r="DP44" s="3">
        <f>AllData!DK44-AllData!$DG44</f>
        <v>0.71947985566433292</v>
      </c>
      <c r="DQ44" s="3">
        <f>-AllData!DD$8+AllData!$DD$8</f>
        <v>0</v>
      </c>
      <c r="DR44" s="3">
        <f>-AllData!DE$8+AllData!$DD$8</f>
        <v>-2.4805352478430187E-2</v>
      </c>
      <c r="DS44" s="3">
        <f>-AllData!DF$8+AllData!$DD$8</f>
        <v>-9.820681306096013E-2</v>
      </c>
      <c r="DT44" s="3">
        <f>-AllData!DG$8+AllData!$DD$8</f>
        <v>-0.17397329369133008</v>
      </c>
      <c r="DU44" s="3">
        <f>-AllData!DH$8+AllData!$DD$8</f>
        <v>-0.23121398698126017</v>
      </c>
      <c r="DW44" s="63" t="s">
        <v>47</v>
      </c>
      <c r="DX44" s="3">
        <f>AllData!K44-AllData!DO44</f>
        <v>-2.6777387829122929</v>
      </c>
      <c r="DY44" s="3">
        <f>AllData!L44-AllData!DP44</f>
        <v>-2.605632199958464</v>
      </c>
      <c r="DZ44" s="3">
        <f>AllData!M44-AllData!DQ44</f>
        <v>-2.4907662827953274</v>
      </c>
      <c r="EA44" s="3">
        <f>AllData!N44-AllData!DR44</f>
        <v>-2.2995554205489128</v>
      </c>
      <c r="EB44" s="3">
        <f>AllData!O44-AllData!DS44</f>
        <v>-2.171330604808972</v>
      </c>
      <c r="EC44" s="3">
        <f>AllData!AC44-AllData!DO44</f>
        <v>-2.7242838899999384</v>
      </c>
      <c r="ED44" s="3">
        <f>AllData!AD44-AllData!DP44</f>
        <v>-2.9547334589209697</v>
      </c>
      <c r="EE44" s="3">
        <f>AllData!AE44-AllData!DQ44</f>
        <v>-2.8736324027319426</v>
      </c>
      <c r="EF44" s="3">
        <f>AllData!AF44-AllData!DR44</f>
        <v>-2.7689395187351025</v>
      </c>
      <c r="EG44" s="3">
        <f>AllData!AG44-AllData!DS44</f>
        <v>-2.6973628496805304</v>
      </c>
      <c r="EM44" s="3">
        <f>AllData!BM44-AllData!DO44</f>
        <v>-2.6910780966183978</v>
      </c>
      <c r="EN44" s="3">
        <f>AllData!BN44-AllData!DP44</f>
        <v>-2.4005473677334663</v>
      </c>
      <c r="EO44" s="3">
        <f>AllData!BO44-AllData!DQ44</f>
        <v>-2.5445872920647972</v>
      </c>
      <c r="EP44" s="3">
        <f>AllData!BP44-AllData!DR44</f>
        <v>-2.476789787951887</v>
      </c>
      <c r="EQ44" s="3">
        <f>AllData!BQ44-AllData!DS44</f>
        <v>-2.1693751314066674</v>
      </c>
      <c r="ER44" s="3">
        <f>AllData!CE44-AllData!DO44</f>
        <v>-2.7283803249179286</v>
      </c>
      <c r="ES44" s="3">
        <f>AllData!CF44-AllData!DP44</f>
        <v>-2.6333056149107037</v>
      </c>
      <c r="ET44" s="3">
        <f>AllData!CG44-AllData!DQ44</f>
        <v>-2.578876934933561</v>
      </c>
      <c r="EU44" s="3">
        <f>AllData!CH44-AllData!DR44</f>
        <v>-2.5324461068602915</v>
      </c>
      <c r="EV44" s="3">
        <f>AllData!CI44-AllData!DS44</f>
        <v>-2.4435248795056097</v>
      </c>
      <c r="EW44" s="3">
        <f>AllData!CW44-AllData!DO44</f>
        <v>-3.0010865265741984</v>
      </c>
      <c r="EX44" s="3">
        <f>AllData!CX44-AllData!DP44</f>
        <v>-2.8960043515792009</v>
      </c>
      <c r="EY44" s="3">
        <f>AllData!CY44-AllData!DQ44</f>
        <v>-2.817240866038496</v>
      </c>
      <c r="EZ44" s="3">
        <f>AllData!CZ44-AllData!DR44</f>
        <v>-2.759223286006403</v>
      </c>
      <c r="FA44" s="3">
        <f>AllData!DA44-AllData!DS44</f>
        <v>-2.6780780931349</v>
      </c>
    </row>
    <row r="45" spans="3:157">
      <c r="DW45" s="64" t="s">
        <v>539</v>
      </c>
      <c r="DX45" s="3">
        <f>SQRT(SUMSQ(DX25:DX44)/COUNTA(DX25:DX44))</f>
        <v>1.0842348257240035</v>
      </c>
      <c r="DY45" s="3">
        <f t="shared" ref="DY45:EB45" si="0">SQRT(SUMSQ(DY25:DY44)/COUNTA(DY25:DY44))</f>
        <v>1.0589427901239497</v>
      </c>
      <c r="DZ45" s="3">
        <f t="shared" si="0"/>
        <v>1.0454191555868795</v>
      </c>
      <c r="EA45" s="3">
        <f t="shared" si="0"/>
        <v>1.0267426943751015</v>
      </c>
      <c r="EB45" s="3">
        <f t="shared" si="0"/>
        <v>1.0362433572660761</v>
      </c>
      <c r="EC45" s="3">
        <f t="shared" ref="EC45" si="1">SQRT(SUMSQ(EC25:EC44)/COUNTA(EC25:EC44))</f>
        <v>1.2524107159355407</v>
      </c>
      <c r="ED45" s="3">
        <f t="shared" ref="ED45" si="2">SQRT(SUMSQ(ED25:ED44)/COUNTA(ED25:ED44))</f>
        <v>1.2174710510015778</v>
      </c>
      <c r="EE45" s="3">
        <f t="shared" ref="EE45" si="3">SQRT(SUMSQ(EE25:EE44)/COUNTA(EE25:EE44))</f>
        <v>1.1995660540438613</v>
      </c>
      <c r="EF45" s="3">
        <f t="shared" ref="EF45" si="4">SQRT(SUMSQ(EF25:EF44)/COUNTA(EF25:EF44))</f>
        <v>1.1817209509136792</v>
      </c>
      <c r="EG45" s="3">
        <f t="shared" ref="EG45" si="5">SQRT(SUMSQ(EG25:EG44)/COUNTA(EG25:EG44))</f>
        <v>1.1642046042377245</v>
      </c>
      <c r="EH45" s="3">
        <f>SQRT(SUMSQ(EH25:EH36)/COUNTA(EH25:EH36))</f>
        <v>0.62947985852568733</v>
      </c>
      <c r="EI45" s="3">
        <f t="shared" ref="EI45:EL45" si="6">SQRT(SUMSQ(EI25:EI36)/COUNTA(EI25:EI36))</f>
        <v>0.62337037034509934</v>
      </c>
      <c r="EJ45" s="3">
        <f t="shared" si="6"/>
        <v>0.61281237477722139</v>
      </c>
      <c r="EK45" s="3">
        <f t="shared" si="6"/>
        <v>0.59795341430065496</v>
      </c>
      <c r="EL45" s="3">
        <f t="shared" si="6"/>
        <v>0.57889097013113278</v>
      </c>
      <c r="EM45" s="3">
        <f t="shared" ref="EM45" si="7">SQRT(SUMSQ(EM25:EM44)/COUNTA(EM25:EM44))</f>
        <v>1.0783189437609975</v>
      </c>
      <c r="EN45" s="3">
        <f t="shared" ref="EN45" si="8">SQRT(SUMSQ(EN25:EN44)/COUNTA(EN25:EN44))</f>
        <v>1.0812518377724039</v>
      </c>
      <c r="EO45" s="3">
        <f t="shared" ref="EO45" si="9">SQRT(SUMSQ(EO25:EO44)/COUNTA(EO25:EO44))</f>
        <v>1.0450210375205971</v>
      </c>
      <c r="EP45" s="3">
        <f t="shared" ref="EP45" si="10">SQRT(SUMSQ(EP25:EP44)/COUNTA(EP25:EP44))</f>
        <v>1.0267053660818166</v>
      </c>
      <c r="EQ45" s="3">
        <f t="shared" ref="EQ45" si="11">SQRT(SUMSQ(EQ25:EQ44)/COUNTA(EQ25:EQ44))</f>
        <v>1.0245251422351658</v>
      </c>
      <c r="ER45" s="3">
        <f t="shared" ref="ER45" si="12">SQRT(SUMSQ(ER25:ER44)/COUNTA(ER25:ER44))</f>
        <v>1.0769891661462205</v>
      </c>
      <c r="ES45" s="3">
        <f t="shared" ref="ES45" si="13">SQRT(SUMSQ(ES25:ES44)/COUNTA(ES25:ES44))</f>
        <v>1.0574854919615391</v>
      </c>
      <c r="ET45" s="3">
        <f t="shared" ref="ET45" si="14">SQRT(SUMSQ(ET25:ET44)/COUNTA(ET25:ET44))</f>
        <v>1.0383415775812714</v>
      </c>
      <c r="EU45" s="3">
        <f t="shared" ref="EU45" si="15">SQRT(SUMSQ(EU25:EU44)/COUNTA(EU25:EU44))</f>
        <v>1.0215617723615962</v>
      </c>
      <c r="EV45" s="3">
        <f t="shared" ref="EV45" si="16">SQRT(SUMSQ(EV25:EV44)/COUNTA(EV25:EV44))</f>
        <v>1.0047668552518145</v>
      </c>
      <c r="EW45" s="3">
        <f t="shared" ref="EW45" si="17">SQRT(SUMSQ(EW25:EW44)/COUNTA(EW25:EW44))</f>
        <v>1.2316407124462323</v>
      </c>
      <c r="EX45" s="3">
        <f t="shared" ref="EX45" si="18">SQRT(SUMSQ(EX25:EX44)/COUNTA(EX25:EX44))</f>
        <v>1.2130281149106812</v>
      </c>
      <c r="EY45" s="3">
        <f t="shared" ref="EY45" si="19">SQRT(SUMSQ(EY25:EY44)/COUNTA(EY25:EY44))</f>
        <v>1.195210634264718</v>
      </c>
      <c r="EZ45" s="3">
        <f t="shared" ref="EZ45" si="20">SQRT(SUMSQ(EZ25:EZ44)/COUNTA(EZ25:EZ44))</f>
        <v>1.1776296119388472</v>
      </c>
      <c r="FA45" s="3">
        <f t="shared" ref="FA45" si="21">SQRT(SUMSQ(FA25:FA44)/COUNTA(FA25:FA44))</f>
        <v>1.1597103313468007</v>
      </c>
    </row>
    <row r="48" spans="3:157" ht="15" customHeight="1">
      <c r="EQ48" s="342" t="s">
        <v>618</v>
      </c>
      <c r="ER48" s="342" t="s">
        <v>619</v>
      </c>
      <c r="ES48" s="342" t="s">
        <v>620</v>
      </c>
      <c r="ET48" s="343" t="s">
        <v>535</v>
      </c>
      <c r="EU48" s="343" t="s">
        <v>533</v>
      </c>
    </row>
    <row r="49" spans="5:160">
      <c r="EQ49" s="345"/>
      <c r="ER49" s="342"/>
      <c r="ES49" s="342"/>
      <c r="ET49" s="343"/>
      <c r="EU49" s="344"/>
    </row>
    <row r="50" spans="5:160"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EK50">
        <v>0.7</v>
      </c>
      <c r="EL50">
        <v>-1</v>
      </c>
      <c r="EM50">
        <v>1</v>
      </c>
      <c r="EN50">
        <v>3.5200000000000002E-2</v>
      </c>
      <c r="EO50">
        <f>EK52*298</f>
        <v>11.692584451648001</v>
      </c>
      <c r="EQ50" s="345"/>
      <c r="ER50" s="342"/>
      <c r="ES50" s="342"/>
      <c r="ET50" s="343"/>
      <c r="EU50" s="344"/>
      <c r="EV50" s="201"/>
    </row>
    <row r="51" spans="5:160">
      <c r="E51" s="3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32"/>
      <c r="EV51" s="201"/>
    </row>
    <row r="52" spans="5:160">
      <c r="E52" s="32"/>
      <c r="F52" s="106"/>
      <c r="G52" s="106"/>
      <c r="H52" s="106"/>
      <c r="I52" s="106"/>
      <c r="J52" s="106"/>
      <c r="K52" s="101"/>
      <c r="L52" s="106"/>
      <c r="M52" s="106"/>
      <c r="N52" s="106"/>
      <c r="O52" s="106"/>
      <c r="P52" s="106"/>
      <c r="Q52" s="106"/>
      <c r="R52" s="106"/>
      <c r="S52" s="106"/>
      <c r="T52" s="106"/>
      <c r="U52" s="101"/>
      <c r="V52" s="106"/>
      <c r="W52" s="106"/>
      <c r="X52" s="106"/>
      <c r="Y52" s="106"/>
      <c r="Z52" s="32"/>
      <c r="EK52">
        <f>4*EK50*298*298*298*0.00000000001+3*EL50*298*298*0.00000001+2*298*EM50*0.00001+EN50</f>
        <v>3.9236860576000003E-2</v>
      </c>
      <c r="EV52" s="201"/>
      <c r="EX52">
        <v>288</v>
      </c>
      <c r="EY52">
        <v>298</v>
      </c>
      <c r="EZ52">
        <v>308</v>
      </c>
    </row>
    <row r="53" spans="5:160">
      <c r="E53" s="32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32"/>
      <c r="EV53" s="201"/>
      <c r="FB53" s="2" t="s">
        <v>621</v>
      </c>
    </row>
    <row r="54" spans="5:160">
      <c r="E54" s="32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32"/>
      <c r="EK54">
        <v>-9000</v>
      </c>
      <c r="EL54">
        <v>10000</v>
      </c>
      <c r="EM54">
        <v>-5400</v>
      </c>
      <c r="EN54">
        <v>11.362</v>
      </c>
      <c r="EO54">
        <f>EK56*298</f>
        <v>12.456399999999999</v>
      </c>
      <c r="EV54" s="201"/>
      <c r="EW54" s="62" t="s">
        <v>6</v>
      </c>
      <c r="EX54" s="3">
        <f>AllData!CF25</f>
        <v>1.8684790512920797</v>
      </c>
      <c r="EY54" s="3">
        <f>AllData!CG25</f>
        <v>2.0331674281813021</v>
      </c>
      <c r="EZ54" s="3">
        <f>AllData!CH25</f>
        <v>2.1330057178428623</v>
      </c>
      <c r="FA54">
        <v>1.32E-2</v>
      </c>
      <c r="FB54" s="194">
        <v>-2.9999999999999997E-4</v>
      </c>
      <c r="FC54" s="194">
        <f>FB54*2</f>
        <v>-5.9999999999999995E-4</v>
      </c>
      <c r="FD54" s="5">
        <f>298*298*FC54</f>
        <v>-53.282399999999996</v>
      </c>
    </row>
    <row r="55" spans="5:160">
      <c r="E55" s="32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32"/>
      <c r="EV55" s="201"/>
      <c r="EW55" s="62" t="s">
        <v>36</v>
      </c>
      <c r="EX55" s="3">
        <f>AllData!CF26</f>
        <v>-10.746174487914351</v>
      </c>
      <c r="EY55" s="3">
        <f>AllData!CG26</f>
        <v>-10.58264584297361</v>
      </c>
      <c r="EZ55" s="3">
        <f>AllData!CH26</f>
        <v>-10.382697576102721</v>
      </c>
      <c r="FA55">
        <v>1.8200000000000001E-2</v>
      </c>
      <c r="FB55" s="194">
        <v>-8.0000000000000007E-5</v>
      </c>
      <c r="FC55" s="194">
        <f t="shared" ref="FC55:FC65" si="22">FB55*2</f>
        <v>-1.6000000000000001E-4</v>
      </c>
      <c r="FD55" s="5">
        <f t="shared" ref="FD55:FD73" si="23">298*298*FC55</f>
        <v>-14.208640000000001</v>
      </c>
    </row>
    <row r="56" spans="5:160">
      <c r="E56" s="32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32"/>
      <c r="EK56">
        <v>4.1799999999999997E-2</v>
      </c>
      <c r="EV56" s="201"/>
      <c r="EW56" s="62" t="s">
        <v>380</v>
      </c>
      <c r="EX56" s="3">
        <f>AllData!CF27</f>
        <v>-1.6232110392884402</v>
      </c>
      <c r="EY56" s="3">
        <f>AllData!CG27</f>
        <v>-1.45242894365883</v>
      </c>
      <c r="EZ56" s="3">
        <f>AllData!CH27</f>
        <v>-1.32583085361098</v>
      </c>
      <c r="FA56">
        <v>1.49E-2</v>
      </c>
      <c r="FB56" s="194">
        <v>-2.0000000000000002E-5</v>
      </c>
      <c r="FC56" s="194">
        <f t="shared" si="22"/>
        <v>-4.0000000000000003E-5</v>
      </c>
      <c r="FD56" s="5">
        <f t="shared" si="23"/>
        <v>-3.5521600000000002</v>
      </c>
    </row>
    <row r="57" spans="5:160">
      <c r="E57" s="32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32"/>
      <c r="EV57" s="201"/>
      <c r="EW57" s="62" t="s">
        <v>9</v>
      </c>
      <c r="EX57" s="3">
        <f>AllData!CF28</f>
        <v>2.0587380743075361</v>
      </c>
      <c r="EY57" s="3">
        <f>AllData!CG28</f>
        <v>2.2773140396262903</v>
      </c>
      <c r="EZ57" s="3">
        <f>AllData!CH28</f>
        <v>2.4683071749165388</v>
      </c>
      <c r="FA57">
        <v>2.0500000000000001E-2</v>
      </c>
      <c r="FB57" s="194">
        <v>-9.0000000000000006E-5</v>
      </c>
      <c r="FC57" s="194">
        <f t="shared" si="22"/>
        <v>-1.8000000000000001E-4</v>
      </c>
      <c r="FD57" s="5">
        <f t="shared" si="23"/>
        <v>-15.984720000000001</v>
      </c>
    </row>
    <row r="58" spans="5:160">
      <c r="E58" s="32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32"/>
      <c r="EW58" s="62" t="s">
        <v>154</v>
      </c>
      <c r="EX58" s="3">
        <f>AllData!CF29</f>
        <v>2.0499959609055978</v>
      </c>
      <c r="EY58" s="3">
        <f>AllData!CG29</f>
        <v>2.2655941560687549</v>
      </c>
      <c r="EZ58" s="3">
        <f>AllData!CH29</f>
        <v>2.4515498296665381</v>
      </c>
      <c r="FA58">
        <v>2.01E-2</v>
      </c>
      <c r="FB58" s="194">
        <v>-2.9999999999999997E-4</v>
      </c>
      <c r="FC58" s="194">
        <f t="shared" si="22"/>
        <v>-5.9999999999999995E-4</v>
      </c>
      <c r="FD58" s="5">
        <f t="shared" si="23"/>
        <v>-53.282399999999996</v>
      </c>
    </row>
    <row r="59" spans="5:160">
      <c r="E59" s="32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32"/>
      <c r="EP59" s="62" t="s">
        <v>6</v>
      </c>
      <c r="EQ59" s="203">
        <f>EU59-ET59</f>
        <v>-0.45330109191067613</v>
      </c>
      <c r="ER59" s="5">
        <f>EU59-ES59</f>
        <v>-1.4899999999999469E-2</v>
      </c>
      <c r="ES59">
        <v>3.9335999999999998</v>
      </c>
      <c r="ET59" s="1">
        <v>4.3720010919106764</v>
      </c>
      <c r="EU59" s="1">
        <v>3.9187000000000003</v>
      </c>
      <c r="EV59" s="5">
        <f>EU59-ET59</f>
        <v>-0.45330109191067613</v>
      </c>
      <c r="EW59" s="62" t="s">
        <v>392</v>
      </c>
      <c r="EX59" s="3">
        <f>AllData!CF30</f>
        <v>-0.23642878958164992</v>
      </c>
      <c r="EY59" s="3">
        <f>AllData!CG30</f>
        <v>-2.5974461305239949E-2</v>
      </c>
      <c r="EZ59" s="3">
        <f>AllData!CH30</f>
        <v>0.16867933851756023</v>
      </c>
      <c r="FA59">
        <v>2.0299999999999999E-2</v>
      </c>
      <c r="FB59" s="194">
        <v>-5.0000000000000002E-5</v>
      </c>
      <c r="FC59" s="194">
        <f t="shared" si="22"/>
        <v>-1E-4</v>
      </c>
      <c r="FD59" s="5">
        <f t="shared" si="23"/>
        <v>-8.8803999999999998</v>
      </c>
    </row>
    <row r="60" spans="5:160"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EP60" s="62" t="s">
        <v>36</v>
      </c>
      <c r="EQ60" s="1">
        <f t="shared" ref="EQ60:EQ78" si="24">EU60-ET60</f>
        <v>0.85902218896346128</v>
      </c>
      <c r="ER60" s="203">
        <f t="shared" ref="ER60:ER78" si="25">EU60-ES60</f>
        <v>0.90889999999999915</v>
      </c>
      <c r="ES60">
        <v>5.4236000000000004</v>
      </c>
      <c r="ET60" s="1">
        <v>5.4734778110365383</v>
      </c>
      <c r="EU60" s="1">
        <v>6.3324999999999996</v>
      </c>
      <c r="EV60" s="5">
        <f t="shared" ref="EV60:EV78" si="26">EU60-ET60</f>
        <v>0.85902218896346128</v>
      </c>
      <c r="EW60" s="62" t="s">
        <v>508</v>
      </c>
      <c r="EX60" s="3">
        <f>AllData!CF31</f>
        <v>-0.67554170020977011</v>
      </c>
      <c r="EY60" s="3">
        <f>AllData!CG31</f>
        <v>-0.45211147060647017</v>
      </c>
      <c r="EZ60" s="3">
        <f>AllData!CH31</f>
        <v>-0.22803400614763003</v>
      </c>
      <c r="FA60">
        <v>2.24E-2</v>
      </c>
      <c r="FB60" s="194">
        <v>1E-4</v>
      </c>
      <c r="FC60" s="194">
        <f t="shared" si="22"/>
        <v>2.0000000000000001E-4</v>
      </c>
      <c r="FD60" s="5">
        <f t="shared" si="23"/>
        <v>17.7608</v>
      </c>
    </row>
    <row r="61" spans="5:160"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EP61" s="62" t="s">
        <v>380</v>
      </c>
      <c r="EQ61" s="204">
        <f t="shared" si="24"/>
        <v>-0.31810887621639949</v>
      </c>
      <c r="ER61" s="5">
        <f t="shared" si="25"/>
        <v>2.9799999999999827E-2</v>
      </c>
      <c r="ES61">
        <v>4.4401999999999999</v>
      </c>
      <c r="ET61" s="1">
        <v>4.7881088762163992</v>
      </c>
      <c r="EU61" s="1">
        <v>4.47</v>
      </c>
      <c r="EV61" s="5">
        <f t="shared" si="26"/>
        <v>-0.31810887621639949</v>
      </c>
      <c r="EW61" s="62" t="s">
        <v>17</v>
      </c>
      <c r="EX61" s="3">
        <f>AllData!CF32</f>
        <v>-5.66961536557492</v>
      </c>
      <c r="EY61" s="3">
        <f>AllData!CG32</f>
        <v>-5.5068201341663698</v>
      </c>
      <c r="EZ61" s="3">
        <f>AllData!CH32</f>
        <v>-5.3688186074369799</v>
      </c>
      <c r="FA61">
        <v>1.4999999999999999E-2</v>
      </c>
      <c r="FB61" s="194">
        <v>6.9999999999999999E-6</v>
      </c>
      <c r="FC61" s="194">
        <f t="shared" si="22"/>
        <v>1.4E-5</v>
      </c>
      <c r="FD61" s="5">
        <f t="shared" si="23"/>
        <v>1.2432559999999999</v>
      </c>
    </row>
    <row r="62" spans="5:160"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EP62" s="62" t="s">
        <v>9</v>
      </c>
      <c r="EQ62" s="1">
        <f t="shared" si="24"/>
        <v>1.8141461700317052E-2</v>
      </c>
      <c r="ER62" s="203">
        <f t="shared" si="25"/>
        <v>0.12814000000000014</v>
      </c>
      <c r="ES62">
        <v>6.109</v>
      </c>
      <c r="ET62" s="1">
        <v>6.2189985382996831</v>
      </c>
      <c r="EU62" s="1">
        <v>6.2371400000000001</v>
      </c>
      <c r="EV62" s="5">
        <f t="shared" si="26"/>
        <v>1.8141461700317052E-2</v>
      </c>
      <c r="EW62" s="62" t="s">
        <v>18</v>
      </c>
      <c r="EX62" s="3">
        <f>AllData!CF33</f>
        <v>-5.2581374180908202</v>
      </c>
      <c r="EY62" s="3">
        <f>AllData!CG33</f>
        <v>-5.072153696346259</v>
      </c>
      <c r="EZ62" s="3">
        <f>AllData!CH33</f>
        <v>-4.8975868057297198</v>
      </c>
      <c r="FA62">
        <v>1.7999999999999999E-2</v>
      </c>
      <c r="FB62" s="194">
        <v>6.0000000000000002E-5</v>
      </c>
      <c r="FC62" s="194">
        <f t="shared" si="22"/>
        <v>1.2E-4</v>
      </c>
      <c r="FD62" s="5">
        <f t="shared" si="23"/>
        <v>10.65648</v>
      </c>
    </row>
    <row r="63" spans="5:160">
      <c r="EP63" s="62" t="s">
        <v>154</v>
      </c>
      <c r="EQ63" s="1">
        <f t="shared" si="24"/>
        <v>0.23940826389918346</v>
      </c>
      <c r="ER63" s="203">
        <f t="shared" si="25"/>
        <v>0.36653999999999964</v>
      </c>
      <c r="ES63">
        <v>5.9897999999999998</v>
      </c>
      <c r="ET63" s="1">
        <v>6.116931736100816</v>
      </c>
      <c r="EU63" s="1">
        <v>6.3563399999999994</v>
      </c>
      <c r="EV63" s="5">
        <f t="shared" si="26"/>
        <v>0.23940826389918346</v>
      </c>
      <c r="EW63" s="62" t="s">
        <v>205</v>
      </c>
      <c r="EX63" s="3">
        <f>AllData!CF34</f>
        <v>-6.2494978334051998</v>
      </c>
      <c r="EY63" s="3">
        <f>AllData!CG34</f>
        <v>-6.013725895313339</v>
      </c>
      <c r="EZ63" s="3">
        <f>AllData!CH34</f>
        <v>-5.7401447894276707</v>
      </c>
      <c r="FA63">
        <v>2.5499999999999998E-2</v>
      </c>
      <c r="FB63" s="194">
        <v>2.0000000000000001E-4</v>
      </c>
      <c r="FC63" s="194">
        <f t="shared" si="22"/>
        <v>4.0000000000000002E-4</v>
      </c>
      <c r="FD63" s="5">
        <f t="shared" si="23"/>
        <v>35.521599999999999</v>
      </c>
    </row>
    <row r="64" spans="5:160">
      <c r="EP64" s="62" t="s">
        <v>392</v>
      </c>
      <c r="EQ64" s="1">
        <f t="shared" si="24"/>
        <v>0.64744427399949078</v>
      </c>
      <c r="ER64" s="203">
        <f t="shared" si="25"/>
        <v>0.73904000000000103</v>
      </c>
      <c r="ES64">
        <v>6.0493999999999994</v>
      </c>
      <c r="ET64" s="1">
        <v>6.1409957260005097</v>
      </c>
      <c r="EU64" s="1">
        <v>6.7884400000000005</v>
      </c>
      <c r="EV64" s="5">
        <f t="shared" si="26"/>
        <v>0.64744427399949078</v>
      </c>
      <c r="EW64" s="62" t="s">
        <v>465</v>
      </c>
      <c r="EX64" s="3">
        <f>AllData!CF35</f>
        <v>-6.4832452930131499</v>
      </c>
      <c r="EY64" s="3">
        <f>AllData!CG35</f>
        <v>-6.2583737772296306</v>
      </c>
      <c r="EZ64" s="3">
        <f>AllData!CH35</f>
        <v>-6.0130695959657201</v>
      </c>
      <c r="FA64">
        <v>2.35E-2</v>
      </c>
      <c r="FB64" s="194">
        <v>-6.9999999999999999E-6</v>
      </c>
      <c r="FC64" s="194">
        <f t="shared" si="22"/>
        <v>-1.4E-5</v>
      </c>
      <c r="FD64" s="5">
        <f t="shared" si="23"/>
        <v>-1.2432559999999999</v>
      </c>
    </row>
    <row r="65" spans="101:162">
      <c r="EP65" s="62" t="s">
        <v>508</v>
      </c>
      <c r="EQ65" s="1">
        <f t="shared" si="24"/>
        <v>-1.3915340853706075</v>
      </c>
      <c r="ER65" s="5">
        <f t="shared" si="25"/>
        <v>-1.3946400000000008</v>
      </c>
      <c r="ES65">
        <v>6.6752000000000002</v>
      </c>
      <c r="ET65" s="1">
        <v>6.672094085370607</v>
      </c>
      <c r="EU65" s="1">
        <v>5.2805599999999995</v>
      </c>
      <c r="EV65" s="5">
        <f t="shared" si="26"/>
        <v>-1.3915340853706075</v>
      </c>
      <c r="EW65" s="62" t="s">
        <v>8</v>
      </c>
      <c r="EX65" s="3">
        <f>AllData!CF36</f>
        <v>1.9993476958902241</v>
      </c>
      <c r="EY65" s="3">
        <f>AllData!CG36</f>
        <v>2.2013346298676155</v>
      </c>
      <c r="EZ65" s="3">
        <f>AllData!CH36</f>
        <v>2.3642703108604759</v>
      </c>
      <c r="FA65">
        <v>1.8200000000000001E-2</v>
      </c>
      <c r="FB65" s="194">
        <v>8.0000000000000007E-5</v>
      </c>
      <c r="FC65" s="194">
        <f t="shared" si="22"/>
        <v>1.6000000000000001E-4</v>
      </c>
      <c r="FD65" s="5">
        <f t="shared" si="23"/>
        <v>14.208640000000001</v>
      </c>
    </row>
    <row r="66" spans="101:162">
      <c r="EP66" s="62" t="s">
        <v>17</v>
      </c>
      <c r="EQ66" s="1">
        <f t="shared" si="24"/>
        <v>0.39269748368220991</v>
      </c>
      <c r="ER66" s="203">
        <f t="shared" si="25"/>
        <v>0.73904000000000014</v>
      </c>
      <c r="ES66">
        <v>4.47</v>
      </c>
      <c r="ET66" s="1">
        <v>4.81634251631779</v>
      </c>
      <c r="EU66" s="1">
        <v>5.2090399999999999</v>
      </c>
      <c r="EV66" s="5">
        <f t="shared" si="26"/>
        <v>0.39269748368220991</v>
      </c>
      <c r="EW66" s="202" t="s">
        <v>522</v>
      </c>
      <c r="EX66" s="3">
        <f>AllData!CF37</f>
        <v>-127.09346875001502</v>
      </c>
      <c r="EY66" s="3">
        <f>AllData!CG37</f>
        <v>-126.70102169130131</v>
      </c>
      <c r="EZ66" s="3">
        <f>AllData!CH37</f>
        <v>-126.29127669823443</v>
      </c>
      <c r="FA66">
        <v>4.0099999999999997E-2</v>
      </c>
      <c r="FB66" s="194">
        <v>9.0000000000000006E-5</v>
      </c>
      <c r="FC66" s="194">
        <f>FB66*2</f>
        <v>1.8000000000000001E-4</v>
      </c>
      <c r="FD66" s="5">
        <f t="shared" si="23"/>
        <v>15.984720000000001</v>
      </c>
    </row>
    <row r="67" spans="101:162">
      <c r="EP67" s="62" t="s">
        <v>18</v>
      </c>
      <c r="EQ67" s="1">
        <f t="shared" si="24"/>
        <v>0.29484474080131218</v>
      </c>
      <c r="ER67" s="203">
        <f t="shared" si="25"/>
        <v>0.51553999999999967</v>
      </c>
      <c r="ES67">
        <v>5.3639999999999999</v>
      </c>
      <c r="ET67" s="1">
        <v>5.5846952591986874</v>
      </c>
      <c r="EU67" s="1">
        <v>5.8795399999999995</v>
      </c>
      <c r="EV67" s="5">
        <f t="shared" si="26"/>
        <v>0.29484474080131218</v>
      </c>
      <c r="EW67" s="202" t="s">
        <v>40</v>
      </c>
      <c r="EX67" s="3">
        <f>AllData!CF38</f>
        <v>-100.58181963622236</v>
      </c>
      <c r="EY67" s="3">
        <f>AllData!CG38</f>
        <v>-100.34404560619187</v>
      </c>
      <c r="EZ67" s="3">
        <f>AllData!CH38</f>
        <v>-100.11634414721527</v>
      </c>
      <c r="FA67">
        <v>2.3300000000000001E-2</v>
      </c>
      <c r="FB67" s="194">
        <v>-5.0000000000000002E-5</v>
      </c>
      <c r="FC67" s="194">
        <f>FB67*2</f>
        <v>-1E-4</v>
      </c>
      <c r="FD67" s="5">
        <f t="shared" si="23"/>
        <v>-8.8803999999999998</v>
      </c>
    </row>
    <row r="68" spans="101:162">
      <c r="EK68">
        <v>2</v>
      </c>
      <c r="EL68">
        <v>-4</v>
      </c>
      <c r="EM68">
        <v>3</v>
      </c>
      <c r="EN68">
        <v>1.95E-2</v>
      </c>
      <c r="EO68">
        <f>EK70*298</f>
        <v>8.5945009932800005</v>
      </c>
      <c r="EP68" s="62" t="s">
        <v>205</v>
      </c>
      <c r="EQ68" s="204">
        <f t="shared" si="24"/>
        <v>0.71354409852695522</v>
      </c>
      <c r="ER68" s="5">
        <f t="shared" si="25"/>
        <v>0.57514000000000021</v>
      </c>
      <c r="ES68">
        <v>7.5989999999999993</v>
      </c>
      <c r="ET68" s="1">
        <v>7.4605959014730443</v>
      </c>
      <c r="EU68" s="1">
        <v>8.1741399999999995</v>
      </c>
      <c r="EV68" s="5">
        <f t="shared" si="26"/>
        <v>0.71354409852695522</v>
      </c>
      <c r="EW68" s="202" t="s">
        <v>41</v>
      </c>
      <c r="EX68" s="3">
        <f>AllData!CF39</f>
        <v>-83.973236997618372</v>
      </c>
      <c r="EY68" s="3">
        <f>AllData!CG39</f>
        <v>-83.763034537026172</v>
      </c>
      <c r="EZ68" s="3">
        <f>AllData!CH39</f>
        <v>-83.541990303381937</v>
      </c>
      <c r="FA68">
        <v>2.1600000000000001E-2</v>
      </c>
      <c r="FB68" s="194">
        <v>5.0000000000000002E-5</v>
      </c>
      <c r="FC68" s="194">
        <f t="shared" ref="FC68:FC73" si="27">FB68*2</f>
        <v>1E-4</v>
      </c>
      <c r="FD68" s="5">
        <f t="shared" si="23"/>
        <v>8.8803999999999998</v>
      </c>
    </row>
    <row r="69" spans="101:162">
      <c r="EP69" s="62" t="s">
        <v>465</v>
      </c>
      <c r="EQ69" s="204">
        <f t="shared" si="24"/>
        <v>0.61085707781319787</v>
      </c>
      <c r="ER69" s="5">
        <f t="shared" si="25"/>
        <v>0.59600000000000009</v>
      </c>
      <c r="ES69">
        <v>7.0030000000000001</v>
      </c>
      <c r="ET69" s="1">
        <v>6.9881429221868023</v>
      </c>
      <c r="EU69" s="1">
        <v>7.5990000000000002</v>
      </c>
      <c r="EV69" s="5">
        <f t="shared" si="26"/>
        <v>0.61085707781319787</v>
      </c>
      <c r="EW69" s="202" t="s">
        <v>42</v>
      </c>
      <c r="EX69" s="3">
        <f>AllData!CF40</f>
        <v>-79.633310618641673</v>
      </c>
      <c r="EY69" s="3">
        <f>AllData!CG40</f>
        <v>-79.423843328196142</v>
      </c>
      <c r="EZ69" s="3">
        <f>AllData!CH40</f>
        <v>-79.19549712814424</v>
      </c>
      <c r="FA69">
        <v>2.1899999999999999E-2</v>
      </c>
      <c r="FB69" s="194">
        <v>9.0000000000000006E-5</v>
      </c>
      <c r="FC69" s="194">
        <f t="shared" si="27"/>
        <v>1.8000000000000001E-4</v>
      </c>
      <c r="FD69" s="5">
        <f t="shared" si="23"/>
        <v>15.984720000000001</v>
      </c>
    </row>
    <row r="70" spans="101:162">
      <c r="EK70">
        <f>4*EK68*298*298*298*0.00000000001+3*EL68*298*298*0.00000001+2*298*EM68*0.00001+EN68</f>
        <v>2.8840607359999999E-2</v>
      </c>
      <c r="EP70" s="62" t="s">
        <v>8</v>
      </c>
      <c r="EQ70" s="204">
        <f t="shared" si="24"/>
        <v>-0.39373999994852404</v>
      </c>
      <c r="ER70" s="5">
        <f t="shared" si="25"/>
        <v>-0.16687999999999992</v>
      </c>
      <c r="ES70">
        <v>5.4236000000000004</v>
      </c>
      <c r="ET70" s="1">
        <v>5.6504599999485245</v>
      </c>
      <c r="EU70" s="1">
        <v>5.2567200000000005</v>
      </c>
      <c r="EV70" s="5">
        <f t="shared" si="26"/>
        <v>-0.39373999994852404</v>
      </c>
      <c r="EW70" s="202" t="s">
        <v>43</v>
      </c>
      <c r="EX70" s="3">
        <f>AllData!CF41</f>
        <v>-73.817114852156124</v>
      </c>
      <c r="EY70" s="3">
        <f>AllData!CG41</f>
        <v>-73.605245911984923</v>
      </c>
      <c r="EZ70" s="3">
        <f>AllData!CH41</f>
        <v>-73.363342067362552</v>
      </c>
      <c r="FA70">
        <v>2.2700000000000001E-2</v>
      </c>
      <c r="FB70" s="194">
        <v>2.0000000000000001E-4</v>
      </c>
      <c r="FC70" s="194">
        <f t="shared" si="27"/>
        <v>4.0000000000000002E-4</v>
      </c>
      <c r="FD70" s="5">
        <f t="shared" si="23"/>
        <v>35.521599999999999</v>
      </c>
    </row>
    <row r="71" spans="101:162">
      <c r="EP71" s="202" t="s">
        <v>522</v>
      </c>
      <c r="EQ71" s="204">
        <f t="shared" si="24"/>
        <v>-0.78000000000000114</v>
      </c>
      <c r="ER71" s="5">
        <f t="shared" si="25"/>
        <v>-0.26980000000000004</v>
      </c>
      <c r="ES71">
        <f t="shared" ref="ES71:ES78" si="28">FA66*298</f>
        <v>11.9498</v>
      </c>
      <c r="ET71" s="7">
        <v>12.46</v>
      </c>
      <c r="EU71" s="200">
        <v>11.68</v>
      </c>
      <c r="EV71" s="5">
        <f t="shared" si="26"/>
        <v>-0.78000000000000114</v>
      </c>
      <c r="EW71" s="202" t="s">
        <v>45</v>
      </c>
      <c r="EX71" s="3">
        <f>AllData!CF42</f>
        <v>-69.673162336582763</v>
      </c>
      <c r="EY71" s="3">
        <f>AllData!CG42</f>
        <v>-69.61734091722515</v>
      </c>
      <c r="EZ71" s="3">
        <f>AllData!CH42</f>
        <v>-69.523279964676249</v>
      </c>
      <c r="FA71">
        <v>7.4999999999999997E-3</v>
      </c>
      <c r="FB71" s="194">
        <v>2.0000000000000001E-4</v>
      </c>
      <c r="FC71" s="194">
        <f t="shared" si="27"/>
        <v>4.0000000000000002E-4</v>
      </c>
      <c r="FD71" s="5">
        <f t="shared" si="23"/>
        <v>35.521599999999999</v>
      </c>
    </row>
    <row r="72" spans="101:162">
      <c r="EK72">
        <v>0.7</v>
      </c>
      <c r="EL72">
        <v>-1</v>
      </c>
      <c r="EM72">
        <v>1</v>
      </c>
      <c r="EN72">
        <v>3.5200000000000002E-2</v>
      </c>
      <c r="EO72">
        <f>EK74*298</f>
        <v>7.6585999999999999</v>
      </c>
      <c r="EP72" s="202" t="s">
        <v>40</v>
      </c>
      <c r="EQ72" s="1">
        <f t="shared" si="24"/>
        <v>1.8100000000000005</v>
      </c>
      <c r="ER72" s="203">
        <f t="shared" si="25"/>
        <v>2.5266000000000002</v>
      </c>
      <c r="ES72">
        <f t="shared" si="28"/>
        <v>6.9434000000000005</v>
      </c>
      <c r="ET72" s="7">
        <v>7.66</v>
      </c>
      <c r="EU72" s="200">
        <v>9.4700000000000006</v>
      </c>
      <c r="EV72" s="5">
        <f t="shared" si="26"/>
        <v>1.8100000000000005</v>
      </c>
      <c r="EW72" s="202" t="s">
        <v>46</v>
      </c>
      <c r="EX72" s="3">
        <f>AllData!CF43</f>
        <v>-66.952312478488153</v>
      </c>
      <c r="EY72" s="3">
        <f>AllData!CG43</f>
        <v>-66.887458492496592</v>
      </c>
      <c r="EZ72" s="3">
        <f>AllData!CH43</f>
        <v>-66.799026618767954</v>
      </c>
      <c r="FA72">
        <v>7.7000000000000002E-3</v>
      </c>
      <c r="FB72" s="194">
        <v>1E-4</v>
      </c>
      <c r="FC72" s="194">
        <f t="shared" si="27"/>
        <v>2.0000000000000001E-4</v>
      </c>
      <c r="FD72" s="5">
        <f t="shared" si="23"/>
        <v>17.7608</v>
      </c>
    </row>
    <row r="73" spans="101:162">
      <c r="EP73" s="202" t="s">
        <v>41</v>
      </c>
      <c r="EQ73" s="1">
        <f t="shared" si="24"/>
        <v>-0.12000000000000011</v>
      </c>
      <c r="ER73" s="203">
        <f t="shared" si="25"/>
        <v>0.40319999999999911</v>
      </c>
      <c r="ES73">
        <f t="shared" si="28"/>
        <v>6.4368000000000007</v>
      </c>
      <c r="ET73" s="7">
        <v>6.96</v>
      </c>
      <c r="EU73" s="200">
        <v>6.84</v>
      </c>
      <c r="EV73" s="5">
        <f t="shared" si="26"/>
        <v>-0.12000000000000011</v>
      </c>
      <c r="EW73" s="202" t="s">
        <v>47</v>
      </c>
      <c r="EX73" s="3">
        <f>AllData!CF44</f>
        <v>-60.743573729212201</v>
      </c>
      <c r="EY73" s="3">
        <f>AllData!CG44</f>
        <v>-60.657772277440564</v>
      </c>
      <c r="EZ73" s="3">
        <f>AllData!CH44</f>
        <v>-60.575957761251189</v>
      </c>
      <c r="FA73">
        <v>8.3999999999999995E-3</v>
      </c>
      <c r="FB73" s="194">
        <v>-2.0000000000000002E-5</v>
      </c>
      <c r="FC73" s="194">
        <f t="shared" si="27"/>
        <v>-4.0000000000000003E-5</v>
      </c>
      <c r="FD73" s="5">
        <f t="shared" si="23"/>
        <v>-3.5521600000000002</v>
      </c>
    </row>
    <row r="74" spans="101:162">
      <c r="EK74">
        <v>2.5700000000000001E-2</v>
      </c>
      <c r="EP74" s="202" t="s">
        <v>42</v>
      </c>
      <c r="EQ74" s="204">
        <f t="shared" si="24"/>
        <v>-0.79</v>
      </c>
      <c r="ER74" s="5">
        <f t="shared" si="25"/>
        <v>-0.32620000000000005</v>
      </c>
      <c r="ES74">
        <f t="shared" si="28"/>
        <v>6.5262000000000002</v>
      </c>
      <c r="ET74" s="7">
        <v>6.99</v>
      </c>
      <c r="EU74" s="200">
        <v>6.2</v>
      </c>
      <c r="EV74" s="5">
        <f t="shared" si="26"/>
        <v>-0.79</v>
      </c>
    </row>
    <row r="75" spans="101:162">
      <c r="EP75" s="202" t="s">
        <v>43</v>
      </c>
      <c r="EQ75" s="204">
        <f t="shared" si="24"/>
        <v>-1.3400000000000007</v>
      </c>
      <c r="ER75" s="5">
        <f t="shared" si="25"/>
        <v>-0.99460000000000104</v>
      </c>
      <c r="ES75">
        <f t="shared" si="28"/>
        <v>6.7646000000000006</v>
      </c>
      <c r="ET75" s="7">
        <v>7.11</v>
      </c>
      <c r="EU75" s="200">
        <v>5.77</v>
      </c>
      <c r="EV75" s="5">
        <f t="shared" si="26"/>
        <v>-1.3400000000000007</v>
      </c>
    </row>
    <row r="76" spans="101:162">
      <c r="EP76" s="202" t="s">
        <v>45</v>
      </c>
      <c r="EQ76" s="1">
        <f t="shared" si="24"/>
        <v>1.1499999999999999</v>
      </c>
      <c r="ER76" s="203">
        <f t="shared" si="25"/>
        <v>1.5350000000000001</v>
      </c>
      <c r="ES76">
        <f t="shared" si="28"/>
        <v>2.2349999999999999</v>
      </c>
      <c r="ET76" s="7">
        <v>2.62</v>
      </c>
      <c r="EU76" s="200">
        <v>3.77</v>
      </c>
      <c r="EV76" s="5">
        <f t="shared" si="26"/>
        <v>1.1499999999999999</v>
      </c>
    </row>
    <row r="77" spans="101:162">
      <c r="EP77" s="202" t="s">
        <v>46</v>
      </c>
      <c r="EQ77" s="1">
        <f t="shared" si="24"/>
        <v>-6.999999999999984E-2</v>
      </c>
      <c r="ER77" s="203">
        <f t="shared" si="25"/>
        <v>0.34540000000000015</v>
      </c>
      <c r="ES77">
        <f t="shared" si="28"/>
        <v>2.2946</v>
      </c>
      <c r="ET77" s="7">
        <v>2.71</v>
      </c>
      <c r="EU77" s="200">
        <v>2.64</v>
      </c>
      <c r="EV77" s="5">
        <f t="shared" si="26"/>
        <v>-6.999999999999984E-2</v>
      </c>
    </row>
    <row r="78" spans="101:162">
      <c r="CW78">
        <v>-10</v>
      </c>
      <c r="CX78">
        <v>-0.08</v>
      </c>
      <c r="CY78">
        <v>0.2</v>
      </c>
      <c r="CZ78">
        <v>-0.01</v>
      </c>
      <c r="EP78" s="202" t="s">
        <v>47</v>
      </c>
      <c r="EQ78" s="204">
        <f t="shared" si="24"/>
        <v>-1.9900000000000002</v>
      </c>
      <c r="ER78" s="5">
        <f t="shared" si="25"/>
        <v>-1.5031999999999996</v>
      </c>
      <c r="ES78">
        <f t="shared" si="28"/>
        <v>2.5031999999999996</v>
      </c>
      <c r="ET78" s="7">
        <v>2.99</v>
      </c>
      <c r="EU78" s="200">
        <v>1</v>
      </c>
      <c r="EV78" s="5">
        <f t="shared" si="26"/>
        <v>-1.9900000000000002</v>
      </c>
      <c r="FB78" s="7">
        <v>-32.67</v>
      </c>
      <c r="FC78" s="7">
        <v>16.079999999999998</v>
      </c>
      <c r="FD78" s="5">
        <v>15.984720000000001</v>
      </c>
      <c r="FE78" s="35">
        <v>-2.15</v>
      </c>
      <c r="FF78" s="148">
        <v>19.47</v>
      </c>
    </row>
    <row r="79" spans="101:162">
      <c r="CW79">
        <v>0</v>
      </c>
      <c r="CX79">
        <v>-0.15</v>
      </c>
      <c r="CY79">
        <v>0.39</v>
      </c>
      <c r="CZ79">
        <v>-0.04</v>
      </c>
      <c r="EQ79" s="5">
        <f>SQRT(SUMSQ(EQ59:EQ70)/COUNTA(EQ59:EQ70))</f>
        <v>0.62824214803493272</v>
      </c>
      <c r="ER79" s="5">
        <f>SQRT(SUMSQ(ER59:ER70)/COUNTA(ER59:ER70))</f>
        <v>0.64517401461414547</v>
      </c>
      <c r="FB79" s="7">
        <v>-15.97</v>
      </c>
      <c r="FC79" s="7">
        <v>15.79</v>
      </c>
      <c r="FD79" s="5">
        <v>-8.8803999999999998</v>
      </c>
      <c r="FE79" s="35">
        <v>-6.69</v>
      </c>
      <c r="FF79" s="148">
        <v>13.19</v>
      </c>
    </row>
    <row r="80" spans="101:162">
      <c r="CW80">
        <v>10</v>
      </c>
      <c r="CX80">
        <v>-0.3</v>
      </c>
      <c r="CY80">
        <v>0.53</v>
      </c>
      <c r="CZ80">
        <v>0.06</v>
      </c>
      <c r="EQ80" s="5">
        <f>SQRT(SUMSQ(EQ71:EQ78)/COUNTA(EQ71:EQ78))</f>
        <v>1.2044760271586981</v>
      </c>
      <c r="ER80" s="5">
        <f>SQRT(SUMSQ(ER71:ER78)/COUNTA(ER71:ER78))</f>
        <v>1.2474895710986929</v>
      </c>
      <c r="FB80" s="7">
        <v>-30.2</v>
      </c>
      <c r="FC80" s="7">
        <v>7.0000000000000007E-2</v>
      </c>
      <c r="FD80" s="5">
        <v>8.8803999999999998</v>
      </c>
      <c r="FE80" s="35">
        <v>-13.86</v>
      </c>
      <c r="FF80" s="148">
        <v>3.77</v>
      </c>
    </row>
    <row r="81" spans="106:162">
      <c r="ER81" s="5">
        <f>SQRT(SUMSQ(ER59:ER78)/COUNTA(ER59:ER78))</f>
        <v>0.9339388617463138</v>
      </c>
      <c r="FB81" s="7">
        <v>-32.700000000000003</v>
      </c>
      <c r="FC81" s="7">
        <v>-3.58</v>
      </c>
      <c r="FD81" s="5">
        <v>15.984720000000001</v>
      </c>
      <c r="FE81" s="35">
        <v>-19.12</v>
      </c>
      <c r="FF81" s="148">
        <v>-2.83</v>
      </c>
    </row>
    <row r="82" spans="106:162">
      <c r="EP82" s="160" t="s">
        <v>7</v>
      </c>
      <c r="EQ82" s="5">
        <f>EU82-ER82</f>
        <v>1.1320000000000006</v>
      </c>
      <c r="ER82">
        <f>EW82*298</f>
        <v>4.7679999999999998</v>
      </c>
      <c r="ES82" s="5">
        <f>EU82-ET82</f>
        <v>0.82514067914648948</v>
      </c>
      <c r="ET82" s="157">
        <v>5.0748593208535109</v>
      </c>
      <c r="EU82" s="191">
        <v>5.9</v>
      </c>
      <c r="EV82" s="171"/>
      <c r="EW82" s="208">
        <v>1.6E-2</v>
      </c>
      <c r="FB82" s="7">
        <v>-34.19</v>
      </c>
      <c r="FC82" s="7">
        <v>-7.27</v>
      </c>
      <c r="FD82" s="5">
        <v>35.521599999999999</v>
      </c>
      <c r="FE82" s="35">
        <v>-22.47</v>
      </c>
      <c r="FF82" s="148">
        <v>-7.22</v>
      </c>
    </row>
    <row r="83" spans="106:162">
      <c r="EP83" s="160" t="s">
        <v>10</v>
      </c>
      <c r="EQ83" s="5">
        <f t="shared" ref="EQ83:EQ101" si="29">EU83-ER83</f>
        <v>0.83539999999999903</v>
      </c>
      <c r="ER83">
        <f t="shared" ref="ER83:ER101" si="30">EW83*298</f>
        <v>6.7646000000000006</v>
      </c>
      <c r="ES83" s="5">
        <f t="shared" ref="ES83:ES101" si="31">EU83-ET83</f>
        <v>0.81465365695260061</v>
      </c>
      <c r="ET83" s="157">
        <v>6.785346343047399</v>
      </c>
      <c r="EU83" s="191">
        <v>7.6</v>
      </c>
      <c r="EV83" s="171"/>
      <c r="EW83" s="205">
        <v>2.2700000000000001E-2</v>
      </c>
      <c r="FB83" s="7">
        <v>-30.91</v>
      </c>
      <c r="FC83" s="7">
        <v>-12.5</v>
      </c>
      <c r="FD83" s="5">
        <v>35.521599999999999</v>
      </c>
      <c r="FE83" s="35">
        <v>-13.38</v>
      </c>
      <c r="FF83" s="148">
        <v>-39.57</v>
      </c>
    </row>
    <row r="84" spans="106:162">
      <c r="EP84" s="160" t="s">
        <v>11</v>
      </c>
      <c r="EQ84" s="5">
        <f t="shared" si="29"/>
        <v>1.9798000000000009</v>
      </c>
      <c r="ER84">
        <f t="shared" si="30"/>
        <v>7.4201999999999995</v>
      </c>
      <c r="ES84" s="5">
        <f t="shared" si="31"/>
        <v>2.0449806091346581</v>
      </c>
      <c r="ET84" s="48">
        <v>7.3550193908653423</v>
      </c>
      <c r="EU84" s="191">
        <v>9.4</v>
      </c>
      <c r="EV84" s="171"/>
      <c r="EW84" s="205">
        <v>2.4899999999999999E-2</v>
      </c>
      <c r="FB84" s="7">
        <v>-22.31</v>
      </c>
      <c r="FC84" s="7">
        <v>-2.67</v>
      </c>
      <c r="FD84" s="5">
        <v>17.7608</v>
      </c>
      <c r="FE84" s="35">
        <v>-14.34</v>
      </c>
      <c r="FF84" s="148">
        <v>-41.46</v>
      </c>
    </row>
    <row r="85" spans="106:162">
      <c r="DB85" s="2" t="s">
        <v>617</v>
      </c>
      <c r="DC85">
        <v>-1.89E-2</v>
      </c>
      <c r="DD85">
        <f>DC85*298</f>
        <v>-5.6322000000000001</v>
      </c>
      <c r="EP85" s="160" t="s">
        <v>12</v>
      </c>
      <c r="EQ85" s="5">
        <f t="shared" si="29"/>
        <v>1.9843999999999991</v>
      </c>
      <c r="ER85">
        <f t="shared" si="30"/>
        <v>6.6156000000000006</v>
      </c>
      <c r="ES85" s="5">
        <f t="shared" si="31"/>
        <v>1.9418344793802609</v>
      </c>
      <c r="ET85" s="22">
        <v>6.6581655206197388</v>
      </c>
      <c r="EU85" s="191">
        <v>8.6</v>
      </c>
      <c r="EV85" s="171"/>
      <c r="EW85" s="205">
        <v>2.2200000000000001E-2</v>
      </c>
      <c r="FB85" s="7">
        <v>-2.84</v>
      </c>
      <c r="FC85" s="7">
        <v>17.52</v>
      </c>
      <c r="FD85" s="5">
        <v>-3.5521600000000002</v>
      </c>
      <c r="FE85" s="35">
        <v>-11.95</v>
      </c>
      <c r="FF85" s="148">
        <v>-38</v>
      </c>
    </row>
    <row r="86" spans="106:162">
      <c r="DB86" s="2" t="s">
        <v>555</v>
      </c>
      <c r="DC86">
        <v>-1E-4</v>
      </c>
      <c r="EK86">
        <v>4</v>
      </c>
      <c r="EL86">
        <v>-8</v>
      </c>
      <c r="EM86">
        <v>7</v>
      </c>
      <c r="EN86">
        <v>-2.5000000000000001E-3</v>
      </c>
      <c r="EO86">
        <f>EK88*298</f>
        <v>6.5980819865600013</v>
      </c>
      <c r="EP86" s="160" t="s">
        <v>13</v>
      </c>
      <c r="EQ86" s="5">
        <f t="shared" si="29"/>
        <v>-8.0600000000000449E-2</v>
      </c>
      <c r="ER86">
        <f t="shared" si="30"/>
        <v>4.3806000000000003</v>
      </c>
      <c r="ES86" s="5">
        <f t="shared" si="31"/>
        <v>-0.44916306888629798</v>
      </c>
      <c r="ET86" s="157">
        <v>4.7491630688862978</v>
      </c>
      <c r="EU86" s="191">
        <v>4.3</v>
      </c>
      <c r="EV86" s="171"/>
      <c r="EW86" s="205">
        <v>1.47E-2</v>
      </c>
    </row>
    <row r="87" spans="106:162">
      <c r="EP87" s="160" t="s">
        <v>15</v>
      </c>
      <c r="EQ87" s="5">
        <f t="shared" si="29"/>
        <v>0.11019999999999985</v>
      </c>
      <c r="ER87">
        <f t="shared" si="30"/>
        <v>5.9897999999999998</v>
      </c>
      <c r="ES87" s="5">
        <f t="shared" si="31"/>
        <v>-1.4873821263456932E-3</v>
      </c>
      <c r="ET87" s="157">
        <v>6.1014873821263453</v>
      </c>
      <c r="EU87" s="191">
        <v>6.1</v>
      </c>
      <c r="EV87" s="171"/>
      <c r="EW87" s="205">
        <v>2.01E-2</v>
      </c>
    </row>
    <row r="88" spans="106:162">
      <c r="EK88">
        <f>4*EK86*298*298*298*0.00000000001+3*EL86*298*298*0.00000001+2*298*EM86*0.00001+EN86</f>
        <v>2.2141214720000003E-2</v>
      </c>
      <c r="EP88" s="160" t="s">
        <v>16</v>
      </c>
      <c r="EQ88" s="5">
        <f t="shared" si="29"/>
        <v>0.80959999999999965</v>
      </c>
      <c r="ER88">
        <f t="shared" si="30"/>
        <v>7.3903999999999996</v>
      </c>
      <c r="ES88" s="5">
        <f t="shared" si="31"/>
        <v>0.92278910872389819</v>
      </c>
      <c r="ET88" s="157">
        <v>7.2772108912761011</v>
      </c>
      <c r="EU88" s="191">
        <v>8.1999999999999993</v>
      </c>
      <c r="EV88" s="171"/>
      <c r="EW88" s="205">
        <v>2.4799999999999999E-2</v>
      </c>
    </row>
    <row r="89" spans="106:162">
      <c r="EP89" s="160" t="s">
        <v>19</v>
      </c>
      <c r="EQ89" s="5">
        <f t="shared" si="29"/>
        <v>2.608200000000001</v>
      </c>
      <c r="ER89">
        <f t="shared" si="30"/>
        <v>5.6917999999999997</v>
      </c>
      <c r="ES89" s="5">
        <f t="shared" si="31"/>
        <v>2.4926556129510624</v>
      </c>
      <c r="ET89" s="48">
        <v>5.8073443870489383</v>
      </c>
      <c r="EU89" s="191">
        <v>8.3000000000000007</v>
      </c>
      <c r="EV89" s="171"/>
      <c r="EW89" s="205">
        <v>1.9099999999999999E-2</v>
      </c>
    </row>
    <row r="90" spans="106:162">
      <c r="EK90">
        <v>0.7</v>
      </c>
      <c r="EL90">
        <v>-1</v>
      </c>
      <c r="EM90">
        <v>1</v>
      </c>
      <c r="EN90">
        <v>3.5200000000000002E-2</v>
      </c>
      <c r="EO90">
        <f>EK92*298</f>
        <v>6.9434000000000005</v>
      </c>
      <c r="EP90" s="160" t="s">
        <v>20</v>
      </c>
      <c r="EQ90" s="5">
        <f t="shared" si="29"/>
        <v>2.8036000000000003</v>
      </c>
      <c r="ER90">
        <f t="shared" si="30"/>
        <v>6.4964000000000004</v>
      </c>
      <c r="ES90" s="5">
        <f t="shared" si="31"/>
        <v>2.8014320466734564</v>
      </c>
      <c r="ET90" s="48">
        <v>6.4985679533265444</v>
      </c>
      <c r="EU90" s="191">
        <v>9.3000000000000007</v>
      </c>
      <c r="EV90" s="171"/>
      <c r="EW90" s="205">
        <v>2.18E-2</v>
      </c>
    </row>
    <row r="91" spans="106:162">
      <c r="EP91" s="160" t="s">
        <v>21</v>
      </c>
      <c r="EQ91" s="5">
        <f t="shared" si="29"/>
        <v>1.0804</v>
      </c>
      <c r="ER91">
        <f t="shared" si="30"/>
        <v>6.0195999999999996</v>
      </c>
      <c r="ES91" s="5">
        <f t="shared" si="31"/>
        <v>0.97156433817494925</v>
      </c>
      <c r="ET91" s="157">
        <v>6.1284356618250504</v>
      </c>
      <c r="EU91" s="191">
        <v>7.1</v>
      </c>
      <c r="EV91" s="171"/>
      <c r="EW91" s="205">
        <v>2.0199999999999999E-2</v>
      </c>
    </row>
    <row r="92" spans="106:162">
      <c r="EK92">
        <v>2.3300000000000001E-2</v>
      </c>
      <c r="EP92" s="160" t="s">
        <v>22</v>
      </c>
      <c r="EQ92" s="5">
        <f t="shared" si="29"/>
        <v>1.3294000000000006</v>
      </c>
      <c r="ER92">
        <f t="shared" si="30"/>
        <v>5.8705999999999996</v>
      </c>
      <c r="ES92" s="5">
        <f t="shared" si="31"/>
        <v>1.250990421564933</v>
      </c>
      <c r="ET92" s="22">
        <v>5.9490095784350672</v>
      </c>
      <c r="EU92" s="191">
        <v>7.2</v>
      </c>
      <c r="EV92" s="171"/>
      <c r="EW92" s="205">
        <v>1.9699999999999999E-2</v>
      </c>
    </row>
    <row r="93" spans="106:162">
      <c r="EP93" s="160" t="s">
        <v>23</v>
      </c>
      <c r="EQ93" s="5">
        <f t="shared" si="29"/>
        <v>-0.64939999999999909</v>
      </c>
      <c r="ER93">
        <f t="shared" si="30"/>
        <v>6.0493999999999994</v>
      </c>
      <c r="ES93" s="5">
        <f t="shared" si="31"/>
        <v>-0.65924520324282998</v>
      </c>
      <c r="ET93" s="157">
        <v>6.0592452032428303</v>
      </c>
      <c r="EU93" s="191">
        <v>5.4</v>
      </c>
      <c r="EV93" s="171"/>
      <c r="EW93" s="205">
        <v>2.0299999999999999E-2</v>
      </c>
    </row>
    <row r="94" spans="106:162">
      <c r="EP94" s="160" t="s">
        <v>24</v>
      </c>
      <c r="EQ94" s="5">
        <f t="shared" si="29"/>
        <v>0.79360000000000053</v>
      </c>
      <c r="ER94">
        <f t="shared" si="30"/>
        <v>5.0063999999999993</v>
      </c>
      <c r="ES94" s="5">
        <f t="shared" si="31"/>
        <v>0.58137635465409243</v>
      </c>
      <c r="ET94" s="157">
        <v>5.2186236453459074</v>
      </c>
      <c r="EU94" s="191">
        <v>5.8</v>
      </c>
      <c r="EV94" s="171"/>
      <c r="EW94" s="205">
        <v>1.6799999999999999E-2</v>
      </c>
    </row>
    <row r="95" spans="106:162">
      <c r="EP95" s="160" t="s">
        <v>26</v>
      </c>
      <c r="EQ95" s="5">
        <f t="shared" si="29"/>
        <v>-0.44739999999999913</v>
      </c>
      <c r="ER95">
        <f t="shared" si="30"/>
        <v>6.3473999999999995</v>
      </c>
      <c r="ES95" s="5">
        <f t="shared" si="31"/>
        <v>-0.51895053165678195</v>
      </c>
      <c r="ET95" s="157">
        <v>6.4189505316567823</v>
      </c>
      <c r="EU95" s="191">
        <v>5.9</v>
      </c>
      <c r="EV95" s="171"/>
      <c r="EW95" s="205">
        <v>2.1299999999999999E-2</v>
      </c>
    </row>
    <row r="96" spans="106:162">
      <c r="EP96" s="160" t="s">
        <v>27</v>
      </c>
      <c r="EQ96" s="5">
        <f t="shared" si="29"/>
        <v>-0.39179999999999993</v>
      </c>
      <c r="ER96">
        <f t="shared" si="30"/>
        <v>5.6917999999999997</v>
      </c>
      <c r="ES96" s="5">
        <f t="shared" si="31"/>
        <v>-0.53902220020183034</v>
      </c>
      <c r="ET96" s="157">
        <v>5.8390222002018302</v>
      </c>
      <c r="EU96" s="191">
        <v>5.3</v>
      </c>
      <c r="EV96" s="171"/>
      <c r="EW96" s="205">
        <v>1.9099999999999999E-2</v>
      </c>
    </row>
    <row r="97" spans="141:153">
      <c r="EP97" s="160" t="s">
        <v>29</v>
      </c>
      <c r="EQ97" s="5">
        <f t="shared" si="29"/>
        <v>1.2598000000000003</v>
      </c>
      <c r="ER97">
        <f t="shared" si="30"/>
        <v>4.4401999999999999</v>
      </c>
      <c r="ES97" s="5">
        <f t="shared" si="31"/>
        <v>0.98109102052997699</v>
      </c>
      <c r="ET97" s="157">
        <v>4.7189089794700232</v>
      </c>
      <c r="EU97" s="191">
        <v>5.7</v>
      </c>
      <c r="EV97" s="171"/>
      <c r="EW97" s="205">
        <v>1.49E-2</v>
      </c>
    </row>
    <row r="98" spans="141:153">
      <c r="EP98" s="160" t="s">
        <v>30</v>
      </c>
      <c r="EQ98" s="5">
        <f t="shared" si="29"/>
        <v>2.5253999999999994</v>
      </c>
      <c r="ER98">
        <f t="shared" si="30"/>
        <v>5.2746000000000004</v>
      </c>
      <c r="ES98" s="5">
        <f t="shared" si="31"/>
        <v>2.3829861626432622</v>
      </c>
      <c r="ET98" s="48">
        <v>5.4170138373567376</v>
      </c>
      <c r="EU98" s="191">
        <v>7.8</v>
      </c>
      <c r="EV98" s="171"/>
      <c r="EW98" s="205">
        <v>1.77E-2</v>
      </c>
    </row>
    <row r="99" spans="141:153">
      <c r="EP99" s="160" t="s">
        <v>31</v>
      </c>
      <c r="EQ99" s="5">
        <f t="shared" si="29"/>
        <v>2.4359999999999999</v>
      </c>
      <c r="ER99">
        <f t="shared" si="30"/>
        <v>5.3639999999999999</v>
      </c>
      <c r="ES99" s="5">
        <f t="shared" si="31"/>
        <v>2.2998700992765277</v>
      </c>
      <c r="ET99" s="48">
        <v>5.5001299007234721</v>
      </c>
      <c r="EU99" s="191">
        <v>7.8</v>
      </c>
      <c r="EV99" s="171"/>
      <c r="EW99" s="205">
        <v>1.7999999999999999E-2</v>
      </c>
    </row>
    <row r="100" spans="141:153">
      <c r="EP100" s="160" t="s">
        <v>32</v>
      </c>
      <c r="EQ100" s="5">
        <f t="shared" si="29"/>
        <v>2.9294000000000011</v>
      </c>
      <c r="ER100">
        <f t="shared" si="30"/>
        <v>5.8705999999999996</v>
      </c>
      <c r="ES100" s="5">
        <f t="shared" si="31"/>
        <v>2.927013417958201</v>
      </c>
      <c r="ET100" s="48">
        <v>5.8729865820417997</v>
      </c>
      <c r="EU100" s="191">
        <v>8.8000000000000007</v>
      </c>
      <c r="EV100" s="171"/>
      <c r="EW100" s="205">
        <v>1.9699999999999999E-2</v>
      </c>
    </row>
    <row r="101" spans="141:153">
      <c r="EP101" s="160" t="s">
        <v>37</v>
      </c>
      <c r="EQ101" s="5">
        <f t="shared" si="29"/>
        <v>0.69959999999999933</v>
      </c>
      <c r="ER101">
        <f t="shared" si="30"/>
        <v>5.9004000000000003</v>
      </c>
      <c r="ES101" s="5">
        <f t="shared" si="31"/>
        <v>0.63788218467910429</v>
      </c>
      <c r="ET101" s="22">
        <v>5.9621178153208954</v>
      </c>
      <c r="EU101" s="192">
        <v>6.6</v>
      </c>
      <c r="EV101" s="206"/>
      <c r="EW101" s="207">
        <v>1.9800000000000002E-2</v>
      </c>
    </row>
    <row r="102" spans="141:153">
      <c r="EQ102" s="5">
        <f t="shared" ref="EQ102" si="32">SQRT(SUMSQ(EQ82:EQ101)/COUNTA(EQ82:EQ101))</f>
        <v>1.619925413097776</v>
      </c>
      <c r="ER102" s="5"/>
      <c r="ES102" s="5">
        <f>SQRT(SUMSQ(ES82:ES101)/COUNTA(ES82:ES101))</f>
        <v>1.5677701589101474</v>
      </c>
    </row>
    <row r="108" spans="141:153">
      <c r="EK108">
        <v>6</v>
      </c>
      <c r="EL108">
        <v>-10</v>
      </c>
      <c r="EM108">
        <v>10</v>
      </c>
      <c r="EN108">
        <v>-1.43E-2</v>
      </c>
      <c r="EO108">
        <f>EK110*298</f>
        <v>7.4529984998400014</v>
      </c>
    </row>
    <row r="110" spans="141:153">
      <c r="EK110">
        <f>4*EK108*298*298*298*0.00000000001+3*EL108*298*298*0.00000001+2*298*EM108*0.00001+EN108</f>
        <v>2.5010062080000006E-2</v>
      </c>
    </row>
    <row r="112" spans="141:153">
      <c r="EK112">
        <v>0.7</v>
      </c>
      <c r="EL112">
        <v>-1</v>
      </c>
      <c r="EM112">
        <v>1</v>
      </c>
      <c r="EN112">
        <v>3.5200000000000002E-2</v>
      </c>
      <c r="EO112">
        <f>EK114*298</f>
        <v>6.9732000000000003</v>
      </c>
    </row>
    <row r="114" spans="141:145">
      <c r="EK114">
        <v>2.3400000000000001E-2</v>
      </c>
    </row>
    <row r="127" spans="141:145">
      <c r="EK127">
        <v>7</v>
      </c>
      <c r="EL127">
        <v>-10</v>
      </c>
      <c r="EM127">
        <v>10</v>
      </c>
      <c r="EN127">
        <v>-2.1899999999999999E-2</v>
      </c>
      <c r="EO127">
        <f>EK129*298</f>
        <v>5.5036445164800032</v>
      </c>
    </row>
    <row r="129" spans="141:145">
      <c r="EK129">
        <f>4*EK127*298*298*298*0.00000000001+3*EL127*298*298*0.00000001+2*298*EM127*0.00001+EN127</f>
        <v>1.846860576000001E-2</v>
      </c>
    </row>
    <row r="131" spans="141:145">
      <c r="EK131">
        <v>0.7</v>
      </c>
      <c r="EL131">
        <v>-1</v>
      </c>
      <c r="EM131">
        <v>1</v>
      </c>
      <c r="EN131">
        <v>3.5200000000000002E-2</v>
      </c>
      <c r="EO131">
        <f>EK133*298</f>
        <v>7.0924000000000005</v>
      </c>
    </row>
    <row r="133" spans="141:145">
      <c r="EK133">
        <v>2.3800000000000002E-2</v>
      </c>
    </row>
    <row r="147" spans="141:145">
      <c r="EK147">
        <v>4</v>
      </c>
      <c r="EL147">
        <v>-8</v>
      </c>
      <c r="EM147">
        <v>7</v>
      </c>
      <c r="EN147">
        <v>-1.1900000000000001E-2</v>
      </c>
      <c r="EO147">
        <f>EK149*298</f>
        <v>3.7968819865600003</v>
      </c>
    </row>
    <row r="149" spans="141:145">
      <c r="EK149">
        <f>4*EK147*298*298*298*0.00000000001+3*EL147*298*298*0.00000001+2*298*EM147*0.00001+EN147</f>
        <v>1.2741214720000001E-2</v>
      </c>
    </row>
    <row r="151" spans="141:145">
      <c r="EK151">
        <v>0.7</v>
      </c>
      <c r="EL151">
        <v>-1</v>
      </c>
      <c r="EM151">
        <v>1</v>
      </c>
      <c r="EN151">
        <v>3.5200000000000002E-2</v>
      </c>
      <c r="EO151">
        <f>EK153*298</f>
        <v>2.6224000000000003</v>
      </c>
    </row>
    <row r="153" spans="141:145">
      <c r="EK153">
        <v>8.8000000000000005E-3</v>
      </c>
    </row>
    <row r="165" spans="141:145">
      <c r="EK165">
        <v>5</v>
      </c>
      <c r="EL165">
        <v>-8</v>
      </c>
      <c r="EM165">
        <v>7</v>
      </c>
      <c r="EN165">
        <v>-1.7500000000000002E-2</v>
      </c>
      <c r="EO165">
        <f>EK167*298</f>
        <v>2.4435280032</v>
      </c>
    </row>
    <row r="167" spans="141:145">
      <c r="EK167">
        <f>4*EK165*298*298*298*0.00000000001+3*EL165*298*298*0.00000001+2*298*EM165*0.00001+EN165</f>
        <v>8.1997583999999998E-3</v>
      </c>
    </row>
    <row r="169" spans="141:145">
      <c r="EK169">
        <v>0.7</v>
      </c>
      <c r="EL169">
        <v>-1</v>
      </c>
      <c r="EM169">
        <v>1</v>
      </c>
      <c r="EN169">
        <v>3.5200000000000002E-2</v>
      </c>
      <c r="EO169">
        <f>EK171*298</f>
        <v>2.7118000000000002</v>
      </c>
    </row>
    <row r="171" spans="141:145">
      <c r="EK171">
        <v>9.1000000000000004E-3</v>
      </c>
    </row>
    <row r="184" spans="141:145">
      <c r="EK184">
        <v>4</v>
      </c>
      <c r="EL184">
        <v>-7</v>
      </c>
      <c r="EM184">
        <v>6</v>
      </c>
      <c r="EN184">
        <v>-1.8599999999999998E-2</v>
      </c>
      <c r="EO184">
        <f>EK186*298</f>
        <v>0.81810974656000079</v>
      </c>
    </row>
    <row r="186" spans="141:145">
      <c r="EK186">
        <f>4*EK184*298*298*298*0.00000000001+3*EL184*298*298*0.00000001+2*298*EM184*0.00001+EN184</f>
        <v>2.7453347200000026E-3</v>
      </c>
    </row>
    <row r="188" spans="141:145">
      <c r="EK188">
        <v>0.7</v>
      </c>
      <c r="EL188">
        <v>-1</v>
      </c>
      <c r="EM188">
        <v>1</v>
      </c>
      <c r="EN188">
        <v>3.5200000000000002E-2</v>
      </c>
      <c r="EO188">
        <f>EK190*298</f>
        <v>2.98</v>
      </c>
    </row>
    <row r="190" spans="141:145">
      <c r="EK190">
        <v>0.01</v>
      </c>
    </row>
    <row r="226" spans="123:123">
      <c r="DS226" s="93" t="s">
        <v>508</v>
      </c>
    </row>
    <row r="227" spans="123:123">
      <c r="DS227" s="93" t="s">
        <v>17</v>
      </c>
    </row>
    <row r="228" spans="123:123">
      <c r="DS228" s="93" t="s">
        <v>18</v>
      </c>
    </row>
    <row r="229" spans="123:123">
      <c r="DS229" s="93" t="s">
        <v>205</v>
      </c>
    </row>
    <row r="230" spans="123:123">
      <c r="DS230" s="93" t="s">
        <v>465</v>
      </c>
    </row>
    <row r="231" spans="123:123">
      <c r="DS231" s="93" t="s">
        <v>8</v>
      </c>
    </row>
    <row r="232" spans="123:123">
      <c r="DS232" s="93" t="s">
        <v>522</v>
      </c>
    </row>
    <row r="233" spans="123:123">
      <c r="DS233" s="93" t="s">
        <v>40</v>
      </c>
    </row>
    <row r="234" spans="123:123">
      <c r="DS234" s="93" t="s">
        <v>41</v>
      </c>
    </row>
    <row r="235" spans="123:123">
      <c r="DS235" s="93" t="s">
        <v>42</v>
      </c>
    </row>
    <row r="236" spans="123:123">
      <c r="DS236" s="93" t="s">
        <v>43</v>
      </c>
    </row>
    <row r="237" spans="123:123">
      <c r="DS237" s="93" t="s">
        <v>45</v>
      </c>
    </row>
    <row r="238" spans="123:123">
      <c r="DS238" s="93" t="s">
        <v>46</v>
      </c>
    </row>
    <row r="239" spans="123:123" ht="16" thickBot="1">
      <c r="DS239" s="97" t="s">
        <v>47</v>
      </c>
    </row>
  </sheetData>
  <mergeCells count="48">
    <mergeCell ref="ER48:ER50"/>
    <mergeCell ref="ET48:ET50"/>
    <mergeCell ref="EU48:EU50"/>
    <mergeCell ref="EQ48:EQ50"/>
    <mergeCell ref="ES48:ES50"/>
    <mergeCell ref="CQ17:CU24"/>
    <mergeCell ref="AA17:AE24"/>
    <mergeCell ref="AF17:AJ24"/>
    <mergeCell ref="AK17:AO24"/>
    <mergeCell ref="AV17:AZ24"/>
    <mergeCell ref="BA17:BE24"/>
    <mergeCell ref="BF17:BJ24"/>
    <mergeCell ref="C24:E24"/>
    <mergeCell ref="U17:Y24"/>
    <mergeCell ref="AP17:AT24"/>
    <mergeCell ref="BL17:BP24"/>
    <mergeCell ref="CA17:CE24"/>
    <mergeCell ref="BQ17:BU24"/>
    <mergeCell ref="BV17:BZ24"/>
    <mergeCell ref="F17:J24"/>
    <mergeCell ref="K17:O24"/>
    <mergeCell ref="P17:T24"/>
    <mergeCell ref="DX15:EB15"/>
    <mergeCell ref="DX17:EB17"/>
    <mergeCell ref="DX24:EB24"/>
    <mergeCell ref="F15:Y15"/>
    <mergeCell ref="AA15:AT15"/>
    <mergeCell ref="AV15:BJ15"/>
    <mergeCell ref="BL15:CE15"/>
    <mergeCell ref="CG15:CZ15"/>
    <mergeCell ref="DB15:DU15"/>
    <mergeCell ref="DQ17:DU24"/>
    <mergeCell ref="DL17:DP24"/>
    <mergeCell ref="DG17:DK24"/>
    <mergeCell ref="DB17:DF24"/>
    <mergeCell ref="CV17:CZ24"/>
    <mergeCell ref="CG17:CK24"/>
    <mergeCell ref="CL17:CP24"/>
    <mergeCell ref="EC17:EG17"/>
    <mergeCell ref="EH17:EL17"/>
    <mergeCell ref="EM17:EQ17"/>
    <mergeCell ref="ER17:EV17"/>
    <mergeCell ref="EW17:FA17"/>
    <mergeCell ref="EC24:EG24"/>
    <mergeCell ref="EH24:EL24"/>
    <mergeCell ref="EM24:EQ24"/>
    <mergeCell ref="ER24:EV24"/>
    <mergeCell ref="EW24:FA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2198-5050-E34B-9DCE-10FA169E20CF}">
  <dimension ref="A1:AQ514"/>
  <sheetViews>
    <sheetView tabSelected="1" topLeftCell="A4" zoomScale="31" zoomScaleNormal="50" workbookViewId="0">
      <selection activeCell="Z60" sqref="Z60:AO60"/>
    </sheetView>
  </sheetViews>
  <sheetFormatPr baseColWidth="10" defaultRowHeight="15"/>
  <cols>
    <col min="1" max="1" width="22.33203125" customWidth="1"/>
    <col min="2" max="19" width="10.83203125" customWidth="1"/>
    <col min="25" max="25" width="23.5" customWidth="1"/>
  </cols>
  <sheetData>
    <row r="1" spans="1:43" ht="16" thickBot="1">
      <c r="B1" s="334" t="s">
        <v>567</v>
      </c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1"/>
      <c r="Z1" s="334" t="s">
        <v>586</v>
      </c>
      <c r="AA1" s="340"/>
      <c r="AB1" s="340"/>
      <c r="AC1" s="340"/>
      <c r="AD1" s="340"/>
      <c r="AE1" s="340"/>
      <c r="AF1" s="340"/>
      <c r="AG1" s="340"/>
      <c r="AH1" s="340"/>
      <c r="AI1" s="340"/>
      <c r="AJ1" s="340"/>
      <c r="AK1" s="340"/>
      <c r="AL1" s="340"/>
      <c r="AM1" s="340"/>
      <c r="AN1" s="340"/>
      <c r="AO1" s="341"/>
    </row>
    <row r="2" spans="1:43" ht="16" thickBot="1">
      <c r="B2" s="334" t="s">
        <v>558</v>
      </c>
      <c r="C2" s="340"/>
      <c r="D2" s="340"/>
      <c r="E2" s="341"/>
      <c r="F2" s="334" t="s">
        <v>584</v>
      </c>
      <c r="G2" s="340"/>
      <c r="H2" s="340"/>
      <c r="I2" s="341"/>
      <c r="J2" s="334" t="s">
        <v>582</v>
      </c>
      <c r="K2" s="340"/>
      <c r="L2" s="340"/>
      <c r="M2" s="341"/>
      <c r="N2" s="334" t="s">
        <v>583</v>
      </c>
      <c r="O2" s="340"/>
      <c r="P2" s="340"/>
      <c r="Q2" s="341"/>
      <c r="Z2" s="334" t="s">
        <v>558</v>
      </c>
      <c r="AA2" s="340"/>
      <c r="AB2" s="340"/>
      <c r="AC2" s="341"/>
      <c r="AD2" s="334" t="s">
        <v>584</v>
      </c>
      <c r="AE2" s="340"/>
      <c r="AF2" s="340"/>
      <c r="AG2" s="341"/>
      <c r="AH2" s="334" t="s">
        <v>582</v>
      </c>
      <c r="AI2" s="340"/>
      <c r="AJ2" s="340"/>
      <c r="AK2" s="341"/>
      <c r="AL2" s="334" t="s">
        <v>583</v>
      </c>
      <c r="AM2" s="340"/>
      <c r="AN2" s="340"/>
      <c r="AO2" s="341"/>
    </row>
    <row r="3" spans="1:43">
      <c r="B3" s="124"/>
      <c r="C3" s="125"/>
      <c r="D3" s="125"/>
      <c r="E3" s="126"/>
      <c r="F3" s="124"/>
      <c r="G3" s="125"/>
      <c r="H3" s="125"/>
      <c r="I3" s="126"/>
      <c r="J3" s="124"/>
      <c r="K3" s="125"/>
      <c r="L3" s="125"/>
      <c r="M3" s="126"/>
      <c r="N3" s="124"/>
      <c r="O3" s="125"/>
      <c r="P3" s="125"/>
      <c r="Q3" s="126"/>
      <c r="Z3" s="124"/>
      <c r="AA3" s="125"/>
      <c r="AB3" s="125"/>
      <c r="AC3" s="126"/>
      <c r="AD3" s="124"/>
      <c r="AE3" s="125"/>
      <c r="AF3" s="125"/>
      <c r="AG3" s="126"/>
      <c r="AH3" s="124"/>
      <c r="AI3" s="125"/>
      <c r="AJ3" s="125"/>
      <c r="AK3" s="126"/>
      <c r="AL3" s="124"/>
      <c r="AM3" s="125"/>
      <c r="AN3" s="125"/>
      <c r="AO3" s="126"/>
    </row>
    <row r="4" spans="1:43">
      <c r="A4" s="57"/>
      <c r="B4" s="127" t="s">
        <v>578</v>
      </c>
      <c r="C4" s="128" t="s">
        <v>579</v>
      </c>
      <c r="D4" s="128" t="s">
        <v>580</v>
      </c>
      <c r="E4" s="129" t="s">
        <v>581</v>
      </c>
      <c r="F4" s="127" t="s">
        <v>578</v>
      </c>
      <c r="G4" s="128" t="s">
        <v>579</v>
      </c>
      <c r="H4" s="128" t="s">
        <v>580</v>
      </c>
      <c r="I4" s="129" t="s">
        <v>581</v>
      </c>
      <c r="J4" s="127" t="s">
        <v>578</v>
      </c>
      <c r="K4" s="128" t="s">
        <v>579</v>
      </c>
      <c r="L4" s="128" t="s">
        <v>580</v>
      </c>
      <c r="M4" s="129" t="s">
        <v>581</v>
      </c>
      <c r="N4" s="127" t="s">
        <v>578</v>
      </c>
      <c r="O4" s="128" t="s">
        <v>579</v>
      </c>
      <c r="P4" s="128" t="s">
        <v>580</v>
      </c>
      <c r="Q4" s="129" t="s">
        <v>581</v>
      </c>
      <c r="R4" s="57"/>
      <c r="S4" s="57"/>
      <c r="T4" s="57"/>
      <c r="U4" s="57"/>
      <c r="V4" s="57"/>
      <c r="W4" s="57"/>
      <c r="X4" s="57"/>
      <c r="Y4" s="57"/>
      <c r="Z4" s="127" t="s">
        <v>578</v>
      </c>
      <c r="AA4" s="128" t="s">
        <v>579</v>
      </c>
      <c r="AB4" s="128" t="s">
        <v>580</v>
      </c>
      <c r="AC4" s="129" t="s">
        <v>581</v>
      </c>
      <c r="AD4" s="127" t="s">
        <v>578</v>
      </c>
      <c r="AE4" s="128" t="s">
        <v>579</v>
      </c>
      <c r="AF4" s="128" t="s">
        <v>580</v>
      </c>
      <c r="AG4" s="129" t="s">
        <v>581</v>
      </c>
      <c r="AH4" s="127" t="s">
        <v>578</v>
      </c>
      <c r="AI4" s="128" t="s">
        <v>579</v>
      </c>
      <c r="AJ4" s="128" t="s">
        <v>580</v>
      </c>
      <c r="AK4" s="129" t="s">
        <v>581</v>
      </c>
      <c r="AL4" s="127" t="s">
        <v>578</v>
      </c>
      <c r="AM4" s="128" t="s">
        <v>579</v>
      </c>
      <c r="AN4" s="128" t="s">
        <v>580</v>
      </c>
      <c r="AO4" s="129" t="s">
        <v>581</v>
      </c>
      <c r="AP4" s="57"/>
      <c r="AQ4" s="57"/>
    </row>
    <row r="5" spans="1:43" ht="16" thickBot="1">
      <c r="B5" s="130">
        <v>1</v>
      </c>
      <c r="C5" s="131">
        <v>2</v>
      </c>
      <c r="D5" s="131">
        <v>3</v>
      </c>
      <c r="E5" s="132">
        <v>4</v>
      </c>
      <c r="F5" s="130">
        <v>1</v>
      </c>
      <c r="G5" s="131">
        <v>2</v>
      </c>
      <c r="H5" s="131">
        <v>3</v>
      </c>
      <c r="I5" s="132">
        <v>4</v>
      </c>
      <c r="J5" s="130">
        <v>1</v>
      </c>
      <c r="K5" s="131">
        <v>2</v>
      </c>
      <c r="L5" s="131">
        <v>3</v>
      </c>
      <c r="M5" s="132">
        <v>4</v>
      </c>
      <c r="N5" s="130">
        <v>1</v>
      </c>
      <c r="O5" s="131">
        <v>2</v>
      </c>
      <c r="P5" s="131">
        <v>3</v>
      </c>
      <c r="Q5" s="132">
        <v>4</v>
      </c>
      <c r="R5" s="57"/>
      <c r="S5" s="57"/>
      <c r="T5" s="57"/>
      <c r="U5" s="57"/>
      <c r="V5" s="57"/>
      <c r="W5" s="57"/>
      <c r="X5" s="57"/>
      <c r="Z5" s="130">
        <v>1</v>
      </c>
      <c r="AA5" s="131">
        <v>2</v>
      </c>
      <c r="AB5" s="131">
        <v>3</v>
      </c>
      <c r="AC5" s="132">
        <v>4</v>
      </c>
      <c r="AD5" s="130">
        <v>1</v>
      </c>
      <c r="AE5" s="131">
        <v>2</v>
      </c>
      <c r="AF5" s="131">
        <v>3</v>
      </c>
      <c r="AG5" s="132">
        <v>4</v>
      </c>
      <c r="AH5" s="130">
        <v>1</v>
      </c>
      <c r="AI5" s="131">
        <v>2</v>
      </c>
      <c r="AJ5" s="131">
        <v>3</v>
      </c>
      <c r="AK5" s="132">
        <v>4</v>
      </c>
      <c r="AL5" s="130">
        <v>1</v>
      </c>
      <c r="AM5" s="131">
        <v>2</v>
      </c>
      <c r="AN5" s="131">
        <v>3</v>
      </c>
      <c r="AO5" s="132">
        <v>4</v>
      </c>
      <c r="AP5" s="57"/>
      <c r="AQ5" s="57"/>
    </row>
    <row r="6" spans="1:43">
      <c r="A6" s="87" t="s">
        <v>6</v>
      </c>
      <c r="B6" s="57">
        <f>AllData!L25-AllData!K25</f>
        <v>0.23272722231611231</v>
      </c>
      <c r="C6" s="57">
        <f>AllData!M25-AllData!L25</f>
        <v>0.17948039997222831</v>
      </c>
      <c r="D6" s="57">
        <f>AllData!N25-AllData!M25</f>
        <v>9.1394271966769303E-2</v>
      </c>
      <c r="E6" s="57">
        <f>AllData!O25-AllData!N25</f>
        <v>-0.14542799850699417</v>
      </c>
      <c r="F6" s="57">
        <f>AllData!Q25-AllData!P25</f>
        <v>-7.6386188567499624E-5</v>
      </c>
      <c r="G6" s="57">
        <f>AllData!R25-AllData!Q25</f>
        <v>-8.5234621171699151E-5</v>
      </c>
      <c r="H6" s="57">
        <f>AllData!S25-AllData!R25</f>
        <v>2.3564937800959855E-4</v>
      </c>
      <c r="I6" s="57">
        <f>AllData!T25-AllData!S25</f>
        <v>-1.1567191729459914E-4</v>
      </c>
      <c r="J6" s="57">
        <f>AllData!V25-AllData!U25</f>
        <v>0.23280360850467985</v>
      </c>
      <c r="K6" s="57">
        <f>AllData!W25-AllData!V25</f>
        <v>0.17956563459340025</v>
      </c>
      <c r="L6" s="57">
        <f>AllData!X25-AllData!W25</f>
        <v>9.115862258875973E-2</v>
      </c>
      <c r="M6" s="57">
        <f>AllData!Y25-AllData!X25</f>
        <v>-0.14531232658969984</v>
      </c>
      <c r="N6" s="133"/>
      <c r="O6" s="133"/>
      <c r="P6" s="133"/>
      <c r="Q6" s="133"/>
      <c r="R6" s="88">
        <v>158.381</v>
      </c>
      <c r="S6" s="57"/>
      <c r="T6" s="57"/>
      <c r="U6" s="57"/>
      <c r="V6" s="57"/>
      <c r="W6" s="57"/>
      <c r="X6" s="57"/>
      <c r="Y6" s="87" t="s">
        <v>6</v>
      </c>
      <c r="Z6" s="57">
        <f>AllData!BN25-AllData!BM25</f>
        <v>-7.3939900633580136E-2</v>
      </c>
      <c r="AA6" s="57">
        <f>AllData!BO25-AllData!BN25</f>
        <v>0.28911666953824833</v>
      </c>
      <c r="AB6" s="57">
        <f>AllData!BP25-AllData!BO25</f>
        <v>0.16146971474150518</v>
      </c>
      <c r="AC6" s="57">
        <f>AllData!BQ25-AllData!BP25</f>
        <v>0.16156669684138425</v>
      </c>
      <c r="AD6" s="57">
        <f>AllData!BS25-AllData!BR25</f>
        <v>-6.1792321900100075E-5</v>
      </c>
      <c r="AE6" s="57">
        <f>AllData!BT25-AllData!BS25</f>
        <v>6.4400399498400554E-5</v>
      </c>
      <c r="AF6" s="57">
        <f>AllData!BU25-AllData!BT25</f>
        <v>4.513315568490002E-5</v>
      </c>
      <c r="AG6" s="57">
        <f>AllData!BV25-AllData!BU25</f>
        <v>6.1691444284200578E-5</v>
      </c>
      <c r="AH6" s="57">
        <f>AllData!BX25-AllData!BW25</f>
        <v>-7.3878108311679958E-2</v>
      </c>
      <c r="AI6" s="57">
        <f>AllData!BY25-AllData!BX25</f>
        <v>0.28905226913874982</v>
      </c>
      <c r="AJ6" s="57">
        <f>AllData!BZ25-AllData!BY25</f>
        <v>0.16142458158582018</v>
      </c>
      <c r="AK6" s="57">
        <f>AllData!CA25-AllData!BZ25</f>
        <v>0.16150500539710011</v>
      </c>
      <c r="AL6" s="133"/>
      <c r="AM6" s="133"/>
      <c r="AN6" s="133"/>
      <c r="AO6" s="133"/>
      <c r="AP6" s="57"/>
      <c r="AQ6" s="57"/>
    </row>
    <row r="7" spans="1:43">
      <c r="A7" s="93" t="s">
        <v>36</v>
      </c>
      <c r="B7" s="57">
        <f>AllData!L26-AllData!K26</f>
        <v>0.11999862177595055</v>
      </c>
      <c r="C7" s="57">
        <f>AllData!M26-AllData!L26</f>
        <v>0.12845283139060015</v>
      </c>
      <c r="D7" s="57">
        <f>AllData!N26-AllData!M26</f>
        <v>0.42839429841816035</v>
      </c>
      <c r="E7" s="57">
        <f>AllData!O26-AllData!N26</f>
        <v>-0.16113890268833231</v>
      </c>
      <c r="F7" s="57">
        <f>AllData!Q26-AllData!P26</f>
        <v>-0.11815995937939938</v>
      </c>
      <c r="G7" s="57">
        <f>AllData!R26-AllData!Q26</f>
        <v>-8.9495951500699888E-2</v>
      </c>
      <c r="H7" s="57">
        <f>AllData!S26-AllData!R26</f>
        <v>0.3059648278363003</v>
      </c>
      <c r="I7" s="57">
        <f>AllData!T26-AllData!S26</f>
        <v>-0.18429890328990162</v>
      </c>
      <c r="J7" s="57">
        <f>AllData!V26-AllData!U26</f>
        <v>0.23815858115535016</v>
      </c>
      <c r="K7" s="57">
        <f>AllData!W26-AllData!V26</f>
        <v>0.2179487828912996</v>
      </c>
      <c r="L7" s="57">
        <f>AllData!X26-AllData!W26</f>
        <v>0.12242947058186004</v>
      </c>
      <c r="M7" s="57">
        <f>AllData!Y26-AllData!X26</f>
        <v>2.3160000601570196E-2</v>
      </c>
      <c r="N7" s="133"/>
      <c r="O7" s="133"/>
      <c r="P7" s="133"/>
      <c r="Q7" s="133"/>
      <c r="R7" s="88">
        <v>210.57499999999999</v>
      </c>
      <c r="S7" s="57"/>
      <c r="T7" s="57"/>
      <c r="U7" s="57"/>
      <c r="V7" s="57"/>
      <c r="W7" s="57"/>
      <c r="X7" s="57"/>
      <c r="Y7" s="93" t="s">
        <v>36</v>
      </c>
      <c r="Z7" s="57">
        <f>AllData!BN26-AllData!BM26</f>
        <v>-6.3481616049912759E-2</v>
      </c>
      <c r="AA7" s="57">
        <f>AllData!BO26-AllData!BN26</f>
        <v>0.45406472043912238</v>
      </c>
      <c r="AB7" s="57">
        <f>AllData!BP26-AllData!BO26</f>
        <v>0.253960663460429</v>
      </c>
      <c r="AC7" s="57">
        <f>AllData!BQ26-AllData!BP26</f>
        <v>0.22190325882779049</v>
      </c>
      <c r="AD7" s="57">
        <f>AllData!BS26-AllData!BR26</f>
        <v>-0.15753850003660119</v>
      </c>
      <c r="AE7" s="57">
        <f>AllData!BT26-AllData!BS26</f>
        <v>0.20961457226720093</v>
      </c>
      <c r="AF7" s="57">
        <f>AllData!BU26-AllData!BT26</f>
        <v>7.9253438163599199E-2</v>
      </c>
      <c r="AG7" s="57">
        <f>AllData!BV26-AllData!BU26</f>
        <v>4.4555656099600327E-2</v>
      </c>
      <c r="AH7" s="57">
        <f>AllData!BX26-AllData!BW26</f>
        <v>9.4056883986689988E-2</v>
      </c>
      <c r="AI7" s="57">
        <f>AllData!BY26-AllData!BX26</f>
        <v>0.24445014817192012</v>
      </c>
      <c r="AJ7" s="57">
        <f>AllData!BZ26-AllData!BY26</f>
        <v>0.1747072252968298</v>
      </c>
      <c r="AK7" s="57">
        <f>AllData!CA26-AllData!BZ26</f>
        <v>0.17734760272819017</v>
      </c>
      <c r="AL7" s="133"/>
      <c r="AM7" s="133"/>
      <c r="AN7" s="133"/>
      <c r="AO7" s="133"/>
      <c r="AP7" s="57"/>
      <c r="AQ7" s="57"/>
    </row>
    <row r="8" spans="1:43">
      <c r="A8" s="93" t="s">
        <v>380</v>
      </c>
      <c r="B8" s="57">
        <f>AllData!L27-AllData!K27</f>
        <v>0.21791422597474996</v>
      </c>
      <c r="C8" s="57">
        <f>AllData!M27-AllData!L27</f>
        <v>0.18837546076179024</v>
      </c>
      <c r="D8" s="57">
        <f>AllData!N27-AllData!M27</f>
        <v>0.14589954978678987</v>
      </c>
      <c r="E8" s="57">
        <f>AllData!O27-AllData!N27</f>
        <v>-6.5470058384680119E-2</v>
      </c>
      <c r="F8" s="57">
        <f>AllData!Q27-AllData!P27</f>
        <v>-1.7312324517860134E-2</v>
      </c>
      <c r="G8" s="57">
        <f>AllData!R27-AllData!Q27</f>
        <v>-8.5572357583298952E-3</v>
      </c>
      <c r="H8" s="57">
        <f>AllData!S27-AllData!R27</f>
        <v>4.0591937923299959E-2</v>
      </c>
      <c r="I8" s="57">
        <f>AllData!T27-AllData!S27</f>
        <v>3.6143017922301013E-3</v>
      </c>
      <c r="J8" s="57">
        <f>AllData!V27-AllData!U27</f>
        <v>0.2352265504926101</v>
      </c>
      <c r="K8" s="57">
        <f>AllData!W27-AllData!V27</f>
        <v>0.19693269652012013</v>
      </c>
      <c r="L8" s="57">
        <f>AllData!X27-AllData!W27</f>
        <v>0.10530761186348991</v>
      </c>
      <c r="M8" s="57">
        <f>AllData!Y27-AllData!X27</f>
        <v>-6.908436017691022E-2</v>
      </c>
      <c r="N8" s="133"/>
      <c r="O8" s="133"/>
      <c r="P8" s="133"/>
      <c r="Q8" s="133"/>
      <c r="R8" s="88">
        <v>181.99700000000001</v>
      </c>
      <c r="S8" s="57"/>
      <c r="T8" s="57"/>
      <c r="U8" s="57"/>
      <c r="V8" s="57"/>
      <c r="W8" s="57"/>
      <c r="X8" s="57"/>
      <c r="Y8" s="93" t="s">
        <v>380</v>
      </c>
      <c r="Z8" s="57">
        <f>AllData!BN27-AllData!BM27</f>
        <v>1.6590026991340157E-2</v>
      </c>
      <c r="AA8" s="57">
        <f>AllData!BO27-AllData!BN27</f>
        <v>0.26223091276376009</v>
      </c>
      <c r="AB8" s="57">
        <f>AllData!BP27-AllData!BO27</f>
        <v>0.17378432385737996</v>
      </c>
      <c r="AC8" s="57">
        <f>AllData!BQ27-AllData!BP27</f>
        <v>0.1831712594422199</v>
      </c>
      <c r="AD8" s="57">
        <f>AllData!BS27-AllData!BR27</f>
        <v>1.4483294552769976E-2</v>
      </c>
      <c r="AE8" s="57">
        <f>AllData!BT27-AllData!BS27</f>
        <v>-6.6404220003000169E-3</v>
      </c>
      <c r="AF8" s="57">
        <f>AllData!BU27-AllData!BT27</f>
        <v>6.3498002498900696E-3</v>
      </c>
      <c r="AG8" s="57">
        <f>AllData!BV27-AllData!BU27</f>
        <v>1.449802055905991E-2</v>
      </c>
      <c r="AH8" s="57">
        <f>AllData!BX27-AllData!BW27</f>
        <v>2.1067324385701802E-3</v>
      </c>
      <c r="AI8" s="57">
        <f>AllData!BY27-AllData!BX27</f>
        <v>0.26887133476406011</v>
      </c>
      <c r="AJ8" s="57">
        <f>AllData!BZ27-AllData!BY27</f>
        <v>0.16743452360748989</v>
      </c>
      <c r="AK8" s="57">
        <f>AllData!CA27-AllData!BZ27</f>
        <v>0.16867323888315999</v>
      </c>
      <c r="AL8" s="133"/>
      <c r="AM8" s="133"/>
      <c r="AN8" s="133"/>
      <c r="AO8" s="133"/>
      <c r="AP8" s="57"/>
      <c r="AQ8" s="57"/>
    </row>
    <row r="9" spans="1:43">
      <c r="A9" s="93" t="s">
        <v>9</v>
      </c>
      <c r="B9" s="57">
        <f>AllData!L28-AllData!K28</f>
        <v>0.24343448000711243</v>
      </c>
      <c r="C9" s="57">
        <f>AllData!M28-AllData!L28</f>
        <v>0.25713735928849779</v>
      </c>
      <c r="D9" s="57">
        <f>AllData!N28-AllData!M28</f>
        <v>0.15525609998479428</v>
      </c>
      <c r="E9" s="57">
        <f>AllData!O28-AllData!N28</f>
        <v>0.19593620533355693</v>
      </c>
      <c r="F9" s="57">
        <f>AllData!Q28-AllData!P28</f>
        <v>-2.2640377410780566E-4</v>
      </c>
      <c r="G9" s="57">
        <f>AllData!R28-AllData!Q28</f>
        <v>-2.5059751582209855E-4</v>
      </c>
      <c r="H9" s="57">
        <f>AllData!S28-AllData!R28</f>
        <v>6.954346703842984E-4</v>
      </c>
      <c r="I9" s="57">
        <f>AllData!T28-AllData!S28</f>
        <v>-3.3125795084319731E-4</v>
      </c>
      <c r="J9" s="57">
        <f>AllData!V28-AllData!U28</f>
        <v>0.24366088378122019</v>
      </c>
      <c r="K9" s="57">
        <f>AllData!W28-AllData!V28</f>
        <v>0.25738795680431981</v>
      </c>
      <c r="L9" s="57">
        <f>AllData!X28-AllData!W28</f>
        <v>0.15456066531441026</v>
      </c>
      <c r="M9" s="57">
        <f>AllData!Y28-AllData!X28</f>
        <v>0.19626746328439992</v>
      </c>
      <c r="N9" s="133"/>
      <c r="O9" s="133"/>
      <c r="P9" s="133"/>
      <c r="Q9" s="133"/>
      <c r="R9" s="88">
        <v>264.20499999999998</v>
      </c>
      <c r="S9" s="57"/>
      <c r="T9" s="57"/>
      <c r="U9" s="57"/>
      <c r="V9" s="57"/>
      <c r="W9" s="57"/>
      <c r="X9" s="57"/>
      <c r="Y9" s="93" t="s">
        <v>9</v>
      </c>
      <c r="Z9" s="57">
        <f>AllData!BN28-AllData!BM28</f>
        <v>0.26644308183146892</v>
      </c>
      <c r="AA9" s="57">
        <f>AllData!BO28-AllData!BN28</f>
        <v>0.19879756851091956</v>
      </c>
      <c r="AB9" s="57">
        <f>AllData!BP28-AllData!BO28</f>
        <v>0.18848679788912959</v>
      </c>
      <c r="AC9" s="57">
        <f>AllData!BQ28-AllData!BP28</f>
        <v>0.19381147818272559</v>
      </c>
      <c r="AD9" s="57">
        <f>AllData!BS28-AllData!BR28</f>
        <v>-1.6914638944109939E-4</v>
      </c>
      <c r="AE9" s="57">
        <f>AllData!BT28-AllData!BS28</f>
        <v>1.7666790481969674E-4</v>
      </c>
      <c r="AF9" s="57">
        <f>AllData!BU28-AllData!BT28</f>
        <v>1.3148694601920058E-4</v>
      </c>
      <c r="AG9" s="57">
        <f>AllData!BV28-AllData!BU28</f>
        <v>1.8540484745559888E-4</v>
      </c>
      <c r="AH9" s="57">
        <f>AllData!BX28-AllData!BW28</f>
        <v>0.2666122282209098</v>
      </c>
      <c r="AI9" s="57">
        <f>AllData!BY28-AllData!BX28</f>
        <v>0.19862090060609994</v>
      </c>
      <c r="AJ9" s="57">
        <f>AllData!BZ28-AllData!BY28</f>
        <v>0.18835531094311042</v>
      </c>
      <c r="AK9" s="57">
        <f>AllData!CA28-AllData!BZ28</f>
        <v>0.19362607333526993</v>
      </c>
      <c r="AL9" s="133"/>
      <c r="AM9" s="133"/>
      <c r="AN9" s="133"/>
      <c r="AO9" s="133"/>
      <c r="AP9" s="57"/>
      <c r="AQ9" s="57"/>
    </row>
    <row r="10" spans="1:43">
      <c r="A10" s="93" t="s">
        <v>154</v>
      </c>
      <c r="B10" s="57">
        <f>AllData!L29-AllData!K29</f>
        <v>0.24284512236403377</v>
      </c>
      <c r="C10" s="57">
        <f>AllData!M29-AllData!L29</f>
        <v>0.2528069115874545</v>
      </c>
      <c r="D10" s="57">
        <f>AllData!N29-AllData!M29</f>
        <v>0.15177372018002844</v>
      </c>
      <c r="E10" s="57">
        <f>AllData!O29-AllData!N29</f>
        <v>0.1768603057067506</v>
      </c>
      <c r="F10" s="57">
        <f>AllData!Q29-AllData!P29</f>
        <v>-2.1238566215629751E-4</v>
      </c>
      <c r="G10" s="57">
        <f>AllData!R29-AllData!Q29</f>
        <v>-2.5619379447520269E-4</v>
      </c>
      <c r="H10" s="57">
        <f>AllData!S29-AllData!R29</f>
        <v>7.3652225741810406E-4</v>
      </c>
      <c r="I10" s="57">
        <f>AllData!T29-AllData!S29</f>
        <v>-4.2440560976940434E-4</v>
      </c>
      <c r="J10" s="57">
        <f>AllData!V29-AllData!U29</f>
        <v>0.24305750802619008</v>
      </c>
      <c r="K10" s="57">
        <f>AllData!W29-AllData!V29</f>
        <v>0.25306310538192989</v>
      </c>
      <c r="L10" s="57">
        <f>AllData!X29-AllData!W29</f>
        <v>0.15103719792260994</v>
      </c>
      <c r="M10" s="57">
        <f>AllData!Y29-AllData!X29</f>
        <v>0.17728471131652013</v>
      </c>
      <c r="N10" s="133"/>
      <c r="O10" s="133"/>
      <c r="P10" s="133"/>
      <c r="Q10" s="133"/>
      <c r="R10" s="88">
        <v>258.32400000000001</v>
      </c>
      <c r="S10" s="57"/>
      <c r="T10" s="57"/>
      <c r="U10" s="57"/>
      <c r="V10" s="57"/>
      <c r="W10" s="57"/>
      <c r="X10" s="57"/>
      <c r="Y10" s="93" t="s">
        <v>154</v>
      </c>
      <c r="Z10" s="57">
        <f>AllData!BN29-AllData!BM29</f>
        <v>0.24741254092443232</v>
      </c>
      <c r="AA10" s="57">
        <f>AllData!BO29-AllData!BN29</f>
        <v>0.20396677491115112</v>
      </c>
      <c r="AB10" s="57">
        <f>AllData!BP29-AllData!BO29</f>
        <v>0.18702629309853114</v>
      </c>
      <c r="AC10" s="57">
        <f>AllData!BQ29-AllData!BP29</f>
        <v>0.19199884784617716</v>
      </c>
      <c r="AD10" s="57">
        <f>AllData!BS29-AllData!BR29</f>
        <v>-2.7747996026789706E-4</v>
      </c>
      <c r="AE10" s="57">
        <f>AllData!BT29-AllData!BS29</f>
        <v>3.2029524604130361E-4</v>
      </c>
      <c r="AF10" s="57">
        <f>AllData!BU29-AllData!BT29</f>
        <v>1.6761448222159941E-4</v>
      </c>
      <c r="AG10" s="57">
        <f>AllData!BV29-AllData!BU29</f>
        <v>1.578516252069978E-4</v>
      </c>
      <c r="AH10" s="57">
        <f>AllData!BX29-AllData!BW29</f>
        <v>0.24769002088470016</v>
      </c>
      <c r="AI10" s="57">
        <f>AllData!BY29-AllData!BX29</f>
        <v>0.20364647966510985</v>
      </c>
      <c r="AJ10" s="57">
        <f>AllData!BZ29-AllData!BY29</f>
        <v>0.18685867861630978</v>
      </c>
      <c r="AK10" s="57">
        <f>AllData!CA29-AllData!BZ29</f>
        <v>0.19184099622097017</v>
      </c>
      <c r="AL10" s="133"/>
      <c r="AM10" s="133"/>
      <c r="AN10" s="133"/>
      <c r="AO10" s="133"/>
      <c r="AP10" s="57"/>
      <c r="AQ10" s="57"/>
    </row>
    <row r="11" spans="1:43">
      <c r="A11" s="93" t="s">
        <v>392</v>
      </c>
      <c r="B11" s="57">
        <f>AllData!L30-AllData!K30</f>
        <v>0.2262663923687096</v>
      </c>
      <c r="C11" s="57">
        <f>AllData!M30-AllData!L30</f>
        <v>0.23447676042896992</v>
      </c>
      <c r="D11" s="57">
        <f>AllData!N30-AllData!M30</f>
        <v>0.20606725449521068</v>
      </c>
      <c r="E11" s="57">
        <f>AllData!O30-AllData!N30</f>
        <v>0.14655473594626978</v>
      </c>
      <c r="F11" s="57">
        <f>AllData!Q30-AllData!P30</f>
        <v>-1.6989436578150219E-2</v>
      </c>
      <c r="G11" s="57">
        <f>AllData!R30-AllData!Q30</f>
        <v>-2.0007861327639986E-2</v>
      </c>
      <c r="H11" s="57">
        <f>AllData!S30-AllData!R30</f>
        <v>5.3871943586990323E-2</v>
      </c>
      <c r="I11" s="57">
        <f>AllData!T30-AllData!S30</f>
        <v>-3.6969332546560096E-2</v>
      </c>
      <c r="J11" s="57">
        <f>AllData!V30-AllData!U30</f>
        <v>0.24325582894685982</v>
      </c>
      <c r="K11" s="57">
        <f>AllData!W30-AllData!V30</f>
        <v>0.25448462175660991</v>
      </c>
      <c r="L11" s="57">
        <f>AllData!X30-AllData!W30</f>
        <v>0.15219531090822036</v>
      </c>
      <c r="M11" s="57">
        <f>AllData!Y30-AllData!X30</f>
        <v>0.18352406849282987</v>
      </c>
      <c r="N11" s="133"/>
      <c r="O11" s="133"/>
      <c r="P11" s="133"/>
      <c r="Q11" s="133"/>
      <c r="R11" s="88">
        <v>260.25700000000001</v>
      </c>
      <c r="S11" s="57"/>
      <c r="T11" s="57"/>
      <c r="U11" s="57"/>
      <c r="V11" s="57"/>
      <c r="W11" s="57"/>
      <c r="X11" s="57"/>
      <c r="Y11" s="93" t="s">
        <v>392</v>
      </c>
      <c r="Z11" s="57">
        <f>AllData!BN30-AllData!BM30</f>
        <v>0.22564983431837016</v>
      </c>
      <c r="AA11" s="57">
        <f>AllData!BO30-AllData!BN30</f>
        <v>0.23172335983697945</v>
      </c>
      <c r="AB11" s="57">
        <f>AllData!BP30-AllData!BO30</f>
        <v>0.19968301055148041</v>
      </c>
      <c r="AC11" s="57">
        <f>AllData!BQ30-AllData!BP30</f>
        <v>0.20273226029325997</v>
      </c>
      <c r="AD11" s="57">
        <f>AllData!BS30-AllData!BR30</f>
        <v>-2.8259643594199968E-2</v>
      </c>
      <c r="AE11" s="57">
        <f>AllData!BT30-AllData!BS30</f>
        <v>2.9728715628609681E-2</v>
      </c>
      <c r="AF11" s="57">
        <f>AllData!BU30-AllData!BT30</f>
        <v>1.2332410444310327E-2</v>
      </c>
      <c r="AG11" s="57">
        <f>AllData!BV30-AllData!BU30</f>
        <v>1.0304534934059806E-2</v>
      </c>
      <c r="AH11" s="57">
        <f>AllData!BX30-AllData!BW30</f>
        <v>0.25390947791257013</v>
      </c>
      <c r="AI11" s="57">
        <f>AllData!BY30-AllData!BX30</f>
        <v>0.20199464420836977</v>
      </c>
      <c r="AJ11" s="57">
        <f>AllData!BZ30-AllData!BY30</f>
        <v>0.18735060010717008</v>
      </c>
      <c r="AK11" s="57">
        <f>AllData!CA30-AllData!BZ30</f>
        <v>0.19242772535920016</v>
      </c>
      <c r="AL11" s="133"/>
      <c r="AM11" s="133"/>
      <c r="AN11" s="133"/>
      <c r="AO11" s="133"/>
      <c r="AP11" s="57"/>
      <c r="AQ11" s="57"/>
    </row>
    <row r="12" spans="1:43">
      <c r="A12" s="93" t="s">
        <v>508</v>
      </c>
      <c r="B12" s="57">
        <f>AllData!L31-AllData!K31</f>
        <v>0.22208393154932016</v>
      </c>
      <c r="C12" s="57">
        <f>AllData!M31-AllData!L31</f>
        <v>0.24836827064889988</v>
      </c>
      <c r="D12" s="57">
        <f>AllData!N31-AllData!M31</f>
        <v>0.24743622371323992</v>
      </c>
      <c r="E12" s="57">
        <f>AllData!O31-AllData!N31</f>
        <v>0.23027701484869967</v>
      </c>
      <c r="F12" s="57">
        <f>AllData!Q31-AllData!P31</f>
        <v>-2.4317125614929935E-2</v>
      </c>
      <c r="G12" s="57">
        <f>AllData!R31-AllData!Q31</f>
        <v>-2.8660585966520102E-2</v>
      </c>
      <c r="H12" s="57">
        <f>AllData!S31-AllData!R31</f>
        <v>7.6874067648939892E-2</v>
      </c>
      <c r="I12" s="57">
        <f>AllData!T31-AllData!S31</f>
        <v>-5.2198804082410177E-2</v>
      </c>
      <c r="J12" s="57">
        <f>AllData!V31-AllData!U31</f>
        <v>0.24640105716425009</v>
      </c>
      <c r="K12" s="57">
        <f>AllData!W31-AllData!V31</f>
        <v>0.27702885661541998</v>
      </c>
      <c r="L12" s="57">
        <f>AllData!X31-AllData!W31</f>
        <v>0.17056215606430003</v>
      </c>
      <c r="M12" s="57">
        <f>AllData!Y31-AllData!X31</f>
        <v>0.28247581893110985</v>
      </c>
      <c r="N12" s="133"/>
      <c r="O12" s="133"/>
      <c r="P12" s="133"/>
      <c r="Q12" s="133"/>
      <c r="R12" s="88">
        <v>290.91300000000001</v>
      </c>
      <c r="S12" s="57"/>
      <c r="T12" s="57"/>
      <c r="U12" s="57"/>
      <c r="V12" s="57"/>
      <c r="W12" s="57"/>
      <c r="X12" s="57"/>
      <c r="Y12" s="93" t="s">
        <v>508</v>
      </c>
      <c r="Z12" s="57">
        <f>AllData!BN31-AllData!BM31</f>
        <v>0.31234380950658003</v>
      </c>
      <c r="AA12" s="57">
        <f>AllData!BO31-AllData!BN31</f>
        <v>0.21829143456184985</v>
      </c>
      <c r="AB12" s="57">
        <f>AllData!BP31-AllData!BO31</f>
        <v>0.21258903912223026</v>
      </c>
      <c r="AC12" s="57">
        <f>AllData!BQ31-AllData!BP31</f>
        <v>0.21642873191138978</v>
      </c>
      <c r="AD12" s="57">
        <f>AllData!BS31-AllData!BR31</f>
        <v>-4.0201816696959991E-2</v>
      </c>
      <c r="AE12" s="57">
        <f>AllData!BT31-AllData!BS31</f>
        <v>4.2493721425230113E-2</v>
      </c>
      <c r="AF12" s="57">
        <f>AllData!BU31-AllData!BT31</f>
        <v>1.7436915360919958E-2</v>
      </c>
      <c r="AG12" s="57">
        <f>AllData!BV31-AllData!BU31</f>
        <v>1.4695901295219915E-2</v>
      </c>
      <c r="AH12" s="57">
        <f>AllData!BX31-AllData!BW31</f>
        <v>0.35254562620354002</v>
      </c>
      <c r="AI12" s="57">
        <f>AllData!BY31-AllData!BX31</f>
        <v>0.17579771313661974</v>
      </c>
      <c r="AJ12" s="57">
        <f>AllData!BZ31-AllData!BY31</f>
        <v>0.1951521237613103</v>
      </c>
      <c r="AK12" s="57">
        <f>AllData!CA31-AllData!BZ31</f>
        <v>0.20173283061616987</v>
      </c>
      <c r="AL12" s="133"/>
      <c r="AM12" s="133"/>
      <c r="AN12" s="133"/>
      <c r="AO12" s="133"/>
      <c r="AP12" s="57"/>
      <c r="AQ12" s="57"/>
    </row>
    <row r="13" spans="1:43">
      <c r="A13" s="93" t="s">
        <v>17</v>
      </c>
      <c r="B13" s="57">
        <f>AllData!L32-AllData!K32</f>
        <v>0.18731053293026889</v>
      </c>
      <c r="C13" s="57">
        <f>AllData!M32-AllData!L32</f>
        <v>0.15894386746738043</v>
      </c>
      <c r="D13" s="57">
        <f>AllData!N32-AllData!M32</f>
        <v>0.23409484883094933</v>
      </c>
      <c r="E13" s="57">
        <f>AllData!O32-AllData!N32</f>
        <v>-0.17062332857951823</v>
      </c>
      <c r="F13" s="57">
        <f>AllData!Q32-AllData!P32</f>
        <v>-4.6095322757220281E-2</v>
      </c>
      <c r="G13" s="57">
        <f>AllData!R32-AllData!Q32</f>
        <v>-2.493852921569939E-2</v>
      </c>
      <c r="H13" s="57">
        <f>AllData!S32-AllData!R32</f>
        <v>0.13941934925020938</v>
      </c>
      <c r="I13" s="57">
        <f>AllData!T32-AllData!S32</f>
        <v>-4.4258248045169424E-2</v>
      </c>
      <c r="J13" s="57">
        <f>AllData!V32-AllData!U32</f>
        <v>0.23340585568749006</v>
      </c>
      <c r="K13" s="57">
        <f>AllData!W32-AllData!V32</f>
        <v>0.18388239668307982</v>
      </c>
      <c r="L13" s="57">
        <f>AllData!X32-AllData!W32</f>
        <v>9.4675499580739952E-2</v>
      </c>
      <c r="M13" s="57">
        <f>AllData!Y32-AllData!X32</f>
        <v>-0.12636508053434969</v>
      </c>
      <c r="N13" s="133"/>
      <c r="O13" s="133"/>
      <c r="P13" s="133"/>
      <c r="Q13" s="133"/>
      <c r="R13" s="88">
        <v>164.251</v>
      </c>
      <c r="S13" s="57"/>
      <c r="T13" s="57"/>
      <c r="U13" s="57"/>
      <c r="V13" s="57"/>
      <c r="W13" s="57"/>
      <c r="X13" s="57"/>
      <c r="Y13" s="93" t="s">
        <v>17</v>
      </c>
      <c r="Z13" s="57">
        <f>AllData!BN32-AllData!BM32</f>
        <v>-8.3688528045379407E-2</v>
      </c>
      <c r="AA13" s="57">
        <f>AllData!BO32-AllData!BN32</f>
        <v>0.35624565427732957</v>
      </c>
      <c r="AB13" s="57">
        <f>AllData!BP32-AllData!BO32</f>
        <v>0.20363964752359021</v>
      </c>
      <c r="AC13" s="57">
        <f>AllData!BQ32-AllData!BP32</f>
        <v>0.18328553964901939</v>
      </c>
      <c r="AD13" s="57">
        <f>AllData!BS32-AllData!BR32</f>
        <v>-2.8697234401890093E-2</v>
      </c>
      <c r="AE13" s="57">
        <f>AllData!BT32-AllData!BS32</f>
        <v>7.2209564202760035E-2</v>
      </c>
      <c r="AF13" s="57">
        <f>AllData!BU32-AllData!BT32</f>
        <v>4.0721232957279696E-2</v>
      </c>
      <c r="AG13" s="57">
        <f>AllData!BV32-AllData!BU32</f>
        <v>1.9998795999740082E-2</v>
      </c>
      <c r="AH13" s="57">
        <f>AllData!BX32-AllData!BW32</f>
        <v>-5.499129364348998E-2</v>
      </c>
      <c r="AI13" s="57">
        <f>AllData!BY32-AllData!BX32</f>
        <v>0.28403609007456998</v>
      </c>
      <c r="AJ13" s="57">
        <f>AllData!BZ32-AllData!BY32</f>
        <v>0.16291841456631007</v>
      </c>
      <c r="AK13" s="57">
        <f>AllData!CA32-AllData!BZ32</f>
        <v>0.16328674364927975</v>
      </c>
      <c r="AL13" s="133"/>
      <c r="AM13" s="133"/>
      <c r="AN13" s="133"/>
      <c r="AO13" s="133"/>
      <c r="AP13" s="57"/>
      <c r="AQ13" s="57"/>
    </row>
    <row r="14" spans="1:43">
      <c r="A14" s="93" t="s">
        <v>18</v>
      </c>
      <c r="B14" s="57">
        <f>AllData!L33-AllData!K33</f>
        <v>0.19694808337849068</v>
      </c>
      <c r="C14" s="57">
        <f>AllData!M33-AllData!L33</f>
        <v>0.18561030744519957</v>
      </c>
      <c r="D14" s="57">
        <f>AllData!N33-AllData!M33</f>
        <v>0.26332151090954081</v>
      </c>
      <c r="E14" s="57">
        <f>AllData!O33-AllData!N33</f>
        <v>-5.3393028239541174E-2</v>
      </c>
      <c r="F14" s="57">
        <f>AllData!Q33-AllData!P33</f>
        <v>-4.0653496080869544E-2</v>
      </c>
      <c r="G14" s="57">
        <f>AllData!R33-AllData!Q33</f>
        <v>-2.8346022058550524E-2</v>
      </c>
      <c r="H14" s="57">
        <f>AllData!S33-AllData!R33</f>
        <v>0.14414470219981013</v>
      </c>
      <c r="I14" s="57">
        <f>AllData!T33-AllData!S33</f>
        <v>-5.9029247097580395E-2</v>
      </c>
      <c r="J14" s="57">
        <f>AllData!V33-AllData!U33</f>
        <v>0.23760157945936</v>
      </c>
      <c r="K14" s="57">
        <f>AllData!W33-AllData!V33</f>
        <v>0.21395632950374988</v>
      </c>
      <c r="L14" s="57">
        <f>AllData!X33-AllData!W33</f>
        <v>0.11917680870973024</v>
      </c>
      <c r="M14" s="57">
        <f>AllData!Y33-AllData!X33</f>
        <v>5.6362188580396655E-3</v>
      </c>
      <c r="N14" s="133"/>
      <c r="O14" s="133"/>
      <c r="P14" s="133"/>
      <c r="Q14" s="133"/>
      <c r="R14" s="88">
        <v>205.14599999999999</v>
      </c>
      <c r="S14" s="57"/>
      <c r="T14" s="57"/>
      <c r="U14" s="57"/>
      <c r="V14" s="57"/>
      <c r="W14" s="57"/>
      <c r="X14" s="57"/>
      <c r="Y14" s="93" t="s">
        <v>18</v>
      </c>
      <c r="Z14" s="57">
        <f>AllData!BN33-AllData!BM33</f>
        <v>3.4869505478920537E-2</v>
      </c>
      <c r="AA14" s="57">
        <f>AllData!BO33-AllData!BN33</f>
        <v>0.33193647181424968</v>
      </c>
      <c r="AB14" s="57">
        <f>AllData!BP33-AllData!BO33</f>
        <v>0.21836397212671965</v>
      </c>
      <c r="AC14" s="57">
        <f>AllData!BQ33-AllData!BP33</f>
        <v>0.19211492290064047</v>
      </c>
      <c r="AD14" s="57">
        <f>AllData!BS33-AllData!BR33</f>
        <v>-4.171948807614978E-2</v>
      </c>
      <c r="AE14" s="57">
        <f>AllData!BT33-AllData!BS33</f>
        <v>8.2846998916710213E-2</v>
      </c>
      <c r="AF14" s="57">
        <f>AllData!BU33-AllData!BT33</f>
        <v>4.5038351472319604E-2</v>
      </c>
      <c r="AG14" s="57">
        <f>AllData!BV33-AllData!BU33</f>
        <v>1.64152004060103E-2</v>
      </c>
      <c r="AH14" s="57">
        <f>AllData!BX33-AllData!BW33</f>
        <v>7.6588993555070095E-2</v>
      </c>
      <c r="AI14" s="57">
        <f>AllData!BY33-AllData!BX33</f>
        <v>0.24908947289754013</v>
      </c>
      <c r="AJ14" s="57">
        <f>AllData!BZ33-AllData!BY33</f>
        <v>0.1733256206543996</v>
      </c>
      <c r="AK14" s="57">
        <f>AllData!CA33-AllData!BZ33</f>
        <v>0.17569972249463017</v>
      </c>
      <c r="AL14" s="133"/>
      <c r="AM14" s="133"/>
      <c r="AN14" s="133"/>
      <c r="AO14" s="133"/>
      <c r="AP14" s="57"/>
      <c r="AQ14" s="57"/>
    </row>
    <row r="15" spans="1:43">
      <c r="A15" s="93" t="s">
        <v>205</v>
      </c>
      <c r="B15" s="57">
        <f>AllData!L34-AllData!K34</f>
        <v>0.19492315351083978</v>
      </c>
      <c r="C15" s="57">
        <f>AllData!M34-AllData!L34</f>
        <v>0.26771298456380954</v>
      </c>
      <c r="D15" s="57">
        <f>AllData!N34-AllData!M34</f>
        <v>0.34462870549132951</v>
      </c>
      <c r="E15" s="57">
        <f>AllData!O34-AllData!N34</f>
        <v>0.37655685332340028</v>
      </c>
      <c r="F15" s="57">
        <f>AllData!Q34-AllData!P34</f>
        <v>-5.57008157563601E-2</v>
      </c>
      <c r="G15" s="57">
        <f>AllData!R34-AllData!Q34</f>
        <v>-3.9584684251121161E-2</v>
      </c>
      <c r="H15" s="57">
        <f>AllData!S34-AllData!R34</f>
        <v>0.14940647157524012</v>
      </c>
      <c r="I15" s="57">
        <f>AllData!T34-AllData!S34</f>
        <v>-3.8775634711289086E-2</v>
      </c>
      <c r="J15" s="57">
        <f>AllData!V34-AllData!U34</f>
        <v>0.25062396926719988</v>
      </c>
      <c r="K15" s="57">
        <f>AllData!W34-AllData!V34</f>
        <v>0.30729766881493026</v>
      </c>
      <c r="L15" s="57">
        <f>AllData!X34-AllData!W34</f>
        <v>0.19522223391608984</v>
      </c>
      <c r="M15" s="57">
        <f>AllData!Y34-AllData!X34</f>
        <v>0.41533248803468981</v>
      </c>
      <c r="N15" s="133"/>
      <c r="O15" s="133"/>
      <c r="P15" s="133"/>
      <c r="Q15" s="133"/>
      <c r="R15" s="88">
        <v>332.07299999999998</v>
      </c>
      <c r="S15" s="57"/>
      <c r="T15" s="57"/>
      <c r="U15" s="57"/>
      <c r="V15" s="57"/>
      <c r="W15" s="57"/>
      <c r="X15" s="57"/>
      <c r="Y15" s="93" t="s">
        <v>205</v>
      </c>
      <c r="Z15" s="57">
        <f>AllData!BN34-AllData!BM34</f>
        <v>0.47512004080389048</v>
      </c>
      <c r="AA15" s="57">
        <f>AllData!BO34-AllData!BN34</f>
        <v>0.17374931904006008</v>
      </c>
      <c r="AB15" s="57">
        <f>AllData!BP34-AllData!BO34</f>
        <v>0.23608736314782952</v>
      </c>
      <c r="AC15" s="57">
        <f>AllData!BQ34-AllData!BP34</f>
        <v>0.25313619058085024</v>
      </c>
      <c r="AD15" s="57">
        <f>AllData!BS34-AllData!BR34</f>
        <v>-9.8585141462592674E-3</v>
      </c>
      <c r="AE15" s="57">
        <f>AllData!BT34-AllData!BS34</f>
        <v>3.312467750160053E-2</v>
      </c>
      <c r="AF15" s="57">
        <f>AllData!BU34-AllData!BT34</f>
        <v>3.0460594501178662E-2</v>
      </c>
      <c r="AG15" s="57">
        <f>AllData!BV34-AllData!BU34</f>
        <v>3.8909944894999882E-2</v>
      </c>
      <c r="AH15" s="57">
        <f>AllData!BX34-AllData!BW34</f>
        <v>0.48497855495014974</v>
      </c>
      <c r="AI15" s="57">
        <f>AllData!BY34-AllData!BX34</f>
        <v>0.14062464153845999</v>
      </c>
      <c r="AJ15" s="57">
        <f>AllData!BZ34-AllData!BY34</f>
        <v>0.20562676864664997</v>
      </c>
      <c r="AK15" s="57">
        <f>AllData!CA34-AllData!BZ34</f>
        <v>0.21422624568585036</v>
      </c>
      <c r="AL15" s="133"/>
      <c r="AM15" s="133"/>
      <c r="AN15" s="133"/>
      <c r="AO15" s="133"/>
      <c r="AP15" s="57"/>
      <c r="AQ15" s="57"/>
    </row>
    <row r="16" spans="1:43">
      <c r="A16" s="93" t="s">
        <v>465</v>
      </c>
      <c r="B16" s="57">
        <f>AllData!L35-AllData!K35</f>
        <v>0.19979808771668939</v>
      </c>
      <c r="C16" s="57">
        <f>AllData!M35-AllData!L35</f>
        <v>0.26309398232809134</v>
      </c>
      <c r="D16" s="57">
        <f>AllData!N35-AllData!M35</f>
        <v>0.29552580200360978</v>
      </c>
      <c r="E16" s="57">
        <f>AllData!O35-AllData!N35</f>
        <v>0.31420905326991821</v>
      </c>
      <c r="F16" s="57">
        <f>AllData!Q35-AllData!P35</f>
        <v>-4.7534246735180474E-2</v>
      </c>
      <c r="G16" s="57">
        <f>AllData!R35-AllData!Q35</f>
        <v>-2.0610044557859197E-2</v>
      </c>
      <c r="H16" s="57">
        <f>AllData!S35-AllData!R35</f>
        <v>0.11952536783774015</v>
      </c>
      <c r="I16" s="57">
        <f>AllData!T35-AllData!S35</f>
        <v>2.4344008729890732E-3</v>
      </c>
      <c r="J16" s="57">
        <f>AllData!V35-AllData!U35</f>
        <v>0.24733233445187008</v>
      </c>
      <c r="K16" s="57">
        <f>AllData!W35-AllData!V35</f>
        <v>0.28370402688595009</v>
      </c>
      <c r="L16" s="57">
        <f>AllData!X35-AllData!W35</f>
        <v>0.17600043416586963</v>
      </c>
      <c r="M16" s="57">
        <f>AllData!Y35-AllData!X35</f>
        <v>0.31177465239693003</v>
      </c>
      <c r="N16" s="133"/>
      <c r="O16" s="133"/>
      <c r="P16" s="133"/>
      <c r="Q16" s="133"/>
      <c r="R16" s="88">
        <v>299.99</v>
      </c>
      <c r="S16" s="57"/>
      <c r="T16" s="57"/>
      <c r="U16" s="57"/>
      <c r="V16" s="57"/>
      <c r="W16" s="57"/>
      <c r="X16" s="57"/>
      <c r="Y16" s="93" t="s">
        <v>465</v>
      </c>
      <c r="Z16" s="57">
        <f>AllData!BN35-AllData!BM35</f>
        <v>0.40943617535669929</v>
      </c>
      <c r="AA16" s="57">
        <f>AllData!BO35-AllData!BN35</f>
        <v>0.17287591263549107</v>
      </c>
      <c r="AB16" s="57">
        <f>AllData!BP35-AllData!BO35</f>
        <v>0.22208047514078899</v>
      </c>
      <c r="AC16" s="57">
        <f>AllData!BQ35-AllData!BP35</f>
        <v>0.2386651095256509</v>
      </c>
      <c r="AD16" s="57">
        <f>AllData!BS35-AllData!BR35</f>
        <v>2.7685162995899404E-2</v>
      </c>
      <c r="AE16" s="57">
        <f>AllData!BT35-AllData!BS35</f>
        <v>4.8349043311404216E-3</v>
      </c>
      <c r="AF16" s="57">
        <f>AllData!BU35-AllData!BT35</f>
        <v>2.4618381709309745E-2</v>
      </c>
      <c r="AG16" s="57">
        <f>AllData!BV35-AllData!BU35</f>
        <v>3.4177110576450787E-2</v>
      </c>
      <c r="AH16" s="57">
        <f>AllData!BX35-AllData!BW35</f>
        <v>0.38175101236079989</v>
      </c>
      <c r="AI16" s="57">
        <f>AllData!BY35-AllData!BX35</f>
        <v>0.1680410083043502</v>
      </c>
      <c r="AJ16" s="57">
        <f>AllData!BZ35-AllData!BY35</f>
        <v>0.19746209343147969</v>
      </c>
      <c r="AK16" s="57">
        <f>AllData!CA35-AllData!BZ35</f>
        <v>0.20448799894920011</v>
      </c>
      <c r="AL16" s="133"/>
      <c r="AM16" s="133"/>
      <c r="AN16" s="133"/>
      <c r="AO16" s="133"/>
      <c r="AP16" s="57"/>
      <c r="AQ16" s="57"/>
    </row>
    <row r="17" spans="1:43">
      <c r="A17" s="93" t="s">
        <v>8</v>
      </c>
      <c r="B17" s="57">
        <f>AllData!L36-AllData!K36</f>
        <v>0.24013492080692855</v>
      </c>
      <c r="C17" s="57">
        <f>AllData!M36-AllData!L36</f>
        <v>0.23322982036147444</v>
      </c>
      <c r="D17" s="57">
        <f>AllData!N36-AllData!M36</f>
        <v>0.13560931608622218</v>
      </c>
      <c r="E17" s="57">
        <f>AllData!O36-AllData!N36</f>
        <v>9.0856659579790833E-2</v>
      </c>
      <c r="F17" s="57">
        <f>AllData!Q36-AllData!P36</f>
        <v>-1.8395279836179793E-4</v>
      </c>
      <c r="G17" s="57">
        <f>AllData!R36-AllData!Q36</f>
        <v>-2.0341611760510067E-4</v>
      </c>
      <c r="H17" s="57">
        <f>AllData!S36-AllData!R36</f>
        <v>5.6462200467220086E-4</v>
      </c>
      <c r="I17" s="57">
        <f>AllData!T36-AllData!S36</f>
        <v>-2.6811324347940022E-4</v>
      </c>
      <c r="J17" s="57">
        <f>AllData!V36-AllData!U36</f>
        <v>0.24031887360529014</v>
      </c>
      <c r="K17" s="57">
        <f>AllData!W36-AllData!V36</f>
        <v>0.23343323647907965</v>
      </c>
      <c r="L17" s="57">
        <f>AllData!X36-AllData!W36</f>
        <v>0.13504469408155018</v>
      </c>
      <c r="M17" s="57">
        <f>AllData!Y36-AllData!X36</f>
        <v>9.1124772823270028E-2</v>
      </c>
      <c r="N17" s="133"/>
      <c r="O17" s="133"/>
      <c r="P17" s="133"/>
      <c r="Q17" s="133"/>
      <c r="R17" s="88">
        <v>231.631</v>
      </c>
      <c r="S17" s="57"/>
      <c r="T17" s="57"/>
      <c r="U17" s="57"/>
      <c r="V17" s="57"/>
      <c r="W17" s="57"/>
      <c r="X17" s="57"/>
      <c r="Y17" s="93" t="s">
        <v>8</v>
      </c>
      <c r="Z17" s="57">
        <f>AllData!BN36-AllData!BM36</f>
        <v>0.16166898877746227</v>
      </c>
      <c r="AA17" s="57">
        <f>AllData!BO36-AllData!BN36</f>
        <v>0.22659885305088534</v>
      </c>
      <c r="AB17" s="57">
        <f>AllData!BP36-AllData!BO36</f>
        <v>0.18017235273875709</v>
      </c>
      <c r="AC17" s="57">
        <f>AllData!BQ36-AllData!BP36</f>
        <v>0.18388963039247619</v>
      </c>
      <c r="AD17" s="57">
        <f>AllData!BS36-AllData!BR36</f>
        <v>-1.358968537478987E-4</v>
      </c>
      <c r="AE17" s="57">
        <f>AllData!BT36-AllData!BS36</f>
        <v>1.4200409108519954E-4</v>
      </c>
      <c r="AF17" s="57">
        <f>AllData!BU36-AllData!BT36</f>
        <v>1.0666965023739886E-4</v>
      </c>
      <c r="AG17" s="57">
        <f>AllData!BV36-AllData!BU36</f>
        <v>1.5083845856640049E-4</v>
      </c>
      <c r="AH17" s="57">
        <f>AllData!BX36-AllData!BW36</f>
        <v>0.16180488563120998</v>
      </c>
      <c r="AI17" s="57">
        <f>AllData!BY36-AllData!BX36</f>
        <v>0.22645684895980001</v>
      </c>
      <c r="AJ17" s="57">
        <f>AllData!BZ36-AllData!BY36</f>
        <v>0.18006568308851989</v>
      </c>
      <c r="AK17" s="57">
        <f>AllData!CA36-AllData!BZ36</f>
        <v>0.18373879193390996</v>
      </c>
      <c r="AL17" s="133"/>
      <c r="AM17" s="133"/>
      <c r="AN17" s="133"/>
      <c r="AO17" s="133"/>
      <c r="AP17" s="57"/>
      <c r="AQ17" s="57"/>
    </row>
    <row r="18" spans="1:43">
      <c r="A18" s="93" t="s">
        <v>522</v>
      </c>
      <c r="B18" s="57">
        <f>AllData!L37-AllData!K37</f>
        <v>0.34239870933917871</v>
      </c>
      <c r="C18" s="57">
        <f>AllData!M37-AllData!L37</f>
        <v>0.46047741858951952</v>
      </c>
      <c r="D18" s="57">
        <f>AllData!N37-AllData!M37</f>
        <v>0.48428709561062533</v>
      </c>
      <c r="E18" s="57">
        <f>AllData!O37-AllData!N37</f>
        <v>6.8939436571326951E-2</v>
      </c>
      <c r="F18" s="57">
        <f>AllData!Q37-AllData!P37-N18</f>
        <v>0.12281168095839412</v>
      </c>
      <c r="G18" s="57">
        <f>AllData!R37-AllData!Q37-O18</f>
        <v>0.45802644661239489</v>
      </c>
      <c r="H18" s="57">
        <f>AllData!S37-AllData!R37-P18</f>
        <v>1.1265674887902311E-2</v>
      </c>
      <c r="I18" s="57">
        <f>AllData!T37-AllData!S37-Q18</f>
        <v>1.0831156082592117</v>
      </c>
      <c r="J18" s="57">
        <f>AllData!V37-AllData!U37</f>
        <v>0.22363180456018994</v>
      </c>
      <c r="K18" s="57">
        <f>AllData!W37-AllData!V37</f>
        <v>0.11382436308251997</v>
      </c>
      <c r="L18" s="57">
        <f>AllData!X37-AllData!W37</f>
        <v>3.7599042422610029E-2</v>
      </c>
      <c r="M18" s="57">
        <f>AllData!Y37-AllData!X37</f>
        <v>-0.43386564999067012</v>
      </c>
      <c r="N18" s="57">
        <f>AllData!S$8-AllData!R$8</f>
        <v>-4.0447761794002446E-3</v>
      </c>
      <c r="O18" s="57">
        <f>AllData!T$8-AllData!S$8</f>
        <v>-0.1113733911053898</v>
      </c>
      <c r="P18" s="57">
        <f>AllData!U$8-AllData!T$8</f>
        <v>0.43542237830010988</v>
      </c>
      <c r="Q18" s="57">
        <f>AllData!V$8-AllData!U$8</f>
        <v>-0.58031052169721997</v>
      </c>
      <c r="R18" s="88">
        <v>68.984999999999999</v>
      </c>
      <c r="S18" s="57"/>
      <c r="T18" s="57"/>
      <c r="U18" s="57"/>
      <c r="V18" s="57"/>
      <c r="W18" s="57"/>
      <c r="X18" s="57"/>
      <c r="Y18" s="93" t="s">
        <v>522</v>
      </c>
      <c r="Z18" s="57">
        <f>AllData!BN37-AllData!BM37</f>
        <v>0.17444484024446183</v>
      </c>
      <c r="AA18" s="57">
        <f>AllData!BO37-AllData!BN37</f>
        <v>0.60620570700858423</v>
      </c>
      <c r="AB18" s="57">
        <f>AllData!BP37-AllData!BO37</f>
        <v>0.49604176118268128</v>
      </c>
      <c r="AC18" s="57">
        <f>AllData!BQ37-AllData!BP37</f>
        <v>8.8576335218633062E-2</v>
      </c>
      <c r="AD18" s="57">
        <f>AllData!BS37-AllData!BR37-AL18</f>
        <v>1.1393315370498978</v>
      </c>
      <c r="AE18" s="57">
        <f>AllData!BT37-AllData!BS37-AM18</f>
        <v>-0.54154359742077984</v>
      </c>
      <c r="AF18" s="57">
        <f>AllData!BU37-AllData!BT37-AN18</f>
        <v>0.13262895063043567</v>
      </c>
      <c r="AG18" s="57">
        <f>AllData!BV37-AllData!BU37-AO18</f>
        <v>3.1800604891535134E-2</v>
      </c>
      <c r="AH18" s="57">
        <f>AllData!BX37-AllData!BW37</f>
        <v>-0.36151110389555985</v>
      </c>
      <c r="AI18" s="57">
        <f>AllData!BY37-AllData!BX37</f>
        <v>0.36544517265159993</v>
      </c>
      <c r="AJ18" s="57">
        <f>AllData!BZ37-AllData!BY37</f>
        <v>0.13867454868568996</v>
      </c>
      <c r="AK18" s="57">
        <f>AllData!CA37-AllData!BZ37</f>
        <v>0.13437037630161996</v>
      </c>
      <c r="AL18" s="57">
        <f>AllData!BU$8-AllData!BT$8</f>
        <v>-0.60337559290986986</v>
      </c>
      <c r="AM18" s="57">
        <f>AllData!BV$8-AllData!BU$8</f>
        <v>0.7823041317777597</v>
      </c>
      <c r="AN18" s="57">
        <f>AllData!BW$8-AllData!BV$8</f>
        <v>0.22473826186656032</v>
      </c>
      <c r="AO18" s="57">
        <f>AllData!BX$8-AllData!BW$8</f>
        <v>-7.7594645974520038E-2</v>
      </c>
      <c r="AP18" s="57"/>
      <c r="AQ18" s="57"/>
    </row>
    <row r="19" spans="1:43">
      <c r="A19" s="93" t="s">
        <v>40</v>
      </c>
      <c r="B19" s="57">
        <f>AllData!L38-AllData!K38</f>
        <v>0.19723406341122995</v>
      </c>
      <c r="C19" s="57">
        <f>AllData!M38-AllData!L38</f>
        <v>0.4395759444607279</v>
      </c>
      <c r="D19" s="57">
        <f>AllData!N38-AllData!M38</f>
        <v>0.14153180209548566</v>
      </c>
      <c r="E19" s="57">
        <f>AllData!O38-AllData!N38</f>
        <v>0.47328040469118093</v>
      </c>
      <c r="F19" s="57">
        <f>AllData!Q38-AllData!P38-N19</f>
        <v>-2.4394244347602623E-2</v>
      </c>
      <c r="G19" s="57">
        <f>AllData!R38-AllData!Q38-O19</f>
        <v>0.42249357579939462</v>
      </c>
      <c r="H19" s="57">
        <f>AllData!S38-AllData!R38-P19</f>
        <v>-0.34340985451010608</v>
      </c>
      <c r="I19" s="57">
        <f>AllData!T38-AllData!S38-Q19</f>
        <v>1.4232360640252097</v>
      </c>
      <c r="J19" s="57">
        <f>AllData!V38-AllData!U38</f>
        <v>0.22567308393823993</v>
      </c>
      <c r="K19" s="57">
        <f>AllData!W38-AllData!V38</f>
        <v>0.12845575976670998</v>
      </c>
      <c r="L19" s="57">
        <f>AllData!X38-AllData!W38</f>
        <v>4.9519278305490078E-2</v>
      </c>
      <c r="M19" s="57">
        <f>AllData!Y38-AllData!X38</f>
        <v>-0.36964513763680995</v>
      </c>
      <c r="N19" s="57">
        <f>AllData!S$8-AllData!R$8</f>
        <v>-4.0447761794002446E-3</v>
      </c>
      <c r="O19" s="57">
        <f>AllData!T$8-AllData!S$8</f>
        <v>-0.1113733911053898</v>
      </c>
      <c r="P19" s="57">
        <f>AllData!U$8-AllData!T$8</f>
        <v>0.43542237830010988</v>
      </c>
      <c r="Q19" s="57">
        <f>AllData!V$8-AllData!U$8</f>
        <v>-0.58031052169721997</v>
      </c>
      <c r="R19" s="88">
        <v>88.881</v>
      </c>
      <c r="S19" s="57"/>
      <c r="T19" s="57"/>
      <c r="U19" s="57"/>
      <c r="V19" s="57"/>
      <c r="W19" s="57"/>
      <c r="X19" s="57"/>
      <c r="Y19" s="93" t="s">
        <v>40</v>
      </c>
      <c r="Z19" s="57">
        <f>AllData!BN38-AllData!BM38</f>
        <v>0.57752815770720645</v>
      </c>
      <c r="AA19" s="57">
        <f>AllData!BO38-AllData!BN38</f>
        <v>-2.0944330597487237E-2</v>
      </c>
      <c r="AB19" s="57">
        <f>AllData!BP38-AllData!BO38</f>
        <v>0.22124077508266282</v>
      </c>
      <c r="AC19" s="57">
        <f>AllData!BQ38-AllData!BP38</f>
        <v>0.24664524501081075</v>
      </c>
      <c r="AD19" s="57">
        <f>AllData!BS38-AllData!BR38-AL19</f>
        <v>1.4783991705878772</v>
      </c>
      <c r="AE19" s="57">
        <f>AllData!BT38-AllData!BS38-AM19</f>
        <v>-1.1516916079977579</v>
      </c>
      <c r="AF19" s="57">
        <f>AllData!BU38-AllData!BT38-AN19</f>
        <v>-0.14723528946956099</v>
      </c>
      <c r="AG19" s="57">
        <f>AllData!BV38-AllData!BU38-AO19</f>
        <v>0.18383042366750724</v>
      </c>
      <c r="AH19" s="57">
        <f>AllData!BX38-AllData!BW38</f>
        <v>-0.29749541997079998</v>
      </c>
      <c r="AI19" s="57">
        <f>AllData!BY38-AllData!BX38</f>
        <v>0.34844314562251011</v>
      </c>
      <c r="AJ19" s="57">
        <f>AllData!BZ38-AllData!BY38</f>
        <v>0.14373780268565994</v>
      </c>
      <c r="AK19" s="57">
        <f>AllData!CA38-AllData!BZ38</f>
        <v>0.14040946731782</v>
      </c>
      <c r="AL19" s="57">
        <f>AllData!BU$8-AllData!BT$8</f>
        <v>-0.60337559290986986</v>
      </c>
      <c r="AM19" s="57">
        <f>AllData!BV$8-AllData!BU$8</f>
        <v>0.7823041317777597</v>
      </c>
      <c r="AN19" s="57">
        <f>AllData!BW$8-AllData!BV$8</f>
        <v>0.22473826186656032</v>
      </c>
      <c r="AO19" s="57">
        <f>AllData!BX$8-AllData!BW$8</f>
        <v>-7.7594645974520038E-2</v>
      </c>
      <c r="AP19" s="57"/>
      <c r="AQ19" s="57"/>
    </row>
    <row r="20" spans="1:43">
      <c r="A20" s="93" t="s">
        <v>41</v>
      </c>
      <c r="B20" s="57">
        <f>AllData!L39-AllData!K39</f>
        <v>0.18857587764408379</v>
      </c>
      <c r="C20" s="57">
        <f>AllData!M39-AllData!L39</f>
        <v>0.27862764310302168</v>
      </c>
      <c r="D20" s="57">
        <f>AllData!N39-AllData!M39</f>
        <v>0.31081109875344737</v>
      </c>
      <c r="E20" s="57">
        <f>AllData!O39-AllData!N39</f>
        <v>8.7134772761174872E-2</v>
      </c>
      <c r="F20" s="57">
        <f>AllData!Q39-AllData!P39-N20</f>
        <v>-3.5295313532698103E-2</v>
      </c>
      <c r="G20" s="57">
        <f>AllData!R39-AllData!Q39-O20</f>
        <v>0.24546882877858556</v>
      </c>
      <c r="H20" s="57">
        <f>AllData!S39-AllData!R39-P20</f>
        <v>-0.18722807879280579</v>
      </c>
      <c r="I20" s="57">
        <f>AllData!T39-AllData!S39-Q20</f>
        <v>0.96652727263762594</v>
      </c>
      <c r="J20" s="57">
        <f>AllData!V39-AllData!U39</f>
        <v>0.22791596735617992</v>
      </c>
      <c r="K20" s="57">
        <f>AllData!W39-AllData!V39</f>
        <v>0.14453220542982015</v>
      </c>
      <c r="L20" s="57">
        <f>AllData!X39-AllData!W39</f>
        <v>6.2616799246149935E-2</v>
      </c>
      <c r="M20" s="57">
        <f>AllData!Y39-AllData!X39</f>
        <v>-0.29908197817922999</v>
      </c>
      <c r="N20" s="57">
        <f>AllData!S$8-AllData!R$8</f>
        <v>-4.0447761794002446E-3</v>
      </c>
      <c r="O20" s="57">
        <f>AllData!T$8-AllData!S$8</f>
        <v>-0.1113733911053898</v>
      </c>
      <c r="P20" s="57">
        <f>AllData!U$8-AllData!T$8</f>
        <v>0.43542237830010988</v>
      </c>
      <c r="Q20" s="57">
        <f>AllData!V$8-AllData!U$8</f>
        <v>-0.58031052169721997</v>
      </c>
      <c r="R20" s="88">
        <v>110.742</v>
      </c>
      <c r="S20" s="57"/>
      <c r="T20" s="57"/>
      <c r="U20" s="57"/>
      <c r="V20" s="57"/>
      <c r="W20" s="57"/>
      <c r="X20" s="57"/>
      <c r="Y20" s="93" t="s">
        <v>41</v>
      </c>
      <c r="Z20" s="57">
        <f>AllData!BN39-AllData!BM39</f>
        <v>0.21964487909013997</v>
      </c>
      <c r="AA20" s="57">
        <f>AllData!BO39-AllData!BN39</f>
        <v>0.23432724032825547</v>
      </c>
      <c r="AB20" s="57">
        <f>AllData!BP39-AllData!BO39</f>
        <v>0.26044361511304714</v>
      </c>
      <c r="AC20" s="57">
        <f>AllData!BQ39-AllData!BP39</f>
        <v>0.24835834189605066</v>
      </c>
      <c r="AD20" s="57">
        <f>AllData!BS39-AllData!BR39-AL20</f>
        <v>1.0501777905293745</v>
      </c>
      <c r="AE20" s="57">
        <f>AllData!BT39-AllData!BS39-AM20</f>
        <v>-0.87773882914666101</v>
      </c>
      <c r="AF20" s="57">
        <f>AllData!BU39-AllData!BT39-AN20</f>
        <v>-0.11359576848286457</v>
      </c>
      <c r="AG20" s="57">
        <f>AllData!BV39-AllData!BU39-AO20</f>
        <v>0.17890798734482027</v>
      </c>
      <c r="AH20" s="57">
        <f>AllData!BX39-AllData!BW39</f>
        <v>-0.22715731852936005</v>
      </c>
      <c r="AI20" s="57">
        <f>AllData!BY39-AllData!BX39</f>
        <v>0.32976193769716011</v>
      </c>
      <c r="AJ20" s="57">
        <f>AllData!BZ39-AllData!BY39</f>
        <v>0.14930112172934984</v>
      </c>
      <c r="AK20" s="57">
        <f>AllData!CA39-AllData!BZ39</f>
        <v>0.14704500052574998</v>
      </c>
      <c r="AL20" s="57">
        <f>AllData!BU$8-AllData!BT$8</f>
        <v>-0.60337559290986986</v>
      </c>
      <c r="AM20" s="57">
        <f>AllData!BV$8-AllData!BU$8</f>
        <v>0.7823041317777597</v>
      </c>
      <c r="AN20" s="57">
        <f>AllData!BW$8-AllData!BV$8</f>
        <v>0.22473826186656032</v>
      </c>
      <c r="AO20" s="57">
        <f>AllData!BX$8-AllData!BW$8</f>
        <v>-7.7594645974520038E-2</v>
      </c>
      <c r="AP20" s="57"/>
      <c r="AQ20" s="57"/>
    </row>
    <row r="21" spans="1:43">
      <c r="A21" s="93" t="s">
        <v>42</v>
      </c>
      <c r="B21" s="57">
        <f>AllData!L40-AllData!K40</f>
        <v>0.18908481899430285</v>
      </c>
      <c r="C21" s="57">
        <f>AllData!M40-AllData!L40</f>
        <v>0.23748476486738923</v>
      </c>
      <c r="D21" s="57">
        <f>AllData!N40-AllData!M40</f>
        <v>0.37149521702890809</v>
      </c>
      <c r="E21" s="57">
        <f>AllData!O40-AllData!N40</f>
        <v>-3.1406748457470712E-2</v>
      </c>
      <c r="F21" s="57">
        <f>AllData!Q40-AllData!P40-N21</f>
        <v>-3.556005974730958E-2</v>
      </c>
      <c r="G21" s="57">
        <f>AllData!R40-AllData!Q40-O21</f>
        <v>0.19878034527579436</v>
      </c>
      <c r="H21" s="57">
        <f>AllData!S40-AllData!R40-P21</f>
        <v>-0.13106197915390494</v>
      </c>
      <c r="I21" s="57">
        <f>AllData!T40-AllData!S40-Q21</f>
        <v>0.82364483446781955</v>
      </c>
      <c r="J21" s="57">
        <f>AllData!V40-AllData!U40</f>
        <v>0.22868965492100979</v>
      </c>
      <c r="K21" s="57">
        <f>AllData!W40-AllData!V40</f>
        <v>0.15007781069699</v>
      </c>
      <c r="L21" s="57">
        <f>AllData!X40-AllData!W40</f>
        <v>6.713481788270026E-2</v>
      </c>
      <c r="M21" s="57">
        <f>AllData!Y40-AllData!X40</f>
        <v>-0.27474106122807007</v>
      </c>
      <c r="N21" s="57">
        <f>AllData!S$8-AllData!R$8</f>
        <v>-4.0447761794002446E-3</v>
      </c>
      <c r="O21" s="57">
        <f>AllData!T$8-AllData!S$8</f>
        <v>-0.1113733911053898</v>
      </c>
      <c r="P21" s="57">
        <f>AllData!U$8-AllData!T$8</f>
        <v>0.43542237830010988</v>
      </c>
      <c r="Q21" s="57">
        <f>AllData!V$8-AllData!U$8</f>
        <v>-0.58031052169721997</v>
      </c>
      <c r="R21" s="88">
        <v>118.283</v>
      </c>
      <c r="S21" s="57"/>
      <c r="T21" s="57"/>
      <c r="U21" s="57"/>
      <c r="V21" s="57"/>
      <c r="W21" s="57"/>
      <c r="X21" s="57"/>
      <c r="Y21" s="93" t="s">
        <v>42</v>
      </c>
      <c r="Z21" s="57">
        <f>AllData!BN40-AllData!BM40</f>
        <v>0.10364597145286325</v>
      </c>
      <c r="AA21" s="57">
        <f>AllData!BO40-AllData!BN40</f>
        <v>0.3388987024503507</v>
      </c>
      <c r="AB21" s="57">
        <f>AllData!BP40-AllData!BO40</f>
        <v>0.28224978314190707</v>
      </c>
      <c r="AC21" s="57">
        <f>AllData!BQ40-AllData!BP40</f>
        <v>0.24217605267229203</v>
      </c>
      <c r="AD21" s="57">
        <f>AllData!BS40-AllData!BR40-AL21</f>
        <v>0.90991560019826023</v>
      </c>
      <c r="AE21" s="57">
        <f>AllData!BT40-AllData!BS40-AM21</f>
        <v>-0.76672324328985608</v>
      </c>
      <c r="AF21" s="57">
        <f>AllData!BU40-AllData!BT40-AN21</f>
        <v>-9.3708679586155252E-2</v>
      </c>
      <c r="AG21" s="57">
        <f>AllData!BV40-AllData!BU40-AO21</f>
        <v>0.17043675635621591</v>
      </c>
      <c r="AH21" s="57">
        <f>AllData!BX40-AllData!BW40</f>
        <v>-0.20289403583553001</v>
      </c>
      <c r="AI21" s="57">
        <f>AllData!BY40-AllData!BX40</f>
        <v>0.32331781396243997</v>
      </c>
      <c r="AJ21" s="57">
        <f>AllData!BZ40-AllData!BY40</f>
        <v>0.15122020086151</v>
      </c>
      <c r="AK21" s="57">
        <f>AllData!CA40-AllData!BZ40</f>
        <v>0.14933394229058994</v>
      </c>
      <c r="AL21" s="57">
        <f>AllData!BU$8-AllData!BT$8</f>
        <v>-0.60337559290986986</v>
      </c>
      <c r="AM21" s="57">
        <f>AllData!BV$8-AllData!BU$8</f>
        <v>0.7823041317777597</v>
      </c>
      <c r="AN21" s="57">
        <f>AllData!BW$8-AllData!BV$8</f>
        <v>0.22473826186656032</v>
      </c>
      <c r="AO21" s="57">
        <f>AllData!BX$8-AllData!BW$8</f>
        <v>-7.7594645974520038E-2</v>
      </c>
      <c r="AP21" s="57"/>
      <c r="AQ21" s="57"/>
    </row>
    <row r="22" spans="1:43">
      <c r="A22" s="93" t="s">
        <v>43</v>
      </c>
      <c r="B22" s="57">
        <f>AllData!L41-AllData!K41</f>
        <v>0.19032425749891502</v>
      </c>
      <c r="C22" s="57">
        <f>AllData!M41-AllData!L41</f>
        <v>0.18940612785168298</v>
      </c>
      <c r="D22" s="57">
        <f>AllData!N41-AllData!M41</f>
        <v>0.45091216748834029</v>
      </c>
      <c r="E22" s="57">
        <f>AllData!O41-AllData!N41</f>
        <v>-0.17682139798067453</v>
      </c>
      <c r="F22" s="57">
        <f>AllData!Q41-AllData!P41-N22</f>
        <v>-3.5535375355889798E-2</v>
      </c>
      <c r="G22" s="57">
        <f>AllData!R41-AllData!Q41-O22</f>
        <v>0.14199464469248957</v>
      </c>
      <c r="H22" s="57">
        <f>AllData!S41-AllData!R41-P22</f>
        <v>-5.8738695404023655E-2</v>
      </c>
      <c r="I22" s="57">
        <f>AllData!T41-AllData!S41-Q22</f>
        <v>0.64001291181083397</v>
      </c>
      <c r="J22" s="57">
        <f>AllData!V41-AllData!U41</f>
        <v>0.22990440903419995</v>
      </c>
      <c r="K22" s="57">
        <f>AllData!W41-AllData!V41</f>
        <v>0.15878487426458987</v>
      </c>
      <c r="L22" s="57">
        <f>AllData!X41-AllData!W41</f>
        <v>7.4228484592250066E-2</v>
      </c>
      <c r="M22" s="57">
        <f>AllData!Y41-AllData!X41</f>
        <v>-0.23652378809428987</v>
      </c>
      <c r="N22" s="57">
        <f>AllData!S$8-AllData!R$8</f>
        <v>-4.0447761794002446E-3</v>
      </c>
      <c r="O22" s="57">
        <f>AllData!T$8-AllData!S$8</f>
        <v>-0.1113733911053898</v>
      </c>
      <c r="P22" s="57">
        <f>AllData!U$8-AllData!T$8</f>
        <v>0.43542237830010988</v>
      </c>
      <c r="Q22" s="57">
        <f>AllData!V$8-AllData!U$8</f>
        <v>-0.58031052169721997</v>
      </c>
      <c r="R22" s="88">
        <v>130.12299999999999</v>
      </c>
      <c r="S22" s="57"/>
      <c r="T22" s="57"/>
      <c r="U22" s="57"/>
      <c r="V22" s="57"/>
      <c r="W22" s="57"/>
      <c r="X22" s="57"/>
      <c r="Y22" s="93" t="s">
        <v>43</v>
      </c>
      <c r="Z22" s="57">
        <f>AllData!BN41-AllData!BM41</f>
        <v>-4.2217489350079518E-2</v>
      </c>
      <c r="AA22" s="57">
        <f>AllData!BO41-AllData!BN41</f>
        <v>0.48115747169744338</v>
      </c>
      <c r="AB22" s="57">
        <f>AllData!BP41-AllData!BO41</f>
        <v>0.31308876742453151</v>
      </c>
      <c r="AC22" s="57">
        <f>AllData!BQ41-AllData!BP41</f>
        <v>0.23192285568472926</v>
      </c>
      <c r="AD22" s="57">
        <f>AllData!BS41-AllData!BR41-AL22</f>
        <v>0.7259567585313671</v>
      </c>
      <c r="AE22" s="57">
        <f>AllData!BT41-AllData!BS41-AM22</f>
        <v>-0.61434666141586147</v>
      </c>
      <c r="AF22" s="57">
        <f>AllData!BU41-AllData!BT41-AN22</f>
        <v>-6.5882809867259251E-2</v>
      </c>
      <c r="AG22" s="57">
        <f>AllData!BV41-AllData!BU41-AO22</f>
        <v>0.15658972957212436</v>
      </c>
      <c r="AH22" s="57">
        <f>AllData!BX41-AllData!BW41</f>
        <v>-0.16479865497158008</v>
      </c>
      <c r="AI22" s="57">
        <f>AllData!BY41-AllData!BX41</f>
        <v>0.31320000133555004</v>
      </c>
      <c r="AJ22" s="57">
        <f>AllData!BZ41-AllData!BY41</f>
        <v>0.15423331542523022</v>
      </c>
      <c r="AK22" s="57">
        <f>AllData!CA41-AllData!BZ41</f>
        <v>0.15292777208711961</v>
      </c>
      <c r="AL22" s="57">
        <f>AllData!BU$8-AllData!BT$8</f>
        <v>-0.60337559290986986</v>
      </c>
      <c r="AM22" s="57">
        <f>AllData!BV$8-AllData!BU$8</f>
        <v>0.7823041317777597</v>
      </c>
      <c r="AN22" s="57">
        <f>AllData!BW$8-AllData!BV$8</f>
        <v>0.22473826186656032</v>
      </c>
      <c r="AO22" s="57">
        <f>AllData!BX$8-AllData!BW$8</f>
        <v>-7.7594645974520038E-2</v>
      </c>
      <c r="AP22" s="57"/>
      <c r="AQ22" s="57"/>
    </row>
    <row r="23" spans="1:43">
      <c r="A23" s="93" t="s">
        <v>45</v>
      </c>
      <c r="B23" s="57">
        <f>AllData!L42-AllData!K42</f>
        <v>2.0294275511105297E-2</v>
      </c>
      <c r="C23" s="57">
        <f>AllData!M42-AllData!L42</f>
        <v>4.118816019803262E-2</v>
      </c>
      <c r="D23" s="57">
        <f>AllData!N42-AllData!M42</f>
        <v>0.39784175271061883</v>
      </c>
      <c r="E23" s="57">
        <f>AllData!O42-AllData!N42</f>
        <v>-0.11538290473770019</v>
      </c>
      <c r="F23" s="57">
        <f>AllData!Q42-AllData!P42-N23</f>
        <v>-0.21806947389019804</v>
      </c>
      <c r="G23" s="57">
        <f>AllData!R42-AllData!Q42-O23</f>
        <v>-0.26061263314378058</v>
      </c>
      <c r="H23" s="57">
        <f>AllData!S42-AllData!R42-P23</f>
        <v>0.73325639885270943</v>
      </c>
      <c r="I23" s="57">
        <f>AllData!T42-AllData!S42-Q23</f>
        <v>-0.59805585695551722</v>
      </c>
      <c r="J23" s="57">
        <f>AllData!V42-AllData!U42</f>
        <v>0.23431897322189998</v>
      </c>
      <c r="K23" s="57">
        <f>AllData!W42-AllData!V42</f>
        <v>0.19042740223641985</v>
      </c>
      <c r="L23" s="57">
        <f>AllData!X42-AllData!W42</f>
        <v>0.10000773215802017</v>
      </c>
      <c r="M23" s="57">
        <f>AllData!Y42-AllData!X42</f>
        <v>-9.7637569479400277E-2</v>
      </c>
      <c r="N23" s="57">
        <f>-AllData!S$8+AllData!R$8</f>
        <v>4.0447761794002446E-3</v>
      </c>
      <c r="O23" s="57">
        <f>-AllData!T$8+AllData!S$8</f>
        <v>0.1113733911053898</v>
      </c>
      <c r="P23" s="57">
        <f>-AllData!U$8+AllData!T$8</f>
        <v>-0.43542237830010988</v>
      </c>
      <c r="Q23" s="57">
        <f>-AllData!V$8+AllData!U$8</f>
        <v>0.58031052169721997</v>
      </c>
      <c r="R23" s="88">
        <v>173.15100000000001</v>
      </c>
      <c r="S23" s="57"/>
      <c r="T23" s="57"/>
      <c r="U23" s="57"/>
      <c r="V23" s="57"/>
      <c r="W23" s="57"/>
      <c r="X23" s="57"/>
      <c r="Y23" s="93" t="s">
        <v>45</v>
      </c>
      <c r="Z23" s="57">
        <f>AllData!BN42-AllData!BM42</f>
        <v>1.5499084218646431E-3</v>
      </c>
      <c r="AA23" s="57">
        <f>AllData!BO42-AllData!BN42</f>
        <v>0.15471804542691814</v>
      </c>
      <c r="AB23" s="57">
        <f>AllData!BP42-AllData!BO42</f>
        <v>0.16527658644042731</v>
      </c>
      <c r="AC23" s="57">
        <f>AllData!BQ42-AllData!BP42</f>
        <v>0.35278541523051388</v>
      </c>
      <c r="AD23" s="57">
        <f>AllData!BS42-AllData!BR42-AL23</f>
        <v>-0.5754702767979718</v>
      </c>
      <c r="AE23" s="57">
        <f>AllData!BT42-AllData!BS42-AM23</f>
        <v>0.66059153749996424</v>
      </c>
      <c r="AF23" s="57">
        <f>AllData!BU42-AllData!BT42-AN23</f>
        <v>0.22483150809735042</v>
      </c>
      <c r="AG23" s="57">
        <f>AllData!BV42-AllData!BU42-AO23</f>
        <v>0.10920258260088067</v>
      </c>
      <c r="AH23" s="57">
        <f>AllData!BX42-AllData!BW42</f>
        <v>-2.6355407690020094E-2</v>
      </c>
      <c r="AI23" s="57">
        <f>AllData!BY42-AllData!BX42</f>
        <v>0.27643063970471005</v>
      </c>
      <c r="AJ23" s="57">
        <f>AllData!BZ42-AllData!BY42</f>
        <v>0.16518334020963987</v>
      </c>
      <c r="AK23" s="57">
        <f>AllData!CA42-AllData!BZ42</f>
        <v>0.16598818665511006</v>
      </c>
      <c r="AL23" s="57">
        <f>-AllData!BU$8+AllData!BT$8</f>
        <v>0.60337559290986986</v>
      </c>
      <c r="AM23" s="57">
        <f>-AllData!BV$8+AllData!BU$8</f>
        <v>-0.7823041317777597</v>
      </c>
      <c r="AN23" s="57">
        <f>-AllData!BW$8+AllData!BV$8</f>
        <v>-0.22473826186656032</v>
      </c>
      <c r="AO23" s="57">
        <f>-AllData!BX$8+AllData!BW$8</f>
        <v>7.7594645974520038E-2</v>
      </c>
      <c r="AP23" s="57"/>
      <c r="AQ23" s="57"/>
    </row>
    <row r="24" spans="1:43">
      <c r="A24" s="93" t="s">
        <v>46</v>
      </c>
      <c r="B24" s="57">
        <f>AllData!L43-AllData!K43</f>
        <v>5.4401253496166646E-2</v>
      </c>
      <c r="C24" s="57">
        <f>AllData!M43-AllData!L43</f>
        <v>7.2449840531092491E-2</v>
      </c>
      <c r="D24" s="57">
        <f>AllData!N43-AllData!M43</f>
        <v>0.3631253737116964</v>
      </c>
      <c r="E24" s="57">
        <f>AllData!O43-AllData!N43</f>
        <v>-5.0776463805320304E-2</v>
      </c>
      <c r="F24" s="57">
        <f>AllData!Q43-AllData!P43-N24</f>
        <v>-0.18480892508029179</v>
      </c>
      <c r="G24" s="57">
        <f>AllData!R43-AllData!Q43-O24</f>
        <v>-0.23541795234049934</v>
      </c>
      <c r="H24" s="57">
        <f>AllData!S43-AllData!R43-P24</f>
        <v>0.69359721999281687</v>
      </c>
      <c r="I24" s="57">
        <f>AllData!T43-AllData!S43-Q24</f>
        <v>-0.56007885042801897</v>
      </c>
      <c r="J24" s="57">
        <f>AllData!V43-AllData!U43</f>
        <v>0.23516540239704997</v>
      </c>
      <c r="K24" s="57">
        <f>AllData!W43-AllData!V43</f>
        <v>0.19649440176621025</v>
      </c>
      <c r="L24" s="57">
        <f>AllData!X43-AllData!W43</f>
        <v>0.10495053201897964</v>
      </c>
      <c r="M24" s="57">
        <f>AllData!Y43-AllData!X43</f>
        <v>-7.1008135074519974E-2</v>
      </c>
      <c r="N24" s="57">
        <f>-AllData!S$8+AllData!R$8</f>
        <v>4.0447761794002446E-3</v>
      </c>
      <c r="O24" s="57">
        <f>-AllData!T$8+AllData!S$8</f>
        <v>0.1113733911053898</v>
      </c>
      <c r="P24" s="57">
        <f>-AllData!U$8+AllData!T$8</f>
        <v>-0.43542237830010988</v>
      </c>
      <c r="Q24" s="57">
        <f>-AllData!V$8+AllData!U$8</f>
        <v>0.58031052169721997</v>
      </c>
      <c r="R24" s="88">
        <v>181.40100000000001</v>
      </c>
      <c r="S24" s="57"/>
      <c r="T24" s="57"/>
      <c r="U24" s="57"/>
      <c r="V24" s="57"/>
      <c r="W24" s="57"/>
      <c r="X24" s="57"/>
      <c r="Y24" s="93" t="s">
        <v>46</v>
      </c>
      <c r="Z24" s="57">
        <f>AllData!BN43-AllData!BM43</f>
        <v>0.10046301576217331</v>
      </c>
      <c r="AA24" s="57">
        <f>AllData!BO43-AllData!BN43</f>
        <v>6.6637329961224623E-2</v>
      </c>
      <c r="AB24" s="57">
        <f>AllData!BP43-AllData!BO43</f>
        <v>0.14338292241690453</v>
      </c>
      <c r="AC24" s="57">
        <f>AllData!BQ43-AllData!BP43</f>
        <v>0.3508272914674393</v>
      </c>
      <c r="AD24" s="57">
        <f>AllData!BS43-AllData!BR43-AL24</f>
        <v>-0.5031016704819673</v>
      </c>
      <c r="AE24" s="57">
        <f>AllData!BT43-AllData!BS43-AM24</f>
        <v>0.57956081816365268</v>
      </c>
      <c r="AF24" s="57">
        <f>AllData!BU43-AllData!BT43-AN24</f>
        <v>0.20083833434825982</v>
      </c>
      <c r="AG24" s="57">
        <f>AllData!BV43-AllData!BU43-AO24</f>
        <v>0.10474031223128</v>
      </c>
      <c r="AH24" s="57">
        <f>AllData!BX43-AllData!BW43</f>
        <v>1.8909333427008512E-4</v>
      </c>
      <c r="AI24" s="57">
        <f>AllData!BY43-AllData!BX43</f>
        <v>0.26938064357533986</v>
      </c>
      <c r="AJ24" s="57">
        <f>AllData!BZ43-AllData!BY43</f>
        <v>0.16728284993520015</v>
      </c>
      <c r="AK24" s="57">
        <f>AllData!CA43-AllData!BZ43</f>
        <v>0.16849233326164015</v>
      </c>
      <c r="AL24" s="57">
        <f>-AllData!BU$8+AllData!BT$8</f>
        <v>0.60337559290986986</v>
      </c>
      <c r="AM24" s="57">
        <f>-AllData!BV$8+AllData!BU$8</f>
        <v>-0.7823041317777597</v>
      </c>
      <c r="AN24" s="57">
        <f>-AllData!BW$8+AllData!BV$8</f>
        <v>-0.22473826186656032</v>
      </c>
      <c r="AO24" s="57">
        <f>-AllData!BX$8+AllData!BW$8</f>
        <v>7.7594645974520038E-2</v>
      </c>
      <c r="AP24" s="57"/>
      <c r="AQ24" s="57"/>
    </row>
    <row r="25" spans="1:43" ht="16" thickBot="1">
      <c r="A25" s="97" t="s">
        <v>47</v>
      </c>
      <c r="B25" s="57">
        <f>AllData!L44-AllData!K44</f>
        <v>9.932911542833267E-2</v>
      </c>
      <c r="C25" s="57">
        <f>AllData!M44-AllData!L44</f>
        <v>0.14623868895763081</v>
      </c>
      <c r="D25" s="57">
        <f>AllData!N44-AllData!M44</f>
        <v>0.22659455036252041</v>
      </c>
      <c r="E25" s="57">
        <f>AllData!O44-AllData!N44</f>
        <v>0.16748914906384016</v>
      </c>
      <c r="F25" s="57">
        <f>AllData!Q44-AllData!P44-N25</f>
        <v>-0.14222120897309942</v>
      </c>
      <c r="G25" s="57">
        <f>AllData!R44-AllData!Q44-O25</f>
        <v>-0.17840270297758698</v>
      </c>
      <c r="H25" s="57">
        <f>AllData!S44-AllData!R44-P25</f>
        <v>0.54340090306440869</v>
      </c>
      <c r="I25" s="57">
        <f>AllData!T44-AllData!S44-Q25</f>
        <v>-0.41543636111531734</v>
      </c>
      <c r="J25" s="57">
        <f>AllData!V44-AllData!U44</f>
        <v>0.23750554822203007</v>
      </c>
      <c r="K25" s="57">
        <f>AllData!W44-AllData!V44</f>
        <v>0.21326800082983</v>
      </c>
      <c r="L25" s="57">
        <f>AllData!X44-AllData!W44</f>
        <v>0.11861602559821982</v>
      </c>
      <c r="M25" s="57">
        <f>AllData!Y44-AllData!X44</f>
        <v>2.6149884819401947E-3</v>
      </c>
      <c r="N25" s="57">
        <f>-AllData!S$8+AllData!R$8</f>
        <v>4.0447761794002446E-3</v>
      </c>
      <c r="O25" s="57">
        <f>-AllData!T$8+AllData!S$8</f>
        <v>0.1113733911053898</v>
      </c>
      <c r="P25" s="57">
        <f>-AllData!U$8+AllData!T$8</f>
        <v>-0.43542237830010988</v>
      </c>
      <c r="Q25" s="57">
        <f>-AllData!V$8+AllData!U$8</f>
        <v>0.58031052169721997</v>
      </c>
      <c r="R25" s="88">
        <v>204.21</v>
      </c>
      <c r="S25" s="57"/>
      <c r="T25" s="57"/>
      <c r="U25" s="57"/>
      <c r="V25" s="57"/>
      <c r="W25" s="57"/>
      <c r="X25" s="57"/>
      <c r="Y25" s="97" t="s">
        <v>47</v>
      </c>
      <c r="Z25" s="57">
        <f>AllData!BN44-AllData!BM44</f>
        <v>0.31775326135943516</v>
      </c>
      <c r="AA25" s="57">
        <f>AllData!BO44-AllData!BN44</f>
        <v>-0.11266715253683657</v>
      </c>
      <c r="AB25" s="57">
        <f>AllData!BP44-AllData!BO44</f>
        <v>0.10318119222901601</v>
      </c>
      <c r="AC25" s="57">
        <f>AllData!BQ44-AllData!BP44</f>
        <v>0.34667898986911894</v>
      </c>
      <c r="AD25" s="57">
        <f>AllData!BS44-AllData!BR44-AL25</f>
        <v>-0.3591997308074748</v>
      </c>
      <c r="AE25" s="57">
        <f>AllData!BT44-AllData!BS44-AM25</f>
        <v>0.41974765223705957</v>
      </c>
      <c r="AF25" s="57">
        <f>AllData!BU44-AllData!BT44-AN25</f>
        <v>0.15483203236276699</v>
      </c>
      <c r="AG25" s="57">
        <f>AllData!BV44-AllData!BU44-AO25</f>
        <v>9.3668728214973296E-2</v>
      </c>
      <c r="AH25" s="57">
        <f>AllData!BX44-AllData!BW44</f>
        <v>7.3577399257039877E-2</v>
      </c>
      <c r="AI25" s="57">
        <f>AllData!BY44-AllData!BX44</f>
        <v>0.2498893270038598</v>
      </c>
      <c r="AJ25" s="57">
        <f>AllData!BZ44-AllData!BY44</f>
        <v>0.17308742173281022</v>
      </c>
      <c r="AK25" s="57">
        <f>AllData!CA44-AllData!BZ44</f>
        <v>0.17541561567963004</v>
      </c>
      <c r="AL25" s="57">
        <f>-AllData!BU$8+AllData!BT$8</f>
        <v>0.60337559290986986</v>
      </c>
      <c r="AM25" s="57">
        <f>-AllData!BV$8+AllData!BU$8</f>
        <v>-0.7823041317777597</v>
      </c>
      <c r="AN25" s="57">
        <f>-AllData!BW$8+AllData!BV$8</f>
        <v>-0.22473826186656032</v>
      </c>
      <c r="AO25" s="57">
        <f>-AllData!BX$8+AllData!BW$8</f>
        <v>7.7594645974520038E-2</v>
      </c>
      <c r="AP25" s="57"/>
      <c r="AQ25" s="57"/>
    </row>
    <row r="26" spans="1:43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</row>
    <row r="27" spans="1:43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</row>
    <row r="28" spans="1:43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</row>
    <row r="29" spans="1:43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</row>
    <row r="30" spans="1:43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</row>
    <row r="31" spans="1:43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</row>
    <row r="32" spans="1:43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</row>
    <row r="33" spans="1:43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</row>
    <row r="34" spans="1:43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</row>
    <row r="35" spans="1:43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</row>
    <row r="36" spans="1:43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</row>
    <row r="37" spans="1:43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</row>
    <row r="38" spans="1:43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</row>
    <row r="39" spans="1:43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</row>
    <row r="40" spans="1:43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</row>
    <row r="41" spans="1:43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</row>
    <row r="42" spans="1:43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</row>
    <row r="43" spans="1:43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</row>
    <row r="44" spans="1:43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</row>
    <row r="45" spans="1:43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</row>
    <row r="46" spans="1:43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</row>
    <row r="47" spans="1:43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</row>
    <row r="48" spans="1:43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</row>
    <row r="49" spans="1:43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</row>
    <row r="50" spans="1:43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</row>
    <row r="51" spans="1:43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</row>
    <row r="52" spans="1:43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</row>
    <row r="53" spans="1:43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</row>
    <row r="54" spans="1:43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</row>
    <row r="55" spans="1:43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</row>
    <row r="56" spans="1:43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76"/>
      <c r="AJ56" s="76"/>
    </row>
    <row r="57" spans="1:43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76"/>
      <c r="AJ57" s="76"/>
    </row>
    <row r="58" spans="1:43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76"/>
      <c r="AJ58" s="76"/>
    </row>
    <row r="59" spans="1:43" ht="16" thickBot="1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76"/>
      <c r="AJ59" s="76"/>
    </row>
    <row r="60" spans="1:43" ht="16" thickBot="1">
      <c r="B60" s="334" t="s">
        <v>577</v>
      </c>
      <c r="C60" s="340"/>
      <c r="D60" s="340"/>
      <c r="E60" s="340"/>
      <c r="F60" s="340"/>
      <c r="G60" s="340"/>
      <c r="H60" s="340"/>
      <c r="I60" s="340"/>
      <c r="J60" s="340"/>
      <c r="K60" s="340"/>
      <c r="L60" s="340"/>
      <c r="M60" s="340"/>
      <c r="N60" s="340"/>
      <c r="O60" s="340"/>
      <c r="P60" s="340"/>
      <c r="Q60" s="341"/>
      <c r="R60" s="57"/>
      <c r="S60" s="57"/>
      <c r="T60" s="57"/>
      <c r="U60" s="57"/>
      <c r="V60" s="57"/>
      <c r="W60" s="57"/>
      <c r="X60" s="57"/>
      <c r="Z60" s="334" t="s">
        <v>587</v>
      </c>
      <c r="AA60" s="340"/>
      <c r="AB60" s="340"/>
      <c r="AC60" s="340"/>
      <c r="AD60" s="340"/>
      <c r="AE60" s="340"/>
      <c r="AF60" s="340"/>
      <c r="AG60" s="340"/>
      <c r="AH60" s="340"/>
      <c r="AI60" s="340"/>
      <c r="AJ60" s="340"/>
      <c r="AK60" s="340"/>
      <c r="AL60" s="340"/>
      <c r="AM60" s="340"/>
      <c r="AN60" s="340"/>
      <c r="AO60" s="341"/>
      <c r="AP60" s="57"/>
      <c r="AQ60" s="57"/>
    </row>
    <row r="61" spans="1:43" ht="16" thickBot="1">
      <c r="B61" s="334" t="s">
        <v>558</v>
      </c>
      <c r="C61" s="340"/>
      <c r="D61" s="340"/>
      <c r="E61" s="341"/>
      <c r="F61" s="334" t="s">
        <v>584</v>
      </c>
      <c r="G61" s="340"/>
      <c r="H61" s="340"/>
      <c r="I61" s="341"/>
      <c r="J61" s="334" t="s">
        <v>582</v>
      </c>
      <c r="K61" s="340"/>
      <c r="L61" s="340"/>
      <c r="M61" s="341"/>
      <c r="N61" s="334" t="s">
        <v>583</v>
      </c>
      <c r="O61" s="340"/>
      <c r="P61" s="340"/>
      <c r="Q61" s="341"/>
      <c r="R61" s="57"/>
      <c r="S61" s="57"/>
      <c r="T61" s="57"/>
      <c r="U61" s="57"/>
      <c r="V61" s="57"/>
      <c r="W61" s="57"/>
      <c r="X61" s="57"/>
      <c r="Z61" s="334" t="s">
        <v>558</v>
      </c>
      <c r="AA61" s="340"/>
      <c r="AB61" s="340"/>
      <c r="AC61" s="341"/>
      <c r="AD61" s="334" t="s">
        <v>584</v>
      </c>
      <c r="AE61" s="340"/>
      <c r="AF61" s="340"/>
      <c r="AG61" s="341"/>
      <c r="AH61" s="334" t="s">
        <v>582</v>
      </c>
      <c r="AI61" s="340"/>
      <c r="AJ61" s="340"/>
      <c r="AK61" s="341"/>
      <c r="AL61" s="334" t="s">
        <v>583</v>
      </c>
      <c r="AM61" s="340"/>
      <c r="AN61" s="340"/>
      <c r="AO61" s="341"/>
      <c r="AP61" s="57"/>
      <c r="AQ61" s="57"/>
    </row>
    <row r="62" spans="1:43">
      <c r="B62" s="124"/>
      <c r="C62" s="125"/>
      <c r="D62" s="125"/>
      <c r="E62" s="126"/>
      <c r="F62" s="124"/>
      <c r="G62" s="125"/>
      <c r="H62" s="125"/>
      <c r="I62" s="126"/>
      <c r="J62" s="124"/>
      <c r="K62" s="125"/>
      <c r="L62" s="125"/>
      <c r="M62" s="126"/>
      <c r="N62" s="124"/>
      <c r="O62" s="125"/>
      <c r="P62" s="125"/>
      <c r="Q62" s="126"/>
      <c r="R62" s="57"/>
      <c r="S62" s="57"/>
      <c r="T62" s="57"/>
      <c r="U62" s="57"/>
      <c r="V62" s="57"/>
      <c r="W62" s="57"/>
      <c r="X62" s="57"/>
      <c r="Z62" s="124"/>
      <c r="AA62" s="125"/>
      <c r="AB62" s="125"/>
      <c r="AC62" s="126"/>
      <c r="AD62" s="124"/>
      <c r="AE62" s="125"/>
      <c r="AF62" s="125"/>
      <c r="AG62" s="126"/>
      <c r="AH62" s="124"/>
      <c r="AI62" s="125"/>
      <c r="AJ62" s="125"/>
      <c r="AK62" s="126"/>
      <c r="AL62" s="124"/>
      <c r="AM62" s="125"/>
      <c r="AN62" s="125"/>
      <c r="AO62" s="126"/>
      <c r="AP62" s="57"/>
      <c r="AQ62" s="57"/>
    </row>
    <row r="63" spans="1:43">
      <c r="A63" s="57"/>
      <c r="B63" s="127" t="s">
        <v>578</v>
      </c>
      <c r="C63" s="128" t="s">
        <v>579</v>
      </c>
      <c r="D63" s="128" t="s">
        <v>580</v>
      </c>
      <c r="E63" s="129" t="s">
        <v>581</v>
      </c>
      <c r="F63" s="127" t="s">
        <v>578</v>
      </c>
      <c r="G63" s="128" t="s">
        <v>579</v>
      </c>
      <c r="H63" s="128" t="s">
        <v>580</v>
      </c>
      <c r="I63" s="129" t="s">
        <v>581</v>
      </c>
      <c r="J63" s="127" t="s">
        <v>578</v>
      </c>
      <c r="K63" s="128" t="s">
        <v>579</v>
      </c>
      <c r="L63" s="128" t="s">
        <v>580</v>
      </c>
      <c r="M63" s="129" t="s">
        <v>581</v>
      </c>
      <c r="N63" s="127" t="s">
        <v>578</v>
      </c>
      <c r="O63" s="128" t="s">
        <v>579</v>
      </c>
      <c r="P63" s="128" t="s">
        <v>580</v>
      </c>
      <c r="Q63" s="129" t="s">
        <v>581</v>
      </c>
      <c r="R63" s="57"/>
      <c r="S63" s="57"/>
      <c r="T63" s="57"/>
      <c r="U63" s="57"/>
      <c r="V63" s="57"/>
      <c r="W63" s="57"/>
      <c r="X63" s="57"/>
      <c r="Y63" s="57"/>
      <c r="Z63" s="127" t="s">
        <v>578</v>
      </c>
      <c r="AA63" s="128" t="s">
        <v>579</v>
      </c>
      <c r="AB63" s="128" t="s">
        <v>580</v>
      </c>
      <c r="AC63" s="129" t="s">
        <v>581</v>
      </c>
      <c r="AD63" s="127" t="s">
        <v>578</v>
      </c>
      <c r="AE63" s="128" t="s">
        <v>579</v>
      </c>
      <c r="AF63" s="128" t="s">
        <v>580</v>
      </c>
      <c r="AG63" s="129" t="s">
        <v>581</v>
      </c>
      <c r="AH63" s="127" t="s">
        <v>578</v>
      </c>
      <c r="AI63" s="128" t="s">
        <v>579</v>
      </c>
      <c r="AJ63" s="128" t="s">
        <v>580</v>
      </c>
      <c r="AK63" s="129" t="s">
        <v>581</v>
      </c>
      <c r="AL63" s="127" t="s">
        <v>578</v>
      </c>
      <c r="AM63" s="128" t="s">
        <v>579</v>
      </c>
      <c r="AN63" s="128" t="s">
        <v>580</v>
      </c>
      <c r="AO63" s="129" t="s">
        <v>581</v>
      </c>
      <c r="AP63" s="57"/>
      <c r="AQ63" s="57"/>
    </row>
    <row r="64" spans="1:43" ht="16" thickBot="1">
      <c r="B64" s="130">
        <v>1</v>
      </c>
      <c r="C64" s="131">
        <v>2</v>
      </c>
      <c r="D64" s="131">
        <v>3</v>
      </c>
      <c r="E64" s="132">
        <v>4</v>
      </c>
      <c r="F64" s="130">
        <v>1</v>
      </c>
      <c r="G64" s="131">
        <v>2</v>
      </c>
      <c r="H64" s="131">
        <v>3</v>
      </c>
      <c r="I64" s="132">
        <v>4</v>
      </c>
      <c r="J64" s="130">
        <v>1</v>
      </c>
      <c r="K64" s="131">
        <v>2</v>
      </c>
      <c r="L64" s="131">
        <v>3</v>
      </c>
      <c r="M64" s="132">
        <v>4</v>
      </c>
      <c r="N64" s="130">
        <v>1</v>
      </c>
      <c r="O64" s="131">
        <v>2</v>
      </c>
      <c r="P64" s="131">
        <v>3</v>
      </c>
      <c r="Q64" s="132">
        <v>4</v>
      </c>
      <c r="R64" s="57"/>
      <c r="S64" s="57"/>
      <c r="T64" s="57"/>
      <c r="U64" s="57"/>
      <c r="V64" s="57"/>
      <c r="W64" s="57"/>
      <c r="X64" s="57"/>
      <c r="Z64" s="130">
        <v>1</v>
      </c>
      <c r="AA64" s="131">
        <v>2</v>
      </c>
      <c r="AB64" s="131">
        <v>3</v>
      </c>
      <c r="AC64" s="132">
        <v>4</v>
      </c>
      <c r="AD64" s="130">
        <v>1</v>
      </c>
      <c r="AE64" s="131">
        <v>2</v>
      </c>
      <c r="AF64" s="131">
        <v>3</v>
      </c>
      <c r="AG64" s="132">
        <v>4</v>
      </c>
      <c r="AH64" s="130">
        <v>1</v>
      </c>
      <c r="AI64" s="131">
        <v>2</v>
      </c>
      <c r="AJ64" s="131">
        <v>3</v>
      </c>
      <c r="AK64" s="132">
        <v>4</v>
      </c>
      <c r="AL64" s="130">
        <v>1</v>
      </c>
      <c r="AM64" s="131">
        <v>2</v>
      </c>
      <c r="AN64" s="131">
        <v>3</v>
      </c>
      <c r="AO64" s="132">
        <v>4</v>
      </c>
      <c r="AP64" s="57"/>
      <c r="AQ64" s="57"/>
    </row>
    <row r="65" spans="1:43">
      <c r="A65" s="87" t="s">
        <v>6</v>
      </c>
      <c r="B65" s="57">
        <f>AllData!AD25-AllData!AC25</f>
        <v>0.16385577230676951</v>
      </c>
      <c r="C65" s="57">
        <f>AllData!AE25-AllData!AD25</f>
        <v>0.1559068772754536</v>
      </c>
      <c r="D65" s="57">
        <f>AllData!AF25-AllData!AE25</f>
        <v>0.14835835566565347</v>
      </c>
      <c r="E65" s="57">
        <f>AllData!AG25-AllData!AF25</f>
        <v>0.14101600857377938</v>
      </c>
      <c r="F65" s="57">
        <f>AllData!AI25-AllData!AH25</f>
        <v>9.3200286835400797E-5</v>
      </c>
      <c r="G65" s="57">
        <f>AllData!AJ25-AllData!AI25</f>
        <v>-1.4493151985400798E-5</v>
      </c>
      <c r="H65" s="57">
        <f>AllData!AK25-AllData!AJ25</f>
        <v>1.2405477606499543E-5</v>
      </c>
      <c r="I65" s="57">
        <f>AllData!AL25-AllData!AK25</f>
        <v>-6.1898601059866276E-7</v>
      </c>
      <c r="J65" s="57">
        <f>AllData!AN25-AllData!AM25</f>
        <v>0.16376257201993405</v>
      </c>
      <c r="K65" s="57">
        <f>AllData!AO25-AllData!AN25</f>
        <v>0.15592137042743903</v>
      </c>
      <c r="L65" s="57">
        <f>AllData!AP25-AllData!AO25</f>
        <v>0.14834595018804697</v>
      </c>
      <c r="M65" s="57">
        <f>AllData!AQ25-AllData!AP25</f>
        <v>0.14101662755978994</v>
      </c>
      <c r="N65" s="133"/>
      <c r="O65" s="133"/>
      <c r="P65" s="133"/>
      <c r="Q65" s="133"/>
      <c r="R65" s="57"/>
      <c r="S65" s="57"/>
      <c r="T65" s="57"/>
      <c r="U65" s="57"/>
      <c r="V65" s="57"/>
      <c r="W65" s="57"/>
      <c r="X65" s="57"/>
      <c r="Y65" s="87" t="s">
        <v>6</v>
      </c>
      <c r="Z65" s="57">
        <f>AllData!CF25-AllData!CE25</f>
        <v>0.1738624760351668</v>
      </c>
      <c r="AA65" s="57">
        <f>AllData!CG25-AllData!CF25</f>
        <v>0.16468837688922244</v>
      </c>
      <c r="AB65" s="57">
        <f>AllData!CH25-AllData!CG25</f>
        <v>9.9838289661560164E-2</v>
      </c>
      <c r="AC65" s="57">
        <f>AllData!CI25-AllData!CH25</f>
        <v>0.16406533535623868</v>
      </c>
      <c r="AD65" s="57">
        <f>AllData!CK25-AllData!CJ25</f>
        <v>-1.8426305563399442E-5</v>
      </c>
      <c r="AE65" s="57">
        <f>AllData!CL25-AllData!CK25</f>
        <v>-3.2726347947200848E-5</v>
      </c>
      <c r="AF65" s="57">
        <f>AllData!CM25-AllData!CL25</f>
        <v>2.7755539449799901E-5</v>
      </c>
      <c r="AG65" s="57">
        <f>AllData!CN25-AllData!CM25</f>
        <v>3.4166981390006124E-6</v>
      </c>
      <c r="AH65" s="57">
        <f>AllData!CP25-AllData!CO25</f>
        <v>0.17388090234073017</v>
      </c>
      <c r="AI65" s="57">
        <f>AllData!CQ25-AllData!CP25</f>
        <v>0.16472110323716982</v>
      </c>
      <c r="AJ65" s="57">
        <f>AllData!CR25-AllData!CQ25</f>
        <v>9.9810534122110273E-2</v>
      </c>
      <c r="AK65" s="57">
        <f>AllData!CS25-AllData!CR25</f>
        <v>0.1640619186580996</v>
      </c>
      <c r="AL65" s="133"/>
      <c r="AM65" s="133"/>
      <c r="AN65" s="133"/>
      <c r="AO65" s="133"/>
      <c r="AP65" s="57"/>
      <c r="AQ65" s="57"/>
    </row>
    <row r="66" spans="1:43">
      <c r="A66" s="93" t="s">
        <v>36</v>
      </c>
      <c r="B66" s="57">
        <f>AllData!AD26-AllData!AC26</f>
        <v>0.44050645639804742</v>
      </c>
      <c r="C66" s="57">
        <f>AllData!AE26-AllData!AD26</f>
        <v>0.18235737265764307</v>
      </c>
      <c r="D66" s="57">
        <f>AllData!AF26-AllData!AE26</f>
        <v>0.19031980048063879</v>
      </c>
      <c r="E66" s="57">
        <f>AllData!AG26-AllData!AF26</f>
        <v>0.17118059549663123</v>
      </c>
      <c r="F66" s="57">
        <f>AllData!AI26-AllData!AH26</f>
        <v>0.23773156178430099</v>
      </c>
      <c r="G66" s="57">
        <f>AllData!AJ26-AllData!AI26</f>
        <v>-7.4166402435000833E-3</v>
      </c>
      <c r="H66" s="57">
        <f>AllData!AK26-AllData!AJ26</f>
        <v>1.3106938234699328E-2</v>
      </c>
      <c r="I66" s="57">
        <f>AllData!AL26-AllData!AK26</f>
        <v>6.120852855300285E-3</v>
      </c>
      <c r="J66" s="57">
        <f>AllData!AN26-AllData!AM26</f>
        <v>0.20277489461374498</v>
      </c>
      <c r="K66" s="57">
        <f>AllData!AO26-AllData!AN26</f>
        <v>0.18977401290114404</v>
      </c>
      <c r="L66" s="57">
        <f>AllData!AP26-AllData!AO26</f>
        <v>0.17721286224593991</v>
      </c>
      <c r="M66" s="57">
        <f>AllData!AQ26-AllData!AP26</f>
        <v>0.16505974264133005</v>
      </c>
      <c r="N66" s="133"/>
      <c r="O66" s="133"/>
      <c r="P66" s="133"/>
      <c r="Q66" s="133"/>
      <c r="R66" s="57"/>
      <c r="S66" s="57"/>
      <c r="T66" s="57"/>
      <c r="U66" s="57"/>
      <c r="V66" s="57"/>
      <c r="W66" s="57"/>
      <c r="X66" s="57"/>
      <c r="Y66" s="93" t="s">
        <v>36</v>
      </c>
      <c r="Z66" s="57">
        <f>AllData!CF26-AllData!CE26</f>
        <v>0.20062182400882023</v>
      </c>
      <c r="AA66" s="57">
        <f>AllData!CG26-AllData!CF26</f>
        <v>0.16352864494074026</v>
      </c>
      <c r="AB66" s="57">
        <f>AllData!CH26-AllData!CG26</f>
        <v>0.19994826687088896</v>
      </c>
      <c r="AC66" s="57">
        <f>AllData!CI26-AllData!CH26</f>
        <v>0.17279484243870158</v>
      </c>
      <c r="AD66" s="57">
        <f>AllData!CK26-AllData!CJ26</f>
        <v>-6.8986920414992881E-3</v>
      </c>
      <c r="AE66" s="57">
        <f>AllData!CL26-AllData!CK26</f>
        <v>-2.7802683608200596E-2</v>
      </c>
      <c r="AF66" s="57">
        <f>AllData!CM26-AllData!CL26</f>
        <v>5.5205240625699759E-2</v>
      </c>
      <c r="AG66" s="57">
        <f>AllData!CN26-AllData!CM26</f>
        <v>-3.5096365522999662E-3</v>
      </c>
      <c r="AH66" s="57">
        <f>AllData!CP26-AllData!CO26</f>
        <v>0.20752051605031996</v>
      </c>
      <c r="AI66" s="57">
        <f>AllData!CQ26-AllData!CP26</f>
        <v>0.19133132854894019</v>
      </c>
      <c r="AJ66" s="57">
        <f>AllData!CR26-AllData!CQ26</f>
        <v>0.14474302624519009</v>
      </c>
      <c r="AK66" s="57">
        <f>AllData!CS26-AllData!CR26</f>
        <v>0.17630447899099977</v>
      </c>
      <c r="AL66" s="133"/>
      <c r="AM66" s="133"/>
      <c r="AN66" s="133"/>
      <c r="AO66" s="133"/>
      <c r="AP66" s="57"/>
      <c r="AQ66" s="57"/>
    </row>
    <row r="67" spans="1:43">
      <c r="A67" s="93" t="s">
        <v>380</v>
      </c>
      <c r="B67" s="57">
        <f>AllData!AD27-AllData!AC27</f>
        <v>0.18711848693994337</v>
      </c>
      <c r="C67" s="57">
        <f>AllData!AE27-AllData!AD27</f>
        <v>0.17002195824544675</v>
      </c>
      <c r="D67" s="57">
        <f>AllData!AF27-AllData!AE27</f>
        <v>0.16576830518843533</v>
      </c>
      <c r="E67" s="57">
        <f>AllData!AG27-AllData!AF27</f>
        <v>0.15340190575853985</v>
      </c>
      <c r="F67" s="57">
        <f>AllData!AI27-AllData!AH27</f>
        <v>5.7041731417299957E-3</v>
      </c>
      <c r="G67" s="57">
        <f>AllData!AJ27-AllData!AI27</f>
        <v>-1.2165751635397903E-3</v>
      </c>
      <c r="H67" s="57">
        <f>AllData!AK27-AllData!AJ27</f>
        <v>4.3610645233300716E-3</v>
      </c>
      <c r="I67" s="57">
        <f>AllData!AL27-AllData!AK27</f>
        <v>1.5065908828599817E-3</v>
      </c>
      <c r="J67" s="57">
        <f>AllData!AN27-AllData!AM27</f>
        <v>0.18141431379821304</v>
      </c>
      <c r="K67" s="57">
        <f>AllData!AO27-AllData!AN27</f>
        <v>0.17123853340898698</v>
      </c>
      <c r="L67" s="57">
        <f>AllData!AP27-AllData!AO27</f>
        <v>0.16140724066510503</v>
      </c>
      <c r="M67" s="57">
        <f>AllData!AQ27-AllData!AP27</f>
        <v>0.15189531487567987</v>
      </c>
      <c r="N67" s="133"/>
      <c r="O67" s="133"/>
      <c r="P67" s="133"/>
      <c r="Q67" s="133"/>
      <c r="R67" s="57"/>
      <c r="S67" s="57"/>
      <c r="T67" s="57"/>
      <c r="U67" s="57"/>
      <c r="V67" s="57"/>
      <c r="W67" s="57"/>
      <c r="X67" s="57"/>
      <c r="Y67" s="93" t="s">
        <v>380</v>
      </c>
      <c r="Z67" s="57">
        <f>AllData!CF27-AllData!CE27</f>
        <v>0.18695454608812967</v>
      </c>
      <c r="AA67" s="57">
        <f>AllData!CG27-AllData!CF27</f>
        <v>0.17078209562961022</v>
      </c>
      <c r="AB67" s="57">
        <f>AllData!CH27-AllData!CG27</f>
        <v>0.12659809004785005</v>
      </c>
      <c r="AC67" s="57">
        <f>AllData!CI27-AllData!CH27</f>
        <v>0.17138366509783998</v>
      </c>
      <c r="AD67" s="57">
        <f>AllData!CK27-AllData!CJ27</f>
        <v>-2.1471310038303493E-3</v>
      </c>
      <c r="AE67" s="57">
        <f>AllData!CL27-AllData!CK27</f>
        <v>-5.9792245091796481E-3</v>
      </c>
      <c r="AF67" s="57">
        <f>AllData!CM27-AllData!CL27</f>
        <v>6.4571399013200192E-3</v>
      </c>
      <c r="AG67" s="57">
        <f>AllData!CN27-AllData!CM27</f>
        <v>1.782406576499973E-3</v>
      </c>
      <c r="AH67" s="57">
        <f>AllData!CP27-AllData!CO27</f>
        <v>0.18910167709196002</v>
      </c>
      <c r="AI67" s="57">
        <f>AllData!CQ27-AllData!CP27</f>
        <v>0.17676132013878987</v>
      </c>
      <c r="AJ67" s="57">
        <f>AllData!CR27-AllData!CQ27</f>
        <v>0.12014095014653003</v>
      </c>
      <c r="AK67" s="57">
        <f>AllData!CS27-AllData!CR27</f>
        <v>0.16960125852134</v>
      </c>
      <c r="AL67" s="133"/>
      <c r="AM67" s="133"/>
      <c r="AN67" s="133"/>
      <c r="AO67" s="133"/>
      <c r="AP67" s="57"/>
      <c r="AQ67" s="57"/>
    </row>
    <row r="68" spans="1:43">
      <c r="A68" s="93" t="s">
        <v>9</v>
      </c>
      <c r="B68" s="57">
        <f>AllData!AD28-AllData!AC28</f>
        <v>0.24312711976624446</v>
      </c>
      <c r="C68" s="57">
        <f>AllData!AE28-AllData!AD28</f>
        <v>0.22451485453024067</v>
      </c>
      <c r="D68" s="57">
        <f>AllData!AF28-AllData!AE28</f>
        <v>0.20691136072462069</v>
      </c>
      <c r="E68" s="57">
        <f>AllData!AG28-AllData!AF28</f>
        <v>0.18976254405930204</v>
      </c>
      <c r="F68" s="57">
        <f>AllData!AI28-AllData!AH28</f>
        <v>2.6656663416449455E-4</v>
      </c>
      <c r="G68" s="57">
        <f>AllData!AJ28-AllData!AI28</f>
        <v>-4.3179826719294545E-5</v>
      </c>
      <c r="H68" s="57">
        <f>AllData!AK28-AllData!AJ28</f>
        <v>3.7378547940697393E-5</v>
      </c>
      <c r="I68" s="57">
        <f>AllData!AL28-AllData!AK28</f>
        <v>-1.8056598981991412E-6</v>
      </c>
      <c r="J68" s="57">
        <f>AllData!AN28-AllData!AM28</f>
        <v>0.24286055313207999</v>
      </c>
      <c r="K68" s="57">
        <f>AllData!AO28-AllData!AN28</f>
        <v>0.22455803435695998</v>
      </c>
      <c r="L68" s="57">
        <f>AllData!AP28-AllData!AO28</f>
        <v>0.20687398217668007</v>
      </c>
      <c r="M68" s="57">
        <f>AllData!AQ28-AllData!AP28</f>
        <v>0.18976434971920009</v>
      </c>
      <c r="N68" s="133"/>
      <c r="O68" s="133"/>
      <c r="P68" s="133"/>
      <c r="Q68" s="133"/>
      <c r="R68" s="57"/>
      <c r="S68" s="57"/>
      <c r="T68" s="57"/>
      <c r="U68" s="57"/>
      <c r="V68" s="57"/>
      <c r="W68" s="57"/>
      <c r="X68" s="57"/>
      <c r="Y68" s="93" t="s">
        <v>9</v>
      </c>
      <c r="Z68" s="57">
        <f>AllData!CF28-AllData!CE28</f>
        <v>0.24203053955134535</v>
      </c>
      <c r="AA68" s="57">
        <f>AllData!CG28-AllData!CF28</f>
        <v>0.21857596531875423</v>
      </c>
      <c r="AB68" s="57">
        <f>AllData!CH28-AllData!CG28</f>
        <v>0.19099313529024853</v>
      </c>
      <c r="AC68" s="57">
        <f>AllData!CI28-AllData!CH28</f>
        <v>0.18889450425634724</v>
      </c>
      <c r="AD68" s="57">
        <f>AllData!CK28-AllData!CJ28</f>
        <v>-5.5108185474703197E-5</v>
      </c>
      <c r="AE68" s="57">
        <f>AllData!CL28-AllData!CK28</f>
        <v>-9.7708776995997226E-5</v>
      </c>
      <c r="AF68" s="57">
        <f>AllData!CM28-AllData!CL28</f>
        <v>8.1400906948900231E-5</v>
      </c>
      <c r="AG68" s="57">
        <f>AllData!CN28-AllData!CM28</f>
        <v>1.063854172730222E-5</v>
      </c>
      <c r="AH68" s="57">
        <f>AllData!CP28-AllData!CO28</f>
        <v>0.24208564773681984</v>
      </c>
      <c r="AI68" s="57">
        <f>AllData!CQ28-AllData!CP28</f>
        <v>0.21867367409575023</v>
      </c>
      <c r="AJ68" s="57">
        <f>AllData!CR28-AllData!CQ28</f>
        <v>0.19091173438329978</v>
      </c>
      <c r="AK68" s="57">
        <f>AllData!CS28-AllData!CR28</f>
        <v>0.18888386571462012</v>
      </c>
      <c r="AL68" s="133"/>
      <c r="AM68" s="133"/>
      <c r="AN68" s="133"/>
      <c r="AO68" s="133"/>
      <c r="AP68" s="57"/>
      <c r="AQ68" s="57"/>
    </row>
    <row r="69" spans="1:43">
      <c r="A69" s="93" t="s">
        <v>154</v>
      </c>
      <c r="B69" s="57">
        <f>AllData!AD29-AllData!AC29</f>
        <v>0.23887898025784049</v>
      </c>
      <c r="C69" s="57">
        <f>AllData!AE29-AllData!AD29</f>
        <v>0.22071699451590931</v>
      </c>
      <c r="D69" s="57">
        <f>AllData!AF29-AllData!AE29</f>
        <v>0.20367002125993539</v>
      </c>
      <c r="E69" s="57">
        <f>AllData!AG29-AllData!AF29</f>
        <v>0.18706806690042521</v>
      </c>
      <c r="F69" s="57">
        <f>AllData!AI29-AllData!AH29</f>
        <v>4.141712567685002E-4</v>
      </c>
      <c r="G69" s="57">
        <f>AllData!AJ29-AllData!AI29</f>
        <v>-2.6666725590800827E-5</v>
      </c>
      <c r="H69" s="57">
        <f>AllData!AK29-AllData!AJ29</f>
        <v>4.864110288559792E-5</v>
      </c>
      <c r="I69" s="57">
        <f>AllData!AL29-AllData!AK29</f>
        <v>1.2794082675002261E-5</v>
      </c>
      <c r="J69" s="57">
        <f>AllData!AN29-AllData!AM29</f>
        <v>0.23846480900107192</v>
      </c>
      <c r="K69" s="57">
        <f>AllData!AO29-AllData!AN29</f>
        <v>0.22074366124150013</v>
      </c>
      <c r="L69" s="57">
        <f>AllData!AP29-AllData!AO29</f>
        <v>0.20362138015704989</v>
      </c>
      <c r="M69" s="57">
        <f>AllData!AQ29-AllData!AP29</f>
        <v>0.18705527281775014</v>
      </c>
      <c r="N69" s="133"/>
      <c r="O69" s="133"/>
      <c r="P69" s="133"/>
      <c r="Q69" s="133"/>
      <c r="R69" s="57"/>
      <c r="S69" s="57"/>
      <c r="T69" s="57"/>
      <c r="U69" s="57"/>
      <c r="V69" s="57"/>
      <c r="W69" s="57"/>
      <c r="X69" s="57"/>
      <c r="Y69" s="93" t="s">
        <v>154</v>
      </c>
      <c r="Z69" s="57">
        <f>AllData!CF29-AllData!CE29</f>
        <v>0.23825883662618841</v>
      </c>
      <c r="AA69" s="57">
        <f>AllData!CG29-AllData!CF29</f>
        <v>0.21559819516315715</v>
      </c>
      <c r="AB69" s="57">
        <f>AllData!CH29-AllData!CG29</f>
        <v>0.1859556735977832</v>
      </c>
      <c r="AC69" s="57">
        <f>AllData!CI29-AllData!CH29</f>
        <v>0.18752692521768699</v>
      </c>
      <c r="AD69" s="57">
        <f>AllData!CK29-AllData!CJ29</f>
        <v>-3.6441178721702272E-5</v>
      </c>
      <c r="AE69" s="57">
        <f>AllData!CL29-AllData!CK29</f>
        <v>-7.7150866942800322E-5</v>
      </c>
      <c r="AF69" s="57">
        <f>AllData!CM29-AllData!CL29</f>
        <v>1.0674310335299919E-4</v>
      </c>
      <c r="AG69" s="57">
        <f>AllData!CN29-AllData!CM29</f>
        <v>2.2499617207398515E-5</v>
      </c>
      <c r="AH69" s="57">
        <f>AllData!CP29-AllData!CO29</f>
        <v>0.23829527780490989</v>
      </c>
      <c r="AI69" s="57">
        <f>AllData!CQ29-AllData!CP29</f>
        <v>0.21567534603010019</v>
      </c>
      <c r="AJ69" s="57">
        <f>AllData!CR29-AllData!CQ29</f>
        <v>0.18584893049442996</v>
      </c>
      <c r="AK69" s="57">
        <f>AllData!CS29-AllData!CR29</f>
        <v>0.18750442560047986</v>
      </c>
      <c r="AL69" s="133"/>
      <c r="AM69" s="133"/>
      <c r="AN69" s="133"/>
      <c r="AO69" s="133"/>
      <c r="AP69" s="57"/>
      <c r="AQ69" s="57"/>
    </row>
    <row r="70" spans="1:43">
      <c r="A70" s="93" t="s">
        <v>392</v>
      </c>
      <c r="B70" s="57">
        <f>AllData!AD30-AllData!AC30</f>
        <v>0.27227672399216774</v>
      </c>
      <c r="C70" s="57">
        <f>AllData!AE30-AllData!AD30</f>
        <v>0.21911432769931016</v>
      </c>
      <c r="D70" s="57">
        <f>AllData!AF30-AllData!AE30</f>
        <v>0.20670463830762986</v>
      </c>
      <c r="E70" s="57">
        <f>AllData!AG30-AllData!AF30</f>
        <v>0.18782641290313018</v>
      </c>
      <c r="F70" s="57">
        <f>AllData!AI30-AllData!AH30</f>
        <v>3.2367097204119677E-2</v>
      </c>
      <c r="G70" s="57">
        <f>AllData!AJ30-AllData!AI30</f>
        <v>-2.8830630494498521E-3</v>
      </c>
      <c r="H70" s="57">
        <f>AllData!AK30-AllData!AJ30</f>
        <v>2.0141747117099484E-3</v>
      </c>
      <c r="I70" s="57">
        <f>AllData!AL30-AllData!AK30</f>
        <v>-1.1929447514980041E-4</v>
      </c>
      <c r="J70" s="57">
        <f>AllData!AN30-AllData!AM30</f>
        <v>0.23990962678804806</v>
      </c>
      <c r="K70" s="57">
        <f>AllData!AO30-AllData!AN30</f>
        <v>0.22199739074876002</v>
      </c>
      <c r="L70" s="57">
        <f>AllData!AP30-AllData!AO30</f>
        <v>0.20469046359591991</v>
      </c>
      <c r="M70" s="57">
        <f>AllData!AQ30-AllData!AP30</f>
        <v>0.18794570737827998</v>
      </c>
      <c r="N70" s="133"/>
      <c r="O70" s="133"/>
      <c r="P70" s="133"/>
      <c r="Q70" s="133"/>
      <c r="R70" s="57"/>
      <c r="S70" s="57"/>
      <c r="T70" s="57"/>
      <c r="U70" s="57"/>
      <c r="V70" s="57"/>
      <c r="W70" s="57"/>
      <c r="X70" s="57"/>
      <c r="Y70" s="93" t="s">
        <v>392</v>
      </c>
      <c r="Z70" s="57">
        <f>AllData!CF30-AllData!CE30</f>
        <v>0.23625466566640019</v>
      </c>
      <c r="AA70" s="57">
        <f>AllData!CG30-AllData!CF30</f>
        <v>0.21045432827640997</v>
      </c>
      <c r="AB70" s="57">
        <f>AllData!CH30-AllData!CG30</f>
        <v>0.19465379982280018</v>
      </c>
      <c r="AC70" s="57">
        <f>AllData!CI30-AllData!CH30</f>
        <v>0.18798150414710957</v>
      </c>
      <c r="AD70" s="57">
        <f>AllData!CK30-AllData!CJ30</f>
        <v>-3.2864521450397532E-3</v>
      </c>
      <c r="AE70" s="57">
        <f>AllData!CL30-AllData!CK30</f>
        <v>-6.2065250060099331E-3</v>
      </c>
      <c r="AF70" s="57">
        <f>AllData!CM30-AllData!CL30</f>
        <v>7.1407986061799988E-3</v>
      </c>
      <c r="AG70" s="57">
        <f>AllData!CN30-AllData!CM30</f>
        <v>2.3676448239751124E-5</v>
      </c>
      <c r="AH70" s="57">
        <f>AllData!CP30-AllData!CO30</f>
        <v>0.23954111781143994</v>
      </c>
      <c r="AI70" s="57">
        <f>AllData!CQ30-AllData!CP30</f>
        <v>0.21666085328241991</v>
      </c>
      <c r="AJ70" s="57">
        <f>AllData!CR30-AllData!CQ30</f>
        <v>0.18751300121662018</v>
      </c>
      <c r="AK70" s="57">
        <f>AllData!CS30-AllData!CR30</f>
        <v>0.18795782769886982</v>
      </c>
      <c r="AL70" s="133"/>
      <c r="AM70" s="133"/>
      <c r="AN70" s="133"/>
      <c r="AO70" s="133"/>
      <c r="AP70" s="57"/>
      <c r="AQ70" s="57"/>
    </row>
    <row r="71" spans="1:43">
      <c r="A71" s="93" t="s">
        <v>508</v>
      </c>
      <c r="B71" s="57">
        <f>AllData!AD31-AllData!AC31</f>
        <v>0.30606101975906008</v>
      </c>
      <c r="C71" s="57">
        <f>AllData!AE31-AllData!AD31</f>
        <v>0.23798101679182015</v>
      </c>
      <c r="D71" s="57">
        <f>AllData!AF31-AllData!AE31</f>
        <v>0.22444938348853971</v>
      </c>
      <c r="E71" s="57">
        <f>AllData!AG31-AllData!AF31</f>
        <v>0.20193221776099013</v>
      </c>
      <c r="F71" s="57">
        <f>AllData!AI31-AllData!AH31</f>
        <v>4.3237614348260234E-2</v>
      </c>
      <c r="G71" s="57">
        <f>AllData!AJ31-AllData!AI31</f>
        <v>-3.8996288841999238E-3</v>
      </c>
      <c r="H71" s="57">
        <f>AllData!AK31-AllData!AJ31</f>
        <v>2.8040197882597262E-3</v>
      </c>
      <c r="I71" s="57">
        <f>AllData!AL31-AllData!AK31</f>
        <v>-1.3514605173980954E-4</v>
      </c>
      <c r="J71" s="57">
        <f>AllData!AN31-AllData!AM31</f>
        <v>0.26282340541079985</v>
      </c>
      <c r="K71" s="57">
        <f>AllData!AO31-AllData!AN31</f>
        <v>0.24188064567602008</v>
      </c>
      <c r="L71" s="57">
        <f>AllData!AP31-AllData!AO31</f>
        <v>0.22164536370027998</v>
      </c>
      <c r="M71" s="57">
        <f>AllData!AQ31-AllData!AP31</f>
        <v>0.20206736381272994</v>
      </c>
      <c r="N71" s="133"/>
      <c r="O71" s="133"/>
      <c r="P71" s="133"/>
      <c r="Q71" s="133"/>
      <c r="R71" s="57"/>
      <c r="S71" s="57"/>
      <c r="T71" s="57"/>
      <c r="U71" s="57"/>
      <c r="V71" s="57"/>
      <c r="W71" s="57"/>
      <c r="X71" s="57"/>
      <c r="Y71" s="93" t="s">
        <v>508</v>
      </c>
      <c r="Z71" s="57">
        <f>AllData!CF31-AllData!CE31</f>
        <v>0.25464178487886979</v>
      </c>
      <c r="AA71" s="57">
        <f>AllData!CG31-AllData!CF31</f>
        <v>0.22343022960329995</v>
      </c>
      <c r="AB71" s="57">
        <f>AllData!CH31-AllData!CG31</f>
        <v>0.22407746445884014</v>
      </c>
      <c r="AC71" s="57">
        <f>AllData!CI31-AllData!CH31</f>
        <v>0.19518296741436014</v>
      </c>
      <c r="AD71" s="57">
        <f>AllData!CK31-AllData!CJ31</f>
        <v>-4.657466010720146E-3</v>
      </c>
      <c r="AE71" s="57">
        <f>AllData!CL31-AllData!CK31</f>
        <v>-8.860065131349959E-3</v>
      </c>
      <c r="AF71" s="57">
        <f>AllData!CM31-AllData!CL31</f>
        <v>1.0173489595350027E-2</v>
      </c>
      <c r="AG71" s="57">
        <f>AllData!CN31-AllData!CM31</f>
        <v>3.4506126090239064E-5</v>
      </c>
      <c r="AH71" s="57">
        <f>AllData!CP31-AllData!CO31</f>
        <v>0.25929925088958994</v>
      </c>
      <c r="AI71" s="57">
        <f>AllData!CQ31-AllData!CP31</f>
        <v>0.2322902947346499</v>
      </c>
      <c r="AJ71" s="57">
        <f>AllData!CR31-AllData!CQ31</f>
        <v>0.21390397486349011</v>
      </c>
      <c r="AK71" s="57">
        <f>AllData!CS31-AllData!CR31</f>
        <v>0.1951484612882699</v>
      </c>
      <c r="AL71" s="133"/>
      <c r="AM71" s="133"/>
      <c r="AN71" s="133"/>
      <c r="AO71" s="133"/>
      <c r="AP71" s="57"/>
      <c r="AQ71" s="57"/>
    </row>
    <row r="72" spans="1:43">
      <c r="A72" s="93" t="s">
        <v>17</v>
      </c>
      <c r="B72" s="57">
        <f>AllData!AD32-AllData!AC32</f>
        <v>0.27775575326782054</v>
      </c>
      <c r="C72" s="57">
        <f>AllData!AE32-AllData!AD32</f>
        <v>0.16534215474547498</v>
      </c>
      <c r="D72" s="57">
        <f>AllData!AF32-AllData!AE32</f>
        <v>0.16771204581027277</v>
      </c>
      <c r="E72" s="57">
        <f>AllData!AG32-AllData!AF32</f>
        <v>0.15468521203560037</v>
      </c>
      <c r="F72" s="57">
        <f>AllData!AI32-AllData!AH32</f>
        <v>0.10960565904944009</v>
      </c>
      <c r="G72" s="57">
        <f>AllData!AJ32-AllData!AI32</f>
        <v>5.6135457212498352E-3</v>
      </c>
      <c r="H72" s="57">
        <f>AllData!AK32-AllData!AJ32</f>
        <v>1.6119577367640581E-2</v>
      </c>
      <c r="I72" s="57">
        <f>AllData!AL32-AllData!AK32</f>
        <v>1.0964574713599795E-2</v>
      </c>
      <c r="J72" s="57">
        <f>AllData!AN32-AllData!AM32</f>
        <v>0.1681500942183799</v>
      </c>
      <c r="K72" s="57">
        <f>AllData!AO32-AllData!AN32</f>
        <v>0.15972860902422503</v>
      </c>
      <c r="L72" s="57">
        <f>AllData!AP32-AllData!AO32</f>
        <v>0.15159246844263297</v>
      </c>
      <c r="M72" s="57">
        <f>AllData!AQ32-AllData!AP32</f>
        <v>0.14372063732200013</v>
      </c>
      <c r="N72" s="133"/>
      <c r="O72" s="133"/>
      <c r="P72" s="133"/>
      <c r="Q72" s="133"/>
      <c r="R72" s="57"/>
      <c r="S72" s="57"/>
      <c r="T72" s="57"/>
      <c r="U72" s="57"/>
      <c r="V72" s="57"/>
      <c r="W72" s="57"/>
      <c r="X72" s="57"/>
      <c r="Y72" s="93" t="s">
        <v>17</v>
      </c>
      <c r="Z72" s="57">
        <f>AllData!CF32-AllData!CE32</f>
        <v>0.18320050302778945</v>
      </c>
      <c r="AA72" s="57">
        <f>AllData!CG32-AllData!CF32</f>
        <v>0.16279523140855012</v>
      </c>
      <c r="AB72" s="57">
        <f>AllData!CH32-AllData!CG32</f>
        <v>0.13800152672938992</v>
      </c>
      <c r="AC72" s="57">
        <f>AllData!CI32-AllData!CH32</f>
        <v>0.17430444029455927</v>
      </c>
      <c r="AD72" s="57">
        <f>AllData!CK32-AllData!CJ32</f>
        <v>5.5363203775300462E-3</v>
      </c>
      <c r="AE72" s="57">
        <f>AllData!CL32-AllData!CK32</f>
        <v>-4.918591730910471E-3</v>
      </c>
      <c r="AF72" s="57">
        <f>AllData!CM32-AllData!CL32</f>
        <v>3.313765833969029E-2</v>
      </c>
      <c r="AG72" s="57">
        <f>AllData!CN32-AllData!CM32</f>
        <v>8.8656616687599055E-3</v>
      </c>
      <c r="AH72" s="57">
        <f>AllData!CP32-AllData!CO32</f>
        <v>0.17766418265026007</v>
      </c>
      <c r="AI72" s="57">
        <f>AllData!CQ32-AllData!CP32</f>
        <v>0.16771382313945993</v>
      </c>
      <c r="AJ72" s="57">
        <f>AllData!CR32-AllData!CQ32</f>
        <v>0.10486386838970008</v>
      </c>
      <c r="AK72" s="57">
        <f>AllData!CS32-AllData!CR32</f>
        <v>0.16543877862579981</v>
      </c>
      <c r="AL72" s="133"/>
      <c r="AM72" s="133"/>
      <c r="AN72" s="133"/>
      <c r="AO72" s="133"/>
      <c r="AP72" s="57"/>
      <c r="AQ72" s="57"/>
    </row>
    <row r="73" spans="1:43">
      <c r="A73" s="93" t="s">
        <v>18</v>
      </c>
      <c r="B73" s="57">
        <f>AllData!AD33-AllData!AC33</f>
        <v>0.32990286973049532</v>
      </c>
      <c r="C73" s="57">
        <f>AllData!AE33-AllData!AD33</f>
        <v>0.1926763324312839</v>
      </c>
      <c r="D73" s="57">
        <f>AllData!AF33-AllData!AE33</f>
        <v>0.19186694978921981</v>
      </c>
      <c r="E73" s="57">
        <f>AllData!AG33-AllData!AF33</f>
        <v>0.17411488541167053</v>
      </c>
      <c r="F73" s="57">
        <f>AllData!AI33-AllData!AH33</f>
        <v>0.13118587256400005</v>
      </c>
      <c r="G73" s="57">
        <f>AllData!AJ33-AllData!AI33</f>
        <v>6.4235287877192349E-3</v>
      </c>
      <c r="H73" s="57">
        <f>AllData!AK33-AllData!AJ33</f>
        <v>1.7656702126600088E-2</v>
      </c>
      <c r="I73" s="57">
        <f>AllData!AL33-AllData!AK33</f>
        <v>1.1556006313620415E-2</v>
      </c>
      <c r="J73" s="57">
        <f>AllData!AN33-AllData!AM33</f>
        <v>0.19871699716649605</v>
      </c>
      <c r="K73" s="57">
        <f>AllData!AO33-AllData!AN33</f>
        <v>0.186252803643564</v>
      </c>
      <c r="L73" s="57">
        <f>AllData!AP33-AllData!AO33</f>
        <v>0.17421024766261994</v>
      </c>
      <c r="M73" s="57">
        <f>AllData!AQ33-AllData!AP33</f>
        <v>0.16255887909805011</v>
      </c>
      <c r="N73" s="133"/>
      <c r="O73" s="133"/>
      <c r="P73" s="133"/>
      <c r="Q73" s="133"/>
      <c r="R73" s="57"/>
      <c r="S73" s="57"/>
      <c r="T73" s="57"/>
      <c r="U73" s="57"/>
      <c r="V73" s="57"/>
      <c r="W73" s="57"/>
      <c r="X73" s="57"/>
      <c r="Y73" s="93" t="s">
        <v>18</v>
      </c>
      <c r="Z73" s="57">
        <f>AllData!CF33-AllData!CE33</f>
        <v>0.21077877212303964</v>
      </c>
      <c r="AA73" s="57">
        <f>AllData!CG33-AllData!CF33</f>
        <v>0.18598372174456124</v>
      </c>
      <c r="AB73" s="57">
        <f>AllData!CH33-AllData!CG33</f>
        <v>0.17456689061653918</v>
      </c>
      <c r="AC73" s="57">
        <f>AllData!CI33-AllData!CH33</f>
        <v>0.18625294670114023</v>
      </c>
      <c r="AD73" s="57">
        <f>AllData!CK33-AllData!CJ33</f>
        <v>6.7573069756896587E-3</v>
      </c>
      <c r="AE73" s="57">
        <f>AllData!CL33-AllData!CK33</f>
        <v>-2.579723269539258E-3</v>
      </c>
      <c r="AF73" s="57">
        <f>AllData!CM33-AllData!CL33</f>
        <v>3.4497552912869267E-2</v>
      </c>
      <c r="AG73" s="57">
        <f>AllData!CN33-AllData!CM33</f>
        <v>1.1221887261190666E-2</v>
      </c>
      <c r="AH73" s="57">
        <f>AllData!CP33-AllData!CO33</f>
        <v>0.20402146514734998</v>
      </c>
      <c r="AI73" s="57">
        <f>AllData!CQ33-AllData!CP33</f>
        <v>0.18856344501410027</v>
      </c>
      <c r="AJ73" s="57">
        <f>AllData!CR33-AllData!CQ33</f>
        <v>0.14006933770366992</v>
      </c>
      <c r="AK73" s="57">
        <f>AllData!CS33-AllData!CR33</f>
        <v>0.17503105943995001</v>
      </c>
      <c r="AL73" s="133"/>
      <c r="AM73" s="133"/>
      <c r="AN73" s="133"/>
      <c r="AO73" s="133"/>
      <c r="AP73" s="57"/>
      <c r="AQ73" s="57"/>
    </row>
    <row r="74" spans="1:43">
      <c r="A74" s="93" t="s">
        <v>205</v>
      </c>
      <c r="B74" s="57">
        <f>AllData!AD34-AllData!AC34</f>
        <v>0.3480817449279705</v>
      </c>
      <c r="C74" s="57">
        <f>AllData!AE34-AllData!AD34</f>
        <v>0.2650472496871501</v>
      </c>
      <c r="D74" s="57">
        <f>AllData!AF34-AllData!AE34</f>
        <v>0.2565051808118799</v>
      </c>
      <c r="E74" s="57">
        <f>AllData!AG34-AllData!AF34</f>
        <v>0.22550451239117031</v>
      </c>
      <c r="F74" s="57">
        <f>AllData!AI34-AllData!AH34</f>
        <v>5.4493362738970319E-2</v>
      </c>
      <c r="G74" s="57">
        <f>AllData!AJ34-AllData!AI34</f>
        <v>-3.5294676487902521E-3</v>
      </c>
      <c r="H74" s="57">
        <f>AllData!AK34-AllData!AJ34</f>
        <v>1.2095474461050415E-2</v>
      </c>
      <c r="I74" s="57">
        <f>AllData!AL34-AllData!AK34</f>
        <v>4.4768348114097023E-3</v>
      </c>
      <c r="J74" s="57">
        <f>AllData!AN34-AllData!AM34</f>
        <v>0.29358838218899996</v>
      </c>
      <c r="K74" s="57">
        <f>AllData!AO34-AllData!AN34</f>
        <v>0.26857671733594013</v>
      </c>
      <c r="L74" s="57">
        <f>AllData!AP34-AllData!AO34</f>
        <v>0.24440970635082993</v>
      </c>
      <c r="M74" s="57">
        <f>AllData!AQ34-AllData!AP34</f>
        <v>0.22102767757976016</v>
      </c>
      <c r="N74" s="133"/>
      <c r="O74" s="133"/>
      <c r="P74" s="133"/>
      <c r="Q74" s="133"/>
      <c r="R74" s="57"/>
      <c r="S74" s="57"/>
      <c r="T74" s="57"/>
      <c r="U74" s="57"/>
      <c r="V74" s="57"/>
      <c r="W74" s="57"/>
      <c r="X74" s="57"/>
      <c r="Y74" s="93" t="s">
        <v>205</v>
      </c>
      <c r="Z74" s="57">
        <f>AllData!CF34-AllData!CE34</f>
        <v>0.27984036713332028</v>
      </c>
      <c r="AA74" s="57">
        <f>AllData!CG34-AllData!CF34</f>
        <v>0.23577193809186081</v>
      </c>
      <c r="AB74" s="57">
        <f>AllData!CH34-AllData!CG34</f>
        <v>0.27358110588566831</v>
      </c>
      <c r="AC74" s="57">
        <f>AllData!CI34-AllData!CH34</f>
        <v>0.20930732731036095</v>
      </c>
      <c r="AD74" s="57">
        <f>AllData!CK34-AllData!CJ34</f>
        <v>-5.9869617017493937E-3</v>
      </c>
      <c r="AE74" s="57">
        <f>AllData!CL34-AllData!CK34</f>
        <v>-1.7503084271119462E-2</v>
      </c>
      <c r="AF74" s="57">
        <f>AllData!CM34-AllData!CL34</f>
        <v>2.4243529922708618E-2</v>
      </c>
      <c r="AG74" s="57">
        <f>AllData!CN34-AllData!CM34</f>
        <v>4.5044271344512055E-3</v>
      </c>
      <c r="AH74" s="57">
        <f>AllData!CP34-AllData!CO34</f>
        <v>0.28582732883506989</v>
      </c>
      <c r="AI74" s="57">
        <f>AllData!CQ34-AllData!CP34</f>
        <v>0.25327502236298027</v>
      </c>
      <c r="AJ74" s="57">
        <f>AllData!CR34-AllData!CQ34</f>
        <v>0.24933757596295969</v>
      </c>
      <c r="AK74" s="57">
        <f>AllData!CS34-AllData!CR34</f>
        <v>0.20480290017591019</v>
      </c>
      <c r="AL74" s="133"/>
      <c r="AM74" s="133"/>
      <c r="AN74" s="133"/>
      <c r="AO74" s="133"/>
      <c r="AP74" s="57"/>
      <c r="AQ74" s="57"/>
    </row>
    <row r="75" spans="1:43">
      <c r="A75" s="93" t="s">
        <v>465</v>
      </c>
      <c r="B75" s="57">
        <f>AllData!AD35-AllData!AC35</f>
        <v>0.30815904697815011</v>
      </c>
      <c r="C75" s="57">
        <f>AllData!AE35-AllData!AD35</f>
        <v>0.24871934284413033</v>
      </c>
      <c r="D75" s="57">
        <f>AllData!AF35-AllData!AE35</f>
        <v>0.24115606351028962</v>
      </c>
      <c r="E75" s="57">
        <f>AllData!AG35-AllData!AF35</f>
        <v>0.21373390567322126</v>
      </c>
      <c r="F75" s="57">
        <f>AllData!AI35-AllData!AH35</f>
        <v>3.8551052300690003E-2</v>
      </c>
      <c r="G75" s="57">
        <f>AllData!AJ35-AllData!AI35</f>
        <v>9.5142208411047591E-4</v>
      </c>
      <c r="H75" s="57">
        <f>AllData!AK35-AllData!AJ35</f>
        <v>1.4490487510720129E-2</v>
      </c>
      <c r="I75" s="57">
        <f>AllData!AL35-AllData!AK35</f>
        <v>7.4852306830504034E-3</v>
      </c>
      <c r="J75" s="57">
        <f>AllData!AN35-AllData!AM35</f>
        <v>0.26960799467745988</v>
      </c>
      <c r="K75" s="57">
        <f>AllData!AO35-AllData!AN35</f>
        <v>0.24776792076002008</v>
      </c>
      <c r="L75" s="57">
        <f>AllData!AP35-AllData!AO35</f>
        <v>0.22666557599956993</v>
      </c>
      <c r="M75" s="57">
        <f>AllData!AQ35-AllData!AP35</f>
        <v>0.20624867499016997</v>
      </c>
      <c r="N75" s="133"/>
      <c r="O75" s="133"/>
      <c r="P75" s="133"/>
      <c r="Q75" s="133"/>
      <c r="R75" s="57"/>
      <c r="S75" s="57"/>
      <c r="T75" s="57"/>
      <c r="U75" s="57"/>
      <c r="V75" s="57"/>
      <c r="W75" s="57"/>
      <c r="X75" s="57"/>
      <c r="Y75" s="93" t="s">
        <v>465</v>
      </c>
      <c r="Z75" s="57">
        <f>AllData!CF35-AllData!CE35</f>
        <v>0.26404212004621996</v>
      </c>
      <c r="AA75" s="57">
        <f>AllData!CG35-AllData!CF35</f>
        <v>0.22487151578351927</v>
      </c>
      <c r="AB75" s="57">
        <f>AllData!CH35-AllData!CG35</f>
        <v>0.24530418126391051</v>
      </c>
      <c r="AC75" s="57">
        <f>AllData!CI35-AllData!CH35</f>
        <v>0.20454062670387874</v>
      </c>
      <c r="AD75" s="57">
        <f>AllData!CK35-AllData!CJ35</f>
        <v>-1.107358333920061E-3</v>
      </c>
      <c r="AE75" s="57">
        <f>AllData!CL35-AllData!CK35</f>
        <v>-1.2046533389479919E-2</v>
      </c>
      <c r="AF75" s="57">
        <f>AllData!CM35-AllData!CL35</f>
        <v>2.3586047090899953E-2</v>
      </c>
      <c r="AG75" s="57">
        <f>AllData!CN35-AllData!CM35</f>
        <v>7.2630754791891405E-3</v>
      </c>
      <c r="AH75" s="57">
        <f>AllData!CP35-AllData!CO35</f>
        <v>0.26514947838014025</v>
      </c>
      <c r="AI75" s="57">
        <f>AllData!CQ35-AllData!CP35</f>
        <v>0.23691804917299963</v>
      </c>
      <c r="AJ75" s="57">
        <f>AllData!CR35-AllData!CQ35</f>
        <v>0.22171813417301012</v>
      </c>
      <c r="AK75" s="57">
        <f>AllData!CS35-AllData!CR35</f>
        <v>0.19727755122469004</v>
      </c>
      <c r="AL75" s="133"/>
      <c r="AM75" s="133"/>
      <c r="AN75" s="133"/>
      <c r="AO75" s="133"/>
      <c r="AP75" s="57"/>
      <c r="AQ75" s="57"/>
    </row>
    <row r="76" spans="1:43">
      <c r="A76" s="93" t="s">
        <v>8</v>
      </c>
      <c r="B76" s="57">
        <f>AllData!AD36-AllData!AC36</f>
        <v>0.21872928197319397</v>
      </c>
      <c r="C76" s="57">
        <f>AllData!AE36-AllData!AD36</f>
        <v>0.20339564013370248</v>
      </c>
      <c r="D76" s="57">
        <f>AllData!AF36-AllData!AE36</f>
        <v>0.18888874542031076</v>
      </c>
      <c r="E76" s="57">
        <f>AllData!AG36-AllData!AF36</f>
        <v>0.17475770307369842</v>
      </c>
      <c r="F76" s="57">
        <f>AllData!AI36-AllData!AH36</f>
        <v>2.1611352461299929E-4</v>
      </c>
      <c r="G76" s="57">
        <f>AllData!AJ36-AllData!AI36</f>
        <v>-3.513867781739996E-5</v>
      </c>
      <c r="H76" s="57">
        <f>AllData!AK36-AllData!AJ36</f>
        <v>3.0450743610802716E-5</v>
      </c>
      <c r="I76" s="57">
        <f>AllData!AL36-AllData!AK36</f>
        <v>-1.465385861602192E-6</v>
      </c>
      <c r="J76" s="57">
        <f>AllData!AN36-AllData!AM36</f>
        <v>0.21851316844858104</v>
      </c>
      <c r="K76" s="57">
        <f>AllData!AO36-AllData!AN36</f>
        <v>0.20343077881151994</v>
      </c>
      <c r="L76" s="57">
        <f>AllData!AP36-AllData!AO36</f>
        <v>0.1888582946766999</v>
      </c>
      <c r="M76" s="57">
        <f>AllData!AQ36-AllData!AP36</f>
        <v>0.17475916845955997</v>
      </c>
      <c r="N76" s="133"/>
      <c r="O76" s="133"/>
      <c r="P76" s="133"/>
      <c r="Q76" s="133"/>
      <c r="R76" s="57"/>
      <c r="S76" s="57"/>
      <c r="T76" s="57"/>
      <c r="U76" s="57"/>
      <c r="V76" s="57"/>
      <c r="W76" s="57"/>
      <c r="X76" s="57"/>
      <c r="Y76" s="93" t="s">
        <v>8</v>
      </c>
      <c r="Z76" s="57">
        <f>AllData!CF36-AllData!CE36</f>
        <v>0.22104653203809832</v>
      </c>
      <c r="AA76" s="57">
        <f>AllData!CG36-AllData!CF36</f>
        <v>0.20198693397739143</v>
      </c>
      <c r="AB76" s="57">
        <f>AllData!CH36-AllData!CG36</f>
        <v>0.16293568099286038</v>
      </c>
      <c r="AC76" s="57">
        <f>AllData!CI36-AllData!CH36</f>
        <v>0.18125202779489014</v>
      </c>
      <c r="AD76" s="57">
        <f>AllData!CK36-AllData!CJ36</f>
        <v>-4.4810280931503049E-5</v>
      </c>
      <c r="AE76" s="57">
        <f>AllData!CL36-AllData!CK36</f>
        <v>-7.9438909298398114E-5</v>
      </c>
      <c r="AF76" s="57">
        <f>AllData!CM36-AllData!CL36</f>
        <v>6.607785868039881E-5</v>
      </c>
      <c r="AG76" s="57">
        <f>AllData!CN36-AllData!CM36</f>
        <v>8.6793865496023748E-6</v>
      </c>
      <c r="AH76" s="57">
        <f>AllData!CP36-AllData!CO36</f>
        <v>0.22109134231902994</v>
      </c>
      <c r="AI76" s="57">
        <f>AllData!CQ36-AllData!CP36</f>
        <v>0.20206637288668983</v>
      </c>
      <c r="AJ76" s="57">
        <f>AllData!CR36-AllData!CQ36</f>
        <v>0.16286960313418009</v>
      </c>
      <c r="AK76" s="57">
        <f>AllData!CS36-AllData!CR36</f>
        <v>0.18124334840834022</v>
      </c>
      <c r="AL76" s="133"/>
      <c r="AM76" s="133"/>
      <c r="AN76" s="133"/>
      <c r="AO76" s="133"/>
      <c r="AP76" s="57"/>
      <c r="AQ76" s="57"/>
    </row>
    <row r="77" spans="1:43">
      <c r="A77" s="93" t="s">
        <v>522</v>
      </c>
      <c r="B77" s="57">
        <f>AllData!AD37-AllData!AC37</f>
        <v>1.1011403006421148</v>
      </c>
      <c r="C77" s="57">
        <f>AllData!AE37-AllData!AD37</f>
        <v>0.41121987759107981</v>
      </c>
      <c r="D77" s="57">
        <f>AllData!AF37-AllData!AE37</f>
        <v>0.43718740501685716</v>
      </c>
      <c r="E77" s="57">
        <f>AllData!AG37-AllData!AF37</f>
        <v>0.40661317959138898</v>
      </c>
      <c r="F77" s="57">
        <f>AllData!AI37-AllData!AH37-N77</f>
        <v>1.0222143093220761</v>
      </c>
      <c r="G77" s="57">
        <f>AllData!AJ37-AllData!AI37-O77</f>
        <v>0.31743606177670192</v>
      </c>
      <c r="H77" s="57">
        <f>AllData!AK37-AllData!AJ37-P77</f>
        <v>0.31332632322949849</v>
      </c>
      <c r="I77" s="57">
        <f>AllData!AL37-AllData!AK37-Q77</f>
        <v>0.316861123805387</v>
      </c>
      <c r="J77" s="57">
        <f>AllData!V96-AllData!U96</f>
        <v>0.23822198639538006</v>
      </c>
      <c r="K77" s="57">
        <f>AllData!W96-AllData!V96</f>
        <v>0.21840325631061974</v>
      </c>
      <c r="L77" s="57">
        <f>AllData!X96-AllData!W96</f>
        <v>0.12279973122599008</v>
      </c>
      <c r="M77" s="57">
        <f>AllData!Y96-AllData!X96</f>
        <v>2.5154787324270345E-2</v>
      </c>
      <c r="N77" s="57">
        <f>AllData!AK$4-AllData!AJ$4</f>
        <v>-1.8017682156066028E-2</v>
      </c>
      <c r="O77" s="57">
        <f>AllData!AL$4-AllData!AK$4</f>
        <v>-4.1559700136969413E-3</v>
      </c>
      <c r="P77" s="57">
        <f>AllData!AM$4-AllData!AL$4</f>
        <v>2.4957337031499938E-2</v>
      </c>
      <c r="Q77" s="57">
        <f>AllData!AN$4-AllData!AM$4</f>
        <v>-1.0084391756384981E-2</v>
      </c>
      <c r="R77" s="57"/>
      <c r="S77" s="57"/>
      <c r="T77" s="57"/>
      <c r="U77" s="57"/>
      <c r="V77" s="57"/>
      <c r="W77" s="57"/>
      <c r="X77" s="57"/>
      <c r="Y77" s="93" t="s">
        <v>522</v>
      </c>
      <c r="Z77" s="57">
        <f>AllData!CF37-AllData!CE37</f>
        <v>0.428005753003319</v>
      </c>
      <c r="AA77" s="57">
        <f>AllData!CG37-AllData!CF37</f>
        <v>0.39244705871371366</v>
      </c>
      <c r="AB77" s="57">
        <f>AllData!CH37-AllData!CG37</f>
        <v>0.40974499306688017</v>
      </c>
      <c r="AC77" s="57">
        <f>AllData!CI37-AllData!CH37</f>
        <v>0.45833603099001152</v>
      </c>
      <c r="AD77" s="57">
        <f>AllData!CK37-AllData!CJ37-AL77</f>
        <v>0.23632081080175826</v>
      </c>
      <c r="AE77" s="57">
        <f>AllData!CL37-AllData!CK37-AM77</f>
        <v>0.20227605302060159</v>
      </c>
      <c r="AF77" s="57">
        <f>AllData!CM37-AllData!CL37-AN77</f>
        <v>0.23317041627894719</v>
      </c>
      <c r="AG77" s="57">
        <f>AllData!CN37-AllData!CM37-AO77</f>
        <v>0.25263653937931263</v>
      </c>
      <c r="AH77" s="57">
        <f>AllData!CP37-AllData!CO37</f>
        <v>0.11626418572229991</v>
      </c>
      <c r="AI77" s="57">
        <f>AllData!CQ37-AllData!CP37</f>
        <v>0.11914406944072997</v>
      </c>
      <c r="AJ77" s="57">
        <f>AllData!CR37-AllData!CQ37</f>
        <v>2.2851782812880028E-2</v>
      </c>
      <c r="AK77" s="57">
        <f>AllData!CS37-AllData!CR37</f>
        <v>0.14309330304099999</v>
      </c>
      <c r="AL77" s="57">
        <f>AllData!CM$8-AllData!CL$8</f>
        <v>7.5420756479259943E-2</v>
      </c>
      <c r="AM77" s="57">
        <f>AllData!CN$8-AllData!CM$8</f>
        <v>7.1026936252390094E-2</v>
      </c>
      <c r="AN77" s="57">
        <f>AllData!CO$8-AllData!CN$8</f>
        <v>0.15372279397504007</v>
      </c>
      <c r="AO77" s="57">
        <f>AllData!CP$8-AllData!CO$8</f>
        <v>6.2606188569700016E-2</v>
      </c>
      <c r="AP77" s="57"/>
      <c r="AQ77" s="57"/>
    </row>
    <row r="78" spans="1:43">
      <c r="A78" s="93" t="s">
        <v>40</v>
      </c>
      <c r="B78" s="57">
        <f>AllData!AD38-AllData!AC38</f>
        <v>8.5511420557068618E-2</v>
      </c>
      <c r="C78" s="57">
        <f>AllData!AE38-AllData!AD38</f>
        <v>0.27559873266757506</v>
      </c>
      <c r="D78" s="57">
        <f>AllData!AF38-AllData!AE38</f>
        <v>0.29911812402440319</v>
      </c>
      <c r="E78" s="57">
        <f>AllData!AG38-AllData!AF38</f>
        <v>0.28018513784047627</v>
      </c>
      <c r="F78" s="57">
        <f>AllData!AI38-AllData!AH38-N78</f>
        <v>-8.2858044359330751E-3</v>
      </c>
      <c r="G78" s="57">
        <f>AllData!AJ38-AllData!AI38-O78</f>
        <v>0.16891051836569038</v>
      </c>
      <c r="H78" s="57">
        <f>AllData!AK38-AllData!AJ38-P78</f>
        <v>0.16425317048351418</v>
      </c>
      <c r="I78" s="57">
        <f>AllData!AL38-AllData!AK38-Q78</f>
        <v>0.18126800910237362</v>
      </c>
      <c r="J78" s="57">
        <f>AllData!V97-AllData!U97</f>
        <v>0.24913168898203986</v>
      </c>
      <c r="K78" s="57">
        <f>AllData!W97-AllData!V97</f>
        <v>0.29660136479543997</v>
      </c>
      <c r="L78" s="57">
        <f>AllData!X97-AllData!W97</f>
        <v>0.18650792797940019</v>
      </c>
      <c r="M78" s="57">
        <f>AllData!Y97-AllData!X97</f>
        <v>0.36838398822635021</v>
      </c>
      <c r="N78" s="57">
        <f>AllData!AK$4-AllData!AJ$4</f>
        <v>-1.8017682156066028E-2</v>
      </c>
      <c r="O78" s="57">
        <f>AllData!AL$4-AllData!AK$4</f>
        <v>-4.1559700136969413E-3</v>
      </c>
      <c r="P78" s="57">
        <f>AllData!AM$4-AllData!AL$4</f>
        <v>2.4957337031499938E-2</v>
      </c>
      <c r="Q78" s="57">
        <f>AllData!AN$4-AllData!AM$4</f>
        <v>-1.0084391756384981E-2</v>
      </c>
      <c r="R78" s="57"/>
      <c r="S78" s="57"/>
      <c r="T78" s="57"/>
      <c r="U78" s="57"/>
      <c r="V78" s="57"/>
      <c r="W78" s="57"/>
      <c r="X78" s="57"/>
      <c r="Y78" s="93" t="s">
        <v>40</v>
      </c>
      <c r="Z78" s="57">
        <f>AllData!CF38-AllData!CE38</f>
        <v>0.2807247838178597</v>
      </c>
      <c r="AA78" s="57">
        <f>AllData!CG38-AllData!CF38</f>
        <v>0.23777403003049358</v>
      </c>
      <c r="AB78" s="57">
        <f>AllData!CH38-AllData!CG38</f>
        <v>0.22770145897659688</v>
      </c>
      <c r="AC78" s="57">
        <f>AllData!CI38-AllData!CH38</f>
        <v>0.30534686676557499</v>
      </c>
      <c r="AD78" s="57">
        <f>AllData!CK38-AllData!CJ38-AL78</f>
        <v>7.6216648253734753E-2</v>
      </c>
      <c r="AE78" s="57">
        <f>AllData!CL38-AllData!CK38-AM78</f>
        <v>3.7459386317611809E-2</v>
      </c>
      <c r="AF78" s="57">
        <f>AllData!CM38-AllData!CL38-AN78</f>
        <v>3.399891990795334E-2</v>
      </c>
      <c r="AG78" s="57">
        <f>AllData!CN38-AllData!CM38-AO78</f>
        <v>9.4980593908306155E-2</v>
      </c>
      <c r="AH78" s="57">
        <f>AllData!CP38-AllData!CO38</f>
        <v>0.12908737908487011</v>
      </c>
      <c r="AI78" s="57">
        <f>AllData!CQ38-AllData!CP38</f>
        <v>0.1292877074604899</v>
      </c>
      <c r="AJ78" s="57">
        <f>AllData!CR38-AllData!CQ38</f>
        <v>3.9979745093609909E-2</v>
      </c>
      <c r="AK78" s="57">
        <f>AllData!CS38-AllData!CR38</f>
        <v>0.14776008428756016</v>
      </c>
      <c r="AL78" s="57">
        <f>AllData!CM$8-AllData!CL$8</f>
        <v>7.5420756479259943E-2</v>
      </c>
      <c r="AM78" s="57">
        <f>AllData!CN$8-AllData!CM$8</f>
        <v>7.1026936252390094E-2</v>
      </c>
      <c r="AN78" s="57">
        <f>AllData!CO$8-AllData!CN$8</f>
        <v>0.15372279397504007</v>
      </c>
      <c r="AO78" s="57">
        <f>AllData!CP$8-AllData!CO$8</f>
        <v>6.2606188569700016E-2</v>
      </c>
      <c r="AP78" s="57"/>
      <c r="AQ78" s="57"/>
    </row>
    <row r="79" spans="1:43">
      <c r="A79" s="93" t="s">
        <v>41</v>
      </c>
      <c r="B79" s="57">
        <f>AllData!AD39-AllData!AC39</f>
        <v>0.30304348458150798</v>
      </c>
      <c r="C79" s="57">
        <f>AllData!AE39-AllData!AD39</f>
        <v>0.23691707950432317</v>
      </c>
      <c r="D79" s="57">
        <f>AllData!AF39-AllData!AE39</f>
        <v>0.26967251922457081</v>
      </c>
      <c r="E79" s="57">
        <f>AllData!AG39-AllData!AF39</f>
        <v>0.24598097774945415</v>
      </c>
      <c r="F79" s="57">
        <f>AllData!AI39-AllData!AH39-N79</f>
        <v>0.1929062897792686</v>
      </c>
      <c r="G79" s="57">
        <f>AllData!AJ39-AllData!AI39-O79</f>
        <v>0.11604998224428986</v>
      </c>
      <c r="H79" s="57">
        <f>AllData!AK39-AllData!AJ39-P79</f>
        <v>0.1227169122657108</v>
      </c>
      <c r="I79" s="57">
        <f>AllData!AL39-AllData!AK39-Q79</f>
        <v>0.13699360072998557</v>
      </c>
      <c r="J79" s="57">
        <f>AllData!V98-AllData!U98</f>
        <v>0.25136492823725032</v>
      </c>
      <c r="K79" s="57">
        <f>AllData!W98-AllData!V98</f>
        <v>0.3126086834336097</v>
      </c>
      <c r="L79" s="57">
        <f>AllData!X98-AllData!W98</f>
        <v>0.19954913095802018</v>
      </c>
      <c r="M79" s="57">
        <f>AllData!Y98-AllData!X98</f>
        <v>0.43864373352220998</v>
      </c>
      <c r="N79" s="57">
        <f>AllData!AK$4-AllData!AJ$4</f>
        <v>-1.8017682156066028E-2</v>
      </c>
      <c r="O79" s="57">
        <f>AllData!AL$4-AllData!AK$4</f>
        <v>-4.1559700136969413E-3</v>
      </c>
      <c r="P79" s="57">
        <f>AllData!AM$4-AllData!AL$4</f>
        <v>2.4957337031499938E-2</v>
      </c>
      <c r="Q79" s="57">
        <f>AllData!AN$4-AllData!AM$4</f>
        <v>-1.0084391756384981E-2</v>
      </c>
      <c r="R79" s="57"/>
      <c r="S79" s="57"/>
      <c r="T79" s="57"/>
      <c r="U79" s="57"/>
      <c r="V79" s="57"/>
      <c r="W79" s="57"/>
      <c r="X79" s="57"/>
      <c r="Y79" s="93" t="s">
        <v>41</v>
      </c>
      <c r="Z79" s="57">
        <f>AllData!CF39-AllData!CE39</f>
        <v>0.2448802101381915</v>
      </c>
      <c r="AA79" s="57">
        <f>AllData!CG39-AllData!CF39</f>
        <v>0.21020246059219971</v>
      </c>
      <c r="AB79" s="57">
        <f>AllData!CH39-AllData!CG39</f>
        <v>0.22104423364423553</v>
      </c>
      <c r="AC79" s="57">
        <f>AllData!CI39-AllData!CH39</f>
        <v>0.27555707610919455</v>
      </c>
      <c r="AD79" s="57">
        <f>AllData!CK39-AllData!CJ39-AL79</f>
        <v>2.6282416848929735E-2</v>
      </c>
      <c r="AE79" s="57">
        <f>AllData!CL39-AllData!CK39-AM79</f>
        <v>-1.2576430497928115E-3</v>
      </c>
      <c r="AF79" s="57">
        <f>AllData!CM39-AllData!CL39-AN79</f>
        <v>8.5221135834623318E-3</v>
      </c>
      <c r="AG79" s="57">
        <f>AllData!CN39-AllData!CM39-AO79</f>
        <v>6.0063114026408293E-2</v>
      </c>
      <c r="AH79" s="57">
        <f>AllData!CP39-AllData!CO39</f>
        <v>0.14317703681000005</v>
      </c>
      <c r="AI79" s="57">
        <f>AllData!CQ39-AllData!CP39</f>
        <v>0.14043316738960998</v>
      </c>
      <c r="AJ79" s="57">
        <f>AllData!CR39-AllData!CQ39</f>
        <v>5.8799326085730019E-2</v>
      </c>
      <c r="AK79" s="57">
        <f>AllData!CS39-AllData!CR39</f>
        <v>0.1528877735130898</v>
      </c>
      <c r="AL79" s="57">
        <f>AllData!CM$8-AllData!CL$8</f>
        <v>7.5420756479259943E-2</v>
      </c>
      <c r="AM79" s="57">
        <f>AllData!CN$8-AllData!CM$8</f>
        <v>7.1026936252390094E-2</v>
      </c>
      <c r="AN79" s="57">
        <f>AllData!CO$8-AllData!CN$8</f>
        <v>0.15372279397504007</v>
      </c>
      <c r="AO79" s="57">
        <f>AllData!CP$8-AllData!CO$8</f>
        <v>6.2606188569700016E-2</v>
      </c>
      <c r="AP79" s="57"/>
      <c r="AQ79" s="57"/>
    </row>
    <row r="80" spans="1:43">
      <c r="A80" s="93" t="s">
        <v>42</v>
      </c>
      <c r="B80" s="57">
        <f>AllData!AD40-AllData!AC40</f>
        <v>0.39924674528259629</v>
      </c>
      <c r="C80" s="57">
        <f>AllData!AE40-AllData!AD40</f>
        <v>0.23305481114242355</v>
      </c>
      <c r="D80" s="57">
        <f>AllData!AF40-AllData!AE40</f>
        <v>0.26643728072377826</v>
      </c>
      <c r="E80" s="57">
        <f>AllData!AG40-AllData!AF40</f>
        <v>0.24225629884750788</v>
      </c>
      <c r="F80" s="57">
        <f>AllData!AI40-AllData!AH40-N80</f>
        <v>0.2834730419797562</v>
      </c>
      <c r="G80" s="57">
        <f>AllData!AJ40-AllData!AI40-O80</f>
        <v>0.10729667704110402</v>
      </c>
      <c r="H80" s="57">
        <f>AllData!AK40-AllData!AJ40-P80</f>
        <v>0.11531097629339571</v>
      </c>
      <c r="I80" s="57">
        <f>AllData!AL40-AllData!AK40-Q80</f>
        <v>0.12979516754919584</v>
      </c>
      <c r="J80" s="57">
        <f>AllData!V99-AllData!U99</f>
        <v>0.25104174618856012</v>
      </c>
      <c r="K80" s="57">
        <f>AllData!W99-AllData!V99</f>
        <v>0.31029219270405983</v>
      </c>
      <c r="L80" s="57">
        <f>AllData!X99-AllData!W99</f>
        <v>0.19766188010201002</v>
      </c>
      <c r="M80" s="57">
        <f>AllData!Y99-AllData!X99</f>
        <v>0.42847613129488993</v>
      </c>
      <c r="N80" s="57">
        <f>AllData!AK$4-AllData!AJ$4</f>
        <v>-1.8017682156066028E-2</v>
      </c>
      <c r="O80" s="57">
        <f>AllData!AL$4-AllData!AK$4</f>
        <v>-4.1559700136969413E-3</v>
      </c>
      <c r="P80" s="57">
        <f>AllData!AM$4-AllData!AL$4</f>
        <v>2.4957337031499938E-2</v>
      </c>
      <c r="Q80" s="57">
        <f>AllData!AN$4-AllData!AM$4</f>
        <v>-1.0084391756384981E-2</v>
      </c>
      <c r="R80" s="57"/>
      <c r="S80" s="57"/>
      <c r="T80" s="57"/>
      <c r="U80" s="57"/>
      <c r="V80" s="57"/>
      <c r="W80" s="57"/>
      <c r="X80" s="57"/>
      <c r="Y80" s="93" t="s">
        <v>42</v>
      </c>
      <c r="Z80" s="57">
        <f>AllData!CF40-AllData!CE40</f>
        <v>0.24238321496153503</v>
      </c>
      <c r="AA80" s="57">
        <f>AllData!CG40-AllData!CF40</f>
        <v>0.20946729044553081</v>
      </c>
      <c r="AB80" s="57">
        <f>AllData!CH40-AllData!CG40</f>
        <v>0.22834620005190231</v>
      </c>
      <c r="AC80" s="57">
        <f>AllData!CI40-AllData!CH40</f>
        <v>0.27189761586987515</v>
      </c>
      <c r="AD80" s="57">
        <f>AllData!CK40-AllData!CJ40-AL80</f>
        <v>1.8925163271235057E-2</v>
      </c>
      <c r="AE80" s="57">
        <f>AllData!CL40-AllData!CK40-AM80</f>
        <v>-5.8374640964968805E-3</v>
      </c>
      <c r="AF80" s="57">
        <f>AllData!CM40-AllData!CL40-AN80</f>
        <v>9.332224162870606E-3</v>
      </c>
      <c r="AG80" s="57">
        <f>AllData!CN40-AllData!CM40-AO80</f>
        <v>5.4634846118193359E-2</v>
      </c>
      <c r="AH80" s="57">
        <f>AllData!CP40-AllData!CO40</f>
        <v>0.14803729521104003</v>
      </c>
      <c r="AI80" s="57">
        <f>AllData!CQ40-AllData!CP40</f>
        <v>0.14427781828964004</v>
      </c>
      <c r="AJ80" s="57">
        <f>AllData!CR40-AllData!CQ40</f>
        <v>6.529118191398986E-2</v>
      </c>
      <c r="AK80" s="57">
        <f>AllData!CS40-AllData!CR40</f>
        <v>0.15465658118198</v>
      </c>
      <c r="AL80" s="57">
        <f>AllData!CM$8-AllData!CL$8</f>
        <v>7.5420756479259943E-2</v>
      </c>
      <c r="AM80" s="57">
        <f>AllData!CN$8-AllData!CM$8</f>
        <v>7.1026936252390094E-2</v>
      </c>
      <c r="AN80" s="57">
        <f>AllData!CO$8-AllData!CN$8</f>
        <v>0.15372279397504007</v>
      </c>
      <c r="AO80" s="57">
        <f>AllData!CP$8-AllData!CO$8</f>
        <v>6.2606188569700016E-2</v>
      </c>
      <c r="AP80" s="57"/>
      <c r="AQ80" s="57"/>
    </row>
    <row r="81" spans="1:43">
      <c r="A81" s="93" t="s">
        <v>43</v>
      </c>
      <c r="B81" s="57">
        <f>AllData!AD41-AllData!AC41</f>
        <v>0.5318167295925349</v>
      </c>
      <c r="C81" s="57">
        <f>AllData!AE41-AllData!AD41</f>
        <v>0.23169941134317185</v>
      </c>
      <c r="D81" s="57">
        <f>AllData!AF41-AllData!AE41</f>
        <v>0.26444669948260469</v>
      </c>
      <c r="E81" s="57">
        <f>AllData!AG41-AllData!AF41</f>
        <v>0.24015492890644907</v>
      </c>
      <c r="F81" s="57">
        <f>AllData!AI41-AllData!AH41-N81</f>
        <v>0.40719323705126942</v>
      </c>
      <c r="G81" s="57">
        <f>AllData!AJ41-AllData!AI41-O81</f>
        <v>9.8261940787692237E-2</v>
      </c>
      <c r="H81" s="57">
        <f>AllData!AK41-AllData!AJ41-P81</f>
        <v>0.1067720515881041</v>
      </c>
      <c r="I81" s="57">
        <f>AllData!AL41-AllData!AK41-Q81</f>
        <v>0.12223971318147731</v>
      </c>
      <c r="J81" s="57">
        <f>AllData!V100-AllData!U100</f>
        <v>0.25134143341529969</v>
      </c>
      <c r="K81" s="57">
        <f>AllData!W100-AllData!V100</f>
        <v>0.31244027823454035</v>
      </c>
      <c r="L81" s="57">
        <f>AllData!X100-AllData!W100</f>
        <v>0.19941193081641995</v>
      </c>
      <c r="M81" s="57">
        <f>AllData!Y100-AllData!X100</f>
        <v>0.43790456497933983</v>
      </c>
      <c r="N81" s="57">
        <f>AllData!AK$4-AllData!AJ$4</f>
        <v>-1.8017682156066028E-2</v>
      </c>
      <c r="O81" s="57">
        <f>AllData!AL$4-AllData!AK$4</f>
        <v>-4.1559700136969413E-3</v>
      </c>
      <c r="P81" s="57">
        <f>AllData!AM$4-AllData!AL$4</f>
        <v>2.4957337031499938E-2</v>
      </c>
      <c r="Q81" s="57">
        <f>AllData!AN$4-AllData!AM$4</f>
        <v>-1.0084391756384981E-2</v>
      </c>
      <c r="R81" s="57"/>
      <c r="S81" s="57"/>
      <c r="T81" s="57"/>
      <c r="U81" s="57"/>
      <c r="V81" s="57"/>
      <c r="W81" s="57"/>
      <c r="X81" s="57"/>
      <c r="Y81" s="93" t="s">
        <v>43</v>
      </c>
      <c r="Z81" s="57">
        <f>AllData!CF41-AllData!CE41</f>
        <v>0.24302881886418959</v>
      </c>
      <c r="AA81" s="57">
        <f>AllData!CG41-AllData!CF41</f>
        <v>0.21186894017120039</v>
      </c>
      <c r="AB81" s="57">
        <f>AllData!CH41-AllData!CG41</f>
        <v>0.24190384462237091</v>
      </c>
      <c r="AC81" s="57">
        <f>AllData!CI41-AllData!CH41</f>
        <v>0.26859367991649208</v>
      </c>
      <c r="AD81" s="57">
        <f>AllData!CK41-AllData!CJ41-AL81</f>
        <v>1.1939755442242905E-2</v>
      </c>
      <c r="AE81" s="57">
        <f>AllData!CL41-AllData!CK41-AM81</f>
        <v>-9.4722374786853081E-3</v>
      </c>
      <c r="AF81" s="57">
        <f>AllData!CM41-AllData!CL41-AN81</f>
        <v>1.269711273195151E-2</v>
      </c>
      <c r="AG81" s="57">
        <f>AllData!CN41-AllData!CM41-AO81</f>
        <v>4.8553734352611677E-2</v>
      </c>
      <c r="AH81" s="57">
        <f>AllData!CP41-AllData!CO41</f>
        <v>0.15566830694269007</v>
      </c>
      <c r="AI81" s="57">
        <f>AllData!CQ41-AllData!CP41</f>
        <v>0.15031424139749006</v>
      </c>
      <c r="AJ81" s="57">
        <f>AllData!CR41-AllData!CQ41</f>
        <v>7.5483937915389765E-2</v>
      </c>
      <c r="AK81" s="57">
        <f>AllData!CS41-AllData!CR41</f>
        <v>0.15743375699418038</v>
      </c>
      <c r="AL81" s="57">
        <f>AllData!CM$8-AllData!CL$8</f>
        <v>7.5420756479259943E-2</v>
      </c>
      <c r="AM81" s="57">
        <f>AllData!CN$8-AllData!CM$8</f>
        <v>7.1026936252390094E-2</v>
      </c>
      <c r="AN81" s="57">
        <f>AllData!CO$8-AllData!CN$8</f>
        <v>0.15372279397504007</v>
      </c>
      <c r="AO81" s="57">
        <f>AllData!CP$8-AllData!CO$8</f>
        <v>6.2606188569700016E-2</v>
      </c>
      <c r="AP81" s="57"/>
      <c r="AQ81" s="57"/>
    </row>
    <row r="82" spans="1:43">
      <c r="A82" s="93" t="s">
        <v>45</v>
      </c>
      <c r="B82" s="57">
        <f>AllData!AD42-AllData!AC42</f>
        <v>1.3957009910114948E-2</v>
      </c>
      <c r="C82" s="57">
        <f>AllData!AE42-AllData!AD42</f>
        <v>8.550127768965865E-2</v>
      </c>
      <c r="D82" s="57">
        <f>AllData!AF42-AllData!AE42</f>
        <v>0.12661073464101946</v>
      </c>
      <c r="E82" s="57">
        <f>AllData!AG42-AllData!AF42</f>
        <v>9.8811699001942088E-2</v>
      </c>
      <c r="F82" s="57">
        <f>AllData!AI42-AllData!AH42-N82</f>
        <v>-0.17886305736146357</v>
      </c>
      <c r="G82" s="57">
        <f>AllData!AJ42-AllData!AI42-O82</f>
        <v>-8.415577554100484E-2</v>
      </c>
      <c r="H82" s="57">
        <f>AllData!AK42-AllData!AJ42-P82</f>
        <v>-4.9467157591982502E-3</v>
      </c>
      <c r="I82" s="57">
        <f>AllData!AL42-AllData!AK42-Q82</f>
        <v>-5.9093106376883475E-2</v>
      </c>
      <c r="J82" s="57">
        <f>AllData!V101-AllData!U101</f>
        <v>0.24943609569266023</v>
      </c>
      <c r="K82" s="57">
        <f>AllData!W101-AllData!V101</f>
        <v>0.29878327844451968</v>
      </c>
      <c r="L82" s="57">
        <f>AllData!X101-AllData!W101</f>
        <v>0.18828553854758034</v>
      </c>
      <c r="M82" s="57">
        <f>AllData!Y101-AllData!X101</f>
        <v>0.37796090118140979</v>
      </c>
      <c r="N82" s="57">
        <f>-AllData!AK$4+AllData!AJ$4</f>
        <v>1.8017682156066028E-2</v>
      </c>
      <c r="O82" s="57">
        <f>-AllData!AL$4+AllData!AK$4</f>
        <v>4.1559700136969413E-3</v>
      </c>
      <c r="P82" s="57">
        <f>-AllData!AM$4+AllData!AL$4</f>
        <v>-2.4957337031499938E-2</v>
      </c>
      <c r="Q82" s="57">
        <f>-AllData!AN$4+AllData!AM$4</f>
        <v>1.0084391756384981E-2</v>
      </c>
      <c r="R82" s="57"/>
      <c r="S82" s="57"/>
      <c r="T82" s="57"/>
      <c r="U82" s="57"/>
      <c r="V82" s="57"/>
      <c r="W82" s="57"/>
      <c r="X82" s="57"/>
      <c r="Y82" s="93" t="s">
        <v>45</v>
      </c>
      <c r="Z82" s="57">
        <f>AllData!CF42-AllData!CE42</f>
        <v>9.7798443870104279E-2</v>
      </c>
      <c r="AA82" s="57">
        <f>AllData!CG42-AllData!CF42</f>
        <v>5.5821419357613422E-2</v>
      </c>
      <c r="AB82" s="57">
        <f>AllData!CH42-AllData!CG42</f>
        <v>9.40609525489009E-2</v>
      </c>
      <c r="AC82" s="57">
        <f>AllData!CI42-AllData!CH42</f>
        <v>0.11544134418370788</v>
      </c>
      <c r="AD82" s="57">
        <f>AllData!CK42-AllData!CJ42-AL82</f>
        <v>-1.0181131322142711E-2</v>
      </c>
      <c r="AE82" s="57">
        <f>AllData!CL42-AllData!CK42-AM82</f>
        <v>-4.5402981521012187E-2</v>
      </c>
      <c r="AF82" s="57">
        <f>AllData!CM42-AllData!CL42-AN82</f>
        <v>0.13525809363993835</v>
      </c>
      <c r="AG82" s="57">
        <f>AllData!CN42-AllData!CM42-AO82</f>
        <v>1.0521181093108289E-2</v>
      </c>
      <c r="AH82" s="57">
        <f>AllData!CP42-AllData!CO42</f>
        <v>0.18340033167151004</v>
      </c>
      <c r="AI82" s="57">
        <f>AllData!CQ42-AllData!CP42</f>
        <v>0.17225133713101015</v>
      </c>
      <c r="AJ82" s="57">
        <f>AllData!CR42-AllData!CQ42</f>
        <v>0.11252565288399996</v>
      </c>
      <c r="AK82" s="57">
        <f>AllData!CS42-AllData!CR42</f>
        <v>0.16752635166030005</v>
      </c>
      <c r="AL82" s="57">
        <f>-AllData!CM$8+AllData!CL$8</f>
        <v>-7.5420756479259943E-2</v>
      </c>
      <c r="AM82" s="57">
        <f>-AllData!CN$8+AllData!CM$8</f>
        <v>-7.1026936252390094E-2</v>
      </c>
      <c r="AN82" s="57">
        <f>-AllData!CO$8+AllData!CN$8</f>
        <v>-0.15372279397504007</v>
      </c>
      <c r="AO82" s="57">
        <f>-AllData!CP$8+AllData!CO$8</f>
        <v>-6.2606188569700016E-2</v>
      </c>
      <c r="AP82" s="57"/>
      <c r="AQ82" s="57"/>
    </row>
    <row r="83" spans="1:43">
      <c r="A83" s="93" t="s">
        <v>46</v>
      </c>
      <c r="B83" s="57">
        <f>AllData!AD43-AllData!AC43</f>
        <v>-6.1032173231581055E-2</v>
      </c>
      <c r="C83" s="57">
        <f>AllData!AE43-AllData!AD43</f>
        <v>9.3059820599364684E-2</v>
      </c>
      <c r="D83" s="57">
        <f>AllData!AF43-AllData!AE43</f>
        <v>0.13010572195808834</v>
      </c>
      <c r="E83" s="57">
        <f>AllData!AG43-AllData!AF43</f>
        <v>0.10192508340385587</v>
      </c>
      <c r="F83" s="57">
        <f>AllData!AI43-AllData!AH43-N83</f>
        <v>-0.26001868993027233</v>
      </c>
      <c r="G83" s="57">
        <f>AllData!AJ43-AllData!AI43-O83</f>
        <v>-8.1948121630189275E-2</v>
      </c>
      <c r="H83" s="57">
        <f>AllData!AK43-AllData!AJ43-P83</f>
        <v>-6.0145522241106253E-3</v>
      </c>
      <c r="I83" s="57">
        <f>AllData!AL43-AllData!AK43-Q83</f>
        <v>-5.9780076410780203E-2</v>
      </c>
      <c r="J83" s="57">
        <f>AllData!V102-AllData!U102</f>
        <v>0.25227609641962978</v>
      </c>
      <c r="K83" s="57">
        <f>AllData!W102-AllData!V102</f>
        <v>0.31913971650318995</v>
      </c>
      <c r="L83" s="57">
        <f>AllData!X102-AllData!W102</f>
        <v>0.20486998011744006</v>
      </c>
      <c r="M83" s="57">
        <f>AllData!Y102-AllData!X102</f>
        <v>0.46730991618276985</v>
      </c>
      <c r="N83" s="57">
        <f>-AllData!AK$4+AllData!AJ$4</f>
        <v>1.8017682156066028E-2</v>
      </c>
      <c r="O83" s="57">
        <f>-AllData!AL$4+AllData!AK$4</f>
        <v>4.1559700136969413E-3</v>
      </c>
      <c r="P83" s="57">
        <f>-AllData!AM$4+AllData!AL$4</f>
        <v>-2.4957337031499938E-2</v>
      </c>
      <c r="Q83" s="57">
        <f>-AllData!AN$4+AllData!AM$4</f>
        <v>1.0084391756384981E-2</v>
      </c>
      <c r="R83" s="57"/>
      <c r="S83" s="57"/>
      <c r="T83" s="57"/>
      <c r="U83" s="57"/>
      <c r="V83" s="57"/>
      <c r="W83" s="57"/>
      <c r="X83" s="57"/>
      <c r="Y83" s="93" t="s">
        <v>46</v>
      </c>
      <c r="Z83" s="57">
        <f>AllData!CF43-AllData!CE43</f>
        <v>0.10444491282075319</v>
      </c>
      <c r="AA83" s="57">
        <f>AllData!CG43-AllData!CF43</f>
        <v>6.4853985991561558E-2</v>
      </c>
      <c r="AB83" s="57">
        <f>AllData!CH43-AllData!CG43</f>
        <v>8.8431873728637811E-2</v>
      </c>
      <c r="AC83" s="57">
        <f>AllData!CI43-AllData!CH43</f>
        <v>0.11935813047384158</v>
      </c>
      <c r="AD83" s="57">
        <f>AllData!CK43-AllData!CJ43-AL83</f>
        <v>-8.8518791608445113E-3</v>
      </c>
      <c r="AE83" s="57">
        <f>AllData!CL43-AllData!CK43-AM83</f>
        <v>-4.0576537407308599E-2</v>
      </c>
      <c r="AF83" s="57">
        <f>AllData!CM43-AllData!CL43-AN83</f>
        <v>0.12252679885584916</v>
      </c>
      <c r="AG83" s="57">
        <f>AllData!CN43-AllData!CM43-AO83</f>
        <v>1.2502857547898039E-2</v>
      </c>
      <c r="AH83" s="57">
        <f>AllData!CP43-AllData!CO43</f>
        <v>0.18871754846087008</v>
      </c>
      <c r="AI83" s="57">
        <f>AllData!CQ43-AllData!CP43</f>
        <v>0.17645745965125981</v>
      </c>
      <c r="AJ83" s="57">
        <f>AllData!CR43-AllData!CQ43</f>
        <v>0.11962786884782028</v>
      </c>
      <c r="AK83" s="57">
        <f>AllData!CS43-AllData!CR43</f>
        <v>0.16946146149564978</v>
      </c>
      <c r="AL83" s="57">
        <f>-AllData!CM$8+AllData!CL$8</f>
        <v>-7.5420756479259943E-2</v>
      </c>
      <c r="AM83" s="57">
        <f>-AllData!CN$8+AllData!CM$8</f>
        <v>-7.1026936252390094E-2</v>
      </c>
      <c r="AN83" s="57">
        <f>-AllData!CO$8+AllData!CN$8</f>
        <v>-0.15372279397504007</v>
      </c>
      <c r="AO83" s="57">
        <f>-AllData!CP$8+AllData!CO$8</f>
        <v>-6.2606188569700016E-2</v>
      </c>
      <c r="AP83" s="57"/>
      <c r="AQ83" s="57"/>
    </row>
    <row r="84" spans="1:43" ht="16" thickBot="1">
      <c r="A84" s="97" t="s">
        <v>47</v>
      </c>
      <c r="B84" s="57">
        <f>AllData!AD44-AllData!AC44</f>
        <v>-0.20322703644652762</v>
      </c>
      <c r="C84" s="57">
        <f>AllData!AE44-AllData!AD44</f>
        <v>0.11247382798352135</v>
      </c>
      <c r="D84" s="57">
        <f>AllData!AF44-AllData!AE44</f>
        <v>0.140076572112946</v>
      </c>
      <c r="E84" s="57">
        <f>AllData!AG44-AllData!AF44</f>
        <v>0.11084100237847139</v>
      </c>
      <c r="F84" s="57">
        <f>AllData!AI44-AllData!AH44-N84</f>
        <v>-0.41926210405226771</v>
      </c>
      <c r="G84" s="57">
        <f>AllData!AJ44-AllData!AI44-O84</f>
        <v>-7.7327862994598928E-2</v>
      </c>
      <c r="H84" s="57">
        <f>AllData!AK44-AllData!AJ44-P84</f>
        <v>-8.6586654199953816E-3</v>
      </c>
      <c r="I84" s="57">
        <f>AllData!AL44-AllData!AK44-Q84</f>
        <v>-6.1371100990888272E-2</v>
      </c>
      <c r="J84" s="57">
        <f>AllData!V103-AllData!U103</f>
        <v>0.25136831395395998</v>
      </c>
      <c r="K84" s="57">
        <f>AllData!W103-AllData!V103</f>
        <v>0.31263295143173009</v>
      </c>
      <c r="L84" s="57">
        <f>AllData!X103-AllData!W103</f>
        <v>0.19956890215746004</v>
      </c>
      <c r="M84" s="57">
        <f>AllData!Y103-AllData!X103</f>
        <v>0.43875025125983003</v>
      </c>
      <c r="N84" s="57">
        <f>-AllData!AK$4+AllData!AJ$4</f>
        <v>1.8017682156066028E-2</v>
      </c>
      <c r="O84" s="57">
        <f>-AllData!AL$4+AllData!AK$4</f>
        <v>4.1559700136969413E-3</v>
      </c>
      <c r="P84" s="57">
        <f>-AllData!AM$4+AllData!AL$4</f>
        <v>-2.4957337031499938E-2</v>
      </c>
      <c r="Q84" s="57">
        <f>-AllData!AN$4+AllData!AM$4</f>
        <v>1.0084391756384981E-2</v>
      </c>
      <c r="R84" s="57"/>
      <c r="S84" s="57"/>
      <c r="T84" s="57"/>
      <c r="U84" s="57"/>
      <c r="V84" s="57"/>
      <c r="W84" s="57"/>
      <c r="X84" s="57"/>
      <c r="Y84" s="97" t="s">
        <v>47</v>
      </c>
      <c r="Z84" s="57">
        <f>AllData!CF44-AllData!CE44</f>
        <v>0.12229724248172857</v>
      </c>
      <c r="AA84" s="57">
        <f>AllData!CG44-AllData!CF44</f>
        <v>8.5801451771637005E-2</v>
      </c>
      <c r="AB84" s="57">
        <f>AllData!CH44-AllData!CG44</f>
        <v>8.1814516189375297E-2</v>
      </c>
      <c r="AC84" s="57">
        <f>AllData!CI44-AllData!CH44</f>
        <v>0.12818556067858111</v>
      </c>
      <c r="AD84" s="57">
        <f>AllData!CK44-AllData!CJ44-AL84</f>
        <v>-5.7002037724425136E-3</v>
      </c>
      <c r="AE84" s="57">
        <f>AllData!CL44-AllData!CK44-AM84</f>
        <v>-3.1257853271410063E-2</v>
      </c>
      <c r="AF84" s="57">
        <f>AllData!CM44-AllData!CL44-AN84</f>
        <v>9.6273751144641206E-2</v>
      </c>
      <c r="AG84" s="57">
        <f>AllData!CN44-AllData!CM44-AO84</f>
        <v>1.5980236815100746E-2</v>
      </c>
      <c r="AH84" s="57">
        <f>AllData!CP44-AllData!CO44</f>
        <v>0.20341820273342992</v>
      </c>
      <c r="AI84" s="57">
        <f>AllData!CQ44-AllData!CP44</f>
        <v>0.18808624129543983</v>
      </c>
      <c r="AJ84" s="57">
        <f>AllData!CR44-AllData!CQ44</f>
        <v>0.13926355901977017</v>
      </c>
      <c r="AK84" s="57">
        <f>AllData!CS44-AllData!CR44</f>
        <v>0.17481151243317994</v>
      </c>
      <c r="AL84" s="57">
        <f>-AllData!CM$8+AllData!CL$8</f>
        <v>-7.5420756479259943E-2</v>
      </c>
      <c r="AM84" s="57">
        <f>-AllData!CN$8+AllData!CM$8</f>
        <v>-7.1026936252390094E-2</v>
      </c>
      <c r="AN84" s="57">
        <f>-AllData!CO$8+AllData!CN$8</f>
        <v>-0.15372279397504007</v>
      </c>
      <c r="AO84" s="57">
        <f>-AllData!CP$8+AllData!CO$8</f>
        <v>-6.2606188569700016E-2</v>
      </c>
      <c r="AP84" s="57"/>
      <c r="AQ84" s="57"/>
    </row>
    <row r="85" spans="1:43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</row>
    <row r="86" spans="1:43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</row>
    <row r="87" spans="1:43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</row>
    <row r="88" spans="1:43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</row>
    <row r="89" spans="1:43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</row>
    <row r="90" spans="1:43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</row>
    <row r="91" spans="1:43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</row>
    <row r="92" spans="1:43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</row>
    <row r="93" spans="1:43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</row>
    <row r="94" spans="1:43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</row>
    <row r="95" spans="1:43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</row>
    <row r="96" spans="1:43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</row>
    <row r="97" spans="1:43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</row>
    <row r="98" spans="1:43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</row>
    <row r="99" spans="1:43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</row>
    <row r="100" spans="1:43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</row>
    <row r="101" spans="1:43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</row>
    <row r="102" spans="1:43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</row>
    <row r="103" spans="1:4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</row>
    <row r="104" spans="1:43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</row>
    <row r="105" spans="1:43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</row>
    <row r="106" spans="1:43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</row>
    <row r="107" spans="1:43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</row>
    <row r="108" spans="1:43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</row>
    <row r="109" spans="1:43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</row>
    <row r="110" spans="1:43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</row>
    <row r="111" spans="1:43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</row>
    <row r="112" spans="1:43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</row>
    <row r="113" spans="1:4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</row>
    <row r="114" spans="1:43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76"/>
      <c r="AJ114" s="76"/>
    </row>
    <row r="115" spans="1:43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76"/>
      <c r="AJ115" s="76"/>
    </row>
    <row r="116" spans="1:43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76"/>
      <c r="AJ116" s="76"/>
    </row>
    <row r="117" spans="1:43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76"/>
      <c r="AJ117" s="76"/>
    </row>
    <row r="118" spans="1:43" ht="16" thickBo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76"/>
      <c r="AJ118" s="76"/>
    </row>
    <row r="119" spans="1:43" ht="16" thickBot="1">
      <c r="B119" s="334" t="s">
        <v>585</v>
      </c>
      <c r="C119" s="340"/>
      <c r="D119" s="340"/>
      <c r="E119" s="340"/>
      <c r="F119" s="340"/>
      <c r="G119" s="340"/>
      <c r="H119" s="340"/>
      <c r="I119" s="340"/>
      <c r="J119" s="340"/>
      <c r="K119" s="340"/>
      <c r="L119" s="340"/>
      <c r="M119" s="340"/>
      <c r="N119" s="340"/>
      <c r="O119" s="340"/>
      <c r="P119" s="340"/>
      <c r="Q119" s="341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76"/>
      <c r="AJ119" s="76"/>
    </row>
    <row r="120" spans="1:43" ht="16" thickBot="1">
      <c r="B120" s="334" t="s">
        <v>558</v>
      </c>
      <c r="C120" s="340"/>
      <c r="D120" s="340"/>
      <c r="E120" s="341"/>
      <c r="F120" s="334" t="s">
        <v>584</v>
      </c>
      <c r="G120" s="340"/>
      <c r="H120" s="340"/>
      <c r="I120" s="341"/>
      <c r="J120" s="334" t="s">
        <v>582</v>
      </c>
      <c r="K120" s="340"/>
      <c r="L120" s="340"/>
      <c r="M120" s="341"/>
      <c r="N120" s="334" t="s">
        <v>583</v>
      </c>
      <c r="O120" s="340"/>
      <c r="P120" s="340"/>
      <c r="Q120" s="341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76"/>
      <c r="AJ120" s="76"/>
    </row>
    <row r="121" spans="1:43">
      <c r="B121" s="124"/>
      <c r="C121" s="125"/>
      <c r="D121" s="125"/>
      <c r="E121" s="126"/>
      <c r="F121" s="124"/>
      <c r="G121" s="125"/>
      <c r="H121" s="125"/>
      <c r="I121" s="126"/>
      <c r="J121" s="124"/>
      <c r="K121" s="125"/>
      <c r="L121" s="125"/>
      <c r="M121" s="126"/>
      <c r="N121" s="124"/>
      <c r="O121" s="125"/>
      <c r="P121" s="125"/>
      <c r="Q121" s="126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76"/>
      <c r="AJ121" s="76"/>
    </row>
    <row r="122" spans="1:43">
      <c r="A122" s="57"/>
      <c r="B122" s="127" t="s">
        <v>578</v>
      </c>
      <c r="C122" s="128" t="s">
        <v>579</v>
      </c>
      <c r="D122" s="128" t="s">
        <v>580</v>
      </c>
      <c r="E122" s="129" t="s">
        <v>581</v>
      </c>
      <c r="F122" s="127" t="s">
        <v>578</v>
      </c>
      <c r="G122" s="128" t="s">
        <v>579</v>
      </c>
      <c r="H122" s="128" t="s">
        <v>580</v>
      </c>
      <c r="I122" s="129" t="s">
        <v>581</v>
      </c>
      <c r="J122" s="127" t="s">
        <v>578</v>
      </c>
      <c r="K122" s="128" t="s">
        <v>579</v>
      </c>
      <c r="L122" s="128" t="s">
        <v>580</v>
      </c>
      <c r="M122" s="129" t="s">
        <v>581</v>
      </c>
      <c r="N122" s="127" t="s">
        <v>578</v>
      </c>
      <c r="O122" s="128" t="s">
        <v>579</v>
      </c>
      <c r="P122" s="128" t="s">
        <v>580</v>
      </c>
      <c r="Q122" s="129" t="s">
        <v>581</v>
      </c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76"/>
      <c r="AJ122" s="76"/>
    </row>
    <row r="123" spans="1:43" ht="16" thickBot="1">
      <c r="B123" s="130">
        <v>1</v>
      </c>
      <c r="C123" s="131">
        <v>2</v>
      </c>
      <c r="D123" s="131">
        <v>3</v>
      </c>
      <c r="E123" s="132">
        <v>4</v>
      </c>
      <c r="F123" s="130">
        <v>1</v>
      </c>
      <c r="G123" s="131">
        <v>2</v>
      </c>
      <c r="H123" s="131">
        <v>3</v>
      </c>
      <c r="I123" s="132">
        <v>4</v>
      </c>
      <c r="J123" s="130">
        <v>1</v>
      </c>
      <c r="K123" s="131">
        <v>2</v>
      </c>
      <c r="L123" s="131">
        <v>3</v>
      </c>
      <c r="M123" s="132">
        <v>4</v>
      </c>
      <c r="N123" s="130">
        <v>1</v>
      </c>
      <c r="O123" s="131">
        <v>2</v>
      </c>
      <c r="P123" s="131">
        <v>3</v>
      </c>
      <c r="Q123" s="132">
        <v>4</v>
      </c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76"/>
      <c r="AJ123" s="76"/>
    </row>
    <row r="124" spans="1:43">
      <c r="A124" s="87" t="s">
        <v>6</v>
      </c>
      <c r="B124" s="57">
        <f>AllData!AV25-AllData!AU25</f>
        <v>0.1636611673007573</v>
      </c>
      <c r="C124" s="57">
        <f>AllData!AW25-AllData!AV25</f>
        <v>0.15584102204362582</v>
      </c>
      <c r="D124" s="57">
        <f>AllData!AX25-AllData!AW25</f>
        <v>0.14823664760698707</v>
      </c>
      <c r="E124" s="57">
        <f>AllData!AY25-AllData!AX25</f>
        <v>0.14098828852489698</v>
      </c>
      <c r="F124" s="57">
        <f>AllData!BA25-AllData!AZ25</f>
        <v>-9.8697573136699579E-5</v>
      </c>
      <c r="G124" s="57">
        <f>AllData!BB25-AllData!BA25</f>
        <v>-8.0264934417101017E-5</v>
      </c>
      <c r="H124" s="57">
        <f>AllData!BC25-AllData!BB25</f>
        <v>-1.0931191209889897E-4</v>
      </c>
      <c r="I124" s="57">
        <f>AllData!BD25-AllData!BC25</f>
        <v>-2.8356995912999852E-5</v>
      </c>
      <c r="J124" s="57">
        <f>AllData!BF25-AllData!BE25</f>
        <v>0.16375986487389405</v>
      </c>
      <c r="K124" s="57">
        <f>AllData!BG25-AllData!BF25</f>
        <v>0.15592128697804297</v>
      </c>
      <c r="L124" s="57">
        <f>AllData!BH25-AllData!BG25</f>
        <v>0.14834595951908602</v>
      </c>
      <c r="M124" s="57">
        <f>AllData!BI25-AllData!BH25</f>
        <v>0.14101664552080995</v>
      </c>
      <c r="N124" s="133"/>
      <c r="O124" s="133"/>
      <c r="P124" s="133"/>
      <c r="Q124" s="133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76"/>
      <c r="AJ124" s="76"/>
    </row>
    <row r="125" spans="1:43">
      <c r="A125" s="93" t="s">
        <v>36</v>
      </c>
      <c r="B125" s="57">
        <f>AllData!AV26-AllData!AU26</f>
        <v>0.21602406666666774</v>
      </c>
      <c r="C125" s="57">
        <f>AllData!AW26-AllData!AV26</f>
        <v>0.21134130470903401</v>
      </c>
      <c r="D125" s="57">
        <f>AllData!AX26-AllData!AW26</f>
        <v>0.21245043177236056</v>
      </c>
      <c r="E125" s="57">
        <f>AllData!AY26-AllData!AX26</f>
        <v>0.19909694077338891</v>
      </c>
      <c r="F125" s="57">
        <f>AllData!BA26-AllData!AZ26</f>
        <v>1.3252662080398991E-2</v>
      </c>
      <c r="G125" s="57">
        <f>AllData!BA26-AllData!AZ26</f>
        <v>1.3252662080398991E-2</v>
      </c>
      <c r="H125" s="57">
        <f>AllData!BB26-AllData!BA26</f>
        <v>2.1567384011500934E-2</v>
      </c>
      <c r="I125" s="57">
        <f>AllData!BC26-AllData!BB26</f>
        <v>3.5237557395699781E-2</v>
      </c>
      <c r="J125" s="57">
        <f>AllData!BF26-AllData!BE26</f>
        <v>0.20277140458626797</v>
      </c>
      <c r="K125" s="57">
        <f>AllData!BG26-AllData!BF26</f>
        <v>0.18977392069753407</v>
      </c>
      <c r="L125" s="57">
        <f>AllData!BH26-AllData!BG26</f>
        <v>0.17721287437665989</v>
      </c>
      <c r="M125" s="57">
        <f>AllData!BI26-AllData!BH26</f>
        <v>0.16505976668259015</v>
      </c>
      <c r="N125" s="133"/>
      <c r="O125" s="133"/>
      <c r="P125" s="133"/>
      <c r="Q125" s="133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76"/>
      <c r="AJ125" s="76"/>
    </row>
    <row r="126" spans="1:43">
      <c r="A126" s="93" t="s">
        <v>380</v>
      </c>
      <c r="B126" s="57">
        <f>AllData!AV27-AllData!AU27</f>
        <v>0.18680684411180515</v>
      </c>
      <c r="C126" s="57">
        <f>AllData!AW27-AllData!AV27</f>
        <v>0.17366370266232245</v>
      </c>
      <c r="D126" s="57">
        <f>AllData!AX27-AllData!AW27</f>
        <v>0.16311823209100962</v>
      </c>
      <c r="E126" s="57">
        <f>AllData!AY27-AllData!AX27</f>
        <v>0.14087701539230024</v>
      </c>
      <c r="F126" s="57">
        <f>AllData!BA27-AllData!AZ27</f>
        <v>5.3955916867103326E-3</v>
      </c>
      <c r="G126" s="57">
        <f>AllData!BA27-AllData!AZ27</f>
        <v>5.3955916867103326E-3</v>
      </c>
      <c r="H126" s="57">
        <f>AllData!BB27-AllData!BA27</f>
        <v>2.4252566637099626E-3</v>
      </c>
      <c r="I126" s="57">
        <f>AllData!BC27-AllData!BB27</f>
        <v>1.7109808281099426E-3</v>
      </c>
      <c r="J126" s="57">
        <f>AllData!BF27-AllData!BE27</f>
        <v>0.18141125242509504</v>
      </c>
      <c r="K126" s="57">
        <f>AllData!BG27-AllData!BF27</f>
        <v>0.17123844599861204</v>
      </c>
      <c r="L126" s="57">
        <f>AllData!BH27-AllData!BG27</f>
        <v>0.1614072512628999</v>
      </c>
      <c r="M126" s="57">
        <f>AllData!BI27-AllData!BH27</f>
        <v>0.15189533558780011</v>
      </c>
      <c r="N126" s="133"/>
      <c r="O126" s="133"/>
      <c r="P126" s="133"/>
      <c r="Q126" s="133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76"/>
      <c r="AJ126" s="76"/>
    </row>
    <row r="127" spans="1:43">
      <c r="A127" s="93" t="s">
        <v>9</v>
      </c>
      <c r="B127" s="57">
        <f>AllData!AV28-AllData!AU28</f>
        <v>0.24256237185979568</v>
      </c>
      <c r="C127" s="57">
        <f>AllData!AW28-AllData!AV28</f>
        <v>0.22431301293460093</v>
      </c>
      <c r="D127" s="57">
        <f>AllData!AX28-AllData!AW28</f>
        <v>0.20653622095801216</v>
      </c>
      <c r="E127" s="57">
        <f>AllData!AY28-AllData!AX28</f>
        <v>0.18964858624073555</v>
      </c>
      <c r="F127" s="57">
        <f>AllData!BA28-AllData!AZ28</f>
        <v>-2.9388682415720097E-4</v>
      </c>
      <c r="G127" s="57">
        <f>AllData!BA28-AllData!AZ28</f>
        <v>-2.9388682415720097E-4</v>
      </c>
      <c r="H127" s="57">
        <f>AllData!BB28-AllData!BA28</f>
        <v>-2.4492022367929994E-4</v>
      </c>
      <c r="I127" s="57">
        <f>AllData!BC28-AllData!BB28</f>
        <v>-3.3777622610780406E-4</v>
      </c>
      <c r="J127" s="57">
        <f>AllData!BF28-AllData!BE28</f>
        <v>0.24285625868395289</v>
      </c>
      <c r="K127" s="57">
        <f>AllData!BG28-AllData!BF28</f>
        <v>0.2245579331582801</v>
      </c>
      <c r="L127" s="57">
        <f>AllData!BH28-AllData!BG28</f>
        <v>0.20687399718412003</v>
      </c>
      <c r="M127" s="57">
        <f>AllData!BI28-AllData!BH28</f>
        <v>0.18976438000799001</v>
      </c>
      <c r="N127" s="133"/>
      <c r="O127" s="133"/>
      <c r="P127" s="133"/>
      <c r="Q127" s="133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76"/>
      <c r="AJ127" s="76"/>
    </row>
    <row r="128" spans="1:43">
      <c r="A128" s="93" t="s">
        <v>154</v>
      </c>
      <c r="B128" s="57">
        <f>AllData!AV29-AllData!AU29</f>
        <v>0.23818585882742971</v>
      </c>
      <c r="C128" s="57">
        <f>AllData!AW29-AllData!AV29</f>
        <v>0.22051400481389027</v>
      </c>
      <c r="D128" s="57">
        <f>AllData!AX29-AllData!AW29</f>
        <v>0.20330440530513272</v>
      </c>
      <c r="E128" s="57">
        <f>AllData!AY29-AllData!AX29</f>
        <v>0.18694458841126549</v>
      </c>
      <c r="F128" s="57">
        <f>AllData!BA29-AllData!AZ29</f>
        <v>-2.7474393728930263E-4</v>
      </c>
      <c r="G128" s="57">
        <f>AllData!BA29-AllData!AZ29</f>
        <v>-2.7474393728930263E-4</v>
      </c>
      <c r="H128" s="57">
        <f>AllData!BB29-AllData!BA29</f>
        <v>-2.2955621532980142E-4</v>
      </c>
      <c r="I128" s="57">
        <f>AllData!BC29-AllData!BB29</f>
        <v>-3.1698954389729889E-4</v>
      </c>
      <c r="J128" s="57">
        <f>AllData!BF29-AllData!BE29</f>
        <v>0.23846060276471892</v>
      </c>
      <c r="K128" s="57">
        <f>AllData!BG29-AllData!BF29</f>
        <v>0.2207435610292201</v>
      </c>
      <c r="L128" s="57">
        <f>AllData!BH29-AllData!BG29</f>
        <v>0.20362139484902997</v>
      </c>
      <c r="M128" s="57">
        <f>AllData!BI29-AllData!BH29</f>
        <v>0.18705530242144008</v>
      </c>
      <c r="N128" s="133"/>
      <c r="O128" s="133"/>
      <c r="P128" s="133"/>
      <c r="Q128" s="133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76"/>
      <c r="AJ128" s="76"/>
    </row>
    <row r="129" spans="1:36">
      <c r="A129" s="93" t="s">
        <v>392</v>
      </c>
      <c r="B129" s="57">
        <f>AllData!AV30-AllData!AU30</f>
        <v>0.22443410673943331</v>
      </c>
      <c r="C129" s="57">
        <f>AllData!AW30-AllData!AV30</f>
        <v>0.21274801166016966</v>
      </c>
      <c r="D129" s="57">
        <f>AllData!AX30-AllData!AW30</f>
        <v>0.19452231756019023</v>
      </c>
      <c r="E129" s="57">
        <f>AllData!AY30-AllData!AX30</f>
        <v>0.19881572167841965</v>
      </c>
      <c r="F129" s="57">
        <f>AllData!BA30-AllData!AZ30</f>
        <v>-1.54712848183296E-2</v>
      </c>
      <c r="G129" s="57">
        <f>AllData!BA30-AllData!AZ30</f>
        <v>-1.54712848183296E-2</v>
      </c>
      <c r="H129" s="57">
        <f>AllData!BB30-AllData!BA30</f>
        <v>-9.2492785520903453E-3</v>
      </c>
      <c r="I129" s="57">
        <f>AllData!BC30-AllData!BB30</f>
        <v>-1.0168160831389716E-2</v>
      </c>
      <c r="J129" s="57">
        <f>AllData!BF30-AllData!BE30</f>
        <v>0.23990539155776291</v>
      </c>
      <c r="K129" s="57">
        <f>AllData!BG30-AllData!BF30</f>
        <v>0.22199729021226</v>
      </c>
      <c r="L129" s="57">
        <f>AllData!BH30-AllData!BG30</f>
        <v>0.20469047839157994</v>
      </c>
      <c r="M129" s="57">
        <f>AllData!BI30-AllData!BH30</f>
        <v>0.18794573720716001</v>
      </c>
      <c r="N129" s="133"/>
      <c r="O129" s="133"/>
      <c r="P129" s="133"/>
      <c r="Q129" s="133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76"/>
      <c r="AJ129" s="76"/>
    </row>
    <row r="130" spans="1:36">
      <c r="A130" s="93" t="s">
        <v>508</v>
      </c>
      <c r="B130" s="57">
        <f>AllData!AV31-AllData!AU31</f>
        <v>0.24257891397902998</v>
      </c>
      <c r="C130" s="57">
        <f>AllData!AW31-AllData!AV31</f>
        <v>0.22896754461552016</v>
      </c>
      <c r="D130" s="57">
        <f>AllData!AX31-AllData!AW31</f>
        <v>0.20699281429759986</v>
      </c>
      <c r="E130" s="57">
        <f>AllData!AY31-AllData!AX31</f>
        <v>0.21089762809454027</v>
      </c>
      <c r="F130" s="57">
        <f>AllData!BA31-AllData!AZ31</f>
        <v>-2.02397963782599E-2</v>
      </c>
      <c r="G130" s="57">
        <f>AllData!BA31-AllData!AZ31</f>
        <v>-2.02397963782599E-2</v>
      </c>
      <c r="H130" s="57">
        <f>AllData!BB31-AllData!BA31</f>
        <v>-1.2912995382249992E-2</v>
      </c>
      <c r="I130" s="57">
        <f>AllData!BC31-AllData!BB31</f>
        <v>-1.4652565842720122E-2</v>
      </c>
      <c r="J130" s="57">
        <f>AllData!BF31-AllData!BE31</f>
        <v>0.26281871035728988</v>
      </c>
      <c r="K130" s="57">
        <f>AllData!BG31-AllData!BF31</f>
        <v>0.24188053999777015</v>
      </c>
      <c r="L130" s="57">
        <f>AllData!BH31-AllData!BG31</f>
        <v>0.22164538014031998</v>
      </c>
      <c r="M130" s="57">
        <f>AllData!BI31-AllData!BH31</f>
        <v>0.20206739721282019</v>
      </c>
      <c r="N130" s="133"/>
      <c r="O130" s="133"/>
      <c r="P130" s="133"/>
      <c r="Q130" s="133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76"/>
      <c r="AJ130" s="76"/>
    </row>
    <row r="131" spans="1:36">
      <c r="A131" s="93" t="s">
        <v>17</v>
      </c>
      <c r="B131" s="57">
        <f>AllData!AV32-AllData!AU32</f>
        <v>0.18335794795434257</v>
      </c>
      <c r="C131" s="57">
        <f>AllData!AW32-AllData!AV32</f>
        <v>0.18490516690263537</v>
      </c>
      <c r="D131" s="57">
        <f>AllData!AX32-AllData!AW32</f>
        <v>0.18066854730224158</v>
      </c>
      <c r="E131" s="57">
        <f>AllData!AY32-AllData!AX32</f>
        <v>0.19510131940074071</v>
      </c>
      <c r="F131" s="57">
        <f>AllData!BA32-AllData!AZ32</f>
        <v>1.5210648928790427E-2</v>
      </c>
      <c r="G131" s="57">
        <f>AllData!BA32-AllData!AZ32</f>
        <v>1.5210648928790427E-2</v>
      </c>
      <c r="H131" s="57">
        <f>AllData!BB32-AllData!BA32</f>
        <v>2.5176642312350062E-2</v>
      </c>
      <c r="I131" s="57">
        <f>AllData!BC32-AllData!BB32</f>
        <v>2.907606921369954E-2</v>
      </c>
      <c r="J131" s="57">
        <f>AllData!BF32-AllData!BE32</f>
        <v>0.16814729902555203</v>
      </c>
      <c r="K131" s="57">
        <f>AllData!BG32-AllData!BF32</f>
        <v>0.15972852459028597</v>
      </c>
      <c r="L131" s="57">
        <f>AllData!BH32-AllData!BG32</f>
        <v>0.15159247808854193</v>
      </c>
      <c r="M131" s="57">
        <f>AllData!BI32-AllData!BH32</f>
        <v>0.14372065596683004</v>
      </c>
      <c r="N131" s="133"/>
      <c r="O131" s="133"/>
      <c r="P131" s="133"/>
      <c r="Q131" s="133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76"/>
      <c r="AJ131" s="76"/>
    </row>
    <row r="132" spans="1:36">
      <c r="A132" s="93" t="s">
        <v>18</v>
      </c>
      <c r="B132" s="57">
        <f>AllData!AV33-AllData!AU33</f>
        <v>0.21262248988801602</v>
      </c>
      <c r="C132" s="57">
        <f>AllData!AW33-AllData!AV33</f>
        <v>0.20939466381583838</v>
      </c>
      <c r="D132" s="57">
        <f>AllData!AX33-AllData!AW33</f>
        <v>0.1995527216013393</v>
      </c>
      <c r="E132" s="57">
        <f>AllData!AY33-AllData!AX33</f>
        <v>0.20969372752602045</v>
      </c>
      <c r="F132" s="57">
        <f>AllData!BA33-AllData!AZ33</f>
        <v>1.3908901316970201E-2</v>
      </c>
      <c r="G132" s="57">
        <f>AllData!BA33-AllData!AZ33</f>
        <v>1.3908901316970201E-2</v>
      </c>
      <c r="H132" s="57">
        <f>AllData!BB33-AllData!BA33</f>
        <v>2.3141951465300181E-2</v>
      </c>
      <c r="I132" s="57">
        <f>AllData!BC33-AllData!BB33</f>
        <v>2.5342462099219532E-2</v>
      </c>
      <c r="J132" s="57">
        <f>AllData!BF33-AllData!BE33</f>
        <v>0.19871358857104604</v>
      </c>
      <c r="K132" s="57">
        <f>AllData!BG33-AllData!BF33</f>
        <v>0.18625271235053809</v>
      </c>
      <c r="L132" s="57">
        <f>AllData!BH33-AllData!BG33</f>
        <v>0.17421025950211999</v>
      </c>
      <c r="M132" s="57">
        <f>AllData!BI33-AllData!BH33</f>
        <v>0.16255890250687988</v>
      </c>
      <c r="N132" s="133"/>
      <c r="O132" s="133"/>
      <c r="P132" s="133"/>
      <c r="Q132" s="133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76"/>
      <c r="AJ132" s="76"/>
    </row>
    <row r="133" spans="1:36">
      <c r="A133" s="93" t="s">
        <v>205</v>
      </c>
      <c r="B133" s="57">
        <f>AllData!AV34-AllData!AU34</f>
        <v>0.29200062496175949</v>
      </c>
      <c r="C133" s="57">
        <f>AllData!AW34-AllData!AV34</f>
        <v>0.2698413359991898</v>
      </c>
      <c r="D133" s="57">
        <f>AllData!AX34-AllData!AW34</f>
        <v>0.24472188437083986</v>
      </c>
      <c r="E133" s="57">
        <f>AllData!AY34-AllData!AX34</f>
        <v>0.21340185607336082</v>
      </c>
      <c r="F133" s="57">
        <f>AllData!BA34-AllData!AZ34</f>
        <v>-1.5824447962504706E-3</v>
      </c>
      <c r="G133" s="57">
        <f>AllData!BA34-AllData!AZ34</f>
        <v>-1.5824447962504706E-3</v>
      </c>
      <c r="H133" s="57">
        <f>AllData!BB34-AllData!BA34</f>
        <v>1.2647312450502213E-3</v>
      </c>
      <c r="I133" s="57">
        <f>AllData!BC34-AllData!BB34</f>
        <v>3.1215937213957545E-4</v>
      </c>
      <c r="J133" s="57">
        <f>AllData!BF34-AllData!BE34</f>
        <v>0.29358306975800996</v>
      </c>
      <c r="K133" s="57">
        <f>AllData!BG34-AllData!BF34</f>
        <v>0.26857660475414002</v>
      </c>
      <c r="L133" s="57">
        <f>AllData!BH34-AllData!BG34</f>
        <v>0.24440972499870006</v>
      </c>
      <c r="M133" s="57">
        <f>AllData!BI34-AllData!BH34</f>
        <v>0.22102771577469982</v>
      </c>
      <c r="N133" s="133"/>
      <c r="O133" s="133"/>
      <c r="P133" s="133"/>
      <c r="Q133" s="133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76"/>
      <c r="AJ133" s="76"/>
    </row>
    <row r="134" spans="1:36">
      <c r="A134" s="93" t="s">
        <v>465</v>
      </c>
      <c r="B134" s="57">
        <f>AllData!AV35-AllData!AU35</f>
        <v>0.28709257096600016</v>
      </c>
      <c r="C134" s="57">
        <f>AllData!AW35-AllData!AV35</f>
        <v>0.26130228842724978</v>
      </c>
      <c r="D134" s="57">
        <f>AllData!AX35-AllData!AW35</f>
        <v>0.23882407705409925</v>
      </c>
      <c r="E134" s="57">
        <f>AllData!AY35-AllData!AX35</f>
        <v>0.18586648206357026</v>
      </c>
      <c r="F134" s="57">
        <f>AllData!BA35-AllData!AZ35</f>
        <v>1.7489407492079501E-2</v>
      </c>
      <c r="G134" s="57">
        <f>AllData!BA35-AllData!AZ35</f>
        <v>1.7489407492079501E-2</v>
      </c>
      <c r="H134" s="57">
        <f>AllData!BB35-AllData!BA35</f>
        <v>1.3534474867929802E-2</v>
      </c>
      <c r="I134" s="57">
        <f>AllData!BC35-AllData!BB35</f>
        <v>1.2158484127589908E-2</v>
      </c>
      <c r="J134" s="57">
        <f>AllData!BF35-AllData!BE35</f>
        <v>0.26960316347391999</v>
      </c>
      <c r="K134" s="57">
        <f>AllData!BG35-AllData!BF35</f>
        <v>0.24776781355931998</v>
      </c>
      <c r="L134" s="57">
        <f>AllData!BH35-AllData!BG35</f>
        <v>0.22666559292651001</v>
      </c>
      <c r="M134" s="57">
        <f>AllData!BI35-AllData!BH35</f>
        <v>0.20624870944766993</v>
      </c>
      <c r="N134" s="133"/>
      <c r="O134" s="133"/>
      <c r="P134" s="133"/>
      <c r="Q134" s="133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76"/>
      <c r="AJ134" s="76"/>
    </row>
    <row r="135" spans="1:36">
      <c r="A135" s="93" t="s">
        <v>8</v>
      </c>
      <c r="B135" s="57">
        <f>AllData!AV36-AllData!AU36</f>
        <v>0.21827065657775235</v>
      </c>
      <c r="C135" s="57">
        <f>AllData!AW36-AllData!AV36</f>
        <v>0.20323127949145392</v>
      </c>
      <c r="D135" s="57">
        <f>AllData!AX36-AllData!AW36</f>
        <v>0.18858305311423407</v>
      </c>
      <c r="E135" s="57">
        <f>AllData!AY36-AllData!AX36</f>
        <v>0.17466252563306006</v>
      </c>
      <c r="F135" s="57">
        <f>AllData!BA36-AllData!AZ36</f>
        <v>-2.3870601487339937E-4</v>
      </c>
      <c r="G135" s="57">
        <f>AllData!BA36-AllData!AZ36</f>
        <v>-2.3870601487339937E-4</v>
      </c>
      <c r="H135" s="57">
        <f>AllData!BB36-AllData!BA36</f>
        <v>-1.9940358484640125E-4</v>
      </c>
      <c r="I135" s="57">
        <f>AllData!BC36-AllData!BB36</f>
        <v>-2.7525482263589945E-4</v>
      </c>
      <c r="J135" s="57">
        <f>AllData!BF36-AllData!BE36</f>
        <v>0.21850936259262588</v>
      </c>
      <c r="K135" s="57">
        <f>AllData!BG36-AllData!BF36</f>
        <v>0.20343068307630019</v>
      </c>
      <c r="L135" s="57">
        <f>AllData!BH36-AllData!BG36</f>
        <v>0.18885830793686997</v>
      </c>
      <c r="M135" s="57">
        <f>AllData!BI36-AllData!BH36</f>
        <v>0.17475919495369996</v>
      </c>
      <c r="N135" s="133"/>
      <c r="O135" s="133"/>
      <c r="P135" s="133"/>
      <c r="Q135" s="133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76"/>
      <c r="AJ135" s="76"/>
    </row>
    <row r="136" spans="1:36">
      <c r="A136" s="93" t="s">
        <v>522</v>
      </c>
      <c r="B136" s="133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76"/>
      <c r="AJ136" s="76"/>
    </row>
    <row r="137" spans="1:36">
      <c r="A137" s="93" t="s">
        <v>40</v>
      </c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76"/>
      <c r="AJ137" s="76"/>
    </row>
    <row r="138" spans="1:36">
      <c r="A138" s="93" t="s">
        <v>41</v>
      </c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76"/>
      <c r="AJ138" s="76"/>
    </row>
    <row r="139" spans="1:36">
      <c r="A139" s="93" t="s">
        <v>42</v>
      </c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76"/>
      <c r="AJ139" s="76"/>
    </row>
    <row r="140" spans="1:36">
      <c r="A140" s="93" t="s">
        <v>43</v>
      </c>
      <c r="B140" s="133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76"/>
      <c r="AJ140" s="76"/>
    </row>
    <row r="141" spans="1:36">
      <c r="A141" s="93" t="s">
        <v>45</v>
      </c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76"/>
      <c r="AJ141" s="76"/>
    </row>
    <row r="142" spans="1:36">
      <c r="A142" s="93" t="s">
        <v>46</v>
      </c>
      <c r="B142" s="133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76"/>
      <c r="AJ142" s="76"/>
    </row>
    <row r="143" spans="1:36" ht="16" thickBot="1">
      <c r="A143" s="97" t="s">
        <v>47</v>
      </c>
      <c r="B143" s="133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76"/>
      <c r="AJ143" s="76"/>
    </row>
    <row r="144" spans="1:36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76"/>
      <c r="AJ144" s="76"/>
    </row>
    <row r="145" spans="1:36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76"/>
      <c r="AJ145" s="76"/>
    </row>
    <row r="146" spans="1:3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76"/>
      <c r="AJ146" s="76"/>
    </row>
    <row r="147" spans="1:36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76"/>
      <c r="AJ147" s="76"/>
    </row>
    <row r="148" spans="1:36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76"/>
      <c r="AJ148" s="76"/>
    </row>
    <row r="149" spans="1:36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76"/>
      <c r="AJ149" s="76"/>
    </row>
    <row r="150" spans="1:36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76"/>
      <c r="AJ150" s="76"/>
    </row>
    <row r="151" spans="1:36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76"/>
      <c r="AJ151" s="76"/>
    </row>
    <row r="152" spans="1:36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76"/>
      <c r="AJ152" s="76"/>
    </row>
    <row r="153" spans="1:36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76"/>
      <c r="AJ153" s="76"/>
    </row>
    <row r="154" spans="1:36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76"/>
      <c r="AJ154" s="76"/>
    </row>
    <row r="155" spans="1:36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76"/>
      <c r="AJ155" s="76"/>
    </row>
    <row r="156" spans="1:3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76"/>
      <c r="AJ156" s="76"/>
    </row>
    <row r="157" spans="1:36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76"/>
      <c r="AJ157" s="76"/>
    </row>
    <row r="158" spans="1:36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76"/>
      <c r="AJ158" s="76"/>
    </row>
    <row r="159" spans="1:36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76"/>
      <c r="AJ159" s="76"/>
    </row>
    <row r="160" spans="1:36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76"/>
      <c r="AJ160" s="76"/>
    </row>
    <row r="161" spans="1:36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76"/>
      <c r="AJ161" s="76"/>
    </row>
    <row r="162" spans="1:36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76"/>
      <c r="AJ162" s="76"/>
    </row>
    <row r="163" spans="1:36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76"/>
      <c r="AJ163" s="76"/>
    </row>
    <row r="164" spans="1:36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76"/>
      <c r="AJ164" s="76"/>
    </row>
    <row r="165" spans="1:36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76"/>
      <c r="AJ165" s="76"/>
    </row>
    <row r="166" spans="1:3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76"/>
      <c r="AJ166" s="76"/>
    </row>
    <row r="167" spans="1:36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76"/>
      <c r="AJ167" s="76"/>
    </row>
    <row r="168" spans="1:36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76"/>
      <c r="AJ168" s="76"/>
    </row>
    <row r="169" spans="1:36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76"/>
      <c r="AJ169" s="76"/>
    </row>
    <row r="170" spans="1:36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76"/>
      <c r="AJ170" s="76"/>
    </row>
    <row r="171" spans="1:36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76"/>
      <c r="AJ171" s="76"/>
    </row>
    <row r="172" spans="1:36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76"/>
      <c r="AJ172" s="76"/>
    </row>
    <row r="173" spans="1:36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76"/>
      <c r="AJ173" s="76"/>
    </row>
    <row r="174" spans="1:36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76"/>
      <c r="AJ174" s="76"/>
    </row>
    <row r="175" spans="1:36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76"/>
      <c r="AJ175" s="76"/>
    </row>
    <row r="176" spans="1:3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76"/>
      <c r="AJ176" s="76"/>
    </row>
    <row r="177" spans="1:36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76"/>
      <c r="AJ177" s="76"/>
    </row>
    <row r="178" spans="1:36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76"/>
      <c r="AJ178" s="76"/>
    </row>
    <row r="179" spans="1:36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76"/>
      <c r="AJ179" s="76"/>
    </row>
    <row r="180" spans="1:36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76"/>
      <c r="AJ180" s="76"/>
    </row>
    <row r="181" spans="1:36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76"/>
      <c r="AJ181" s="76"/>
    </row>
    <row r="182" spans="1:36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76"/>
      <c r="AJ182" s="76"/>
    </row>
    <row r="183" spans="1:36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76"/>
      <c r="AJ183" s="76"/>
    </row>
    <row r="184" spans="1:36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76"/>
      <c r="AJ184" s="76"/>
    </row>
    <row r="185" spans="1:36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76"/>
      <c r="AJ185" s="76"/>
    </row>
    <row r="186" spans="1:3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76"/>
      <c r="AJ186" s="76"/>
    </row>
    <row r="187" spans="1:36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76"/>
      <c r="AJ187" s="76"/>
    </row>
    <row r="188" spans="1:36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76"/>
      <c r="AJ188" s="76"/>
    </row>
    <row r="189" spans="1:36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76"/>
      <c r="AJ189" s="76"/>
    </row>
    <row r="190" spans="1:36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76"/>
      <c r="AJ190" s="76"/>
    </row>
    <row r="191" spans="1:36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76"/>
      <c r="AJ191" s="76"/>
    </row>
    <row r="192" spans="1:36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76"/>
      <c r="AJ192" s="76"/>
    </row>
    <row r="193" spans="1:36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76"/>
      <c r="AJ193" s="76"/>
    </row>
    <row r="194" spans="1:36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76"/>
      <c r="AJ194" s="76"/>
    </row>
    <row r="195" spans="1:36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76"/>
      <c r="AJ195" s="76"/>
    </row>
    <row r="196" spans="1:3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76"/>
      <c r="AJ196" s="76"/>
    </row>
    <row r="197" spans="1:36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76"/>
      <c r="AJ197" s="76"/>
    </row>
    <row r="198" spans="1:36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76"/>
      <c r="AJ198" s="76"/>
    </row>
    <row r="199" spans="1:36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76"/>
      <c r="AJ199" s="76"/>
    </row>
    <row r="200" spans="1:36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76"/>
      <c r="AJ200" s="76"/>
    </row>
    <row r="201" spans="1:36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76"/>
      <c r="AJ201" s="76"/>
    </row>
    <row r="202" spans="1:36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76"/>
      <c r="AJ202" s="76"/>
    </row>
    <row r="203" spans="1:36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76"/>
      <c r="AJ203" s="76"/>
    </row>
    <row r="204" spans="1:36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76"/>
      <c r="AJ204" s="76"/>
    </row>
    <row r="205" spans="1:36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76"/>
      <c r="AJ205" s="76"/>
    </row>
    <row r="206" spans="1:3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76"/>
      <c r="AJ206" s="76"/>
    </row>
    <row r="207" spans="1:36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76"/>
      <c r="AJ207" s="76"/>
    </row>
    <row r="208" spans="1:36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76"/>
      <c r="AJ208" s="76"/>
    </row>
    <row r="209" spans="1:36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76"/>
      <c r="AJ209" s="76"/>
    </row>
    <row r="210" spans="1:36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76"/>
      <c r="AJ210" s="76"/>
    </row>
    <row r="211" spans="1:36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76"/>
      <c r="AJ211" s="76"/>
    </row>
    <row r="212" spans="1:36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76"/>
      <c r="AJ212" s="76"/>
    </row>
    <row r="213" spans="1:36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76"/>
      <c r="AJ213" s="76"/>
    </row>
    <row r="214" spans="1:36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76"/>
      <c r="AJ214" s="76"/>
    </row>
    <row r="215" spans="1:36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76"/>
      <c r="AJ215" s="76"/>
    </row>
    <row r="216" spans="1:3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76"/>
      <c r="AJ216" s="76"/>
    </row>
    <row r="217" spans="1:36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76"/>
      <c r="AJ217" s="76"/>
    </row>
    <row r="218" spans="1:36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76"/>
      <c r="AJ218" s="76"/>
    </row>
    <row r="219" spans="1:36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76"/>
      <c r="AJ219" s="76"/>
    </row>
    <row r="220" spans="1:36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76"/>
      <c r="AJ220" s="76"/>
    </row>
    <row r="221" spans="1:36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76"/>
      <c r="AJ221" s="76"/>
    </row>
    <row r="222" spans="1:36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76"/>
      <c r="AJ222" s="76"/>
    </row>
    <row r="223" spans="1:36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76"/>
      <c r="AJ223" s="76"/>
    </row>
    <row r="224" spans="1:36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76"/>
      <c r="AJ224" s="76"/>
    </row>
    <row r="225" spans="1:36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76"/>
      <c r="AJ225" s="76"/>
    </row>
    <row r="226" spans="1:3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76"/>
      <c r="AJ226" s="76"/>
    </row>
    <row r="227" spans="1:36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76"/>
      <c r="AJ227" s="76"/>
    </row>
    <row r="228" spans="1:36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76"/>
      <c r="AJ228" s="76"/>
    </row>
    <row r="229" spans="1:36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76"/>
      <c r="AJ229" s="76"/>
    </row>
    <row r="230" spans="1:36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76"/>
      <c r="AJ230" s="76"/>
    </row>
    <row r="231" spans="1:36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76"/>
      <c r="AJ231" s="76"/>
    </row>
    <row r="232" spans="1:36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76"/>
      <c r="AJ232" s="76"/>
    </row>
    <row r="233" spans="1:36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76"/>
      <c r="AJ233" s="76"/>
    </row>
    <row r="234" spans="1:36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76"/>
      <c r="AJ234" s="76"/>
    </row>
    <row r="235" spans="1:36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76"/>
      <c r="AJ235" s="76"/>
    </row>
    <row r="236" spans="1: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76"/>
      <c r="AJ236" s="76"/>
    </row>
    <row r="237" spans="1:36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76"/>
      <c r="AJ237" s="76"/>
    </row>
    <row r="238" spans="1:36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76"/>
      <c r="AJ238" s="76"/>
    </row>
    <row r="239" spans="1:36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76"/>
      <c r="AJ239" s="76"/>
    </row>
    <row r="240" spans="1:36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76"/>
      <c r="AJ240" s="76"/>
    </row>
    <row r="241" spans="1:36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76"/>
      <c r="AJ241" s="76"/>
    </row>
    <row r="242" spans="1:36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76"/>
      <c r="AJ242" s="76"/>
    </row>
    <row r="243" spans="1:36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76"/>
      <c r="AJ243" s="76"/>
    </row>
    <row r="244" spans="1:36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76"/>
      <c r="AJ244" s="76"/>
    </row>
    <row r="245" spans="1:36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76"/>
      <c r="AJ245" s="76"/>
    </row>
    <row r="246" spans="1:3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76"/>
      <c r="AJ246" s="76"/>
    </row>
    <row r="247" spans="1:36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76"/>
      <c r="AJ247" s="76"/>
    </row>
    <row r="248" spans="1:36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76"/>
      <c r="AJ248" s="76"/>
    </row>
    <row r="249" spans="1:36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76"/>
      <c r="AJ249" s="76"/>
    </row>
    <row r="250" spans="1:36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76"/>
      <c r="AJ250" s="76"/>
    </row>
    <row r="251" spans="1:36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76"/>
      <c r="AJ251" s="76"/>
    </row>
    <row r="252" spans="1:36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76"/>
      <c r="AJ252" s="76"/>
    </row>
    <row r="253" spans="1:36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76"/>
      <c r="AJ253" s="76"/>
    </row>
    <row r="254" spans="1:36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76"/>
      <c r="AJ254" s="76"/>
    </row>
    <row r="255" spans="1:36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76"/>
      <c r="AJ255" s="76"/>
    </row>
    <row r="256" spans="1:3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76"/>
      <c r="AJ256" s="76"/>
    </row>
    <row r="257" spans="1:36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76"/>
      <c r="AJ257" s="76"/>
    </row>
    <row r="258" spans="1:36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76"/>
      <c r="AJ258" s="76"/>
    </row>
    <row r="259" spans="1:36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76"/>
      <c r="AJ259" s="76"/>
    </row>
    <row r="260" spans="1:36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76"/>
      <c r="AJ260" s="76"/>
    </row>
    <row r="261" spans="1:36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76"/>
      <c r="AJ261" s="76"/>
    </row>
    <row r="262" spans="1:36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76"/>
      <c r="AJ262" s="76"/>
    </row>
    <row r="263" spans="1:36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76"/>
      <c r="AJ263" s="76"/>
    </row>
    <row r="264" spans="1:36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76"/>
      <c r="AJ264" s="76"/>
    </row>
    <row r="265" spans="1:36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76"/>
      <c r="AJ265" s="76"/>
    </row>
    <row r="266" spans="1:3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76"/>
      <c r="AJ266" s="76"/>
    </row>
    <row r="267" spans="1:36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76"/>
      <c r="AJ267" s="76"/>
    </row>
    <row r="268" spans="1:36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76"/>
      <c r="AJ268" s="76"/>
    </row>
    <row r="269" spans="1:36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76"/>
      <c r="AJ269" s="76"/>
    </row>
    <row r="270" spans="1:36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76"/>
      <c r="AJ270" s="76"/>
    </row>
    <row r="271" spans="1:36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76"/>
      <c r="AJ271" s="76"/>
    </row>
    <row r="272" spans="1:36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76"/>
      <c r="AJ272" s="76"/>
    </row>
    <row r="273" spans="1:36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76"/>
      <c r="AJ273" s="76"/>
    </row>
    <row r="274" spans="1:36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76"/>
      <c r="AJ274" s="76"/>
    </row>
    <row r="275" spans="1:36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76"/>
      <c r="AJ275" s="76"/>
    </row>
    <row r="276" spans="1:3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76"/>
      <c r="AJ276" s="76"/>
    </row>
    <row r="277" spans="1:36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76"/>
      <c r="AJ277" s="76"/>
    </row>
    <row r="278" spans="1:36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76"/>
      <c r="AJ278" s="76"/>
    </row>
    <row r="279" spans="1:36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76"/>
      <c r="AJ279" s="76"/>
    </row>
    <row r="280" spans="1:36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76"/>
      <c r="AJ280" s="76"/>
    </row>
    <row r="281" spans="1:36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76"/>
      <c r="AJ281" s="76"/>
    </row>
    <row r="282" spans="1:36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76"/>
      <c r="AJ282" s="76"/>
    </row>
    <row r="283" spans="1:36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76"/>
      <c r="AJ283" s="76"/>
    </row>
    <row r="284" spans="1:36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76"/>
      <c r="AJ284" s="76"/>
    </row>
    <row r="285" spans="1:36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76"/>
      <c r="AJ285" s="76"/>
    </row>
    <row r="286" spans="1:3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76"/>
      <c r="AJ286" s="76"/>
    </row>
    <row r="287" spans="1:36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76"/>
      <c r="AJ287" s="76"/>
    </row>
    <row r="288" spans="1:36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76"/>
      <c r="AJ288" s="76"/>
    </row>
    <row r="289" spans="1:36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76"/>
      <c r="AJ289" s="76"/>
    </row>
    <row r="290" spans="1:36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76"/>
      <c r="AJ290" s="76"/>
    </row>
    <row r="291" spans="1:36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76"/>
      <c r="AJ291" s="76"/>
    </row>
    <row r="292" spans="1:36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76"/>
      <c r="AJ292" s="76"/>
    </row>
    <row r="293" spans="1:36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76"/>
      <c r="AJ293" s="76"/>
    </row>
    <row r="294" spans="1:36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76"/>
      <c r="AJ294" s="76"/>
    </row>
    <row r="295" spans="1:36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76"/>
      <c r="AJ295" s="76"/>
    </row>
    <row r="296" spans="1:3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76"/>
      <c r="AJ296" s="76"/>
    </row>
    <row r="297" spans="1:36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76"/>
      <c r="AJ297" s="76"/>
    </row>
    <row r="298" spans="1:36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76"/>
      <c r="AJ298" s="76"/>
    </row>
    <row r="299" spans="1:36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76"/>
      <c r="AJ299" s="76"/>
    </row>
    <row r="300" spans="1:36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76"/>
      <c r="AJ300" s="76"/>
    </row>
    <row r="301" spans="1:36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76"/>
      <c r="AJ301" s="76"/>
    </row>
    <row r="302" spans="1:36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76"/>
      <c r="AJ302" s="76"/>
    </row>
    <row r="303" spans="1:36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76"/>
      <c r="AJ303" s="76"/>
    </row>
    <row r="304" spans="1:36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76"/>
      <c r="AJ304" s="76"/>
    </row>
    <row r="305" spans="1:36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76"/>
      <c r="AJ305" s="76"/>
    </row>
    <row r="306" spans="1:3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76"/>
      <c r="AJ306" s="76"/>
    </row>
    <row r="307" spans="1:36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76"/>
      <c r="AJ307" s="76"/>
    </row>
    <row r="308" spans="1:36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76"/>
      <c r="AJ308" s="76"/>
    </row>
    <row r="309" spans="1:36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76"/>
      <c r="AJ309" s="76"/>
    </row>
    <row r="310" spans="1:36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76"/>
      <c r="AJ310" s="76"/>
    </row>
    <row r="311" spans="1:36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76"/>
      <c r="AJ311" s="76"/>
    </row>
    <row r="312" spans="1:36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76"/>
      <c r="AJ312" s="76"/>
    </row>
    <row r="313" spans="1:36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76"/>
      <c r="AJ313" s="76"/>
    </row>
    <row r="314" spans="1:36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76"/>
      <c r="AJ314" s="76"/>
    </row>
    <row r="315" spans="1:36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76"/>
      <c r="AJ315" s="76"/>
    </row>
    <row r="316" spans="1:3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76"/>
      <c r="AJ316" s="76"/>
    </row>
    <row r="317" spans="1:36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76"/>
      <c r="AJ317" s="76"/>
    </row>
    <row r="318" spans="1:36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76"/>
      <c r="AJ318" s="76"/>
    </row>
    <row r="319" spans="1:36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76"/>
      <c r="AJ319" s="76"/>
    </row>
    <row r="320" spans="1:36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76"/>
      <c r="AJ320" s="76"/>
    </row>
    <row r="321" spans="1:36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76"/>
      <c r="AJ321" s="76"/>
    </row>
    <row r="322" spans="1:36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76"/>
      <c r="AJ322" s="76"/>
    </row>
    <row r="323" spans="1:36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76"/>
      <c r="AJ323" s="76"/>
    </row>
    <row r="324" spans="1:36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76"/>
      <c r="AJ324" s="76"/>
    </row>
    <row r="325" spans="1:36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76"/>
      <c r="AJ325" s="76"/>
    </row>
    <row r="326" spans="1:3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76"/>
      <c r="AJ326" s="76"/>
    </row>
    <row r="327" spans="1:36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76"/>
      <c r="AJ327" s="76"/>
    </row>
    <row r="328" spans="1:36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76"/>
      <c r="AJ328" s="76"/>
    </row>
    <row r="329" spans="1:36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76"/>
      <c r="AJ329" s="76"/>
    </row>
    <row r="330" spans="1:36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76"/>
      <c r="AJ330" s="76"/>
    </row>
    <row r="331" spans="1:36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76"/>
      <c r="AJ331" s="76"/>
    </row>
    <row r="332" spans="1:36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76"/>
      <c r="AJ332" s="76"/>
    </row>
    <row r="333" spans="1:36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76"/>
      <c r="AJ333" s="76"/>
    </row>
    <row r="334" spans="1:36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76"/>
      <c r="AJ334" s="76"/>
    </row>
    <row r="335" spans="1:36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76"/>
      <c r="AJ335" s="76"/>
    </row>
    <row r="336" spans="1: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76"/>
      <c r="AJ336" s="76"/>
    </row>
    <row r="337" spans="1:36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76"/>
      <c r="AJ337" s="76"/>
    </row>
    <row r="338" spans="1:36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76"/>
      <c r="AJ338" s="76"/>
    </row>
    <row r="339" spans="1:36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76"/>
      <c r="AJ339" s="76"/>
    </row>
    <row r="340" spans="1:36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76"/>
      <c r="AJ340" s="76"/>
    </row>
    <row r="341" spans="1:36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76"/>
      <c r="AJ341" s="76"/>
    </row>
    <row r="342" spans="1:36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76"/>
      <c r="AJ342" s="76"/>
    </row>
    <row r="343" spans="1:36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76"/>
      <c r="AJ343" s="76"/>
    </row>
    <row r="344" spans="1:36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76"/>
      <c r="AJ344" s="76"/>
    </row>
    <row r="345" spans="1:36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76"/>
      <c r="AJ345" s="76"/>
    </row>
    <row r="346" spans="1:3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76"/>
      <c r="AJ346" s="76"/>
    </row>
    <row r="347" spans="1:36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76"/>
      <c r="AJ347" s="76"/>
    </row>
    <row r="348" spans="1:36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76"/>
      <c r="AJ348" s="76"/>
    </row>
    <row r="349" spans="1:36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76"/>
      <c r="AJ349" s="76"/>
    </row>
    <row r="350" spans="1:36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76"/>
      <c r="AJ350" s="76"/>
    </row>
    <row r="351" spans="1:36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76"/>
      <c r="AJ351" s="76"/>
    </row>
    <row r="352" spans="1:36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76"/>
      <c r="AJ352" s="76"/>
    </row>
    <row r="353" spans="1:36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76"/>
      <c r="AJ353" s="76"/>
    </row>
    <row r="354" spans="1:36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76"/>
      <c r="AJ354" s="76"/>
    </row>
    <row r="355" spans="1:36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76"/>
      <c r="AJ355" s="76"/>
    </row>
    <row r="356" spans="1:3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76"/>
      <c r="AJ356" s="76"/>
    </row>
    <row r="357" spans="1:36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76"/>
      <c r="AJ357" s="76"/>
    </row>
    <row r="358" spans="1:36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76"/>
      <c r="AJ358" s="76"/>
    </row>
    <row r="359" spans="1:36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76"/>
      <c r="AJ359" s="76"/>
    </row>
    <row r="360" spans="1:36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76"/>
      <c r="AJ360" s="76"/>
    </row>
    <row r="361" spans="1:36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76"/>
      <c r="AJ361" s="76"/>
    </row>
    <row r="362" spans="1:36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76"/>
      <c r="AJ362" s="76"/>
    </row>
    <row r="363" spans="1:36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76"/>
      <c r="AJ363" s="76"/>
    </row>
    <row r="364" spans="1:36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76"/>
      <c r="AJ364" s="76"/>
    </row>
    <row r="365" spans="1:36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76"/>
      <c r="AJ365" s="76"/>
    </row>
    <row r="366" spans="1:3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76"/>
      <c r="AJ366" s="76"/>
    </row>
    <row r="367" spans="1:36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76"/>
      <c r="AJ367" s="76"/>
    </row>
    <row r="368" spans="1:36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76"/>
      <c r="AJ368" s="76"/>
    </row>
    <row r="369" spans="1:36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76"/>
      <c r="AJ369" s="76"/>
    </row>
    <row r="370" spans="1:36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76"/>
      <c r="AJ370" s="76"/>
    </row>
    <row r="371" spans="1:36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76"/>
      <c r="AJ371" s="76"/>
    </row>
    <row r="372" spans="1:36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76"/>
      <c r="AJ372" s="76"/>
    </row>
    <row r="373" spans="1:36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76"/>
      <c r="AJ373" s="76"/>
    </row>
    <row r="374" spans="1:36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76"/>
      <c r="AJ374" s="76"/>
    </row>
    <row r="375" spans="1:36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76"/>
      <c r="AJ375" s="76"/>
    </row>
    <row r="376" spans="1:3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76"/>
      <c r="AJ376" s="76"/>
    </row>
    <row r="377" spans="1:36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76"/>
      <c r="AJ377" s="76"/>
    </row>
    <row r="378" spans="1:36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76"/>
      <c r="AJ378" s="76"/>
    </row>
    <row r="379" spans="1:36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76"/>
      <c r="AJ379" s="76"/>
    </row>
    <row r="380" spans="1:36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76"/>
      <c r="AJ380" s="76"/>
    </row>
    <row r="381" spans="1:36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76"/>
      <c r="AJ381" s="76"/>
    </row>
    <row r="382" spans="1:36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76"/>
      <c r="AJ382" s="76"/>
    </row>
    <row r="383" spans="1:36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76"/>
      <c r="AJ383" s="76"/>
    </row>
    <row r="384" spans="1:36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76"/>
      <c r="AJ384" s="76"/>
    </row>
    <row r="385" spans="1:36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76"/>
      <c r="AJ385" s="76"/>
    </row>
    <row r="386" spans="1:3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76"/>
      <c r="AJ386" s="76"/>
    </row>
    <row r="387" spans="1:36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76"/>
      <c r="AJ387" s="76"/>
    </row>
    <row r="388" spans="1:36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76"/>
      <c r="AJ388" s="76"/>
    </row>
    <row r="389" spans="1:36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76"/>
      <c r="AJ389" s="76"/>
    </row>
    <row r="390" spans="1:36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76"/>
      <c r="AJ390" s="76"/>
    </row>
    <row r="391" spans="1:36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76"/>
      <c r="AJ391" s="76"/>
    </row>
    <row r="392" spans="1:36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76"/>
      <c r="AJ392" s="76"/>
    </row>
    <row r="393" spans="1:36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76"/>
      <c r="AJ393" s="76"/>
    </row>
    <row r="394" spans="1:36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76"/>
      <c r="AJ394" s="76"/>
    </row>
    <row r="395" spans="1:36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76"/>
      <c r="AJ395" s="76"/>
    </row>
    <row r="396" spans="1:3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76"/>
      <c r="AJ396" s="76"/>
    </row>
    <row r="397" spans="1:36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76"/>
      <c r="AJ397" s="76"/>
    </row>
    <row r="398" spans="1:36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76"/>
      <c r="AJ398" s="76"/>
    </row>
    <row r="399" spans="1:36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76"/>
      <c r="AJ399" s="76"/>
    </row>
    <row r="400" spans="1:36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76"/>
      <c r="AJ400" s="76"/>
    </row>
    <row r="401" spans="1:36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76"/>
      <c r="AJ401" s="76"/>
    </row>
    <row r="402" spans="1:36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76"/>
      <c r="AJ402" s="76"/>
    </row>
    <row r="403" spans="1:36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76"/>
      <c r="AJ403" s="76"/>
    </row>
    <row r="404" spans="1:36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76"/>
      <c r="AJ404" s="76"/>
    </row>
    <row r="405" spans="1:36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76"/>
      <c r="AJ405" s="76"/>
    </row>
    <row r="406" spans="1:3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76"/>
      <c r="AJ406" s="76"/>
    </row>
    <row r="407" spans="1:36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76"/>
      <c r="AJ407" s="76"/>
    </row>
    <row r="408" spans="1:36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76"/>
      <c r="AJ408" s="76"/>
    </row>
    <row r="409" spans="1:36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76"/>
      <c r="AJ409" s="76"/>
    </row>
    <row r="410" spans="1:36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76"/>
      <c r="AJ410" s="76"/>
    </row>
    <row r="411" spans="1:36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76"/>
      <c r="AJ411" s="76"/>
    </row>
    <row r="412" spans="1:36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76"/>
      <c r="AJ412" s="76"/>
    </row>
    <row r="413" spans="1:36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76"/>
      <c r="AJ413" s="76"/>
    </row>
    <row r="414" spans="1:36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76"/>
      <c r="AJ414" s="76"/>
    </row>
    <row r="415" spans="1:36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76"/>
      <c r="AJ415" s="76"/>
    </row>
    <row r="416" spans="1:3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76"/>
      <c r="AJ416" s="76"/>
    </row>
    <row r="417" spans="1:36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76"/>
      <c r="AJ417" s="76"/>
    </row>
    <row r="418" spans="1:36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76"/>
      <c r="AJ418" s="76"/>
    </row>
    <row r="419" spans="1:36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76"/>
      <c r="AJ419" s="76"/>
    </row>
    <row r="420" spans="1:36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76"/>
      <c r="AJ420" s="76"/>
    </row>
    <row r="421" spans="1:36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76"/>
      <c r="AJ421" s="76"/>
    </row>
    <row r="422" spans="1:36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76"/>
      <c r="AJ422" s="76"/>
    </row>
    <row r="423" spans="1:36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76"/>
      <c r="AJ423" s="76"/>
    </row>
    <row r="424" spans="1:36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76"/>
      <c r="AJ424" s="76"/>
    </row>
    <row r="425" spans="1:36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76"/>
      <c r="AJ425" s="76"/>
    </row>
    <row r="426" spans="1:3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76"/>
      <c r="AJ426" s="76"/>
    </row>
    <row r="427" spans="1:36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76"/>
      <c r="AJ427" s="76"/>
    </row>
    <row r="428" spans="1:36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76"/>
      <c r="AJ428" s="76"/>
    </row>
    <row r="429" spans="1:36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76"/>
      <c r="AJ429" s="76"/>
    </row>
    <row r="430" spans="1:36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76"/>
      <c r="AJ430" s="76"/>
    </row>
    <row r="431" spans="1:36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76"/>
      <c r="AJ431" s="76"/>
    </row>
    <row r="432" spans="1:36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76"/>
      <c r="AJ432" s="76"/>
    </row>
    <row r="433" spans="1:36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76"/>
      <c r="AJ433" s="76"/>
    </row>
    <row r="434" spans="1:36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76"/>
      <c r="AJ434" s="76"/>
    </row>
    <row r="435" spans="1:36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76"/>
      <c r="AJ435" s="76"/>
    </row>
    <row r="436" spans="1: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76"/>
      <c r="AJ436" s="76"/>
    </row>
    <row r="437" spans="1:36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76"/>
      <c r="AJ437" s="76"/>
    </row>
    <row r="438" spans="1:36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76"/>
      <c r="AJ438" s="76"/>
    </row>
    <row r="439" spans="1:36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76"/>
      <c r="AJ439" s="76"/>
    </row>
    <row r="440" spans="1:36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76"/>
      <c r="AJ440" s="76"/>
    </row>
    <row r="441" spans="1:36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76"/>
      <c r="AJ441" s="76"/>
    </row>
    <row r="442" spans="1:36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76"/>
      <c r="AJ442" s="76"/>
    </row>
    <row r="443" spans="1:36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76"/>
      <c r="AJ443" s="76"/>
    </row>
    <row r="444" spans="1:36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76"/>
      <c r="AJ444" s="76"/>
    </row>
    <row r="445" spans="1:36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76"/>
      <c r="AJ445" s="76"/>
    </row>
    <row r="446" spans="1:3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76"/>
      <c r="AJ446" s="76"/>
    </row>
    <row r="447" spans="1:36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76"/>
      <c r="AJ447" s="76"/>
    </row>
    <row r="448" spans="1:36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76"/>
      <c r="AJ448" s="76"/>
    </row>
    <row r="449" spans="1:36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76"/>
      <c r="AJ449" s="76"/>
    </row>
    <row r="450" spans="1:36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76"/>
      <c r="AJ450" s="76"/>
    </row>
    <row r="451" spans="1:36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76"/>
      <c r="AJ451" s="76"/>
    </row>
    <row r="452" spans="1:36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76"/>
      <c r="AJ452" s="76"/>
    </row>
    <row r="453" spans="1:36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76"/>
      <c r="AJ453" s="76"/>
    </row>
    <row r="454" spans="1:36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76"/>
      <c r="AJ454" s="76"/>
    </row>
    <row r="455" spans="1:36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76"/>
      <c r="AJ455" s="76"/>
    </row>
    <row r="456" spans="1:3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76"/>
      <c r="AJ456" s="76"/>
    </row>
    <row r="457" spans="1:36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76"/>
      <c r="AJ457" s="76"/>
    </row>
    <row r="458" spans="1:36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76"/>
      <c r="AJ458" s="76"/>
    </row>
    <row r="459" spans="1:36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76"/>
      <c r="AJ459" s="76"/>
    </row>
    <row r="460" spans="1:36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76"/>
      <c r="AJ460" s="76"/>
    </row>
    <row r="461" spans="1:36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76"/>
      <c r="AJ461" s="76"/>
    </row>
    <row r="462" spans="1:36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76"/>
      <c r="AJ462" s="76"/>
    </row>
    <row r="463" spans="1:36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76"/>
      <c r="AJ463" s="76"/>
    </row>
    <row r="464" spans="1:36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76"/>
      <c r="AJ464" s="76"/>
    </row>
    <row r="465" spans="1:36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76"/>
      <c r="AJ465" s="76"/>
    </row>
    <row r="466" spans="1:3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76"/>
      <c r="AJ466" s="76"/>
    </row>
    <row r="467" spans="1:36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76"/>
      <c r="AJ467" s="76"/>
    </row>
    <row r="468" spans="1:36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76"/>
      <c r="AJ468" s="76"/>
    </row>
    <row r="469" spans="1:36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76"/>
      <c r="AJ469" s="76"/>
    </row>
    <row r="470" spans="1:36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76"/>
      <c r="AJ470" s="76"/>
    </row>
    <row r="471" spans="1:36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76"/>
      <c r="AJ471" s="76"/>
    </row>
    <row r="472" spans="1:36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76"/>
      <c r="AJ472" s="76"/>
    </row>
    <row r="473" spans="1:36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76"/>
      <c r="AJ473" s="76"/>
    </row>
    <row r="474" spans="1:36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76"/>
      <c r="AJ474" s="76"/>
    </row>
    <row r="475" spans="1:36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76"/>
      <c r="AJ475" s="76"/>
    </row>
    <row r="476" spans="1:3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76"/>
      <c r="AJ476" s="76"/>
    </row>
    <row r="477" spans="1:36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76"/>
      <c r="AJ477" s="76"/>
    </row>
    <row r="478" spans="1:36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76"/>
      <c r="AJ478" s="76"/>
    </row>
    <row r="479" spans="1:36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76"/>
      <c r="AJ479" s="76"/>
    </row>
    <row r="480" spans="1:36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76"/>
      <c r="AJ480" s="76"/>
    </row>
    <row r="481" spans="1:36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76"/>
      <c r="AJ481" s="76"/>
    </row>
    <row r="482" spans="1:36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76"/>
      <c r="AJ482" s="76"/>
    </row>
    <row r="483" spans="1:36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76"/>
      <c r="AJ483" s="76"/>
    </row>
    <row r="484" spans="1:36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76"/>
      <c r="AJ484" s="76"/>
    </row>
    <row r="485" spans="1:36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76"/>
      <c r="AJ485" s="76"/>
    </row>
    <row r="486" spans="1:3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76"/>
      <c r="AJ486" s="76"/>
    </row>
    <row r="487" spans="1:36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76"/>
      <c r="AJ487" s="76"/>
    </row>
    <row r="488" spans="1:36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76"/>
      <c r="AJ488" s="76"/>
    </row>
    <row r="489" spans="1:36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76"/>
      <c r="AJ489" s="76"/>
    </row>
    <row r="490" spans="1:36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76"/>
      <c r="AJ490" s="76"/>
    </row>
    <row r="491" spans="1:36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76"/>
      <c r="AJ491" s="76"/>
    </row>
    <row r="492" spans="1:36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76"/>
      <c r="AJ492" s="76"/>
    </row>
    <row r="493" spans="1:36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76"/>
      <c r="AJ493" s="76"/>
    </row>
    <row r="494" spans="1:36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76"/>
      <c r="AJ494" s="76"/>
    </row>
    <row r="495" spans="1:36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76"/>
      <c r="AJ495" s="76"/>
    </row>
    <row r="496" spans="1:3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76"/>
      <c r="AJ496" s="76"/>
    </row>
    <row r="497" spans="1:36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76"/>
      <c r="AJ497" s="76"/>
    </row>
    <row r="498" spans="1:36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76"/>
      <c r="AJ498" s="76"/>
    </row>
    <row r="499" spans="1:36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76"/>
      <c r="AJ499" s="76"/>
    </row>
    <row r="500" spans="1:36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76"/>
      <c r="AJ500" s="76"/>
    </row>
    <row r="501" spans="1:36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76"/>
      <c r="AJ501" s="76"/>
    </row>
    <row r="502" spans="1:36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76"/>
      <c r="AJ502" s="76"/>
    </row>
    <row r="503" spans="1:36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76"/>
      <c r="AJ503" s="76"/>
    </row>
    <row r="504" spans="1:36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76"/>
      <c r="AJ504" s="76"/>
    </row>
    <row r="505" spans="1:36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76"/>
      <c r="AJ505" s="76"/>
    </row>
    <row r="506" spans="1:3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76"/>
      <c r="AJ506" s="76"/>
    </row>
    <row r="507" spans="1:36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76"/>
      <c r="AJ507" s="76"/>
    </row>
    <row r="508" spans="1:36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76"/>
      <c r="AJ508" s="76"/>
    </row>
    <row r="509" spans="1:36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76"/>
      <c r="AJ509" s="76"/>
    </row>
    <row r="510" spans="1:36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76"/>
      <c r="AJ510" s="76"/>
    </row>
    <row r="511" spans="1:36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76"/>
      <c r="AJ511" s="76"/>
    </row>
    <row r="512" spans="1:36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76"/>
      <c r="AJ512" s="76"/>
    </row>
    <row r="513" spans="1:36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76"/>
      <c r="AJ513" s="76"/>
    </row>
    <row r="514" spans="1:36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76"/>
      <c r="AJ514" s="76"/>
    </row>
  </sheetData>
  <mergeCells count="25">
    <mergeCell ref="B1:Q1"/>
    <mergeCell ref="B60:Q60"/>
    <mergeCell ref="B120:E120"/>
    <mergeCell ref="F120:I120"/>
    <mergeCell ref="J120:M120"/>
    <mergeCell ref="N120:Q120"/>
    <mergeCell ref="B2:E2"/>
    <mergeCell ref="F2:I2"/>
    <mergeCell ref="J2:M2"/>
    <mergeCell ref="N2:Q2"/>
    <mergeCell ref="B61:E61"/>
    <mergeCell ref="F61:I61"/>
    <mergeCell ref="J61:M61"/>
    <mergeCell ref="N61:Q61"/>
    <mergeCell ref="B119:Q119"/>
    <mergeCell ref="Z61:AC61"/>
    <mergeCell ref="AD61:AG61"/>
    <mergeCell ref="AH61:AK61"/>
    <mergeCell ref="AL61:AO61"/>
    <mergeCell ref="Z1:AO1"/>
    <mergeCell ref="Z2:AC2"/>
    <mergeCell ref="AD2:AG2"/>
    <mergeCell ref="AH2:AK2"/>
    <mergeCell ref="AL2:AO2"/>
    <mergeCell ref="Z60:AO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AllData</vt:lpstr>
      <vt:lpstr>dG(T)</vt:lpstr>
      <vt:lpstr>d(dG)(T)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Mehdizadeh Rahimi</cp:lastModifiedBy>
  <dcterms:created xsi:type="dcterms:W3CDTF">2018-03-03T19:17:19Z</dcterms:created>
  <dcterms:modified xsi:type="dcterms:W3CDTF">2019-05-16T12:09:04Z</dcterms:modified>
</cp:coreProperties>
</file>