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04/04-Homework-Assigned/data/"/>
    </mc:Choice>
  </mc:AlternateContent>
  <bookViews>
    <workbookView xWindow="380" yWindow="600" windowWidth="24800" windowHeight="14180"/>
  </bookViews>
  <sheets>
    <sheet name="Lunch14v18" sheetId="1" r:id="rId1"/>
    <sheet name="Five years" sheetId="3" r:id="rId2"/>
    <sheet name="source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2" i="1"/>
  <c r="O2" i="1"/>
  <c r="K3" i="1"/>
  <c r="J3" i="1"/>
  <c r="L3" i="1"/>
  <c r="M3" i="1"/>
  <c r="K4" i="1"/>
  <c r="J4" i="1"/>
  <c r="L4" i="1"/>
  <c r="M4" i="1"/>
  <c r="K5" i="1"/>
  <c r="J5" i="1"/>
  <c r="L5" i="1"/>
  <c r="M5" i="1"/>
  <c r="K6" i="1"/>
  <c r="J6" i="1"/>
  <c r="L6" i="1"/>
  <c r="M6" i="1"/>
  <c r="K7" i="1"/>
  <c r="J7" i="1"/>
  <c r="L7" i="1"/>
  <c r="M7" i="1"/>
  <c r="K8" i="1"/>
  <c r="J8" i="1"/>
  <c r="L8" i="1"/>
  <c r="M8" i="1"/>
  <c r="K9" i="1"/>
  <c r="J9" i="1"/>
  <c r="L9" i="1"/>
  <c r="M9" i="1"/>
  <c r="K10" i="1"/>
  <c r="J10" i="1"/>
  <c r="L10" i="1"/>
  <c r="M10" i="1"/>
  <c r="K11" i="1"/>
  <c r="J11" i="1"/>
  <c r="L11" i="1"/>
  <c r="M11" i="1"/>
  <c r="K2" i="1"/>
  <c r="J2" i="1"/>
  <c r="L2" i="1"/>
  <c r="M2" i="1"/>
</calcChain>
</file>

<file path=xl/sharedStrings.xml><?xml version="1.0" encoding="utf-8"?>
<sst xmlns="http://schemas.openxmlformats.org/spreadsheetml/2006/main" count="107" uniqueCount="70">
  <si>
    <t>County</t>
  </si>
  <si>
    <t>State</t>
  </si>
  <si>
    <t>MD</t>
  </si>
  <si>
    <t>Free18</t>
  </si>
  <si>
    <t>Reduced18</t>
  </si>
  <si>
    <t>Enroll18</t>
  </si>
  <si>
    <t>Reduced14</t>
  </si>
  <si>
    <t>Free14</t>
  </si>
  <si>
    <t>Enroll14</t>
  </si>
  <si>
    <t>ANNE ARUNDEL COUNTY</t>
  </si>
  <si>
    <t>BALTIMORE CITY</t>
  </si>
  <si>
    <t>BALTIMORE COUNTY</t>
  </si>
  <si>
    <t xml:space="preserve">CARROLL COUNTY </t>
  </si>
  <si>
    <t>CHARLES COUNTY</t>
  </si>
  <si>
    <t>FREDERICK COUNTY</t>
  </si>
  <si>
    <t>HARFORD COUNTY</t>
  </si>
  <si>
    <t>HOWARD COUNTY</t>
  </si>
  <si>
    <t>MONTGOMERY COUNTY</t>
  </si>
  <si>
    <t>PRINCE GEORGE'S COUNTY</t>
  </si>
  <si>
    <t>Enroll15</t>
  </si>
  <si>
    <t>Reduced15</t>
  </si>
  <si>
    <t>Free15</t>
  </si>
  <si>
    <t>22,104</t>
  </si>
  <si>
    <t>4,506</t>
  </si>
  <si>
    <t>79,765</t>
  </si>
  <si>
    <t>64,194</t>
  </si>
  <si>
    <t>7,429</t>
  </si>
  <si>
    <t>85,018</t>
  </si>
  <si>
    <t>44,587</t>
  </si>
  <si>
    <t>7,590</t>
  </si>
  <si>
    <t>110,187</t>
  </si>
  <si>
    <t>4,430</t>
  </si>
  <si>
    <t>737</t>
  </si>
  <si>
    <t>25,870</t>
  </si>
  <si>
    <t>7,889</t>
  </si>
  <si>
    <t>1,450</t>
  </si>
  <si>
    <t>26,525</t>
  </si>
  <si>
    <t>9,026</t>
  </si>
  <si>
    <t>1,775</t>
  </si>
  <si>
    <t>40,726</t>
  </si>
  <si>
    <t>9,762</t>
  </si>
  <si>
    <t>1,970</t>
  </si>
  <si>
    <t>37,579</t>
  </si>
  <si>
    <t>8,805</t>
  </si>
  <si>
    <t>1,875</t>
  </si>
  <si>
    <t>52,868</t>
  </si>
  <si>
    <t>44,124</t>
  </si>
  <si>
    <t>9,975</t>
  </si>
  <si>
    <t>154,350</t>
  </si>
  <si>
    <t>72,477</t>
  </si>
  <si>
    <t>10,210</t>
  </si>
  <si>
    <t>128,006</t>
  </si>
  <si>
    <t>Free16</t>
  </si>
  <si>
    <t>Reduced16</t>
  </si>
  <si>
    <t>Enroll16</t>
  </si>
  <si>
    <t>Free17</t>
  </si>
  <si>
    <t>Reduced17</t>
  </si>
  <si>
    <t>Enroll17</t>
  </si>
  <si>
    <t>http://www.marylandpublicschools.org/programs/Pages/School-Community-Nutrition/FreeReducedPriceMealStatistics.aspx</t>
  </si>
  <si>
    <t>rec_num</t>
  </si>
  <si>
    <t>Free+Reduced14</t>
  </si>
  <si>
    <t>Free+Reduced18</t>
  </si>
  <si>
    <t>Free+Reduced_14-18_change</t>
  </si>
  <si>
    <t>Free+Reduced_14-18_%_change</t>
  </si>
  <si>
    <t>Enrollment_14-18_change</t>
  </si>
  <si>
    <t>Enrollment_14-18_%change</t>
  </si>
  <si>
    <t>Free+Reduced_18_Share_Total</t>
  </si>
  <si>
    <t>Enrollment_18_Share_Total</t>
  </si>
  <si>
    <t>Free+Reduced_Percent_Total_14</t>
  </si>
  <si>
    <t>Free+Reduced_Percent_Total_18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</si>
</sst>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3" fontId="3" fillId="0" borderId="0" xfId="0" applyNumberFormat="1" applyFont="1" applyAlignment="1" applyProtection="1">
      <alignment horizontal="right" vertical="center" wrapText="1" readingOrder="1"/>
      <protection locked="0"/>
    </xf>
    <xf numFmtId="0" fontId="3" fillId="0" borderId="0" xfId="0" applyNumberFormat="1" applyFont="1" applyAlignment="1" applyProtection="1">
      <alignment horizontal="right" vertical="center" wrapText="1" readingOrder="1"/>
      <protection locked="0"/>
    </xf>
    <xf numFmtId="0" fontId="0" fillId="0" borderId="0" xfId="0" applyFont="1" applyFill="1" applyBorder="1"/>
    <xf numFmtId="0" fontId="3" fillId="0" borderId="0" xfId="0" applyFont="1" applyAlignment="1" applyProtection="1">
      <alignment horizontal="right" vertical="center" wrapText="1" readingOrder="1"/>
      <protection locked="0"/>
    </xf>
    <xf numFmtId="0" fontId="2" fillId="0" borderId="0" xfId="0" applyFont="1" applyFill="1" applyBorder="1" applyAlignment="1">
      <alignment horizontal="center"/>
    </xf>
    <xf numFmtId="3" fontId="0" fillId="0" borderId="0" xfId="0" applyNumberFormat="1"/>
    <xf numFmtId="9" fontId="0" fillId="0" borderId="0" xfId="1" applyFont="1"/>
    <xf numFmtId="9" fontId="2" fillId="0" borderId="0" xfId="1" applyFont="1" applyFill="1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ySplit="1" topLeftCell="A2" activePane="bottomLeft" state="frozen"/>
      <selection pane="bottomLeft" activeCell="R10" sqref="R10:S10"/>
    </sheetView>
  </sheetViews>
  <sheetFormatPr baseColWidth="10" defaultRowHeight="16" x14ac:dyDescent="0.2"/>
  <cols>
    <col min="2" max="2" width="19.6640625" customWidth="1"/>
    <col min="10" max="11" width="15" bestFit="1" customWidth="1"/>
    <col min="12" max="12" width="25.5" bestFit="1" customWidth="1"/>
    <col min="13" max="13" width="28" style="9" bestFit="1" customWidth="1"/>
    <col min="14" max="14" width="22.83203125" bestFit="1" customWidth="1"/>
    <col min="15" max="15" width="24.33203125" bestFit="1" customWidth="1"/>
    <col min="16" max="16" width="26.83203125" bestFit="1" customWidth="1"/>
  </cols>
  <sheetData>
    <row r="1" spans="1:19" x14ac:dyDescent="0.2">
      <c r="A1" t="s">
        <v>59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7" t="s">
        <v>60</v>
      </c>
      <c r="K1" s="7" t="s">
        <v>61</v>
      </c>
      <c r="L1" s="7" t="s">
        <v>62</v>
      </c>
      <c r="M1" s="10" t="s">
        <v>63</v>
      </c>
      <c r="N1" s="7" t="s">
        <v>64</v>
      </c>
      <c r="O1" s="7" t="s">
        <v>65</v>
      </c>
      <c r="P1" s="7" t="s">
        <v>66</v>
      </c>
      <c r="Q1" s="7" t="s">
        <v>67</v>
      </c>
      <c r="R1" s="7" t="s">
        <v>68</v>
      </c>
      <c r="S1" s="7" t="s">
        <v>69</v>
      </c>
    </row>
    <row r="2" spans="1:19" x14ac:dyDescent="0.2">
      <c r="A2">
        <v>1</v>
      </c>
      <c r="B2" s="1" t="s">
        <v>12</v>
      </c>
      <c r="C2" s="1" t="s">
        <v>2</v>
      </c>
      <c r="D2" s="3">
        <v>4311</v>
      </c>
      <c r="E2" s="4">
        <v>756</v>
      </c>
      <c r="F2" s="3">
        <v>26294</v>
      </c>
      <c r="G2" s="3">
        <v>4163</v>
      </c>
      <c r="H2" s="4">
        <v>760</v>
      </c>
      <c r="I2" s="3">
        <v>25313</v>
      </c>
      <c r="J2" s="8">
        <f>SUM(D2:E2)</f>
        <v>5067</v>
      </c>
      <c r="K2" s="8">
        <f>SUM(G2:H2)</f>
        <v>4923</v>
      </c>
      <c r="L2" s="8">
        <f>K2-J2</f>
        <v>-144</v>
      </c>
      <c r="M2" s="11">
        <f>L2/J2</f>
        <v>-2.8419182948490232E-2</v>
      </c>
      <c r="N2" s="8">
        <f>I2-F2</f>
        <v>-981</v>
      </c>
      <c r="O2" s="11">
        <f>N2/F2</f>
        <v>-3.7308891762379247E-2</v>
      </c>
      <c r="P2" s="11">
        <f>K2/SUM(K$2:K$11)</f>
        <v>1.4974813841436707E-2</v>
      </c>
      <c r="Q2" s="11">
        <f>I2/SUM(I$2:I$11)</f>
        <v>3.3215193461148339E-2</v>
      </c>
      <c r="R2" s="11">
        <f>J2/F2</f>
        <v>0.1927055602038488</v>
      </c>
      <c r="S2" s="11">
        <f>K2/I2</f>
        <v>0.19448504720894402</v>
      </c>
    </row>
    <row r="3" spans="1:19" x14ac:dyDescent="0.2">
      <c r="A3">
        <v>2</v>
      </c>
      <c r="B3" s="1" t="s">
        <v>13</v>
      </c>
      <c r="C3" s="1" t="s">
        <v>2</v>
      </c>
      <c r="D3" s="3">
        <v>7493</v>
      </c>
      <c r="E3" s="3">
        <v>1465</v>
      </c>
      <c r="F3" s="3">
        <v>26637</v>
      </c>
      <c r="G3" s="3">
        <v>8111</v>
      </c>
      <c r="H3" s="3">
        <v>1665</v>
      </c>
      <c r="I3" s="3">
        <v>27242</v>
      </c>
      <c r="J3" s="8">
        <f t="shared" ref="J3:J11" si="0">SUM(D3:E3)</f>
        <v>8958</v>
      </c>
      <c r="K3" s="8">
        <f t="shared" ref="K3:K11" si="1">SUM(G3:H3)</f>
        <v>9776</v>
      </c>
      <c r="L3" s="8">
        <f>K3-J3</f>
        <v>818</v>
      </c>
      <c r="M3" s="11">
        <f>L3/J3</f>
        <v>9.1315025675373973E-2</v>
      </c>
      <c r="N3" s="8">
        <f>I3-F3</f>
        <v>605</v>
      </c>
      <c r="O3" s="11">
        <f>N3/F3</f>
        <v>2.2712767954349213E-2</v>
      </c>
      <c r="P3" s="11">
        <f t="shared" ref="P3:P11" si="2">K3/SUM(K$2:K$11)</f>
        <v>2.9736701221589525E-2</v>
      </c>
      <c r="Q3" s="11">
        <f t="shared" ref="Q3:Q11" si="3">I3/SUM(I$2:I$11)</f>
        <v>3.5746387242468418E-2</v>
      </c>
      <c r="R3" s="11">
        <f t="shared" ref="R3:R11" si="4">J3/F3</f>
        <v>0.33629913278522355</v>
      </c>
      <c r="S3" s="11">
        <f t="shared" ref="S3:S11" si="5">K3/I3</f>
        <v>0.35885764628147715</v>
      </c>
    </row>
    <row r="4" spans="1:19" x14ac:dyDescent="0.2">
      <c r="A4">
        <v>3</v>
      </c>
      <c r="B4" s="1" t="s">
        <v>15</v>
      </c>
      <c r="C4" s="1" t="s">
        <v>2</v>
      </c>
      <c r="D4" s="3">
        <v>9594</v>
      </c>
      <c r="E4" s="3">
        <v>1954</v>
      </c>
      <c r="F4" s="3">
        <v>37921</v>
      </c>
      <c r="G4" s="3">
        <v>9432</v>
      </c>
      <c r="H4" s="3">
        <v>2110</v>
      </c>
      <c r="I4" s="3">
        <v>37875</v>
      </c>
      <c r="J4" s="8">
        <f t="shared" si="0"/>
        <v>11548</v>
      </c>
      <c r="K4" s="8">
        <f t="shared" si="1"/>
        <v>11542</v>
      </c>
      <c r="L4" s="8">
        <f>K4-J4</f>
        <v>-6</v>
      </c>
      <c r="M4" s="11">
        <f>L4/J4</f>
        <v>-5.195704883962591E-4</v>
      </c>
      <c r="N4" s="8">
        <f>I4-F4</f>
        <v>-46</v>
      </c>
      <c r="O4" s="11">
        <f>N4/F4</f>
        <v>-1.2130481791092008E-3</v>
      </c>
      <c r="P4" s="11">
        <f t="shared" si="2"/>
        <v>3.5108531659122984E-2</v>
      </c>
      <c r="Q4" s="11">
        <f t="shared" si="3"/>
        <v>4.9698789252202162E-2</v>
      </c>
      <c r="R4" s="11">
        <f t="shared" si="4"/>
        <v>0.30452783418158802</v>
      </c>
      <c r="S4" s="11">
        <f t="shared" si="5"/>
        <v>0.30473927392739275</v>
      </c>
    </row>
    <row r="5" spans="1:19" x14ac:dyDescent="0.2">
      <c r="A5">
        <v>4</v>
      </c>
      <c r="B5" s="1" t="s">
        <v>14</v>
      </c>
      <c r="C5" s="1" t="s">
        <v>2</v>
      </c>
      <c r="D5" s="3">
        <v>9016</v>
      </c>
      <c r="E5" s="3">
        <v>1685</v>
      </c>
      <c r="F5" s="3">
        <v>40668</v>
      </c>
      <c r="G5" s="3">
        <v>9050</v>
      </c>
      <c r="H5" s="3">
        <v>1851</v>
      </c>
      <c r="I5" s="3">
        <v>42206</v>
      </c>
      <c r="J5" s="8">
        <f t="shared" si="0"/>
        <v>10701</v>
      </c>
      <c r="K5" s="8">
        <f t="shared" si="1"/>
        <v>10901</v>
      </c>
      <c r="L5" s="8">
        <f>K5-J5</f>
        <v>200</v>
      </c>
      <c r="M5" s="11">
        <f>L5/J5</f>
        <v>1.8689842070834503E-2</v>
      </c>
      <c r="N5" s="8">
        <f>I5-F5</f>
        <v>1538</v>
      </c>
      <c r="O5" s="11">
        <f>N5/F5</f>
        <v>3.781843218255139E-2</v>
      </c>
      <c r="P5" s="11">
        <f t="shared" si="2"/>
        <v>3.3158733635080546E-2</v>
      </c>
      <c r="Q5" s="11">
        <f t="shared" si="3"/>
        <v>5.5381837602071146E-2</v>
      </c>
      <c r="R5" s="11">
        <f t="shared" si="4"/>
        <v>0.26313071702567131</v>
      </c>
      <c r="S5" s="11">
        <f t="shared" si="5"/>
        <v>0.25828081315452778</v>
      </c>
    </row>
    <row r="6" spans="1:19" x14ac:dyDescent="0.2">
      <c r="A6">
        <v>5</v>
      </c>
      <c r="B6" s="1" t="s">
        <v>16</v>
      </c>
      <c r="C6" s="1" t="s">
        <v>2</v>
      </c>
      <c r="D6" s="3">
        <v>8315</v>
      </c>
      <c r="E6" s="3">
        <v>1827</v>
      </c>
      <c r="F6" s="3">
        <v>52943</v>
      </c>
      <c r="G6" s="3">
        <v>10213</v>
      </c>
      <c r="H6" s="3">
        <v>2340</v>
      </c>
      <c r="I6" s="3">
        <v>56500</v>
      </c>
      <c r="J6" s="8">
        <f t="shared" si="0"/>
        <v>10142</v>
      </c>
      <c r="K6" s="8">
        <f t="shared" si="1"/>
        <v>12553</v>
      </c>
      <c r="L6" s="8">
        <f>K6-J6</f>
        <v>2411</v>
      </c>
      <c r="M6" s="11">
        <f>L6/J6</f>
        <v>0.23772431473082231</v>
      </c>
      <c r="N6" s="8">
        <f>I6-F6</f>
        <v>3557</v>
      </c>
      <c r="O6" s="11">
        <f>N6/F6</f>
        <v>6.7185463611808924E-2</v>
      </c>
      <c r="P6" s="11">
        <f t="shared" si="2"/>
        <v>3.8183798121380251E-2</v>
      </c>
      <c r="Q6" s="11">
        <f t="shared" si="3"/>
        <v>7.4138127861370889E-2</v>
      </c>
      <c r="R6" s="11">
        <f t="shared" si="4"/>
        <v>0.19156451277789321</v>
      </c>
      <c r="S6" s="11">
        <f t="shared" si="5"/>
        <v>0.22217699115044248</v>
      </c>
    </row>
    <row r="7" spans="1:19" x14ac:dyDescent="0.2">
      <c r="A7">
        <v>6</v>
      </c>
      <c r="B7" s="1" t="s">
        <v>10</v>
      </c>
      <c r="C7" s="1" t="s">
        <v>2</v>
      </c>
      <c r="D7" s="3">
        <v>67372</v>
      </c>
      <c r="E7" s="3">
        <v>4817</v>
      </c>
      <c r="F7" s="3">
        <v>85023</v>
      </c>
      <c r="G7" s="3">
        <v>67023</v>
      </c>
      <c r="H7" s="4">
        <v>0</v>
      </c>
      <c r="I7" s="3">
        <v>80920</v>
      </c>
      <c r="J7" s="8">
        <f t="shared" si="0"/>
        <v>72189</v>
      </c>
      <c r="K7" s="8">
        <f t="shared" si="1"/>
        <v>67023</v>
      </c>
      <c r="L7" s="8">
        <f>K7-J7</f>
        <v>-5166</v>
      </c>
      <c r="M7" s="11">
        <f>L7/J7</f>
        <v>-7.1562149357935423E-2</v>
      </c>
      <c r="N7" s="8">
        <f>I7-F7</f>
        <v>-4103</v>
      </c>
      <c r="O7" s="11">
        <f>N7/F7</f>
        <v>-4.8257530315326438E-2</v>
      </c>
      <c r="P7" s="11">
        <f t="shared" si="2"/>
        <v>0.20387100306614103</v>
      </c>
      <c r="Q7" s="11">
        <f t="shared" si="3"/>
        <v>0.10618154524853331</v>
      </c>
      <c r="R7" s="11">
        <f t="shared" si="4"/>
        <v>0.84905260929395576</v>
      </c>
      <c r="S7" s="11">
        <f t="shared" si="5"/>
        <v>0.82826248146317349</v>
      </c>
    </row>
    <row r="8" spans="1:19" x14ac:dyDescent="0.2">
      <c r="A8">
        <v>7</v>
      </c>
      <c r="B8" s="1" t="s">
        <v>9</v>
      </c>
      <c r="C8" s="1" t="s">
        <v>2</v>
      </c>
      <c r="D8" s="3">
        <v>20828</v>
      </c>
      <c r="E8" s="3">
        <v>4211</v>
      </c>
      <c r="F8" s="3">
        <v>78647</v>
      </c>
      <c r="G8" s="3">
        <v>22057</v>
      </c>
      <c r="H8" s="3">
        <v>3779</v>
      </c>
      <c r="I8" s="3">
        <v>82832</v>
      </c>
      <c r="J8" s="8">
        <f t="shared" si="0"/>
        <v>25039</v>
      </c>
      <c r="K8" s="8">
        <f t="shared" si="1"/>
        <v>25836</v>
      </c>
      <c r="L8" s="8">
        <f>K8-J8</f>
        <v>797</v>
      </c>
      <c r="M8" s="11">
        <f>L8/J8</f>
        <v>3.1830344662326773E-2</v>
      </c>
      <c r="N8" s="8">
        <f>I8-F8</f>
        <v>4185</v>
      </c>
      <c r="O8" s="11">
        <f>N8/F8</f>
        <v>5.3212455656286954E-2</v>
      </c>
      <c r="P8" s="11">
        <f t="shared" si="2"/>
        <v>7.8588115053292454E-2</v>
      </c>
      <c r="Q8" s="11">
        <f t="shared" si="3"/>
        <v>0.10869043198253227</v>
      </c>
      <c r="R8" s="11">
        <f t="shared" si="4"/>
        <v>0.31837196587282413</v>
      </c>
      <c r="S8" s="11">
        <f t="shared" si="5"/>
        <v>0.31190844118215183</v>
      </c>
    </row>
    <row r="9" spans="1:19" x14ac:dyDescent="0.2">
      <c r="A9">
        <v>8</v>
      </c>
      <c r="B9" s="1" t="s">
        <v>11</v>
      </c>
      <c r="C9" s="1" t="s">
        <v>2</v>
      </c>
      <c r="D9" s="3">
        <v>43617</v>
      </c>
      <c r="E9" s="3">
        <v>7801</v>
      </c>
      <c r="F9" s="3">
        <v>108483</v>
      </c>
      <c r="G9" s="3">
        <v>42980</v>
      </c>
      <c r="H9" s="3">
        <v>6961</v>
      </c>
      <c r="I9" s="3">
        <v>114055</v>
      </c>
      <c r="J9" s="8">
        <f t="shared" si="0"/>
        <v>51418</v>
      </c>
      <c r="K9" s="8">
        <f t="shared" si="1"/>
        <v>49941</v>
      </c>
      <c r="L9" s="8">
        <f>K9-J9</f>
        <v>-1477</v>
      </c>
      <c r="M9" s="11">
        <f>L9/J9</f>
        <v>-2.8725349099537126E-2</v>
      </c>
      <c r="N9" s="8">
        <f>I9-F9</f>
        <v>5572</v>
      </c>
      <c r="O9" s="11">
        <f>N9/F9</f>
        <v>5.1362886350856819E-2</v>
      </c>
      <c r="P9" s="11">
        <f t="shared" si="2"/>
        <v>0.15191086289969338</v>
      </c>
      <c r="Q9" s="11">
        <f t="shared" si="3"/>
        <v>0.14966060483590543</v>
      </c>
      <c r="R9" s="11">
        <f t="shared" si="4"/>
        <v>0.47397288054349529</v>
      </c>
      <c r="S9" s="11">
        <f t="shared" si="5"/>
        <v>0.43786769541010917</v>
      </c>
    </row>
    <row r="10" spans="1:19" x14ac:dyDescent="0.2">
      <c r="A10">
        <v>9</v>
      </c>
      <c r="B10" s="1" t="s">
        <v>18</v>
      </c>
      <c r="C10" s="1" t="s">
        <v>2</v>
      </c>
      <c r="D10" s="3">
        <v>66461</v>
      </c>
      <c r="E10" s="3">
        <v>10496</v>
      </c>
      <c r="F10" s="3">
        <v>125285</v>
      </c>
      <c r="G10" s="3">
        <v>69271</v>
      </c>
      <c r="H10" s="3">
        <v>11784</v>
      </c>
      <c r="I10" s="3">
        <v>133053</v>
      </c>
      <c r="J10" s="8">
        <f t="shared" si="0"/>
        <v>76957</v>
      </c>
      <c r="K10" s="8">
        <f t="shared" si="1"/>
        <v>81055</v>
      </c>
      <c r="L10" s="8">
        <f>K10-J10</f>
        <v>4098</v>
      </c>
      <c r="M10" s="11">
        <f>L10/J10</f>
        <v>5.3250516522213701E-2</v>
      </c>
      <c r="N10" s="8">
        <f>I10-F10</f>
        <v>7768</v>
      </c>
      <c r="O10" s="11">
        <f>N10/F10</f>
        <v>6.2002633994492559E-2</v>
      </c>
      <c r="P10" s="11">
        <f t="shared" si="2"/>
        <v>0.24655363313379083</v>
      </c>
      <c r="Q10" s="11">
        <f t="shared" si="3"/>
        <v>0.17458938630688461</v>
      </c>
      <c r="R10" s="11">
        <f t="shared" si="4"/>
        <v>0.61425549746577801</v>
      </c>
      <c r="S10" s="11">
        <f t="shared" si="5"/>
        <v>0.60919332897416822</v>
      </c>
    </row>
    <row r="11" spans="1:19" x14ac:dyDescent="0.2">
      <c r="A11">
        <v>10</v>
      </c>
      <c r="B11" s="1" t="s">
        <v>17</v>
      </c>
      <c r="C11" s="1" t="s">
        <v>2</v>
      </c>
      <c r="D11" s="3">
        <v>41817</v>
      </c>
      <c r="E11" s="3">
        <v>10025</v>
      </c>
      <c r="F11" s="3">
        <v>151873</v>
      </c>
      <c r="G11" s="3">
        <v>44710</v>
      </c>
      <c r="H11" s="3">
        <v>10492</v>
      </c>
      <c r="I11" s="3">
        <v>162095</v>
      </c>
      <c r="J11" s="8">
        <f t="shared" si="0"/>
        <v>51842</v>
      </c>
      <c r="K11" s="8">
        <f t="shared" si="1"/>
        <v>55202</v>
      </c>
      <c r="L11" s="8">
        <f>K11-J11</f>
        <v>3360</v>
      </c>
      <c r="M11" s="11">
        <f>L11/J11</f>
        <v>6.481231433972455E-2</v>
      </c>
      <c r="N11" s="8">
        <f>I11-F11</f>
        <v>10222</v>
      </c>
      <c r="O11" s="11">
        <f>N11/F11</f>
        <v>6.7306236131504618E-2</v>
      </c>
      <c r="P11" s="11">
        <f t="shared" si="2"/>
        <v>0.16791380736847228</v>
      </c>
      <c r="Q11" s="11">
        <f t="shared" si="3"/>
        <v>0.21269769620688342</v>
      </c>
      <c r="R11" s="11">
        <f t="shared" si="4"/>
        <v>0.34135099721477813</v>
      </c>
      <c r="S11" s="11">
        <f t="shared" si="5"/>
        <v>0.34055337919121503</v>
      </c>
    </row>
    <row r="12" spans="1:19" x14ac:dyDescent="0.2">
      <c r="B12" s="5"/>
      <c r="C12" s="5"/>
      <c r="G12" s="3"/>
      <c r="H12" s="4"/>
      <c r="I12" s="3"/>
    </row>
  </sheetData>
  <sortState ref="B2:I11">
    <sortCondition ref="I2:I1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O11" sqref="O11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7</v>
      </c>
      <c r="D1" s="2" t="s">
        <v>6</v>
      </c>
      <c r="E1" s="2" t="s">
        <v>8</v>
      </c>
      <c r="F1" s="2" t="s">
        <v>21</v>
      </c>
      <c r="G1" s="2" t="s">
        <v>20</v>
      </c>
      <c r="H1" s="2" t="s">
        <v>19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3</v>
      </c>
      <c r="P1" s="2" t="s">
        <v>4</v>
      </c>
      <c r="Q1" s="2" t="s">
        <v>5</v>
      </c>
    </row>
    <row r="2" spans="1:17" x14ac:dyDescent="0.2">
      <c r="A2" s="1" t="s">
        <v>12</v>
      </c>
      <c r="B2" s="1" t="s">
        <v>2</v>
      </c>
      <c r="C2" s="3">
        <v>4311</v>
      </c>
      <c r="D2" s="4">
        <v>756</v>
      </c>
      <c r="E2" s="3">
        <v>26294</v>
      </c>
      <c r="F2" s="6" t="s">
        <v>31</v>
      </c>
      <c r="G2" s="6" t="s">
        <v>32</v>
      </c>
      <c r="H2" s="6" t="s">
        <v>33</v>
      </c>
      <c r="I2" s="3">
        <v>4401</v>
      </c>
      <c r="J2" s="4">
        <v>707</v>
      </c>
      <c r="K2" s="3">
        <v>25567</v>
      </c>
      <c r="L2" s="3">
        <v>4339</v>
      </c>
      <c r="M2" s="4">
        <v>710</v>
      </c>
      <c r="N2" s="3">
        <v>25294</v>
      </c>
      <c r="O2" s="3">
        <v>4163</v>
      </c>
      <c r="P2" s="4">
        <v>760</v>
      </c>
      <c r="Q2" s="3">
        <v>25313</v>
      </c>
    </row>
    <row r="3" spans="1:17" x14ac:dyDescent="0.2">
      <c r="A3" s="1" t="s">
        <v>13</v>
      </c>
      <c r="B3" s="1" t="s">
        <v>2</v>
      </c>
      <c r="C3" s="3">
        <v>7493</v>
      </c>
      <c r="D3" s="3">
        <v>1465</v>
      </c>
      <c r="E3" s="3">
        <v>26637</v>
      </c>
      <c r="F3" s="6" t="s">
        <v>34</v>
      </c>
      <c r="G3" s="6" t="s">
        <v>35</v>
      </c>
      <c r="H3" s="6" t="s">
        <v>36</v>
      </c>
      <c r="I3" s="3">
        <v>8087</v>
      </c>
      <c r="J3" s="3">
        <v>1417</v>
      </c>
      <c r="K3" s="3">
        <v>26586</v>
      </c>
      <c r="L3" s="3">
        <v>8046</v>
      </c>
      <c r="M3" s="3">
        <v>1480</v>
      </c>
      <c r="N3" s="3">
        <v>26614</v>
      </c>
      <c r="O3" s="3">
        <v>8111</v>
      </c>
      <c r="P3" s="3">
        <v>1665</v>
      </c>
      <c r="Q3" s="3">
        <v>27242</v>
      </c>
    </row>
    <row r="4" spans="1:17" x14ac:dyDescent="0.2">
      <c r="A4" s="1" t="s">
        <v>14</v>
      </c>
      <c r="B4" s="1" t="s">
        <v>2</v>
      </c>
      <c r="C4" s="3">
        <v>9016</v>
      </c>
      <c r="D4" s="3">
        <v>1685</v>
      </c>
      <c r="E4" s="3">
        <v>40668</v>
      </c>
      <c r="F4" s="6" t="s">
        <v>37</v>
      </c>
      <c r="G4" s="6" t="s">
        <v>38</v>
      </c>
      <c r="H4" s="6" t="s">
        <v>39</v>
      </c>
      <c r="I4" s="3">
        <v>9291</v>
      </c>
      <c r="J4" s="3">
        <v>1672</v>
      </c>
      <c r="K4" s="3">
        <v>40730</v>
      </c>
      <c r="L4" s="3">
        <v>9361</v>
      </c>
      <c r="M4" s="3">
        <v>1737</v>
      </c>
      <c r="N4" s="3">
        <v>41413</v>
      </c>
      <c r="O4" s="3">
        <v>9432</v>
      </c>
      <c r="P4" s="3">
        <v>2110</v>
      </c>
      <c r="Q4" s="3">
        <v>37875</v>
      </c>
    </row>
    <row r="5" spans="1:17" x14ac:dyDescent="0.2">
      <c r="A5" s="1" t="s">
        <v>16</v>
      </c>
      <c r="B5" s="1" t="s">
        <v>2</v>
      </c>
      <c r="C5" s="3">
        <v>8315</v>
      </c>
      <c r="D5" s="3">
        <v>1827</v>
      </c>
      <c r="E5" s="3">
        <v>52943</v>
      </c>
      <c r="F5" s="6" t="s">
        <v>43</v>
      </c>
      <c r="G5" s="6" t="s">
        <v>44</v>
      </c>
      <c r="H5" s="6" t="s">
        <v>45</v>
      </c>
      <c r="I5" s="3">
        <v>9615</v>
      </c>
      <c r="J5" s="3">
        <v>1881</v>
      </c>
      <c r="K5" s="3">
        <v>54041</v>
      </c>
      <c r="L5" s="3">
        <v>10039</v>
      </c>
      <c r="M5" s="3">
        <v>2138</v>
      </c>
      <c r="N5" s="3">
        <v>55395</v>
      </c>
      <c r="O5" s="3">
        <v>9050</v>
      </c>
      <c r="P5" s="3">
        <v>1851</v>
      </c>
      <c r="Q5" s="3">
        <v>42206</v>
      </c>
    </row>
    <row r="6" spans="1:17" x14ac:dyDescent="0.2">
      <c r="A6" s="1" t="s">
        <v>15</v>
      </c>
      <c r="B6" s="1" t="s">
        <v>2</v>
      </c>
      <c r="C6" s="3">
        <v>9594</v>
      </c>
      <c r="D6" s="3">
        <v>1954</v>
      </c>
      <c r="E6" s="3">
        <v>37921</v>
      </c>
      <c r="F6" s="6" t="s">
        <v>40</v>
      </c>
      <c r="G6" s="6" t="s">
        <v>41</v>
      </c>
      <c r="H6" s="6" t="s">
        <v>42</v>
      </c>
      <c r="I6" s="3">
        <v>9629</v>
      </c>
      <c r="J6" s="3">
        <v>1959</v>
      </c>
      <c r="K6" s="3">
        <v>37451</v>
      </c>
      <c r="L6" s="3">
        <v>9599</v>
      </c>
      <c r="M6" s="3">
        <v>2045</v>
      </c>
      <c r="N6" s="3">
        <v>37526</v>
      </c>
      <c r="O6" s="3">
        <v>10213</v>
      </c>
      <c r="P6" s="3">
        <v>2340</v>
      </c>
      <c r="Q6" s="3">
        <v>56500</v>
      </c>
    </row>
    <row r="7" spans="1:17" x14ac:dyDescent="0.2">
      <c r="A7" s="1" t="s">
        <v>9</v>
      </c>
      <c r="B7" s="1" t="s">
        <v>2</v>
      </c>
      <c r="C7" s="3">
        <v>20828</v>
      </c>
      <c r="D7" s="3">
        <v>4211</v>
      </c>
      <c r="E7" s="3">
        <v>78647</v>
      </c>
      <c r="F7" s="6" t="s">
        <v>22</v>
      </c>
      <c r="G7" s="6" t="s">
        <v>23</v>
      </c>
      <c r="H7" s="6" t="s">
        <v>24</v>
      </c>
      <c r="I7" s="3">
        <v>22267</v>
      </c>
      <c r="J7" s="3">
        <v>4488</v>
      </c>
      <c r="K7" s="3">
        <v>80506</v>
      </c>
      <c r="L7" s="3">
        <v>22001</v>
      </c>
      <c r="M7" s="3">
        <v>3836</v>
      </c>
      <c r="N7" s="3">
        <v>81508</v>
      </c>
      <c r="O7" s="3">
        <v>67023</v>
      </c>
      <c r="P7" s="4">
        <v>0</v>
      </c>
      <c r="Q7" s="3">
        <v>80920</v>
      </c>
    </row>
    <row r="8" spans="1:17" x14ac:dyDescent="0.2">
      <c r="A8" s="1" t="s">
        <v>10</v>
      </c>
      <c r="B8" s="1" t="s">
        <v>2</v>
      </c>
      <c r="C8" s="3">
        <v>67372</v>
      </c>
      <c r="D8" s="3">
        <v>4817</v>
      </c>
      <c r="E8" s="3">
        <v>85023</v>
      </c>
      <c r="F8" s="6" t="s">
        <v>25</v>
      </c>
      <c r="G8" s="6" t="s">
        <v>26</v>
      </c>
      <c r="H8" s="6" t="s">
        <v>27</v>
      </c>
      <c r="I8" s="3">
        <v>73387</v>
      </c>
      <c r="J8" s="4">
        <v>0</v>
      </c>
      <c r="K8" s="3">
        <v>83674</v>
      </c>
      <c r="L8" s="3">
        <v>71240</v>
      </c>
      <c r="M8" s="4">
        <v>0</v>
      </c>
      <c r="N8" s="3">
        <v>82564</v>
      </c>
      <c r="O8" s="3">
        <v>22057</v>
      </c>
      <c r="P8" s="3">
        <v>3779</v>
      </c>
      <c r="Q8" s="3">
        <v>82832</v>
      </c>
    </row>
    <row r="9" spans="1:17" x14ac:dyDescent="0.2">
      <c r="A9" s="1" t="s">
        <v>11</v>
      </c>
      <c r="B9" s="1" t="s">
        <v>2</v>
      </c>
      <c r="C9" s="3">
        <v>43617</v>
      </c>
      <c r="D9" s="3">
        <v>7801</v>
      </c>
      <c r="E9" s="3">
        <v>108483</v>
      </c>
      <c r="F9" s="6" t="s">
        <v>28</v>
      </c>
      <c r="G9" s="6" t="s">
        <v>29</v>
      </c>
      <c r="H9" s="6" t="s">
        <v>30</v>
      </c>
      <c r="I9" s="3">
        <v>44581</v>
      </c>
      <c r="J9" s="3">
        <v>7551</v>
      </c>
      <c r="K9" s="3">
        <v>111428</v>
      </c>
      <c r="L9" s="3">
        <v>43655</v>
      </c>
      <c r="M9" s="3">
        <v>7199</v>
      </c>
      <c r="N9" s="3">
        <v>112756</v>
      </c>
      <c r="O9" s="3">
        <v>42980</v>
      </c>
      <c r="P9" s="3">
        <v>6961</v>
      </c>
      <c r="Q9" s="3">
        <v>114055</v>
      </c>
    </row>
    <row r="10" spans="1:17" x14ac:dyDescent="0.2">
      <c r="A10" s="1" t="s">
        <v>17</v>
      </c>
      <c r="B10" s="1" t="s">
        <v>2</v>
      </c>
      <c r="C10" s="3">
        <v>41817</v>
      </c>
      <c r="D10" s="3">
        <v>10025</v>
      </c>
      <c r="E10" s="3">
        <v>151873</v>
      </c>
      <c r="F10" s="6" t="s">
        <v>46</v>
      </c>
      <c r="G10" s="6" t="s">
        <v>47</v>
      </c>
      <c r="H10" s="6" t="s">
        <v>48</v>
      </c>
      <c r="I10" s="3">
        <v>45373</v>
      </c>
      <c r="J10" s="3">
        <v>9236</v>
      </c>
      <c r="K10" s="3">
        <v>156813</v>
      </c>
      <c r="L10" s="3">
        <v>45380</v>
      </c>
      <c r="M10" s="3">
        <v>9647</v>
      </c>
      <c r="N10" s="3">
        <v>159606</v>
      </c>
      <c r="O10" s="3">
        <v>44710</v>
      </c>
      <c r="P10" s="3">
        <v>10492</v>
      </c>
      <c r="Q10" s="3">
        <v>162095</v>
      </c>
    </row>
    <row r="11" spans="1:17" x14ac:dyDescent="0.2">
      <c r="A11" s="1" t="s">
        <v>18</v>
      </c>
      <c r="B11" s="1" t="s">
        <v>2</v>
      </c>
      <c r="C11" s="3">
        <v>66461</v>
      </c>
      <c r="D11" s="3">
        <v>10496</v>
      </c>
      <c r="E11" s="3">
        <v>125285</v>
      </c>
      <c r="F11" s="6" t="s">
        <v>49</v>
      </c>
      <c r="G11" s="6" t="s">
        <v>50</v>
      </c>
      <c r="H11" s="6" t="s">
        <v>51</v>
      </c>
      <c r="I11" s="3">
        <v>71647</v>
      </c>
      <c r="J11" s="3">
        <v>9648</v>
      </c>
      <c r="K11" s="3">
        <v>129340</v>
      </c>
      <c r="L11" s="3">
        <v>70712</v>
      </c>
      <c r="M11" s="3">
        <v>10357</v>
      </c>
      <c r="N11" s="3">
        <v>131731</v>
      </c>
      <c r="O11" s="3">
        <v>69271</v>
      </c>
      <c r="P11" s="3">
        <v>11784</v>
      </c>
      <c r="Q11" s="3">
        <v>133053</v>
      </c>
    </row>
  </sheetData>
  <sortState ref="A2:H11">
    <sortCondition ref="D2:D1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baseColWidth="10" defaultRowHeight="16" x14ac:dyDescent="0.2"/>
  <sheetData>
    <row r="1" spans="1:1" x14ac:dyDescent="0.2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Lunch14v18</vt:lpstr>
      <vt:lpstr>Five years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2018-07-13T16:55:48Z</dcterms:created>
  <dcterms:modified xsi:type="dcterms:W3CDTF">2018-09-20T19:08:04Z</dcterms:modified>
</cp:coreProperties>
</file>