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smussend/Desktop/intro-to-data-journalism-public/sessions/05/05-Homework-Assigned/data/"/>
    </mc:Choice>
  </mc:AlternateContent>
  <bookViews>
    <workbookView xWindow="0" yWindow="460" windowWidth="22200" windowHeight="12440" activeTab="2"/>
  </bookViews>
  <sheets>
    <sheet name="2016" sheetId="3" r:id="rId1"/>
    <sheet name="2012" sheetId="4" r:id="rId2"/>
    <sheet name="Sheet2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6" l="1"/>
  <c r="S5" i="6"/>
  <c r="H5" i="6"/>
  <c r="J5" i="6"/>
  <c r="AA5" i="6"/>
  <c r="Q11" i="6"/>
  <c r="S11" i="6"/>
  <c r="H11" i="6"/>
  <c r="J11" i="6"/>
  <c r="AA11" i="6"/>
  <c r="Q6" i="6"/>
  <c r="S6" i="6"/>
  <c r="H6" i="6"/>
  <c r="J6" i="6"/>
  <c r="AA6" i="6"/>
  <c r="Q21" i="6"/>
  <c r="S21" i="6"/>
  <c r="H21" i="6"/>
  <c r="J21" i="6"/>
  <c r="AA21" i="6"/>
  <c r="Q25" i="6"/>
  <c r="S25" i="6"/>
  <c r="H25" i="6"/>
  <c r="J25" i="6"/>
  <c r="AA25" i="6"/>
  <c r="Q12" i="6"/>
  <c r="S12" i="6"/>
  <c r="H12" i="6"/>
  <c r="J12" i="6"/>
  <c r="AA12" i="6"/>
  <c r="Q26" i="6"/>
  <c r="S26" i="6"/>
  <c r="H26" i="6"/>
  <c r="J26" i="6"/>
  <c r="AA26" i="6"/>
  <c r="Q9" i="6"/>
  <c r="S9" i="6"/>
  <c r="H9" i="6"/>
  <c r="J9" i="6"/>
  <c r="AA9" i="6"/>
  <c r="Q19" i="6"/>
  <c r="S19" i="6"/>
  <c r="H19" i="6"/>
  <c r="J19" i="6"/>
  <c r="AA19" i="6"/>
  <c r="Q10" i="6"/>
  <c r="S10" i="6"/>
  <c r="H10" i="6"/>
  <c r="J10" i="6"/>
  <c r="AA10" i="6"/>
  <c r="Q17" i="6"/>
  <c r="S17" i="6"/>
  <c r="H17" i="6"/>
  <c r="J17" i="6"/>
  <c r="AA17" i="6"/>
  <c r="Q15" i="6"/>
  <c r="S15" i="6"/>
  <c r="H15" i="6"/>
  <c r="J15" i="6"/>
  <c r="AA15" i="6"/>
  <c r="Q3" i="6"/>
  <c r="S3" i="6"/>
  <c r="H3" i="6"/>
  <c r="J3" i="6"/>
  <c r="AA3" i="6"/>
  <c r="Q13" i="6"/>
  <c r="S13" i="6"/>
  <c r="H13" i="6"/>
  <c r="J13" i="6"/>
  <c r="AA13" i="6"/>
  <c r="Q2" i="6"/>
  <c r="S2" i="6"/>
  <c r="H2" i="6"/>
  <c r="J2" i="6"/>
  <c r="AA2" i="6"/>
  <c r="Q7" i="6"/>
  <c r="S7" i="6"/>
  <c r="H7" i="6"/>
  <c r="J7" i="6"/>
  <c r="AA7" i="6"/>
  <c r="Q16" i="6"/>
  <c r="S16" i="6"/>
  <c r="H16" i="6"/>
  <c r="J16" i="6"/>
  <c r="AA16" i="6"/>
  <c r="Q20" i="6"/>
  <c r="S20" i="6"/>
  <c r="H20" i="6"/>
  <c r="J20" i="6"/>
  <c r="AA20" i="6"/>
  <c r="Q24" i="6"/>
  <c r="S24" i="6"/>
  <c r="H24" i="6"/>
  <c r="J24" i="6"/>
  <c r="AA24" i="6"/>
  <c r="Q4" i="6"/>
  <c r="S4" i="6"/>
  <c r="H4" i="6"/>
  <c r="J4" i="6"/>
  <c r="AA4" i="6"/>
  <c r="Q23" i="6"/>
  <c r="S23" i="6"/>
  <c r="H23" i="6"/>
  <c r="J23" i="6"/>
  <c r="AA23" i="6"/>
  <c r="Q14" i="6"/>
  <c r="S14" i="6"/>
  <c r="H14" i="6"/>
  <c r="J14" i="6"/>
  <c r="AA14" i="6"/>
  <c r="Q18" i="6"/>
  <c r="S18" i="6"/>
  <c r="H18" i="6"/>
  <c r="J18" i="6"/>
  <c r="AA18" i="6"/>
  <c r="M8" i="6"/>
  <c r="L8" i="6"/>
  <c r="N8" i="6"/>
  <c r="O8" i="6"/>
  <c r="P8" i="6"/>
  <c r="Q8" i="6"/>
  <c r="S8" i="6"/>
  <c r="D8" i="6"/>
  <c r="C8" i="6"/>
  <c r="E8" i="6"/>
  <c r="F8" i="6"/>
  <c r="G8" i="6"/>
  <c r="H8" i="6"/>
  <c r="J8" i="6"/>
  <c r="AA8" i="6"/>
  <c r="Q22" i="6"/>
  <c r="S22" i="6"/>
  <c r="H22" i="6"/>
  <c r="J22" i="6"/>
  <c r="AA22" i="6"/>
  <c r="R5" i="6"/>
  <c r="I5" i="6"/>
  <c r="Z5" i="6"/>
  <c r="R11" i="6"/>
  <c r="I11" i="6"/>
  <c r="Z11" i="6"/>
  <c r="R6" i="6"/>
  <c r="I6" i="6"/>
  <c r="Z6" i="6"/>
  <c r="R21" i="6"/>
  <c r="I21" i="6"/>
  <c r="Z21" i="6"/>
  <c r="R25" i="6"/>
  <c r="I25" i="6"/>
  <c r="Z25" i="6"/>
  <c r="R12" i="6"/>
  <c r="I12" i="6"/>
  <c r="Z12" i="6"/>
  <c r="R26" i="6"/>
  <c r="I26" i="6"/>
  <c r="Z26" i="6"/>
  <c r="R9" i="6"/>
  <c r="I9" i="6"/>
  <c r="Z9" i="6"/>
  <c r="R19" i="6"/>
  <c r="I19" i="6"/>
  <c r="Z19" i="6"/>
  <c r="R10" i="6"/>
  <c r="I10" i="6"/>
  <c r="Z10" i="6"/>
  <c r="R17" i="6"/>
  <c r="I17" i="6"/>
  <c r="Z17" i="6"/>
  <c r="R15" i="6"/>
  <c r="I15" i="6"/>
  <c r="Z15" i="6"/>
  <c r="R3" i="6"/>
  <c r="I3" i="6"/>
  <c r="Z3" i="6"/>
  <c r="R13" i="6"/>
  <c r="I13" i="6"/>
  <c r="Z13" i="6"/>
  <c r="R2" i="6"/>
  <c r="I2" i="6"/>
  <c r="Z2" i="6"/>
  <c r="R7" i="6"/>
  <c r="I7" i="6"/>
  <c r="Z7" i="6"/>
  <c r="R16" i="6"/>
  <c r="I16" i="6"/>
  <c r="Z16" i="6"/>
  <c r="R20" i="6"/>
  <c r="I20" i="6"/>
  <c r="Z20" i="6"/>
  <c r="R24" i="6"/>
  <c r="I24" i="6"/>
  <c r="Z24" i="6"/>
  <c r="R4" i="6"/>
  <c r="I4" i="6"/>
  <c r="Z4" i="6"/>
  <c r="R23" i="6"/>
  <c r="I23" i="6"/>
  <c r="Z23" i="6"/>
  <c r="R14" i="6"/>
  <c r="I14" i="6"/>
  <c r="Z14" i="6"/>
  <c r="R18" i="6"/>
  <c r="I18" i="6"/>
  <c r="Z18" i="6"/>
  <c r="R8" i="6"/>
  <c r="I8" i="6"/>
  <c r="Z8" i="6"/>
  <c r="R22" i="6"/>
  <c r="I22" i="6"/>
  <c r="Z22" i="6"/>
  <c r="U22" i="6"/>
  <c r="U5" i="6"/>
  <c r="U11" i="6"/>
  <c r="U6" i="6"/>
  <c r="U21" i="6"/>
  <c r="U25" i="6"/>
  <c r="U12" i="6"/>
  <c r="U26" i="6"/>
  <c r="U9" i="6"/>
  <c r="U19" i="6"/>
  <c r="U10" i="6"/>
  <c r="U17" i="6"/>
  <c r="U15" i="6"/>
  <c r="U3" i="6"/>
  <c r="U13" i="6"/>
  <c r="U2" i="6"/>
  <c r="U7" i="6"/>
  <c r="U16" i="6"/>
  <c r="U20" i="6"/>
  <c r="U24" i="6"/>
  <c r="U4" i="6"/>
  <c r="U23" i="6"/>
  <c r="U14" i="6"/>
  <c r="U18" i="6"/>
  <c r="U8" i="6"/>
  <c r="V22" i="6"/>
  <c r="V5" i="6"/>
  <c r="V11" i="6"/>
  <c r="V6" i="6"/>
  <c r="V21" i="6"/>
  <c r="V25" i="6"/>
  <c r="V12" i="6"/>
  <c r="V26" i="6"/>
  <c r="V9" i="6"/>
  <c r="V19" i="6"/>
  <c r="V10" i="6"/>
  <c r="V17" i="6"/>
  <c r="V15" i="6"/>
  <c r="V3" i="6"/>
  <c r="V13" i="6"/>
  <c r="V2" i="6"/>
  <c r="V7" i="6"/>
  <c r="V16" i="6"/>
  <c r="V20" i="6"/>
  <c r="V24" i="6"/>
  <c r="V4" i="6"/>
  <c r="V23" i="6"/>
  <c r="V14" i="6"/>
  <c r="V18" i="6"/>
  <c r="V8" i="6"/>
  <c r="W22" i="6"/>
  <c r="W5" i="6"/>
  <c r="W11" i="6"/>
  <c r="W6" i="6"/>
  <c r="W21" i="6"/>
  <c r="W25" i="6"/>
  <c r="W12" i="6"/>
  <c r="W26" i="6"/>
  <c r="W9" i="6"/>
  <c r="W19" i="6"/>
  <c r="W10" i="6"/>
  <c r="W17" i="6"/>
  <c r="W15" i="6"/>
  <c r="W3" i="6"/>
  <c r="W13" i="6"/>
  <c r="W2" i="6"/>
  <c r="W7" i="6"/>
  <c r="W16" i="6"/>
  <c r="W20" i="6"/>
  <c r="W24" i="6"/>
  <c r="W4" i="6"/>
  <c r="W23" i="6"/>
  <c r="W14" i="6"/>
  <c r="W18" i="6"/>
  <c r="W8" i="6"/>
  <c r="X22" i="6"/>
  <c r="X5" i="6"/>
  <c r="X11" i="6"/>
  <c r="X6" i="6"/>
  <c r="X21" i="6"/>
  <c r="X25" i="6"/>
  <c r="X12" i="6"/>
  <c r="X26" i="6"/>
  <c r="X9" i="6"/>
  <c r="X19" i="6"/>
  <c r="X10" i="6"/>
  <c r="X17" i="6"/>
  <c r="X15" i="6"/>
  <c r="X3" i="6"/>
  <c r="X13" i="6"/>
  <c r="X2" i="6"/>
  <c r="X7" i="6"/>
  <c r="X16" i="6"/>
  <c r="X20" i="6"/>
  <c r="X24" i="6"/>
  <c r="X4" i="6"/>
  <c r="X23" i="6"/>
  <c r="X14" i="6"/>
  <c r="X18" i="6"/>
  <c r="X8" i="6"/>
</calcChain>
</file>

<file path=xl/sharedStrings.xml><?xml version="1.0" encoding="utf-8"?>
<sst xmlns="http://schemas.openxmlformats.org/spreadsheetml/2006/main" count="113" uniqueCount="50">
  <si>
    <t>Allegany</t>
  </si>
  <si>
    <t>Anne Arundel</t>
  </si>
  <si>
    <t>Baltimore City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</si>
  <si>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</si>
  <si>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</si>
  <si>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</si>
  <si>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</si>
  <si>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</si>
  <si>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</si>
  <si>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</si>
  <si>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</si>
  <si>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</si>
  <si>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</si>
  <si>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</si>
  <si>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</si>
  <si>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</si>
  <si>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</si>
  <si>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</si>
  <si>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</si>
  <si>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</si>
  <si>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</si>
  <si>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</si>
  <si>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</si>
  <si>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</si>
  <si>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Other</t>
  </si>
  <si>
    <t xml:space="preserve"> </t>
  </si>
  <si>
    <t>Trump/Pence</t>
  </si>
  <si>
    <t>Clinton/Kaine</t>
  </si>
  <si>
    <t>Johnson/Weld</t>
  </si>
  <si>
    <t>Stein/Baraka</t>
  </si>
  <si>
    <t>Other/Write-Ins</t>
  </si>
  <si>
    <t>Obama/ Biden</t>
  </si>
  <si>
    <t>Romney/ Ryan</t>
  </si>
  <si>
    <t>Johnson/ Gray</t>
  </si>
  <si>
    <t>Stein/ Honkala</t>
  </si>
  <si>
    <t>dem_12_16_change</t>
  </si>
  <si>
    <t>rep_12_16_change</t>
  </si>
  <si>
    <t>dem_12_16_%change</t>
  </si>
  <si>
    <t>rep_12_16_%change</t>
  </si>
  <si>
    <t>Totals</t>
  </si>
  <si>
    <t>2014 total</t>
  </si>
  <si>
    <t>2018 total</t>
  </si>
  <si>
    <t>Obama/Biden_Share_Total</t>
  </si>
  <si>
    <t>Romney/Ryan_Share_Total</t>
  </si>
  <si>
    <t>Clinton/Kaine_Share_Total</t>
  </si>
  <si>
    <t>Trump_Pence_Share_total</t>
  </si>
  <si>
    <t>dem_12_16_change_share_total</t>
  </si>
  <si>
    <t>rep_12_16_change_share_total</t>
  </si>
  <si>
    <t>County</t>
  </si>
  <si>
    <t>Rec_num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</si>
</sst>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0" fillId="0" borderId="0" xfId="0" applyFont="1"/>
    <xf numFmtId="3" fontId="0" fillId="0" borderId="0" xfId="0" applyNumberFormat="1" applyFont="1"/>
    <xf numFmtId="0" fontId="4" fillId="0" borderId="0" xfId="0" applyFont="1"/>
    <xf numFmtId="3" fontId="0" fillId="0" borderId="0" xfId="0" applyNumberFormat="1"/>
    <xf numFmtId="9" fontId="0" fillId="0" borderId="0" xfId="1" applyFont="1"/>
    <xf numFmtId="9" fontId="2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sqref="A1:F25"/>
    </sheetView>
  </sheetViews>
  <sheetFormatPr baseColWidth="10" defaultRowHeight="16" x14ac:dyDescent="0.2"/>
  <cols>
    <col min="1" max="1" width="15.6640625" bestFit="1" customWidth="1"/>
    <col min="2" max="3" width="13.83203125" bestFit="1" customWidth="1"/>
    <col min="4" max="4" width="14.5" bestFit="1" customWidth="1"/>
    <col min="5" max="5" width="13.5" bestFit="1" customWidth="1"/>
    <col min="6" max="6" width="15.5" bestFit="1" customWidth="1"/>
  </cols>
  <sheetData>
    <row r="1" spans="1:6" x14ac:dyDescent="0.2">
      <c r="A1" s="3"/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1:6" x14ac:dyDescent="0.2">
      <c r="A2" s="1" t="s">
        <v>0</v>
      </c>
      <c r="B2" s="2">
        <v>21270</v>
      </c>
      <c r="C2" s="2">
        <v>7875</v>
      </c>
      <c r="D2" s="1">
        <v>858</v>
      </c>
      <c r="E2" s="1">
        <v>365</v>
      </c>
      <c r="F2" s="1">
        <v>286</v>
      </c>
    </row>
    <row r="3" spans="1:6" x14ac:dyDescent="0.2">
      <c r="A3" s="1" t="s">
        <v>1</v>
      </c>
      <c r="B3" s="2">
        <v>122403</v>
      </c>
      <c r="C3" s="2">
        <v>128419</v>
      </c>
      <c r="D3" s="2">
        <v>10408</v>
      </c>
      <c r="E3" s="2">
        <v>3316</v>
      </c>
      <c r="F3" s="1">
        <v>5535</v>
      </c>
    </row>
    <row r="4" spans="1:6" x14ac:dyDescent="0.2">
      <c r="A4" s="1" t="s">
        <v>2</v>
      </c>
      <c r="B4" s="2">
        <v>25205</v>
      </c>
      <c r="C4" s="2">
        <v>202673</v>
      </c>
      <c r="D4" s="2">
        <v>4568</v>
      </c>
      <c r="E4" s="2">
        <v>4087</v>
      </c>
      <c r="F4" s="1">
        <v>2869</v>
      </c>
    </row>
    <row r="5" spans="1:6" x14ac:dyDescent="0.2">
      <c r="A5" s="1" t="s">
        <v>3</v>
      </c>
      <c r="B5" s="2">
        <v>149477</v>
      </c>
      <c r="C5" s="2">
        <v>218412</v>
      </c>
      <c r="D5" s="2">
        <v>11748</v>
      </c>
      <c r="E5" s="2">
        <v>5338</v>
      </c>
      <c r="F5" s="1">
        <v>5707</v>
      </c>
    </row>
    <row r="6" spans="1:6" x14ac:dyDescent="0.2">
      <c r="A6" s="1" t="s">
        <v>4</v>
      </c>
      <c r="B6" s="2">
        <v>26176</v>
      </c>
      <c r="C6" s="2">
        <v>18225</v>
      </c>
      <c r="D6" s="2">
        <v>1815</v>
      </c>
      <c r="E6" s="1">
        <v>498</v>
      </c>
      <c r="F6" s="1">
        <v>694</v>
      </c>
    </row>
    <row r="7" spans="1:6" x14ac:dyDescent="0.2">
      <c r="A7" s="1" t="s">
        <v>5</v>
      </c>
      <c r="B7" s="2">
        <v>9368</v>
      </c>
      <c r="C7" s="2">
        <v>4009</v>
      </c>
      <c r="D7" s="1">
        <v>445</v>
      </c>
      <c r="E7" s="1">
        <v>129</v>
      </c>
      <c r="F7" s="1">
        <v>162</v>
      </c>
    </row>
    <row r="8" spans="1:6" x14ac:dyDescent="0.2">
      <c r="A8" s="1" t="s">
        <v>6</v>
      </c>
      <c r="B8" s="2">
        <v>58215</v>
      </c>
      <c r="C8" s="2">
        <v>26567</v>
      </c>
      <c r="D8" s="2">
        <v>4286</v>
      </c>
      <c r="E8" s="2">
        <v>1060</v>
      </c>
      <c r="F8" s="1">
        <v>1720</v>
      </c>
    </row>
    <row r="9" spans="1:6" x14ac:dyDescent="0.2">
      <c r="A9" s="1" t="s">
        <v>7</v>
      </c>
      <c r="B9" s="2">
        <v>28868</v>
      </c>
      <c r="C9" s="2">
        <v>13650</v>
      </c>
      <c r="D9" s="2">
        <v>1665</v>
      </c>
      <c r="E9" s="1">
        <v>568</v>
      </c>
      <c r="F9" s="1">
        <v>518</v>
      </c>
    </row>
    <row r="10" spans="1:6" x14ac:dyDescent="0.2">
      <c r="A10" s="1" t="s">
        <v>8</v>
      </c>
      <c r="B10" s="2">
        <v>25614</v>
      </c>
      <c r="C10" s="2">
        <v>49341</v>
      </c>
      <c r="D10" s="2">
        <v>1696</v>
      </c>
      <c r="E10" s="1">
        <v>769</v>
      </c>
      <c r="F10" s="1">
        <v>883</v>
      </c>
    </row>
    <row r="11" spans="1:6" x14ac:dyDescent="0.2">
      <c r="A11" s="1" t="s">
        <v>9</v>
      </c>
      <c r="B11" s="2">
        <v>8413</v>
      </c>
      <c r="C11" s="2">
        <v>6245</v>
      </c>
      <c r="D11" s="1">
        <v>337</v>
      </c>
      <c r="E11" s="1">
        <v>109</v>
      </c>
      <c r="F11" s="1">
        <v>121</v>
      </c>
    </row>
    <row r="12" spans="1:6" x14ac:dyDescent="0.2">
      <c r="A12" s="1" t="s">
        <v>10</v>
      </c>
      <c r="B12" s="2">
        <v>59522</v>
      </c>
      <c r="C12" s="2">
        <v>56522</v>
      </c>
      <c r="D12" s="2">
        <v>5427</v>
      </c>
      <c r="E12" s="2">
        <v>1745</v>
      </c>
      <c r="F12" s="1">
        <v>2461</v>
      </c>
    </row>
    <row r="13" spans="1:6" x14ac:dyDescent="0.2">
      <c r="A13" s="1" t="s">
        <v>11</v>
      </c>
      <c r="B13" s="2">
        <v>10776</v>
      </c>
      <c r="C13" s="2">
        <v>2567</v>
      </c>
      <c r="D13" s="1">
        <v>400</v>
      </c>
      <c r="E13" s="1">
        <v>107</v>
      </c>
      <c r="F13" s="1">
        <v>161</v>
      </c>
    </row>
    <row r="14" spans="1:6" x14ac:dyDescent="0.2">
      <c r="A14" s="1" t="s">
        <v>12</v>
      </c>
      <c r="B14" s="2">
        <v>77860</v>
      </c>
      <c r="C14" s="2">
        <v>47077</v>
      </c>
      <c r="D14" s="2">
        <v>5060</v>
      </c>
      <c r="E14" s="2">
        <v>1596</v>
      </c>
      <c r="F14" s="1">
        <v>2079</v>
      </c>
    </row>
    <row r="15" spans="1:6" x14ac:dyDescent="0.2">
      <c r="A15" s="1" t="s">
        <v>13</v>
      </c>
      <c r="B15" s="2">
        <v>47484</v>
      </c>
      <c r="C15" s="2">
        <v>102597</v>
      </c>
      <c r="D15" s="2">
        <v>6282</v>
      </c>
      <c r="E15" s="2">
        <v>2294</v>
      </c>
      <c r="F15" s="1">
        <v>3536</v>
      </c>
    </row>
    <row r="16" spans="1:6" x14ac:dyDescent="0.2">
      <c r="A16" s="1" t="s">
        <v>14</v>
      </c>
      <c r="B16" s="2">
        <v>4876</v>
      </c>
      <c r="C16" s="2">
        <v>4575</v>
      </c>
      <c r="D16" s="1">
        <v>312</v>
      </c>
      <c r="E16" s="1">
        <v>116</v>
      </c>
      <c r="F16" s="1">
        <v>142</v>
      </c>
    </row>
    <row r="17" spans="1:6" x14ac:dyDescent="0.2">
      <c r="A17" s="1" t="s">
        <v>15</v>
      </c>
      <c r="B17" s="2">
        <v>92704</v>
      </c>
      <c r="C17" s="2">
        <v>357837</v>
      </c>
      <c r="D17" s="2">
        <v>11513</v>
      </c>
      <c r="E17" s="2">
        <v>6620</v>
      </c>
      <c r="F17" s="1">
        <v>10199</v>
      </c>
    </row>
    <row r="18" spans="1:6" x14ac:dyDescent="0.2">
      <c r="A18" s="1" t="s">
        <v>16</v>
      </c>
      <c r="B18" s="2">
        <v>32811</v>
      </c>
      <c r="C18" s="2">
        <v>344049</v>
      </c>
      <c r="D18" s="2">
        <v>4557</v>
      </c>
      <c r="E18" s="2">
        <v>4723</v>
      </c>
      <c r="F18" s="1">
        <v>4245</v>
      </c>
    </row>
    <row r="19" spans="1:6" x14ac:dyDescent="0.2">
      <c r="A19" s="1" t="s">
        <v>17</v>
      </c>
      <c r="B19" s="2">
        <v>16993</v>
      </c>
      <c r="C19" s="2">
        <v>7973</v>
      </c>
      <c r="D19" s="1">
        <v>940</v>
      </c>
      <c r="E19" s="1">
        <v>272</v>
      </c>
      <c r="F19" s="1">
        <v>345</v>
      </c>
    </row>
    <row r="20" spans="1:6" x14ac:dyDescent="0.2">
      <c r="A20" s="1" t="s">
        <v>18</v>
      </c>
      <c r="B20" s="2">
        <v>28663</v>
      </c>
      <c r="C20" s="2">
        <v>17534</v>
      </c>
      <c r="D20" s="2">
        <v>2270</v>
      </c>
      <c r="E20" s="1">
        <v>507</v>
      </c>
      <c r="F20" s="1">
        <v>868</v>
      </c>
    </row>
    <row r="21" spans="1:6" x14ac:dyDescent="0.2">
      <c r="A21" s="1" t="s">
        <v>19</v>
      </c>
      <c r="B21" s="2">
        <v>5341</v>
      </c>
      <c r="C21" s="2">
        <v>4196</v>
      </c>
      <c r="D21" s="1">
        <v>190</v>
      </c>
      <c r="E21" s="1">
        <v>64</v>
      </c>
      <c r="F21" s="1">
        <v>109</v>
      </c>
    </row>
    <row r="22" spans="1:6" x14ac:dyDescent="0.2">
      <c r="A22" s="1" t="s">
        <v>20</v>
      </c>
      <c r="B22" s="2">
        <v>10724</v>
      </c>
      <c r="C22" s="2">
        <v>8653</v>
      </c>
      <c r="D22" s="1">
        <v>632</v>
      </c>
      <c r="E22" s="1">
        <v>203</v>
      </c>
      <c r="F22" s="1">
        <v>341</v>
      </c>
    </row>
    <row r="23" spans="1:6" x14ac:dyDescent="0.2">
      <c r="A23" s="1" t="s">
        <v>21</v>
      </c>
      <c r="B23" s="2">
        <v>40998</v>
      </c>
      <c r="C23" s="2">
        <v>21129</v>
      </c>
      <c r="D23" s="2">
        <v>2164</v>
      </c>
      <c r="E23" s="1">
        <v>778</v>
      </c>
      <c r="F23" s="1">
        <v>922</v>
      </c>
    </row>
    <row r="24" spans="1:6" x14ac:dyDescent="0.2">
      <c r="A24" s="1" t="s">
        <v>22</v>
      </c>
      <c r="B24" s="2">
        <v>22198</v>
      </c>
      <c r="C24" s="2">
        <v>18050</v>
      </c>
      <c r="D24" s="2">
        <v>1297</v>
      </c>
      <c r="E24" s="1">
        <v>432</v>
      </c>
      <c r="F24" s="1">
        <v>570</v>
      </c>
    </row>
    <row r="25" spans="1:6" x14ac:dyDescent="0.2">
      <c r="A25" s="1" t="s">
        <v>23</v>
      </c>
      <c r="B25" s="2">
        <v>17210</v>
      </c>
      <c r="C25" s="2">
        <v>9753</v>
      </c>
      <c r="D25" s="1">
        <v>735</v>
      </c>
      <c r="E25" s="1">
        <v>249</v>
      </c>
      <c r="F25" s="1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workbookViewId="0">
      <selection sqref="A1:F25"/>
    </sheetView>
  </sheetViews>
  <sheetFormatPr baseColWidth="10" defaultRowHeight="16" x14ac:dyDescent="0.2"/>
  <cols>
    <col min="1" max="1" width="15.6640625" style="4" bestFit="1" customWidth="1"/>
    <col min="2" max="2" width="14.5" style="4" bestFit="1" customWidth="1"/>
    <col min="3" max="3" width="15.1640625" style="4" bestFit="1" customWidth="1"/>
    <col min="4" max="4" width="15" style="4" bestFit="1" customWidth="1"/>
    <col min="5" max="5" width="14.83203125" style="4" bestFit="1" customWidth="1"/>
    <col min="6" max="16384" width="10.83203125" style="4"/>
  </cols>
  <sheetData>
    <row r="1" spans="1:6" x14ac:dyDescent="0.2">
      <c r="A1" s="3" t="s">
        <v>25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24</v>
      </c>
    </row>
    <row r="2" spans="1:6" x14ac:dyDescent="0.2">
      <c r="A2" s="1" t="s">
        <v>0</v>
      </c>
      <c r="B2" s="2">
        <v>9805</v>
      </c>
      <c r="C2" s="2">
        <v>19230</v>
      </c>
      <c r="D2" s="1">
        <v>448</v>
      </c>
      <c r="E2" s="1">
        <v>256</v>
      </c>
      <c r="F2" s="1">
        <v>111</v>
      </c>
    </row>
    <row r="3" spans="1:6" x14ac:dyDescent="0.2">
      <c r="A3" s="1" t="s">
        <v>1</v>
      </c>
      <c r="B3" s="2">
        <v>126635</v>
      </c>
      <c r="C3" s="2">
        <v>126832</v>
      </c>
      <c r="D3" s="2">
        <v>3765</v>
      </c>
      <c r="E3" s="2">
        <v>1727</v>
      </c>
      <c r="F3" s="2">
        <v>1196</v>
      </c>
    </row>
    <row r="4" spans="1:6" x14ac:dyDescent="0.2">
      <c r="A4" s="1" t="s">
        <v>2</v>
      </c>
      <c r="B4" s="2">
        <v>221478</v>
      </c>
      <c r="C4" s="2">
        <v>28171</v>
      </c>
      <c r="D4" s="2">
        <v>1924</v>
      </c>
      <c r="E4" s="2">
        <v>1737</v>
      </c>
      <c r="F4" s="2">
        <v>695</v>
      </c>
    </row>
    <row r="5" spans="1:6" x14ac:dyDescent="0.2">
      <c r="A5" s="1" t="s">
        <v>3</v>
      </c>
      <c r="B5" s="2">
        <v>220322</v>
      </c>
      <c r="C5" s="2">
        <v>154908</v>
      </c>
      <c r="D5" s="2">
        <v>5051</v>
      </c>
      <c r="E5" s="2">
        <v>2750</v>
      </c>
      <c r="F5" s="2">
        <v>1751</v>
      </c>
    </row>
    <row r="6" spans="1:6" x14ac:dyDescent="0.2">
      <c r="A6" s="1" t="s">
        <v>4</v>
      </c>
      <c r="B6" s="2">
        <v>20529</v>
      </c>
      <c r="C6" s="2">
        <v>23952</v>
      </c>
      <c r="D6" s="1">
        <v>581</v>
      </c>
      <c r="E6" s="1">
        <v>279</v>
      </c>
      <c r="F6" s="1">
        <v>177</v>
      </c>
    </row>
    <row r="7" spans="1:6" x14ac:dyDescent="0.2">
      <c r="A7" s="1" t="s">
        <v>5</v>
      </c>
      <c r="B7" s="2">
        <v>4970</v>
      </c>
      <c r="C7" s="2">
        <v>8098</v>
      </c>
      <c r="D7" s="1">
        <v>182</v>
      </c>
      <c r="E7" s="1">
        <v>64</v>
      </c>
      <c r="F7" s="1">
        <v>43</v>
      </c>
    </row>
    <row r="8" spans="1:6" x14ac:dyDescent="0.2">
      <c r="A8" s="1" t="s">
        <v>6</v>
      </c>
      <c r="B8" s="2">
        <v>27939</v>
      </c>
      <c r="C8" s="2">
        <v>56761</v>
      </c>
      <c r="D8" s="2">
        <v>1614</v>
      </c>
      <c r="E8" s="1">
        <v>674</v>
      </c>
      <c r="F8" s="1">
        <v>548</v>
      </c>
    </row>
    <row r="9" spans="1:6" x14ac:dyDescent="0.2">
      <c r="A9" s="1" t="s">
        <v>7</v>
      </c>
      <c r="B9" s="2">
        <v>16557</v>
      </c>
      <c r="C9" s="2">
        <v>24806</v>
      </c>
      <c r="D9" s="1">
        <v>643</v>
      </c>
      <c r="E9" s="1">
        <v>290</v>
      </c>
      <c r="F9" s="1">
        <v>184</v>
      </c>
    </row>
    <row r="10" spans="1:6" x14ac:dyDescent="0.2">
      <c r="A10" s="1" t="s">
        <v>8</v>
      </c>
      <c r="B10" s="2">
        <v>48774</v>
      </c>
      <c r="C10" s="2">
        <v>25178</v>
      </c>
      <c r="D10" s="1">
        <v>657</v>
      </c>
      <c r="E10" s="1">
        <v>332</v>
      </c>
      <c r="F10" s="1">
        <v>281</v>
      </c>
    </row>
    <row r="11" spans="1:6" x14ac:dyDescent="0.2">
      <c r="A11" s="1" t="s">
        <v>9</v>
      </c>
      <c r="B11" s="2">
        <v>7257</v>
      </c>
      <c r="C11" s="2">
        <v>7976</v>
      </c>
      <c r="D11" s="1">
        <v>116</v>
      </c>
      <c r="E11" s="1">
        <v>68</v>
      </c>
      <c r="F11" s="1">
        <v>27</v>
      </c>
    </row>
    <row r="12" spans="1:6" x14ac:dyDescent="0.2">
      <c r="A12" s="1" t="s">
        <v>10</v>
      </c>
      <c r="B12" s="2">
        <v>55146</v>
      </c>
      <c r="C12" s="2">
        <v>58798</v>
      </c>
      <c r="D12" s="2">
        <v>1819</v>
      </c>
      <c r="E12" s="1">
        <v>831</v>
      </c>
      <c r="F12" s="1">
        <v>521</v>
      </c>
    </row>
    <row r="13" spans="1:6" x14ac:dyDescent="0.2">
      <c r="A13" s="1" t="s">
        <v>11</v>
      </c>
      <c r="B13" s="2">
        <v>3124</v>
      </c>
      <c r="C13" s="2">
        <v>9743</v>
      </c>
      <c r="D13" s="1">
        <v>146</v>
      </c>
      <c r="E13" s="1">
        <v>94</v>
      </c>
      <c r="F13" s="1">
        <v>50</v>
      </c>
    </row>
    <row r="14" spans="1:6" x14ac:dyDescent="0.2">
      <c r="A14" s="1" t="s">
        <v>12</v>
      </c>
      <c r="B14" s="2">
        <v>49729</v>
      </c>
      <c r="C14" s="2">
        <v>72911</v>
      </c>
      <c r="D14" s="2">
        <v>1856</v>
      </c>
      <c r="E14" s="1">
        <v>850</v>
      </c>
      <c r="F14" s="1">
        <v>608</v>
      </c>
    </row>
    <row r="15" spans="1:6" x14ac:dyDescent="0.2">
      <c r="A15" s="1" t="s">
        <v>13</v>
      </c>
      <c r="B15" s="2">
        <v>91393</v>
      </c>
      <c r="C15" s="2">
        <v>57758</v>
      </c>
      <c r="D15" s="2">
        <v>2242</v>
      </c>
      <c r="E15" s="2">
        <v>1092</v>
      </c>
      <c r="F15" s="2">
        <v>623</v>
      </c>
    </row>
    <row r="16" spans="1:6" x14ac:dyDescent="0.2">
      <c r="A16" s="1" t="s">
        <v>14</v>
      </c>
      <c r="B16" s="2">
        <v>4842</v>
      </c>
      <c r="C16" s="2">
        <v>4870</v>
      </c>
      <c r="D16" s="1">
        <v>105</v>
      </c>
      <c r="E16" s="1">
        <v>60</v>
      </c>
      <c r="F16" s="1">
        <v>27</v>
      </c>
    </row>
    <row r="17" spans="1:6" x14ac:dyDescent="0.2">
      <c r="A17" s="1" t="s">
        <v>15</v>
      </c>
      <c r="B17" s="2">
        <v>323400</v>
      </c>
      <c r="C17" s="2">
        <v>123353</v>
      </c>
      <c r="D17" s="2">
        <v>4382</v>
      </c>
      <c r="E17" s="2">
        <v>3282</v>
      </c>
      <c r="F17" s="2">
        <v>1575</v>
      </c>
    </row>
    <row r="18" spans="1:6" x14ac:dyDescent="0.2">
      <c r="A18" s="1" t="s">
        <v>16</v>
      </c>
      <c r="B18" s="2">
        <v>347938</v>
      </c>
      <c r="C18" s="2">
        <v>35734</v>
      </c>
      <c r="D18" s="2">
        <v>1732</v>
      </c>
      <c r="E18" s="2">
        <v>1332</v>
      </c>
      <c r="F18" s="2">
        <v>1008</v>
      </c>
    </row>
    <row r="19" spans="1:6" x14ac:dyDescent="0.2">
      <c r="A19" s="1" t="s">
        <v>17</v>
      </c>
      <c r="B19" s="2">
        <v>8556</v>
      </c>
      <c r="C19" s="2">
        <v>15823</v>
      </c>
      <c r="D19" s="1">
        <v>282</v>
      </c>
      <c r="E19" s="1">
        <v>126</v>
      </c>
      <c r="F19" s="1">
        <v>101</v>
      </c>
    </row>
    <row r="20" spans="1:6" x14ac:dyDescent="0.2">
      <c r="A20" s="1" t="s">
        <v>18</v>
      </c>
      <c r="B20" s="2">
        <v>19711</v>
      </c>
      <c r="C20" s="2">
        <v>26797</v>
      </c>
      <c r="D20" s="1">
        <v>769</v>
      </c>
      <c r="E20" s="1">
        <v>328</v>
      </c>
      <c r="F20" s="1">
        <v>219</v>
      </c>
    </row>
    <row r="21" spans="1:6" x14ac:dyDescent="0.2">
      <c r="A21" s="1" t="s">
        <v>19</v>
      </c>
      <c r="B21" s="2">
        <v>5240</v>
      </c>
      <c r="C21" s="2">
        <v>5042</v>
      </c>
      <c r="D21" s="1">
        <v>71</v>
      </c>
      <c r="E21" s="1">
        <v>33</v>
      </c>
      <c r="F21" s="1">
        <v>13</v>
      </c>
    </row>
    <row r="22" spans="1:6" x14ac:dyDescent="0.2">
      <c r="A22" s="1" t="s">
        <v>20</v>
      </c>
      <c r="B22" s="2">
        <v>8808</v>
      </c>
      <c r="C22" s="2">
        <v>11339</v>
      </c>
      <c r="D22" s="1">
        <v>187</v>
      </c>
      <c r="E22" s="1">
        <v>76</v>
      </c>
      <c r="F22" s="1">
        <v>49</v>
      </c>
    </row>
    <row r="23" spans="1:6" x14ac:dyDescent="0.2">
      <c r="A23" s="1" t="s">
        <v>21</v>
      </c>
      <c r="B23" s="2">
        <v>25042</v>
      </c>
      <c r="C23" s="2">
        <v>36074</v>
      </c>
      <c r="D23" s="1">
        <v>870</v>
      </c>
      <c r="E23" s="1">
        <v>480</v>
      </c>
      <c r="F23" s="1">
        <v>289</v>
      </c>
    </row>
    <row r="24" spans="1:6" x14ac:dyDescent="0.2">
      <c r="A24" s="1" t="s">
        <v>22</v>
      </c>
      <c r="B24" s="2">
        <v>19635</v>
      </c>
      <c r="C24" s="2">
        <v>21764</v>
      </c>
      <c r="D24" s="1">
        <v>487</v>
      </c>
      <c r="E24" s="1">
        <v>221</v>
      </c>
      <c r="F24" s="1">
        <v>152</v>
      </c>
    </row>
    <row r="25" spans="1:6" x14ac:dyDescent="0.2">
      <c r="A25" s="1" t="s">
        <v>23</v>
      </c>
      <c r="B25" s="2">
        <v>11014</v>
      </c>
      <c r="C25" s="2">
        <v>15951</v>
      </c>
      <c r="D25" s="1">
        <v>266</v>
      </c>
      <c r="E25" s="1">
        <v>128</v>
      </c>
      <c r="F25" s="1">
        <v>61</v>
      </c>
    </row>
    <row r="26" spans="1:6" x14ac:dyDescent="0.2">
      <c r="B26" s="5" t="s">
        <v>25</v>
      </c>
      <c r="C26" s="5" t="s">
        <v>25</v>
      </c>
      <c r="D26" s="5" t="s">
        <v>25</v>
      </c>
      <c r="E26" s="5" t="s">
        <v>25</v>
      </c>
      <c r="F26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A11" sqref="AA11"/>
    </sheetView>
  </sheetViews>
  <sheetFormatPr baseColWidth="10" defaultRowHeight="16" x14ac:dyDescent="0.2"/>
  <cols>
    <col min="3" max="3" width="14.5" bestFit="1" customWidth="1"/>
    <col min="4" max="4" width="15" bestFit="1" customWidth="1"/>
    <col min="5" max="5" width="15.1640625" bestFit="1" customWidth="1"/>
    <col min="6" max="6" width="14.83203125" bestFit="1" customWidth="1"/>
    <col min="9" max="9" width="26.5" bestFit="1" customWidth="1"/>
    <col min="10" max="10" width="27" bestFit="1" customWidth="1"/>
    <col min="12" max="12" width="14" bestFit="1" customWidth="1"/>
    <col min="13" max="13" width="13.83203125" bestFit="1" customWidth="1"/>
    <col min="14" max="14" width="14.6640625" bestFit="1" customWidth="1"/>
    <col min="15" max="15" width="13.1640625" bestFit="1" customWidth="1"/>
    <col min="16" max="16" width="15.5" bestFit="1" customWidth="1"/>
    <col min="18" max="18" width="26.5" bestFit="1" customWidth="1"/>
    <col min="19" max="19" width="26.33203125" bestFit="1" customWidth="1"/>
    <col min="21" max="21" width="20" bestFit="1" customWidth="1"/>
    <col min="22" max="22" width="19" bestFit="1" customWidth="1"/>
    <col min="23" max="23" width="21.83203125" bestFit="1" customWidth="1"/>
    <col min="26" max="26" width="31.83203125" bestFit="1" customWidth="1"/>
    <col min="27" max="27" width="30.83203125" bestFit="1" customWidth="1"/>
  </cols>
  <sheetData>
    <row r="1" spans="1:27" x14ac:dyDescent="0.2">
      <c r="A1" s="6" t="s">
        <v>49</v>
      </c>
      <c r="B1" s="3" t="s">
        <v>48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24</v>
      </c>
      <c r="H1" s="3" t="s">
        <v>40</v>
      </c>
      <c r="I1" s="3" t="s">
        <v>42</v>
      </c>
      <c r="J1" s="3" t="s">
        <v>43</v>
      </c>
      <c r="K1" s="3"/>
      <c r="L1" s="3" t="s">
        <v>27</v>
      </c>
      <c r="M1" s="3" t="s">
        <v>26</v>
      </c>
      <c r="N1" s="3" t="s">
        <v>28</v>
      </c>
      <c r="O1" s="3" t="s">
        <v>29</v>
      </c>
      <c r="P1" s="3" t="s">
        <v>30</v>
      </c>
      <c r="Q1" s="3" t="s">
        <v>41</v>
      </c>
      <c r="R1" s="3" t="s">
        <v>44</v>
      </c>
      <c r="S1" s="3" t="s">
        <v>45</v>
      </c>
      <c r="T1" s="3"/>
      <c r="U1" s="3" t="s">
        <v>35</v>
      </c>
      <c r="V1" s="3" t="s">
        <v>36</v>
      </c>
      <c r="W1" s="3" t="s">
        <v>37</v>
      </c>
      <c r="X1" s="3" t="s">
        <v>38</v>
      </c>
      <c r="Z1" s="3" t="s">
        <v>46</v>
      </c>
      <c r="AA1" s="3" t="s">
        <v>47</v>
      </c>
    </row>
    <row r="2" spans="1:27" x14ac:dyDescent="0.2">
      <c r="A2">
        <v>16</v>
      </c>
      <c r="B2" s="1" t="s">
        <v>15</v>
      </c>
      <c r="C2" s="2">
        <v>323400</v>
      </c>
      <c r="D2" s="2">
        <v>123353</v>
      </c>
      <c r="E2" s="2">
        <v>4382</v>
      </c>
      <c r="F2" s="2">
        <v>3282</v>
      </c>
      <c r="G2" s="2">
        <v>1575</v>
      </c>
      <c r="H2" s="2">
        <f>SUM(C2:G2)</f>
        <v>455992</v>
      </c>
      <c r="I2" s="9">
        <f>C2/H2</f>
        <v>0.70922296882401448</v>
      </c>
      <c r="J2" s="9">
        <f>D2/H2</f>
        <v>0.27051571080194392</v>
      </c>
      <c r="K2" s="9"/>
      <c r="L2" s="2">
        <v>357837</v>
      </c>
      <c r="M2" s="2">
        <v>92704</v>
      </c>
      <c r="N2" s="2">
        <v>11513</v>
      </c>
      <c r="O2" s="2">
        <v>6620</v>
      </c>
      <c r="P2" s="1">
        <v>10199</v>
      </c>
      <c r="Q2" s="2">
        <f>SUM(L2:P2)</f>
        <v>478873</v>
      </c>
      <c r="R2" s="9">
        <f>L2/Q2</f>
        <v>0.74724822656528977</v>
      </c>
      <c r="S2" s="9">
        <f>M2/Q2</f>
        <v>0.19358786149981311</v>
      </c>
      <c r="T2" s="2"/>
      <c r="U2" s="7">
        <f>L2-C2</f>
        <v>34437</v>
      </c>
      <c r="V2" s="7">
        <f>M2-D2</f>
        <v>-30649</v>
      </c>
      <c r="W2" s="8">
        <f>U2/C2</f>
        <v>0.10648423005565863</v>
      </c>
      <c r="X2" s="8">
        <f>V2/M2</f>
        <v>-0.33061140835346908</v>
      </c>
      <c r="Z2" s="10">
        <f>R2-I2</f>
        <v>3.8025257741275298E-2</v>
      </c>
      <c r="AA2" s="10">
        <f>S2-J2</f>
        <v>-7.6927849302130813E-2</v>
      </c>
    </row>
    <row r="3" spans="1:27" x14ac:dyDescent="0.2">
      <c r="A3">
        <v>14</v>
      </c>
      <c r="B3" s="1" t="s">
        <v>13</v>
      </c>
      <c r="C3" s="2">
        <v>91393</v>
      </c>
      <c r="D3" s="2">
        <v>57758</v>
      </c>
      <c r="E3" s="2">
        <v>2242</v>
      </c>
      <c r="F3" s="2">
        <v>1092</v>
      </c>
      <c r="G3" s="2">
        <v>623</v>
      </c>
      <c r="H3" s="2">
        <f>SUM(C3:G3)</f>
        <v>153108</v>
      </c>
      <c r="I3" s="9">
        <f>C3/H3</f>
        <v>0.5969185150351386</v>
      </c>
      <c r="J3" s="9">
        <f>D3/H3</f>
        <v>0.3772369830446482</v>
      </c>
      <c r="K3" s="9"/>
      <c r="L3" s="2">
        <v>102597</v>
      </c>
      <c r="M3" s="2">
        <v>47484</v>
      </c>
      <c r="N3" s="2">
        <v>6282</v>
      </c>
      <c r="O3" s="2">
        <v>2294</v>
      </c>
      <c r="P3" s="1">
        <v>3536</v>
      </c>
      <c r="Q3" s="2">
        <f>SUM(L3:P3)</f>
        <v>162193</v>
      </c>
      <c r="R3" s="9">
        <f>L3/Q3</f>
        <v>0.63256120794362269</v>
      </c>
      <c r="S3" s="9">
        <f>M3/Q3</f>
        <v>0.29276232636426974</v>
      </c>
      <c r="T3" s="2"/>
      <c r="U3" s="7">
        <f>L3-C3</f>
        <v>11204</v>
      </c>
      <c r="V3" s="7">
        <f>M3-D3</f>
        <v>-10274</v>
      </c>
      <c r="W3" s="8">
        <f>U3/C3</f>
        <v>0.12259144573435603</v>
      </c>
      <c r="X3" s="8">
        <f>V3/M3</f>
        <v>-0.21636761856625389</v>
      </c>
      <c r="Z3" s="10">
        <f>R3-I3</f>
        <v>3.5642692908484097E-2</v>
      </c>
      <c r="AA3" s="10">
        <f>S3-J3</f>
        <v>-8.4474656680378457E-2</v>
      </c>
    </row>
    <row r="4" spans="1:27" x14ac:dyDescent="0.2">
      <c r="A4">
        <v>21</v>
      </c>
      <c r="B4" s="1" t="s">
        <v>20</v>
      </c>
      <c r="C4" s="2">
        <v>8808</v>
      </c>
      <c r="D4" s="2">
        <v>11339</v>
      </c>
      <c r="E4" s="1">
        <v>187</v>
      </c>
      <c r="F4" s="1">
        <v>76</v>
      </c>
      <c r="G4" s="1">
        <v>49</v>
      </c>
      <c r="H4" s="2">
        <f>SUM(C4:G4)</f>
        <v>20459</v>
      </c>
      <c r="I4" s="9">
        <f>C4/H4</f>
        <v>0.43051957573683952</v>
      </c>
      <c r="J4" s="9">
        <f>D4/H4</f>
        <v>0.55423041204359935</v>
      </c>
      <c r="K4" s="9"/>
      <c r="L4" s="2">
        <v>8653</v>
      </c>
      <c r="M4" s="2">
        <v>10724</v>
      </c>
      <c r="N4" s="1">
        <v>632</v>
      </c>
      <c r="O4" s="1">
        <v>203</v>
      </c>
      <c r="P4" s="1">
        <v>341</v>
      </c>
      <c r="Q4" s="2">
        <f>SUM(L4:P4)</f>
        <v>20553</v>
      </c>
      <c r="R4" s="9">
        <f>L4/Q4</f>
        <v>0.42100909842845324</v>
      </c>
      <c r="S4" s="9">
        <f>M4/Q4</f>
        <v>0.52177297718094684</v>
      </c>
      <c r="T4" s="2"/>
      <c r="U4" s="7">
        <f>L4-C4</f>
        <v>-155</v>
      </c>
      <c r="V4" s="7">
        <f>M4-D4</f>
        <v>-615</v>
      </c>
      <c r="W4" s="8">
        <f>U4/C4</f>
        <v>-1.759763851044505E-2</v>
      </c>
      <c r="X4" s="8">
        <f>V4/M4</f>
        <v>-5.7348004475941815E-2</v>
      </c>
      <c r="Z4" s="10">
        <f>R4-I4</f>
        <v>-9.5104773083862781E-3</v>
      </c>
      <c r="AA4" s="10">
        <f>S4-J4</f>
        <v>-3.2457434862652512E-2</v>
      </c>
    </row>
    <row r="5" spans="1:27" x14ac:dyDescent="0.2">
      <c r="A5">
        <v>2</v>
      </c>
      <c r="B5" s="1" t="s">
        <v>1</v>
      </c>
      <c r="C5" s="2">
        <v>126635</v>
      </c>
      <c r="D5" s="2">
        <v>126832</v>
      </c>
      <c r="E5" s="2">
        <v>3765</v>
      </c>
      <c r="F5" s="2">
        <v>1727</v>
      </c>
      <c r="G5" s="2">
        <v>1196</v>
      </c>
      <c r="H5" s="2">
        <f>SUM(C5:G5)</f>
        <v>260155</v>
      </c>
      <c r="I5" s="9">
        <f>C5/H5</f>
        <v>0.48676750398800717</v>
      </c>
      <c r="J5" s="9">
        <f>D5/H5</f>
        <v>0.487524744863639</v>
      </c>
      <c r="K5" s="9"/>
      <c r="L5" s="2">
        <v>128419</v>
      </c>
      <c r="M5" s="2">
        <v>122403</v>
      </c>
      <c r="N5" s="2">
        <v>10408</v>
      </c>
      <c r="O5" s="2">
        <v>3316</v>
      </c>
      <c r="P5" s="1">
        <v>5535</v>
      </c>
      <c r="Q5" s="2">
        <f>SUM(L5:P5)</f>
        <v>270081</v>
      </c>
      <c r="R5" s="9">
        <f>L5/Q5</f>
        <v>0.47548328094164344</v>
      </c>
      <c r="S5" s="9">
        <f>M5/Q5</f>
        <v>0.4532084818998745</v>
      </c>
      <c r="T5" s="2"/>
      <c r="U5" s="7">
        <f>L5-C5</f>
        <v>1784</v>
      </c>
      <c r="V5" s="7">
        <f>M5-D5</f>
        <v>-4429</v>
      </c>
      <c r="W5" s="8">
        <f>U5/C5</f>
        <v>1.4087732459430647E-2</v>
      </c>
      <c r="X5" s="8">
        <f>V5/M5</f>
        <v>-3.6183753666168314E-2</v>
      </c>
      <c r="Z5" s="10">
        <f>R5-I5</f>
        <v>-1.1284223046363728E-2</v>
      </c>
      <c r="AA5" s="10">
        <f>S5-J5</f>
        <v>-3.4316262963764499E-2</v>
      </c>
    </row>
    <row r="6" spans="1:27" x14ac:dyDescent="0.2">
      <c r="A6">
        <v>4</v>
      </c>
      <c r="B6" s="1" t="s">
        <v>3</v>
      </c>
      <c r="C6" s="2">
        <v>220322</v>
      </c>
      <c r="D6" s="2">
        <v>154908</v>
      </c>
      <c r="E6" s="2">
        <v>5051</v>
      </c>
      <c r="F6" s="2">
        <v>2750</v>
      </c>
      <c r="G6" s="2">
        <v>1751</v>
      </c>
      <c r="H6" s="2">
        <f>SUM(C6:G6)</f>
        <v>384782</v>
      </c>
      <c r="I6" s="9">
        <f>C6/H6</f>
        <v>0.57258915437832336</v>
      </c>
      <c r="J6" s="9">
        <f>D6/H6</f>
        <v>0.40258639957170556</v>
      </c>
      <c r="K6" s="9"/>
      <c r="L6" s="2">
        <v>218412</v>
      </c>
      <c r="M6" s="2">
        <v>149477</v>
      </c>
      <c r="N6" s="2">
        <v>11748</v>
      </c>
      <c r="O6" s="2">
        <v>5338</v>
      </c>
      <c r="P6" s="1">
        <v>5707</v>
      </c>
      <c r="Q6" s="2">
        <f>SUM(L6:P6)</f>
        <v>390682</v>
      </c>
      <c r="R6" s="9">
        <f>L6/Q6</f>
        <v>0.55905314296537845</v>
      </c>
      <c r="S6" s="9">
        <f>M6/Q6</f>
        <v>0.38260529023604878</v>
      </c>
      <c r="T6" s="2"/>
      <c r="U6" s="7">
        <f>L6-C6</f>
        <v>-1910</v>
      </c>
      <c r="V6" s="7">
        <f>M6-D6</f>
        <v>-5431</v>
      </c>
      <c r="W6" s="8">
        <f>U6/C6</f>
        <v>-8.6691297283067511E-3</v>
      </c>
      <c r="X6" s="8">
        <f>V6/M6</f>
        <v>-3.6333348943315691E-2</v>
      </c>
      <c r="Z6" s="10">
        <f>R6-I6</f>
        <v>-1.3536011412944915E-2</v>
      </c>
      <c r="AA6" s="10">
        <f>S6-J6</f>
        <v>-1.9981109335656777E-2</v>
      </c>
    </row>
    <row r="7" spans="1:27" x14ac:dyDescent="0.2">
      <c r="A7">
        <v>17</v>
      </c>
      <c r="B7" s="1" t="s">
        <v>16</v>
      </c>
      <c r="C7" s="2">
        <v>347938</v>
      </c>
      <c r="D7" s="2">
        <v>35734</v>
      </c>
      <c r="E7" s="2">
        <v>1732</v>
      </c>
      <c r="F7" s="2">
        <v>1332</v>
      </c>
      <c r="G7" s="2">
        <v>1008</v>
      </c>
      <c r="H7" s="2">
        <f>SUM(C7:G7)</f>
        <v>387744</v>
      </c>
      <c r="I7" s="9">
        <f>C7/H7</f>
        <v>0.89733948171989764</v>
      </c>
      <c r="J7" s="9">
        <f>D7/H7</f>
        <v>9.215874391350995E-2</v>
      </c>
      <c r="K7" s="9"/>
      <c r="L7" s="2">
        <v>344049</v>
      </c>
      <c r="M7" s="2">
        <v>32811</v>
      </c>
      <c r="N7" s="2">
        <v>4557</v>
      </c>
      <c r="O7" s="2">
        <v>4723</v>
      </c>
      <c r="P7" s="1">
        <v>4245</v>
      </c>
      <c r="Q7" s="2">
        <f>SUM(L7:P7)</f>
        <v>390385</v>
      </c>
      <c r="R7" s="9">
        <f>L7/Q7</f>
        <v>0.88130691496855673</v>
      </c>
      <c r="S7" s="9">
        <f>M7/Q7</f>
        <v>8.4047798967685744E-2</v>
      </c>
      <c r="T7" s="2"/>
      <c r="U7" s="7">
        <f>L7-C7</f>
        <v>-3889</v>
      </c>
      <c r="V7" s="7">
        <f>M7-D7</f>
        <v>-2923</v>
      </c>
      <c r="W7" s="8">
        <f>U7/C7</f>
        <v>-1.1177278710574872E-2</v>
      </c>
      <c r="X7" s="8">
        <f>V7/M7</f>
        <v>-8.9085977263722527E-2</v>
      </c>
      <c r="Z7" s="10">
        <f>R7-I7</f>
        <v>-1.6032566751340904E-2</v>
      </c>
      <c r="AA7" s="10">
        <f>S7-J7</f>
        <v>-8.1109449458242056E-3</v>
      </c>
    </row>
    <row r="8" spans="1:27" x14ac:dyDescent="0.2">
      <c r="A8">
        <v>25</v>
      </c>
      <c r="B8" s="1" t="s">
        <v>39</v>
      </c>
      <c r="C8" s="7">
        <f>SUM(C1:C7)</f>
        <v>1118496</v>
      </c>
      <c r="D8" s="7">
        <f>SUM(D1:D7)</f>
        <v>509924</v>
      </c>
      <c r="E8" s="7">
        <f>SUM(E1:E7)</f>
        <v>17359</v>
      </c>
      <c r="F8" s="7">
        <f>SUM(F1:F7)</f>
        <v>10259</v>
      </c>
      <c r="G8" s="7">
        <f>SUM(G1:G7)</f>
        <v>6202</v>
      </c>
      <c r="H8" s="2">
        <f>SUM(C8:G8)</f>
        <v>1662240</v>
      </c>
      <c r="I8" s="9">
        <f>C8/H8</f>
        <v>0.67288478198094137</v>
      </c>
      <c r="J8" s="9">
        <f>D8/H8</f>
        <v>0.3067691789392627</v>
      </c>
      <c r="K8" s="9"/>
      <c r="L8" s="7">
        <f>SUM(L1:L7)</f>
        <v>1159967</v>
      </c>
      <c r="M8" s="7">
        <f>SUM(M1:M7)</f>
        <v>455603</v>
      </c>
      <c r="N8" s="7">
        <f>SUM(N1:N7)</f>
        <v>45140</v>
      </c>
      <c r="O8" s="7">
        <f>SUM(O1:O7)</f>
        <v>22494</v>
      </c>
      <c r="P8" s="7">
        <f>SUM(P1:P7)</f>
        <v>29563</v>
      </c>
      <c r="Q8" s="2">
        <f>SUM(L8:P8)</f>
        <v>1712767</v>
      </c>
      <c r="R8" s="9">
        <f>L8/Q8</f>
        <v>0.67724740142704754</v>
      </c>
      <c r="S8" s="9">
        <f>M8/Q8</f>
        <v>0.26600407410932136</v>
      </c>
      <c r="T8" s="2"/>
      <c r="U8" s="7">
        <f>SUM(U1:U7)</f>
        <v>41471</v>
      </c>
      <c r="V8" s="7">
        <f>SUM(V1:V7)</f>
        <v>-54321</v>
      </c>
      <c r="W8" s="7">
        <f>SUM(W1:W7)</f>
        <v>0.20571936130011864</v>
      </c>
      <c r="X8" s="7">
        <f>SUM(X1:X7)</f>
        <v>-0.76593011126887123</v>
      </c>
      <c r="Z8" s="10">
        <f>R8-I8</f>
        <v>4.362619446106164E-3</v>
      </c>
      <c r="AA8" s="10">
        <f>S8-J8</f>
        <v>-4.0765104829941334E-2</v>
      </c>
    </row>
    <row r="9" spans="1:27" x14ac:dyDescent="0.2">
      <c r="A9">
        <v>9</v>
      </c>
      <c r="B9" s="1" t="s">
        <v>8</v>
      </c>
      <c r="C9" s="2">
        <v>48774</v>
      </c>
      <c r="D9" s="2">
        <v>25178</v>
      </c>
      <c r="E9" s="1">
        <v>657</v>
      </c>
      <c r="F9" s="1">
        <v>332</v>
      </c>
      <c r="G9" s="1">
        <v>281</v>
      </c>
      <c r="H9" s="2">
        <f>SUM(C9:G9)</f>
        <v>75222</v>
      </c>
      <c r="I9" s="9">
        <f>C9/H9</f>
        <v>0.64840073382786956</v>
      </c>
      <c r="J9" s="9">
        <f>D9/H9</f>
        <v>0.33471590758022918</v>
      </c>
      <c r="K9" s="9"/>
      <c r="L9" s="2">
        <v>49341</v>
      </c>
      <c r="M9" s="2">
        <v>25614</v>
      </c>
      <c r="N9" s="2">
        <v>1696</v>
      </c>
      <c r="O9" s="1">
        <v>769</v>
      </c>
      <c r="P9" s="1">
        <v>883</v>
      </c>
      <c r="Q9" s="2">
        <f>SUM(L9:P9)</f>
        <v>78303</v>
      </c>
      <c r="R9" s="9">
        <f>L9/Q9</f>
        <v>0.63012911382705639</v>
      </c>
      <c r="S9" s="9">
        <f>M9/Q9</f>
        <v>0.32711390368185128</v>
      </c>
      <c r="T9" s="2"/>
      <c r="U9" s="7">
        <f>L9-C9</f>
        <v>567</v>
      </c>
      <c r="V9" s="7">
        <f>M9-D9</f>
        <v>436</v>
      </c>
      <c r="W9" s="8">
        <f>U9/C9</f>
        <v>1.1625046131135441E-2</v>
      </c>
      <c r="X9" s="8">
        <f>V9/M9</f>
        <v>1.7021941125946748E-2</v>
      </c>
      <c r="Z9" s="10">
        <f>R9-I9</f>
        <v>-1.8271620000813171E-2</v>
      </c>
      <c r="AA9" s="10">
        <f>S9-J9</f>
        <v>-7.6020038983778959E-3</v>
      </c>
    </row>
    <row r="10" spans="1:27" x14ac:dyDescent="0.2">
      <c r="A10">
        <v>11</v>
      </c>
      <c r="B10" s="1" t="s">
        <v>10</v>
      </c>
      <c r="C10" s="2">
        <v>55146</v>
      </c>
      <c r="D10" s="2">
        <v>58798</v>
      </c>
      <c r="E10" s="2">
        <v>1819</v>
      </c>
      <c r="F10" s="1">
        <v>831</v>
      </c>
      <c r="G10" s="1">
        <v>521</v>
      </c>
      <c r="H10" s="2">
        <f>SUM(C10:G10)</f>
        <v>117115</v>
      </c>
      <c r="I10" s="9">
        <f>C10/H10</f>
        <v>0.4708705118900226</v>
      </c>
      <c r="J10" s="9">
        <f>D10/H10</f>
        <v>0.50205353712163259</v>
      </c>
      <c r="K10" s="9"/>
      <c r="L10" s="2">
        <v>56522</v>
      </c>
      <c r="M10" s="2">
        <v>59522</v>
      </c>
      <c r="N10" s="2">
        <v>5427</v>
      </c>
      <c r="O10" s="2">
        <v>1745</v>
      </c>
      <c r="P10" s="1">
        <v>2461</v>
      </c>
      <c r="Q10" s="2">
        <f>SUM(L10:P10)</f>
        <v>125677</v>
      </c>
      <c r="R10" s="9">
        <f>L10/Q10</f>
        <v>0.44974020703867851</v>
      </c>
      <c r="S10" s="9">
        <f>M10/Q10</f>
        <v>0.47361092323973358</v>
      </c>
      <c r="T10" s="2"/>
      <c r="U10" s="7">
        <f>L10-C10</f>
        <v>1376</v>
      </c>
      <c r="V10" s="7">
        <f>M10-D10</f>
        <v>724</v>
      </c>
      <c r="W10" s="8">
        <f>U10/C10</f>
        <v>2.4951945744024952E-2</v>
      </c>
      <c r="X10" s="8">
        <f>V10/M10</f>
        <v>1.2163569772521084E-2</v>
      </c>
      <c r="Z10" s="10">
        <f>R10-I10</f>
        <v>-2.1130304851344095E-2</v>
      </c>
      <c r="AA10" s="10">
        <f>S10-J10</f>
        <v>-2.8442613881899004E-2</v>
      </c>
    </row>
    <row r="11" spans="1:27" x14ac:dyDescent="0.2">
      <c r="A11">
        <v>3</v>
      </c>
      <c r="B11" s="1" t="s">
        <v>2</v>
      </c>
      <c r="C11" s="2">
        <v>221478</v>
      </c>
      <c r="D11" s="2">
        <v>28171</v>
      </c>
      <c r="E11" s="2">
        <v>1924</v>
      </c>
      <c r="F11" s="2">
        <v>1737</v>
      </c>
      <c r="G11" s="2">
        <v>695</v>
      </c>
      <c r="H11" s="2">
        <f>SUM(C11:G11)</f>
        <v>254005</v>
      </c>
      <c r="I11" s="9">
        <f>C11/H11</f>
        <v>0.8719434656798094</v>
      </c>
      <c r="J11" s="9">
        <f>D11/H11</f>
        <v>0.11090726560500777</v>
      </c>
      <c r="K11" s="9"/>
      <c r="L11" s="2">
        <v>202673</v>
      </c>
      <c r="M11" s="2">
        <v>25205</v>
      </c>
      <c r="N11" s="2">
        <v>4568</v>
      </c>
      <c r="O11" s="2">
        <v>4087</v>
      </c>
      <c r="P11" s="1">
        <v>2869</v>
      </c>
      <c r="Q11" s="2">
        <f>SUM(L11:P11)</f>
        <v>239402</v>
      </c>
      <c r="R11" s="9">
        <f>L11/Q11</f>
        <v>0.84658022907076802</v>
      </c>
      <c r="S11" s="9">
        <f>M11/Q11</f>
        <v>0.10528316388334266</v>
      </c>
      <c r="T11" s="2"/>
      <c r="U11" s="7">
        <f>L11-C11</f>
        <v>-18805</v>
      </c>
      <c r="V11" s="7">
        <f>M11-D11</f>
        <v>-2966</v>
      </c>
      <c r="W11" s="8">
        <f>U11/C11</f>
        <v>-8.4906853050867356E-2</v>
      </c>
      <c r="X11" s="8">
        <f>V11/M11</f>
        <v>-0.11767506447133505</v>
      </c>
      <c r="Z11" s="10">
        <f>R11-I11</f>
        <v>-2.5363236609041384E-2</v>
      </c>
      <c r="AA11" s="10">
        <f>S11-J11</f>
        <v>-5.624101721665109E-3</v>
      </c>
    </row>
    <row r="12" spans="1:27" x14ac:dyDescent="0.2">
      <c r="A12">
        <v>7</v>
      </c>
      <c r="B12" s="1" t="s">
        <v>6</v>
      </c>
      <c r="C12" s="2">
        <v>27939</v>
      </c>
      <c r="D12" s="2">
        <v>56761</v>
      </c>
      <c r="E12" s="2">
        <v>1614</v>
      </c>
      <c r="F12" s="1">
        <v>674</v>
      </c>
      <c r="G12" s="1">
        <v>548</v>
      </c>
      <c r="H12" s="2">
        <f>SUM(C12:G12)</f>
        <v>87536</v>
      </c>
      <c r="I12" s="9">
        <f>C12/H12</f>
        <v>0.31917154085176386</v>
      </c>
      <c r="J12" s="9">
        <f>D12/H12</f>
        <v>0.6484303600804241</v>
      </c>
      <c r="K12" s="9"/>
      <c r="L12" s="2">
        <v>26567</v>
      </c>
      <c r="M12" s="2">
        <v>58215</v>
      </c>
      <c r="N12" s="2">
        <v>4286</v>
      </c>
      <c r="O12" s="2">
        <v>1060</v>
      </c>
      <c r="P12" s="1">
        <v>1720</v>
      </c>
      <c r="Q12" s="2">
        <f>SUM(L12:P12)</f>
        <v>91848</v>
      </c>
      <c r="R12" s="9">
        <f>L12/Q12</f>
        <v>0.28924962982318614</v>
      </c>
      <c r="S12" s="9">
        <f>M12/Q12</f>
        <v>0.6338189182126992</v>
      </c>
      <c r="T12" s="2"/>
      <c r="U12" s="7">
        <f>L12-C12</f>
        <v>-1372</v>
      </c>
      <c r="V12" s="7">
        <f>M12-D12</f>
        <v>1454</v>
      </c>
      <c r="W12" s="8">
        <f>U12/C12</f>
        <v>-4.9106983070260207E-2</v>
      </c>
      <c r="X12" s="8">
        <f>V12/M12</f>
        <v>2.4976380657906038E-2</v>
      </c>
      <c r="Z12" s="10">
        <f>R12-I12</f>
        <v>-2.9921911028577719E-2</v>
      </c>
      <c r="AA12" s="10">
        <f>S12-J12</f>
        <v>-1.4611441867724895E-2</v>
      </c>
    </row>
    <row r="13" spans="1:27" x14ac:dyDescent="0.2">
      <c r="A13">
        <v>15</v>
      </c>
      <c r="B13" s="1" t="s">
        <v>14</v>
      </c>
      <c r="C13" s="2">
        <v>4842</v>
      </c>
      <c r="D13" s="2">
        <v>4870</v>
      </c>
      <c r="E13" s="1">
        <v>105</v>
      </c>
      <c r="F13" s="1">
        <v>60</v>
      </c>
      <c r="G13" s="1">
        <v>27</v>
      </c>
      <c r="H13" s="2">
        <f>SUM(C13:G13)</f>
        <v>9904</v>
      </c>
      <c r="I13" s="9">
        <f>C13/H13</f>
        <v>0.48889337641357028</v>
      </c>
      <c r="J13" s="9">
        <f>D13/H13</f>
        <v>0.4917205169628433</v>
      </c>
      <c r="K13" s="9"/>
      <c r="L13" s="2">
        <v>4575</v>
      </c>
      <c r="M13" s="2">
        <v>4876</v>
      </c>
      <c r="N13" s="1">
        <v>312</v>
      </c>
      <c r="O13" s="1">
        <v>116</v>
      </c>
      <c r="P13" s="1">
        <v>142</v>
      </c>
      <c r="Q13" s="2">
        <f>SUM(L13:P13)</f>
        <v>10021</v>
      </c>
      <c r="R13" s="9">
        <f>L13/Q13</f>
        <v>0.45654126334697137</v>
      </c>
      <c r="S13" s="9">
        <f>M13/Q13</f>
        <v>0.48657818580979945</v>
      </c>
      <c r="T13" s="2"/>
      <c r="U13" s="7">
        <f>L13-C13</f>
        <v>-267</v>
      </c>
      <c r="V13" s="7">
        <f>M13-D13</f>
        <v>6</v>
      </c>
      <c r="W13" s="8">
        <f>U13/C13</f>
        <v>-5.5142503097893432E-2</v>
      </c>
      <c r="X13" s="8">
        <f>V13/M13</f>
        <v>1.2305168170631665E-3</v>
      </c>
      <c r="Z13" s="10">
        <f>R13-I13</f>
        <v>-3.2352113066598909E-2</v>
      </c>
      <c r="AA13" s="10">
        <f>S13-J13</f>
        <v>-5.1423311530438554E-3</v>
      </c>
    </row>
    <row r="14" spans="1:27" x14ac:dyDescent="0.2">
      <c r="A14">
        <v>23</v>
      </c>
      <c r="B14" s="1" t="s">
        <v>22</v>
      </c>
      <c r="C14" s="2">
        <v>19635</v>
      </c>
      <c r="D14" s="2">
        <v>21764</v>
      </c>
      <c r="E14" s="1">
        <v>487</v>
      </c>
      <c r="F14" s="1">
        <v>221</v>
      </c>
      <c r="G14" s="1">
        <v>152</v>
      </c>
      <c r="H14" s="2">
        <f>SUM(C14:G14)</f>
        <v>42259</v>
      </c>
      <c r="I14" s="9">
        <f>C14/H14</f>
        <v>0.46463475236044394</v>
      </c>
      <c r="J14" s="9">
        <f>D14/H14</f>
        <v>0.51501455311294631</v>
      </c>
      <c r="K14" s="9"/>
      <c r="L14" s="2">
        <v>18050</v>
      </c>
      <c r="M14" s="2">
        <v>22198</v>
      </c>
      <c r="N14" s="2">
        <v>1297</v>
      </c>
      <c r="O14" s="1">
        <v>432</v>
      </c>
      <c r="P14" s="1">
        <v>570</v>
      </c>
      <c r="Q14" s="2">
        <f>SUM(L14:P14)</f>
        <v>42547</v>
      </c>
      <c r="R14" s="9">
        <f>L14/Q14</f>
        <v>0.42423672644369753</v>
      </c>
      <c r="S14" s="9">
        <f>M14/Q14</f>
        <v>0.52172891155663148</v>
      </c>
      <c r="T14" s="2"/>
      <c r="U14" s="7">
        <f>L14-C14</f>
        <v>-1585</v>
      </c>
      <c r="V14" s="7">
        <f>M14-D14</f>
        <v>434</v>
      </c>
      <c r="W14" s="8">
        <f>U14/C14</f>
        <v>-8.0723198370257196E-2</v>
      </c>
      <c r="X14" s="8">
        <f>V14/M14</f>
        <v>1.9551310928912515E-2</v>
      </c>
      <c r="Z14" s="10">
        <f>R14-I14</f>
        <v>-4.0398025916746405E-2</v>
      </c>
      <c r="AA14" s="10">
        <f>S14-J14</f>
        <v>6.7143584436851755E-3</v>
      </c>
    </row>
    <row r="15" spans="1:27" x14ac:dyDescent="0.2">
      <c r="A15">
        <v>13</v>
      </c>
      <c r="B15" s="1" t="s">
        <v>12</v>
      </c>
      <c r="C15" s="2">
        <v>49729</v>
      </c>
      <c r="D15" s="2">
        <v>72911</v>
      </c>
      <c r="E15" s="2">
        <v>1856</v>
      </c>
      <c r="F15" s="1">
        <v>850</v>
      </c>
      <c r="G15" s="1">
        <v>608</v>
      </c>
      <c r="H15" s="2">
        <f>SUM(C15:G15)</f>
        <v>125954</v>
      </c>
      <c r="I15" s="9">
        <f>C15/H15</f>
        <v>0.39481874335074713</v>
      </c>
      <c r="J15" s="9">
        <f>D15/H15</f>
        <v>0.5788700636740397</v>
      </c>
      <c r="K15" s="9"/>
      <c r="L15" s="2">
        <v>47077</v>
      </c>
      <c r="M15" s="2">
        <v>77860</v>
      </c>
      <c r="N15" s="2">
        <v>5060</v>
      </c>
      <c r="O15" s="2">
        <v>1596</v>
      </c>
      <c r="P15" s="1">
        <v>2079</v>
      </c>
      <c r="Q15" s="2">
        <f>SUM(L15:P15)</f>
        <v>133672</v>
      </c>
      <c r="R15" s="9">
        <f>L15/Q15</f>
        <v>0.35218295529355437</v>
      </c>
      <c r="S15" s="9">
        <f>M15/Q15</f>
        <v>0.58247052486683826</v>
      </c>
      <c r="T15" s="2"/>
      <c r="U15" s="7">
        <f>L15-C15</f>
        <v>-2652</v>
      </c>
      <c r="V15" s="7">
        <f>M15-D15</f>
        <v>4949</v>
      </c>
      <c r="W15" s="8">
        <f>U15/C15</f>
        <v>-5.3329043415310987E-2</v>
      </c>
      <c r="X15" s="8">
        <f>V15/M15</f>
        <v>6.3562805034677622E-2</v>
      </c>
      <c r="Z15" s="10">
        <f>R15-I15</f>
        <v>-4.2635788057192758E-2</v>
      </c>
      <c r="AA15" s="10">
        <f>S15-J15</f>
        <v>3.6004611927985541E-3</v>
      </c>
    </row>
    <row r="16" spans="1:27" x14ac:dyDescent="0.2">
      <c r="A16">
        <v>18</v>
      </c>
      <c r="B16" s="1" t="s">
        <v>17</v>
      </c>
      <c r="C16" s="2">
        <v>8556</v>
      </c>
      <c r="D16" s="2">
        <v>15823</v>
      </c>
      <c r="E16" s="1">
        <v>282</v>
      </c>
      <c r="F16" s="1">
        <v>126</v>
      </c>
      <c r="G16" s="1">
        <v>101</v>
      </c>
      <c r="H16" s="2">
        <f>SUM(C16:G16)</f>
        <v>24888</v>
      </c>
      <c r="I16" s="9">
        <f>C16/H16</f>
        <v>0.34378013500482157</v>
      </c>
      <c r="J16" s="9">
        <f>D16/H16</f>
        <v>0.63576824172291868</v>
      </c>
      <c r="K16" s="9"/>
      <c r="L16" s="2">
        <v>7973</v>
      </c>
      <c r="M16" s="2">
        <v>16993</v>
      </c>
      <c r="N16" s="1">
        <v>940</v>
      </c>
      <c r="O16" s="1">
        <v>272</v>
      </c>
      <c r="P16" s="1">
        <v>345</v>
      </c>
      <c r="Q16" s="2">
        <f>SUM(L16:P16)</f>
        <v>26523</v>
      </c>
      <c r="R16" s="9">
        <f>L16/Q16</f>
        <v>0.30060702032198472</v>
      </c>
      <c r="S16" s="9">
        <f>M16/Q16</f>
        <v>0.64068921313576899</v>
      </c>
      <c r="T16" s="2"/>
      <c r="U16" s="7">
        <f>L16-C16</f>
        <v>-583</v>
      </c>
      <c r="V16" s="7">
        <f>M16-D16</f>
        <v>1170</v>
      </c>
      <c r="W16" s="8">
        <f>U16/C16</f>
        <v>-6.8139317438055166E-2</v>
      </c>
      <c r="X16" s="8">
        <f>V16/M16</f>
        <v>6.8851880185958919E-2</v>
      </c>
      <c r="Z16" s="10">
        <f>R16-I16</f>
        <v>-4.3173114682836855E-2</v>
      </c>
      <c r="AA16" s="10">
        <f>S16-J16</f>
        <v>4.9209714128503057E-3</v>
      </c>
    </row>
    <row r="17" spans="1:27" x14ac:dyDescent="0.2">
      <c r="A17">
        <v>12</v>
      </c>
      <c r="B17" s="1" t="s">
        <v>11</v>
      </c>
      <c r="C17" s="2">
        <v>3124</v>
      </c>
      <c r="D17" s="2">
        <v>9743</v>
      </c>
      <c r="E17" s="1">
        <v>146</v>
      </c>
      <c r="F17" s="1">
        <v>94</v>
      </c>
      <c r="G17" s="1">
        <v>50</v>
      </c>
      <c r="H17" s="2">
        <f>SUM(C17:G17)</f>
        <v>13157</v>
      </c>
      <c r="I17" s="9">
        <f>C17/H17</f>
        <v>0.23744014592992324</v>
      </c>
      <c r="J17" s="9">
        <f>D17/H17</f>
        <v>0.7405183552481569</v>
      </c>
      <c r="K17" s="9"/>
      <c r="L17" s="2">
        <v>2567</v>
      </c>
      <c r="M17" s="2">
        <v>10776</v>
      </c>
      <c r="N17" s="1">
        <v>400</v>
      </c>
      <c r="O17" s="1">
        <v>107</v>
      </c>
      <c r="P17" s="1">
        <v>161</v>
      </c>
      <c r="Q17" s="2">
        <f>SUM(L17:P17)</f>
        <v>14011</v>
      </c>
      <c r="R17" s="9">
        <f>L17/Q17</f>
        <v>0.18321318963671401</v>
      </c>
      <c r="S17" s="9">
        <f>M17/Q17</f>
        <v>0.76910998501177641</v>
      </c>
      <c r="T17" s="2"/>
      <c r="U17" s="7">
        <f>L17-C17</f>
        <v>-557</v>
      </c>
      <c r="V17" s="7">
        <f>M17-D17</f>
        <v>1033</v>
      </c>
      <c r="W17" s="8">
        <f>U17/C17</f>
        <v>-0.17829705505761845</v>
      </c>
      <c r="X17" s="8">
        <f>V17/M17</f>
        <v>9.5861172976985889E-2</v>
      </c>
      <c r="Z17" s="10">
        <f>R17-I17</f>
        <v>-5.4226956293209227E-2</v>
      </c>
      <c r="AA17" s="10">
        <f>S17-J17</f>
        <v>2.8591629763619508E-2</v>
      </c>
    </row>
    <row r="18" spans="1:27" x14ac:dyDescent="0.2">
      <c r="A18">
        <v>24</v>
      </c>
      <c r="B18" s="1" t="s">
        <v>23</v>
      </c>
      <c r="C18" s="2">
        <v>11014</v>
      </c>
      <c r="D18" s="2">
        <v>15951</v>
      </c>
      <c r="E18" s="1">
        <v>266</v>
      </c>
      <c r="F18" s="1">
        <v>128</v>
      </c>
      <c r="G18" s="1">
        <v>61</v>
      </c>
      <c r="H18" s="2">
        <f>SUM(C18:G18)</f>
        <v>27420</v>
      </c>
      <c r="I18" s="9">
        <f>C18/H18</f>
        <v>0.40167760758570387</v>
      </c>
      <c r="J18" s="9">
        <f>D18/H18</f>
        <v>0.58172866520787747</v>
      </c>
      <c r="K18" s="9"/>
      <c r="L18" s="2">
        <v>9753</v>
      </c>
      <c r="M18" s="2">
        <v>17210</v>
      </c>
      <c r="N18" s="1">
        <v>735</v>
      </c>
      <c r="O18" s="1">
        <v>249</v>
      </c>
      <c r="P18" s="1">
        <v>326</v>
      </c>
      <c r="Q18" s="2">
        <f>SUM(L18:P18)</f>
        <v>28273</v>
      </c>
      <c r="R18" s="9">
        <f>L18/Q18</f>
        <v>0.34495808722102361</v>
      </c>
      <c r="S18" s="9">
        <f>M18/Q18</f>
        <v>0.60870795458564708</v>
      </c>
      <c r="T18" s="2"/>
      <c r="U18" s="7">
        <f>L18-C18</f>
        <v>-1261</v>
      </c>
      <c r="V18" s="7">
        <f>M18-D18</f>
        <v>1259</v>
      </c>
      <c r="W18" s="8">
        <f>U18/C18</f>
        <v>-0.11449064826584347</v>
      </c>
      <c r="X18" s="8">
        <f>V18/M18</f>
        <v>7.3155142359093553E-2</v>
      </c>
      <c r="Z18" s="10">
        <f>R18-I18</f>
        <v>-5.6719520364680254E-2</v>
      </c>
      <c r="AA18" s="10">
        <f>S18-J18</f>
        <v>2.6979289377769611E-2</v>
      </c>
    </row>
    <row r="19" spans="1:27" x14ac:dyDescent="0.2">
      <c r="A19">
        <v>10</v>
      </c>
      <c r="B19" s="1" t="s">
        <v>9</v>
      </c>
      <c r="C19" s="2">
        <v>7257</v>
      </c>
      <c r="D19" s="2">
        <v>7976</v>
      </c>
      <c r="E19" s="1">
        <v>116</v>
      </c>
      <c r="F19" s="1">
        <v>68</v>
      </c>
      <c r="G19" s="1">
        <v>27</v>
      </c>
      <c r="H19" s="2">
        <f>SUM(C19:G19)</f>
        <v>15444</v>
      </c>
      <c r="I19" s="9">
        <f>C19/H19</f>
        <v>0.4698912198912199</v>
      </c>
      <c r="J19" s="9">
        <f>D19/H19</f>
        <v>0.5164465164465164</v>
      </c>
      <c r="K19" s="9"/>
      <c r="L19" s="2">
        <v>6245</v>
      </c>
      <c r="M19" s="2">
        <v>8413</v>
      </c>
      <c r="N19" s="1">
        <v>337</v>
      </c>
      <c r="O19" s="1">
        <v>109</v>
      </c>
      <c r="P19" s="1">
        <v>121</v>
      </c>
      <c r="Q19" s="2">
        <f>SUM(L19:P19)</f>
        <v>15225</v>
      </c>
      <c r="R19" s="9">
        <f>L19/Q19</f>
        <v>0.4101806239737274</v>
      </c>
      <c r="S19" s="9">
        <f>M19/Q19</f>
        <v>0.55257799671592778</v>
      </c>
      <c r="T19" s="2"/>
      <c r="U19" s="7">
        <f>L19-C19</f>
        <v>-1012</v>
      </c>
      <c r="V19" s="7">
        <f>M19-D19</f>
        <v>437</v>
      </c>
      <c r="W19" s="8">
        <f>U19/C19</f>
        <v>-0.13945156400716549</v>
      </c>
      <c r="X19" s="8">
        <f>V19/M19</f>
        <v>5.1943420896232023E-2</v>
      </c>
      <c r="Z19" s="10">
        <f>R19-I19</f>
        <v>-5.9710595917492504E-2</v>
      </c>
      <c r="AA19" s="10">
        <f>S19-J19</f>
        <v>3.6131480269411376E-2</v>
      </c>
    </row>
    <row r="20" spans="1:27" x14ac:dyDescent="0.2">
      <c r="A20">
        <v>19</v>
      </c>
      <c r="B20" s="1" t="s">
        <v>18</v>
      </c>
      <c r="C20" s="2">
        <v>19711</v>
      </c>
      <c r="D20" s="2">
        <v>26797</v>
      </c>
      <c r="E20" s="1">
        <v>769</v>
      </c>
      <c r="F20" s="1">
        <v>328</v>
      </c>
      <c r="G20" s="1">
        <v>219</v>
      </c>
      <c r="H20" s="2">
        <f>SUM(C20:G20)</f>
        <v>47824</v>
      </c>
      <c r="I20" s="9">
        <f>C20/H20</f>
        <v>0.41215707594513218</v>
      </c>
      <c r="J20" s="9">
        <f>D20/H20</f>
        <v>0.56032535965205754</v>
      </c>
      <c r="K20" s="9"/>
      <c r="L20" s="2">
        <v>17534</v>
      </c>
      <c r="M20" s="2">
        <v>28663</v>
      </c>
      <c r="N20" s="2">
        <v>2270</v>
      </c>
      <c r="O20" s="1">
        <v>507</v>
      </c>
      <c r="P20" s="1">
        <v>868</v>
      </c>
      <c r="Q20" s="2">
        <f>SUM(L20:P20)</f>
        <v>49842</v>
      </c>
      <c r="R20" s="9">
        <f>L20/Q20</f>
        <v>0.3517916616508166</v>
      </c>
      <c r="S20" s="9">
        <f>M20/Q20</f>
        <v>0.57507724409132854</v>
      </c>
      <c r="T20" s="2"/>
      <c r="U20" s="7">
        <f>L20-C20</f>
        <v>-2177</v>
      </c>
      <c r="V20" s="7">
        <f>M20-D20</f>
        <v>1866</v>
      </c>
      <c r="W20" s="8">
        <f>U20/C20</f>
        <v>-0.11044594388919893</v>
      </c>
      <c r="X20" s="8">
        <f>V20/M20</f>
        <v>6.5101350172696512E-2</v>
      </c>
      <c r="Z20" s="10">
        <f>R20-I20</f>
        <v>-6.0365414294315578E-2</v>
      </c>
      <c r="AA20" s="10">
        <f>S20-J20</f>
        <v>1.4751884439271001E-2</v>
      </c>
    </row>
    <row r="21" spans="1:27" x14ac:dyDescent="0.2">
      <c r="A21">
        <v>5</v>
      </c>
      <c r="B21" s="1" t="s">
        <v>4</v>
      </c>
      <c r="C21" s="2">
        <v>20529</v>
      </c>
      <c r="D21" s="2">
        <v>23952</v>
      </c>
      <c r="E21" s="1">
        <v>581</v>
      </c>
      <c r="F21" s="1">
        <v>279</v>
      </c>
      <c r="G21" s="1">
        <v>177</v>
      </c>
      <c r="H21" s="2">
        <f>SUM(C21:G21)</f>
        <v>45518</v>
      </c>
      <c r="I21" s="9">
        <f>C21/H21</f>
        <v>0.45100839228437101</v>
      </c>
      <c r="J21" s="9">
        <f>D21/H21</f>
        <v>0.52620941166132085</v>
      </c>
      <c r="K21" s="9"/>
      <c r="L21" s="2">
        <v>18225</v>
      </c>
      <c r="M21" s="2">
        <v>26176</v>
      </c>
      <c r="N21" s="2">
        <v>1815</v>
      </c>
      <c r="O21" s="1">
        <v>498</v>
      </c>
      <c r="P21" s="1">
        <v>694</v>
      </c>
      <c r="Q21" s="2">
        <f>SUM(L21:P21)</f>
        <v>47408</v>
      </c>
      <c r="R21" s="9">
        <f>L21/Q21</f>
        <v>0.3844287883901451</v>
      </c>
      <c r="S21" s="9">
        <f>M21/Q21</f>
        <v>0.55214309821127239</v>
      </c>
      <c r="T21" s="2"/>
      <c r="U21" s="7">
        <f>L21-C21</f>
        <v>-2304</v>
      </c>
      <c r="V21" s="7">
        <f>M21-D21</f>
        <v>2224</v>
      </c>
      <c r="W21" s="8">
        <f>U21/C21</f>
        <v>-0.11223147742218326</v>
      </c>
      <c r="X21" s="8">
        <f>V21/M21</f>
        <v>8.4963325183374086E-2</v>
      </c>
      <c r="Z21" s="10">
        <f>R21-I21</f>
        <v>-6.6579603894225903E-2</v>
      </c>
      <c r="AA21" s="10">
        <f>S21-J21</f>
        <v>2.593368654995154E-2</v>
      </c>
    </row>
    <row r="22" spans="1:27" x14ac:dyDescent="0.2">
      <c r="A22">
        <v>1</v>
      </c>
      <c r="B22" s="1" t="s">
        <v>0</v>
      </c>
      <c r="C22" s="2">
        <v>9805</v>
      </c>
      <c r="D22" s="2">
        <v>19230</v>
      </c>
      <c r="E22" s="1">
        <v>448</v>
      </c>
      <c r="F22" s="1">
        <v>256</v>
      </c>
      <c r="G22" s="1">
        <v>111</v>
      </c>
      <c r="H22" s="2">
        <f>SUM(C22:G22)</f>
        <v>29850</v>
      </c>
      <c r="I22" s="9">
        <f>C22/H22</f>
        <v>0.32847571189279734</v>
      </c>
      <c r="J22" s="9">
        <f>D22/H22</f>
        <v>0.64422110552763823</v>
      </c>
      <c r="K22" s="9"/>
      <c r="L22" s="2">
        <v>7875</v>
      </c>
      <c r="M22" s="2">
        <v>21270</v>
      </c>
      <c r="N22" s="1">
        <v>858</v>
      </c>
      <c r="O22" s="1">
        <v>365</v>
      </c>
      <c r="P22" s="1">
        <v>286</v>
      </c>
      <c r="Q22" s="2">
        <f>SUM(L22:P22)</f>
        <v>30654</v>
      </c>
      <c r="R22" s="9">
        <f>L22/Q22</f>
        <v>0.25689958896065768</v>
      </c>
      <c r="S22" s="9">
        <f>M22/Q22</f>
        <v>0.6938735564689763</v>
      </c>
      <c r="T22" s="2"/>
      <c r="U22" s="7">
        <f>L22-C22</f>
        <v>-1930</v>
      </c>
      <c r="V22" s="7">
        <f>M22-D22</f>
        <v>2040</v>
      </c>
      <c r="W22" s="8">
        <f>U22/C22</f>
        <v>-0.196838347781744</v>
      </c>
      <c r="X22" s="8">
        <f>V22/M22</f>
        <v>9.590973201692525E-2</v>
      </c>
      <c r="Z22" s="10">
        <f>R22-I22</f>
        <v>-7.1576122932139663E-2</v>
      </c>
      <c r="AA22" s="10">
        <f>S22-J22</f>
        <v>4.9652450941338078E-2</v>
      </c>
    </row>
    <row r="23" spans="1:27" x14ac:dyDescent="0.2">
      <c r="A23">
        <v>22</v>
      </c>
      <c r="B23" s="1" t="s">
        <v>21</v>
      </c>
      <c r="C23" s="2">
        <v>25042</v>
      </c>
      <c r="D23" s="2">
        <v>36074</v>
      </c>
      <c r="E23" s="1">
        <v>870</v>
      </c>
      <c r="F23" s="1">
        <v>480</v>
      </c>
      <c r="G23" s="1">
        <v>289</v>
      </c>
      <c r="H23" s="2">
        <f>SUM(C23:G23)</f>
        <v>62755</v>
      </c>
      <c r="I23" s="9">
        <f>C23/H23</f>
        <v>0.39904390088439168</v>
      </c>
      <c r="J23" s="9">
        <f>D23/H23</f>
        <v>0.57483865827424108</v>
      </c>
      <c r="K23" s="9"/>
      <c r="L23" s="2">
        <v>21129</v>
      </c>
      <c r="M23" s="2">
        <v>40998</v>
      </c>
      <c r="N23" s="2">
        <v>2164</v>
      </c>
      <c r="O23" s="1">
        <v>778</v>
      </c>
      <c r="P23" s="1">
        <v>922</v>
      </c>
      <c r="Q23" s="2">
        <f>SUM(L23:P23)</f>
        <v>65991</v>
      </c>
      <c r="R23" s="9">
        <f>L23/Q23</f>
        <v>0.32018002454880212</v>
      </c>
      <c r="S23" s="9">
        <f>M23/Q23</f>
        <v>0.62126653634586537</v>
      </c>
      <c r="T23" s="2"/>
      <c r="U23" s="7">
        <f>L23-C23</f>
        <v>-3913</v>
      </c>
      <c r="V23" s="7">
        <f>M23-D23</f>
        <v>4924</v>
      </c>
      <c r="W23" s="8">
        <f>U23/C23</f>
        <v>-0.15625748742113249</v>
      </c>
      <c r="X23" s="8">
        <f>V23/M23</f>
        <v>0.12010341967900873</v>
      </c>
      <c r="Z23" s="10">
        <f>R23-I23</f>
        <v>-7.8863876335589556E-2</v>
      </c>
      <c r="AA23" s="10">
        <f>S23-J23</f>
        <v>4.6427878071624296E-2</v>
      </c>
    </row>
    <row r="24" spans="1:27" x14ac:dyDescent="0.2">
      <c r="A24">
        <v>20</v>
      </c>
      <c r="B24" s="1" t="s">
        <v>19</v>
      </c>
      <c r="C24" s="2">
        <v>5240</v>
      </c>
      <c r="D24" s="2">
        <v>5042</v>
      </c>
      <c r="E24" s="1">
        <v>71</v>
      </c>
      <c r="F24" s="1">
        <v>33</v>
      </c>
      <c r="G24" s="1">
        <v>13</v>
      </c>
      <c r="H24" s="2">
        <f>SUM(C24:G24)</f>
        <v>10399</v>
      </c>
      <c r="I24" s="9">
        <f>C24/H24</f>
        <v>0.50389460525050489</v>
      </c>
      <c r="J24" s="9">
        <f>D24/H24</f>
        <v>0.48485431291470332</v>
      </c>
      <c r="K24" s="9"/>
      <c r="L24" s="2">
        <v>4196</v>
      </c>
      <c r="M24" s="2">
        <v>5341</v>
      </c>
      <c r="N24" s="1">
        <v>190</v>
      </c>
      <c r="O24" s="1">
        <v>64</v>
      </c>
      <c r="P24" s="1">
        <v>109</v>
      </c>
      <c r="Q24" s="2">
        <f>SUM(L24:P24)</f>
        <v>9900</v>
      </c>
      <c r="R24" s="9">
        <f>L24/Q24</f>
        <v>0.42383838383838385</v>
      </c>
      <c r="S24" s="9">
        <f>M24/Q24</f>
        <v>0.53949494949494947</v>
      </c>
      <c r="T24" s="2"/>
      <c r="U24" s="7">
        <f>L24-C24</f>
        <v>-1044</v>
      </c>
      <c r="V24" s="7">
        <f>M24-D24</f>
        <v>299</v>
      </c>
      <c r="W24" s="8">
        <f>U24/C24</f>
        <v>-0.19923664122137405</v>
      </c>
      <c r="X24" s="8">
        <f>V24/M24</f>
        <v>5.5982025837858079E-2</v>
      </c>
      <c r="Z24" s="10">
        <f>R24-I24</f>
        <v>-8.0056221412121042E-2</v>
      </c>
      <c r="AA24" s="10">
        <f>S24-J24</f>
        <v>5.4640636580246149E-2</v>
      </c>
    </row>
    <row r="25" spans="1:27" x14ac:dyDescent="0.2">
      <c r="A25">
        <v>6</v>
      </c>
      <c r="B25" s="1" t="s">
        <v>5</v>
      </c>
      <c r="C25" s="2">
        <v>4970</v>
      </c>
      <c r="D25" s="2">
        <v>8098</v>
      </c>
      <c r="E25" s="1">
        <v>182</v>
      </c>
      <c r="F25" s="1">
        <v>64</v>
      </c>
      <c r="G25" s="1">
        <v>43</v>
      </c>
      <c r="H25" s="2">
        <f>SUM(C25:G25)</f>
        <v>13357</v>
      </c>
      <c r="I25" s="9">
        <f>C25/H25</f>
        <v>0.37208954106461034</v>
      </c>
      <c r="J25" s="9">
        <f>D25/H25</f>
        <v>0.60627386389159243</v>
      </c>
      <c r="K25" s="9"/>
      <c r="L25" s="2">
        <v>4009</v>
      </c>
      <c r="M25" s="2">
        <v>9368</v>
      </c>
      <c r="N25" s="1">
        <v>445</v>
      </c>
      <c r="O25" s="1">
        <v>129</v>
      </c>
      <c r="P25" s="1">
        <v>162</v>
      </c>
      <c r="Q25" s="2">
        <f>SUM(L25:P25)</f>
        <v>14113</v>
      </c>
      <c r="R25" s="9">
        <f>L25/Q25</f>
        <v>0.28406433784454049</v>
      </c>
      <c r="S25" s="9">
        <f>M25/Q25</f>
        <v>0.66378516261602782</v>
      </c>
      <c r="T25" s="2"/>
      <c r="U25" s="7">
        <f>L25-C25</f>
        <v>-961</v>
      </c>
      <c r="V25" s="7">
        <f>M25-D25</f>
        <v>1270</v>
      </c>
      <c r="W25" s="8">
        <f>U25/C25</f>
        <v>-0.19336016096579478</v>
      </c>
      <c r="X25" s="8">
        <f>V25/M25</f>
        <v>0.13556789069171649</v>
      </c>
      <c r="Z25" s="10">
        <f>R25-I25</f>
        <v>-8.8025203220069848E-2</v>
      </c>
      <c r="AA25" s="10">
        <f>S25-J25</f>
        <v>5.7511298724435389E-2</v>
      </c>
    </row>
    <row r="26" spans="1:27" x14ac:dyDescent="0.2">
      <c r="A26">
        <v>8</v>
      </c>
      <c r="B26" s="1" t="s">
        <v>7</v>
      </c>
      <c r="C26" s="2">
        <v>16557</v>
      </c>
      <c r="D26" s="2">
        <v>24806</v>
      </c>
      <c r="E26" s="1">
        <v>643</v>
      </c>
      <c r="F26" s="1">
        <v>290</v>
      </c>
      <c r="G26" s="1">
        <v>184</v>
      </c>
      <c r="H26" s="2">
        <f>SUM(C26:G26)</f>
        <v>42480</v>
      </c>
      <c r="I26" s="9">
        <f>C26/H26</f>
        <v>0.38975988700564973</v>
      </c>
      <c r="J26" s="9">
        <f>D26/H26</f>
        <v>0.58394538606403013</v>
      </c>
      <c r="K26" s="9"/>
      <c r="L26" s="2">
        <v>13650</v>
      </c>
      <c r="M26" s="2">
        <v>28868</v>
      </c>
      <c r="N26" s="2">
        <v>1665</v>
      </c>
      <c r="O26" s="1">
        <v>568</v>
      </c>
      <c r="P26" s="1">
        <v>518</v>
      </c>
      <c r="Q26" s="2">
        <f>SUM(L26:P26)</f>
        <v>45269</v>
      </c>
      <c r="R26" s="9">
        <f>L26/Q26</f>
        <v>0.30153084892531312</v>
      </c>
      <c r="S26" s="9">
        <f>M26/Q26</f>
        <v>0.63769908767589301</v>
      </c>
      <c r="T26" s="2"/>
      <c r="U26" s="7">
        <f>L26-C26</f>
        <v>-2907</v>
      </c>
      <c r="V26" s="7">
        <f>M26-D26</f>
        <v>4062</v>
      </c>
      <c r="W26" s="8">
        <f>U26/C26</f>
        <v>-0.17557528537778583</v>
      </c>
      <c r="X26" s="8">
        <f>V26/M26</f>
        <v>0.14070943605376196</v>
      </c>
      <c r="Z26" s="10">
        <f>R26-I26</f>
        <v>-8.8229038080336608E-2</v>
      </c>
      <c r="AA26" s="10">
        <f>S26-J26</f>
        <v>5.3753701611862881E-2</v>
      </c>
    </row>
  </sheetData>
  <sortState ref="A2:AA26">
    <sortCondition descending="1" ref="Z2:Z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2018-09-11T16:53:35Z</dcterms:created>
  <dcterms:modified xsi:type="dcterms:W3CDTF">2018-09-21T15:18:57Z</dcterms:modified>
</cp:coreProperties>
</file>