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smussend/Desktop/intro-to-data-journalism-public/sessions/02/02-Homework-Assigned/data/"/>
    </mc:Choice>
  </mc:AlternateContent>
  <bookViews>
    <workbookView xWindow="680" yWindow="1620" windowWidth="25600" windowHeight="14280"/>
  </bookViews>
  <sheets>
    <sheet name="raw_data" sheetId="1" r:id="rId1"/>
    <sheet name="notes" sheetId="2" r:id="rId2"/>
    <sheet name="Sheet1"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3" i="1" l="1"/>
  <c r="I53" i="1"/>
  <c r="O53" i="1"/>
  <c r="G53" i="1"/>
  <c r="N53" i="1"/>
  <c r="F53" i="1"/>
  <c r="M53" i="1"/>
  <c r="E53" i="1"/>
  <c r="L53" i="1"/>
  <c r="D53" i="1"/>
  <c r="K53" i="1"/>
  <c r="C53" i="1"/>
  <c r="J53" i="1"/>
  <c r="P42" i="1"/>
  <c r="Q42" i="1"/>
  <c r="P14" i="1"/>
  <c r="Q14" i="1"/>
  <c r="P32" i="1"/>
  <c r="Q32" i="1"/>
  <c r="P12" i="1"/>
  <c r="Q12" i="1"/>
  <c r="P30" i="1"/>
  <c r="Q30" i="1"/>
  <c r="P49" i="1"/>
  <c r="Q49" i="1"/>
  <c r="P13" i="1"/>
  <c r="Q13" i="1"/>
  <c r="P3" i="1"/>
  <c r="Q3" i="1"/>
  <c r="P4" i="1"/>
  <c r="Q4" i="1"/>
  <c r="P11" i="1"/>
  <c r="Q11" i="1"/>
  <c r="P23" i="1"/>
  <c r="Q23" i="1"/>
  <c r="P17" i="1"/>
  <c r="Q17" i="1"/>
  <c r="P20" i="1"/>
  <c r="Q20" i="1"/>
  <c r="P8" i="1"/>
  <c r="Q8" i="1"/>
  <c r="P52" i="1"/>
  <c r="Q52" i="1"/>
  <c r="P50" i="1"/>
  <c r="Q50" i="1"/>
  <c r="P39" i="1"/>
  <c r="Q39" i="1"/>
  <c r="P34" i="1"/>
  <c r="Q34" i="1"/>
  <c r="P31" i="1"/>
  <c r="Q31" i="1"/>
  <c r="P24" i="1"/>
  <c r="Q24" i="1"/>
  <c r="P5" i="1"/>
  <c r="Q5" i="1"/>
  <c r="P51" i="1"/>
  <c r="Q51" i="1"/>
  <c r="P46" i="1"/>
  <c r="Q46" i="1"/>
  <c r="P43" i="1"/>
  <c r="Q43" i="1"/>
  <c r="P41" i="1"/>
  <c r="Q41" i="1"/>
  <c r="P37" i="1"/>
  <c r="Q37" i="1"/>
  <c r="P33" i="1"/>
  <c r="Q33" i="1"/>
  <c r="P29" i="1"/>
  <c r="Q29" i="1"/>
  <c r="P28" i="1"/>
  <c r="Q28" i="1"/>
  <c r="P27" i="1"/>
  <c r="Q27" i="1"/>
  <c r="P19" i="1"/>
  <c r="Q19" i="1"/>
  <c r="P16" i="1"/>
  <c r="Q16" i="1"/>
  <c r="P15" i="1"/>
  <c r="Q15" i="1"/>
  <c r="P10" i="1"/>
  <c r="Q10" i="1"/>
  <c r="P7" i="1"/>
  <c r="Q7" i="1"/>
  <c r="P6" i="1"/>
  <c r="Q6" i="1"/>
  <c r="P2" i="1"/>
  <c r="Q2" i="1"/>
  <c r="P48" i="1"/>
  <c r="Q48" i="1"/>
  <c r="P47" i="1"/>
  <c r="Q47" i="1"/>
  <c r="P45" i="1"/>
  <c r="Q45" i="1"/>
  <c r="P40" i="1"/>
  <c r="Q40" i="1"/>
  <c r="P38" i="1"/>
  <c r="Q38" i="1"/>
  <c r="P36" i="1"/>
  <c r="Q36" i="1"/>
  <c r="P35" i="1"/>
  <c r="Q35" i="1"/>
  <c r="P26" i="1"/>
  <c r="Q26" i="1"/>
  <c r="P25" i="1"/>
  <c r="Q25" i="1"/>
  <c r="P22" i="1"/>
  <c r="Q22" i="1"/>
  <c r="P21" i="1"/>
  <c r="Q21" i="1"/>
  <c r="P18" i="1"/>
  <c r="Q18" i="1"/>
  <c r="P9" i="1"/>
  <c r="Q9" i="1"/>
  <c r="P44" i="1"/>
  <c r="Q44" i="1"/>
  <c r="C58" i="1"/>
  <c r="C55" i="1"/>
  <c r="C57" i="1"/>
  <c r="C56" i="1"/>
  <c r="C54" i="1"/>
  <c r="O51" i="1"/>
  <c r="O48" i="1"/>
  <c r="O26" i="1"/>
  <c r="O28" i="1"/>
  <c r="O38" i="1"/>
  <c r="O13" i="1"/>
  <c r="O36" i="1"/>
  <c r="O4" i="1"/>
  <c r="O47" i="1"/>
  <c r="O50" i="1"/>
  <c r="O7" i="1"/>
  <c r="O35" i="1"/>
  <c r="O25" i="1"/>
  <c r="O18" i="1"/>
  <c r="O5" i="1"/>
  <c r="O32" i="1"/>
  <c r="O14" i="1"/>
  <c r="O42" i="1"/>
  <c r="O22" i="1"/>
  <c r="O15" i="1"/>
  <c r="O10" i="1"/>
  <c r="O16" i="1"/>
  <c r="O12" i="1"/>
  <c r="O46" i="1"/>
  <c r="O31" i="1"/>
  <c r="O20" i="1"/>
  <c r="O19" i="1"/>
  <c r="O33" i="1"/>
  <c r="O17" i="1"/>
  <c r="O30" i="1"/>
  <c r="O45" i="1"/>
  <c r="O11" i="1"/>
  <c r="O43" i="1"/>
  <c r="O27" i="1"/>
  <c r="O9" i="1"/>
  <c r="O41" i="1"/>
  <c r="O6" i="1"/>
  <c r="O2" i="1"/>
  <c r="O3" i="1"/>
  <c r="O37" i="1"/>
  <c r="O29" i="1"/>
  <c r="O44" i="1"/>
  <c r="O52" i="1"/>
  <c r="O49" i="1"/>
  <c r="O8" i="1"/>
  <c r="O40" i="1"/>
  <c r="O21" i="1"/>
  <c r="O24" i="1"/>
  <c r="O23" i="1"/>
  <c r="O39" i="1"/>
  <c r="O34" i="1"/>
  <c r="N51" i="1"/>
  <c r="N48" i="1"/>
  <c r="N26" i="1"/>
  <c r="N28" i="1"/>
  <c r="N38" i="1"/>
  <c r="N13" i="1"/>
  <c r="N36" i="1"/>
  <c r="N4" i="1"/>
  <c r="N47" i="1"/>
  <c r="N50" i="1"/>
  <c r="N7" i="1"/>
  <c r="N35" i="1"/>
  <c r="N25" i="1"/>
  <c r="N18" i="1"/>
  <c r="N5" i="1"/>
  <c r="N32" i="1"/>
  <c r="N14" i="1"/>
  <c r="N42" i="1"/>
  <c r="N22" i="1"/>
  <c r="N15" i="1"/>
  <c r="N10" i="1"/>
  <c r="N16" i="1"/>
  <c r="N12" i="1"/>
  <c r="N46" i="1"/>
  <c r="N31" i="1"/>
  <c r="N20" i="1"/>
  <c r="N19" i="1"/>
  <c r="N33" i="1"/>
  <c r="N17" i="1"/>
  <c r="N30" i="1"/>
  <c r="N45" i="1"/>
  <c r="N11" i="1"/>
  <c r="N43" i="1"/>
  <c r="N27" i="1"/>
  <c r="N9" i="1"/>
  <c r="N41" i="1"/>
  <c r="N6" i="1"/>
  <c r="N2" i="1"/>
  <c r="N3" i="1"/>
  <c r="N37" i="1"/>
  <c r="N29" i="1"/>
  <c r="N44" i="1"/>
  <c r="N52" i="1"/>
  <c r="N49" i="1"/>
  <c r="N8" i="1"/>
  <c r="N40" i="1"/>
  <c r="N21" i="1"/>
  <c r="N24" i="1"/>
  <c r="N23" i="1"/>
  <c r="N39" i="1"/>
  <c r="N34" i="1"/>
  <c r="M51" i="1"/>
  <c r="M48" i="1"/>
  <c r="M26" i="1"/>
  <c r="M28" i="1"/>
  <c r="M38" i="1"/>
  <c r="M13" i="1"/>
  <c r="M36" i="1"/>
  <c r="M4" i="1"/>
  <c r="M47" i="1"/>
  <c r="M50" i="1"/>
  <c r="M7" i="1"/>
  <c r="M35" i="1"/>
  <c r="M25" i="1"/>
  <c r="M18" i="1"/>
  <c r="M5" i="1"/>
  <c r="M32" i="1"/>
  <c r="M14" i="1"/>
  <c r="M42" i="1"/>
  <c r="M22" i="1"/>
  <c r="M15" i="1"/>
  <c r="M10" i="1"/>
  <c r="M16" i="1"/>
  <c r="M12" i="1"/>
  <c r="M46" i="1"/>
  <c r="M31" i="1"/>
  <c r="M20" i="1"/>
  <c r="M19" i="1"/>
  <c r="M33" i="1"/>
  <c r="M17" i="1"/>
  <c r="M30" i="1"/>
  <c r="M45" i="1"/>
  <c r="M11" i="1"/>
  <c r="M43" i="1"/>
  <c r="M27" i="1"/>
  <c r="M9" i="1"/>
  <c r="M41" i="1"/>
  <c r="M6" i="1"/>
  <c r="M2" i="1"/>
  <c r="M3" i="1"/>
  <c r="M37" i="1"/>
  <c r="M29" i="1"/>
  <c r="M44" i="1"/>
  <c r="M52" i="1"/>
  <c r="M49" i="1"/>
  <c r="M8" i="1"/>
  <c r="M40" i="1"/>
  <c r="M21" i="1"/>
  <c r="M24" i="1"/>
  <c r="M23" i="1"/>
  <c r="M39" i="1"/>
  <c r="M34" i="1"/>
  <c r="L51" i="1"/>
  <c r="L48" i="1"/>
  <c r="L26" i="1"/>
  <c r="L28" i="1"/>
  <c r="L38" i="1"/>
  <c r="L13" i="1"/>
  <c r="L36" i="1"/>
  <c r="L4" i="1"/>
  <c r="L47" i="1"/>
  <c r="L50" i="1"/>
  <c r="L7" i="1"/>
  <c r="L35" i="1"/>
  <c r="L25" i="1"/>
  <c r="L18" i="1"/>
  <c r="L5" i="1"/>
  <c r="L32" i="1"/>
  <c r="L14" i="1"/>
  <c r="L42" i="1"/>
  <c r="L22" i="1"/>
  <c r="L15" i="1"/>
  <c r="L10" i="1"/>
  <c r="L16" i="1"/>
  <c r="L12" i="1"/>
  <c r="L46" i="1"/>
  <c r="L31" i="1"/>
  <c r="L20" i="1"/>
  <c r="L19" i="1"/>
  <c r="L33" i="1"/>
  <c r="L17" i="1"/>
  <c r="L30" i="1"/>
  <c r="L45" i="1"/>
  <c r="L11" i="1"/>
  <c r="L43" i="1"/>
  <c r="L27" i="1"/>
  <c r="L9" i="1"/>
  <c r="L41" i="1"/>
  <c r="L6" i="1"/>
  <c r="L2" i="1"/>
  <c r="L3" i="1"/>
  <c r="L37" i="1"/>
  <c r="L29" i="1"/>
  <c r="L44" i="1"/>
  <c r="L52" i="1"/>
  <c r="L49" i="1"/>
  <c r="L8" i="1"/>
  <c r="L40" i="1"/>
  <c r="L21" i="1"/>
  <c r="L24" i="1"/>
  <c r="L23" i="1"/>
  <c r="L39" i="1"/>
  <c r="L1" i="1"/>
  <c r="L34" i="1"/>
  <c r="K51" i="1"/>
  <c r="K48" i="1"/>
  <c r="K26" i="1"/>
  <c r="K28" i="1"/>
  <c r="K38" i="1"/>
  <c r="K13" i="1"/>
  <c r="K36" i="1"/>
  <c r="K4" i="1"/>
  <c r="K47" i="1"/>
  <c r="K50" i="1"/>
  <c r="K7" i="1"/>
  <c r="K35" i="1"/>
  <c r="K25" i="1"/>
  <c r="K18" i="1"/>
  <c r="K5" i="1"/>
  <c r="K32" i="1"/>
  <c r="K14" i="1"/>
  <c r="K42" i="1"/>
  <c r="K22" i="1"/>
  <c r="K15" i="1"/>
  <c r="K10" i="1"/>
  <c r="K16" i="1"/>
  <c r="K12" i="1"/>
  <c r="K46" i="1"/>
  <c r="K31" i="1"/>
  <c r="K20" i="1"/>
  <c r="K19" i="1"/>
  <c r="K33" i="1"/>
  <c r="K17" i="1"/>
  <c r="K30" i="1"/>
  <c r="K45" i="1"/>
  <c r="K11" i="1"/>
  <c r="K43" i="1"/>
  <c r="K27" i="1"/>
  <c r="K9" i="1"/>
  <c r="K41" i="1"/>
  <c r="K6" i="1"/>
  <c r="K2" i="1"/>
  <c r="K3" i="1"/>
  <c r="K37" i="1"/>
  <c r="K29" i="1"/>
  <c r="K44" i="1"/>
  <c r="K52" i="1"/>
  <c r="K49" i="1"/>
  <c r="K8" i="1"/>
  <c r="K40" i="1"/>
  <c r="K21" i="1"/>
  <c r="K24" i="1"/>
  <c r="K23" i="1"/>
  <c r="K39" i="1"/>
  <c r="K34" i="1"/>
  <c r="J48" i="1"/>
  <c r="J26" i="1"/>
  <c r="J28" i="1"/>
  <c r="J38" i="1"/>
  <c r="J13" i="1"/>
  <c r="J36" i="1"/>
  <c r="J4" i="1"/>
  <c r="J47" i="1"/>
  <c r="J50" i="1"/>
  <c r="J7" i="1"/>
  <c r="J35" i="1"/>
  <c r="J25" i="1"/>
  <c r="J18" i="1"/>
  <c r="J5" i="1"/>
  <c r="J32" i="1"/>
  <c r="J14" i="1"/>
  <c r="J42" i="1"/>
  <c r="J22" i="1"/>
  <c r="J15" i="1"/>
  <c r="J10" i="1"/>
  <c r="J16" i="1"/>
  <c r="J12" i="1"/>
  <c r="J46" i="1"/>
  <c r="J31" i="1"/>
  <c r="J20" i="1"/>
  <c r="J19" i="1"/>
  <c r="J33" i="1"/>
  <c r="J17" i="1"/>
  <c r="J30" i="1"/>
  <c r="J45" i="1"/>
  <c r="J11" i="1"/>
  <c r="J43" i="1"/>
  <c r="J27" i="1"/>
  <c r="J9" i="1"/>
  <c r="J41" i="1"/>
  <c r="J6" i="1"/>
  <c r="J2" i="1"/>
  <c r="J3" i="1"/>
  <c r="J37" i="1"/>
  <c r="J29" i="1"/>
  <c r="J44" i="1"/>
  <c r="J52" i="1"/>
  <c r="J49" i="1"/>
  <c r="J8" i="1"/>
  <c r="J40" i="1"/>
  <c r="J21" i="1"/>
  <c r="J24" i="1"/>
  <c r="J23" i="1"/>
  <c r="J39" i="1"/>
  <c r="J51" i="1"/>
  <c r="J34" i="1"/>
  <c r="K1" i="1"/>
  <c r="M1" i="1"/>
  <c r="N1" i="1"/>
  <c r="O1" i="1"/>
  <c r="J1" i="1"/>
</calcChain>
</file>

<file path=xl/sharedStrings.xml><?xml version="1.0" encoding="utf-8"?>
<sst xmlns="http://schemas.openxmlformats.org/spreadsheetml/2006/main" count="98" uniqueCount="88">
  <si>
    <t>Location</t>
  </si>
  <si>
    <t>Employer</t>
  </si>
  <si>
    <t>Non-Group</t>
  </si>
  <si>
    <t>Medicaid</t>
  </si>
  <si>
    <t>Medicare</t>
  </si>
  <si>
    <t>Other Public</t>
  </si>
  <si>
    <t>Uninsured</t>
  </si>
  <si>
    <t>Total</t>
  </si>
  <si>
    <t>Alabama</t>
  </si>
  <si>
    <t>Alaska</t>
  </si>
  <si>
    <t>Arizona</t>
  </si>
  <si>
    <t>Arkansas</t>
  </si>
  <si>
    <t>California</t>
  </si>
  <si>
    <t>Colorado</t>
  </si>
  <si>
    <t>Connecticut</t>
  </si>
  <si>
    <t>N/A</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</si>
  <si>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</si>
  <si>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</si>
  <si>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</si>
  <si>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</si>
  <si>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</si>
  <si>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</si>
  <si>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</si>
  <si>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</si>
  <si>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</si>
  <si>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</si>
  <si>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</si>
  <si>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</si>
  <si>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</si>
  <si>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</si>
  <si>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</si>
  <si>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</si>
  <si>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</si>
  <si>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</si>
  <si>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</si>
  <si>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</si>
  <si>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</si>
  <si>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</si>
  <si>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</si>
  <si>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</si>
  <si>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</si>
  <si>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</si>
  <si>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</si>
  <si>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</si>
  <si>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</si>
  <si>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</si>
  <si>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</si>
  <si>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</si>
  <si>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</si>
  <si>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</si>
  <si>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</si>
  <si>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</si>
  <si>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</si>
  <si>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</si>
  <si>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</si>
  <si>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</si>
  <si>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</si>
  <si>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</si>
  <si>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</si>
  <si>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</si>
  <si>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Notes</t>
  </si>
  <si>
    <t>The majority of our health coverage topics are based on analysis of the Census Bureau‚Äôs March Supplement to the Current Population Survey (the CPS Annual Social and Economic Supplement or ASEC) by the Kaiser Program on Medicaid and the Uninsured. The CPS supplement is the primary source of annual health insurance coverage information in the United States.</t>
  </si>
  <si>
    <t>In this analysis, income (mostly categorized as a percent of the federal poverty level) is aggregated by Census-defined family units. Analyzing income by family unit captures income available to a group of people who are likely sharing resources. However, family units may not be the appropriate measure for capturing eligibility for health insurance.  Eligibility for health insurance is more accurately estimated using "health insurance units," which may be counted differently for different types of insurance (such as Medicaid or employer coverage).</t>
  </si>
  <si>
    <t>Data exclude a small number of people with private coverage of an unknown source.  Data may not sum to totals due to rounding and the exclusion of these people.</t>
  </si>
  <si>
    <t>Sources</t>
  </si>
  <si>
    <t>Kaiser Family Foundation estimates based on the Census Bureau's March Current Population Survey (CPS: Annual Social and Economic Supplements), 2014-2017.</t>
  </si>
  <si>
    <t>Definitions</t>
  </si>
  <si>
    <t>The ASEC asks respondents about their health insurance coverage throughout the previous calendar year. Respondents may report having more than one type of coverage. In this analysis, individuals are sorted into only one category of insurance coverage using the following hierarchy:</t>
  </si>
  <si>
    <t>*Medicaid*: Includes those covered by Medicaid, the Children‚Äôs Health Insurance Program (CHIP), and those who have both Medicaid and another type of coverage, such as dual eligibles who are also covered by Medicare.</t>
  </si>
  <si>
    <t>*Medicare*: Includes those covered by Medicare, Medicare Advantage, and those who have Medicare and another type of non-Medicaid coverage where Medicare is the primary payer. Excludes those with Medicare Part A coverage only and those covered by Medicare and Medicaid (dual eligibles).</t>
  </si>
  <si>
    <t>*Employer*: Includes those covered by employer-sponsored coverage either through their own job or as a dependent in the same household.</t>
  </si>
  <si>
    <t>*Other Public*: Includes those covered under the military or Veterans Administration.</t>
  </si>
  <si>
    <t>*Non-Group*: Includes individuals and families that purchased or are covered as a dependent by non-group insurance.</t>
  </si>
  <si>
    <t>*Uninsured*: Includes those without health insurance and those who have coverage under the Indian Health Service only.</t>
  </si>
  <si>
    <t>For example, a person having Medicaid coverage in the first half of the year but employer-based coverage in the last months of the year would be categorized as having Medicaid coverage in this analysis.</t>
  </si>
  <si>
    <t>*N/A*: Estimates with relative standard errors greater than 30% are not provided.</t>
  </si>
  <si>
    <t xml:space="preserve"> </t>
  </si>
  <si>
    <t>rec_number</t>
  </si>
  <si>
    <t>source</t>
  </si>
  <si>
    <t>[KFF Health Insurance Coverage Report](https://www.kff.org/other/state-indicator/total-population/?dataView=1&amp;currentTimeframe=0&amp;sortModel=%7B%22colId%22:%22Location%22,%22sort%22:%22asc%22%7D)</t>
  </si>
  <si>
    <t>Date</t>
  </si>
  <si>
    <t>Total Insured Way A</t>
  </si>
  <si>
    <t>Total Insured Way B</t>
  </si>
  <si>
    <t>Total Uninsured Way A</t>
  </si>
  <si>
    <t>Total Uninsured Way B</t>
  </si>
  <si>
    <t>Total C - H</t>
  </si>
  <si>
    <t>Total_calc</t>
  </si>
  <si>
    <t>NonZero Calc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</si>
</sst>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 fontId="0" fillId="0" borderId="0" xfId="0" applyNumberFormat="1"/>
    <xf numFmtId="14"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abSelected="1" workbookViewId="0">
      <pane ySplit="1" topLeftCell="A49" activePane="bottomLeft" state="frozen"/>
      <selection pane="bottomLeft" activeCell="O55" sqref="O55"/>
    </sheetView>
  </sheetViews>
  <sheetFormatPr baseColWidth="10" defaultRowHeight="16" x14ac:dyDescent="0.2"/>
  <cols>
    <col min="2" max="2" width="17.1640625" bestFit="1" customWidth="1"/>
    <col min="4" max="4" width="10.1640625" bestFit="1" customWidth="1"/>
    <col min="7" max="7" width="11.1640625" bestFit="1" customWidth="1"/>
  </cols>
  <sheetData>
    <row r="1" spans="1:17" x14ac:dyDescent="0.2">
      <c r="A1" t="s">
        <v>77</v>
      </c>
      <c r="B1" t="s">
        <v>0</v>
      </c>
      <c r="C1" t="s">
        <v>1</v>
      </c>
      <c r="D1" t="s">
        <v>2</v>
      </c>
      <c r="E1" t="s">
        <v>3</v>
      </c>
      <c r="F1" t="s">
        <v>4</v>
      </c>
      <c r="G1" t="s">
        <v>5</v>
      </c>
      <c r="H1" t="s">
        <v>6</v>
      </c>
      <c r="I1" t="s">
        <v>7</v>
      </c>
      <c r="J1" t="str">
        <f>CONCATENATE(C1, " % Total")</f>
        <v>Employer % Total</v>
      </c>
      <c r="K1" t="str">
        <f t="shared" ref="K1:O1" si="0">CONCATENATE(D1, " % Total")</f>
        <v>Non-Group % Total</v>
      </c>
      <c r="L1" t="str">
        <f t="shared" si="0"/>
        <v>Medicaid % Total</v>
      </c>
      <c r="M1" t="str">
        <f t="shared" si="0"/>
        <v>Medicare % Total</v>
      </c>
      <c r="N1" t="str">
        <f t="shared" si="0"/>
        <v>Other Public % Total</v>
      </c>
      <c r="O1" t="str">
        <f t="shared" si="0"/>
        <v>Uninsured % Total</v>
      </c>
      <c r="P1" t="s">
        <v>86</v>
      </c>
      <c r="Q1" t="s">
        <v>87</v>
      </c>
    </row>
    <row r="2" spans="1:17" x14ac:dyDescent="0.2">
      <c r="A2">
        <v>39</v>
      </c>
      <c r="B2" t="s">
        <v>47</v>
      </c>
      <c r="C2">
        <v>6663200</v>
      </c>
      <c r="D2">
        <v>721300</v>
      </c>
      <c r="E2">
        <v>2379500</v>
      </c>
      <c r="F2">
        <v>2040900</v>
      </c>
      <c r="G2">
        <v>151500</v>
      </c>
      <c r="H2">
        <v>601500</v>
      </c>
      <c r="I2">
        <v>12557900</v>
      </c>
      <c r="J2" s="3">
        <f>C2/$I2</f>
        <v>0.53059826881883121</v>
      </c>
      <c r="K2" s="3">
        <f>D2/$I2</f>
        <v>5.7437947427515748E-2</v>
      </c>
      <c r="L2" s="3">
        <f>E2/$I2</f>
        <v>0.18948231790347111</v>
      </c>
      <c r="M2" s="3">
        <f>F2/$I2</f>
        <v>0.16251921101458047</v>
      </c>
      <c r="N2" s="3">
        <f>G2/$I2</f>
        <v>1.2064119000788348E-2</v>
      </c>
      <c r="O2" s="3">
        <f>H2/$I2</f>
        <v>4.7898135834813144E-2</v>
      </c>
      <c r="P2" s="1">
        <f>(SUM(C2:H2)-I2)</f>
        <v>0</v>
      </c>
      <c r="Q2" s="3" t="str">
        <f>IF(P2=0,"zero","non-zero")</f>
        <v>zero</v>
      </c>
    </row>
    <row r="3" spans="1:17" x14ac:dyDescent="0.2">
      <c r="A3">
        <v>40</v>
      </c>
      <c r="B3" t="s">
        <v>48</v>
      </c>
      <c r="C3">
        <v>535000</v>
      </c>
      <c r="D3">
        <v>83700</v>
      </c>
      <c r="E3">
        <v>214100</v>
      </c>
      <c r="F3">
        <v>156800</v>
      </c>
      <c r="G3" t="s">
        <v>15</v>
      </c>
      <c r="H3">
        <v>50500</v>
      </c>
      <c r="I3">
        <v>1054300</v>
      </c>
      <c r="J3" s="3">
        <f>C3/$I3</f>
        <v>0.50744569856777011</v>
      </c>
      <c r="K3" s="3">
        <f>D3/$I3</f>
        <v>7.9389168168452998E-2</v>
      </c>
      <c r="L3" s="3">
        <f>E3/$I3</f>
        <v>0.20307312909039174</v>
      </c>
      <c r="M3" s="3">
        <f>F3/$I3</f>
        <v>0.14872427202883429</v>
      </c>
      <c r="N3" s="3" t="e">
        <f>G3/$I3</f>
        <v>#VALUE!</v>
      </c>
      <c r="O3" s="3">
        <f>H3/$I3</f>
        <v>4.7899079958266151E-2</v>
      </c>
      <c r="P3" s="1">
        <f>(SUM(C3:H3)-I3)</f>
        <v>-14200</v>
      </c>
      <c r="Q3" s="3" t="str">
        <f>IF(P3=0,"zero","non-zero")</f>
        <v>non-zero</v>
      </c>
    </row>
    <row r="4" spans="1:17" x14ac:dyDescent="0.2">
      <c r="A4">
        <v>9</v>
      </c>
      <c r="B4" t="s">
        <v>17</v>
      </c>
      <c r="C4">
        <v>351800</v>
      </c>
      <c r="D4">
        <v>48100</v>
      </c>
      <c r="E4">
        <v>166000</v>
      </c>
      <c r="F4">
        <v>76000</v>
      </c>
      <c r="G4" t="s">
        <v>15</v>
      </c>
      <c r="H4">
        <v>35400</v>
      </c>
      <c r="I4">
        <v>685800</v>
      </c>
      <c r="J4" s="3">
        <f>C4/$I4</f>
        <v>0.51297754447360744</v>
      </c>
      <c r="K4" s="3">
        <f>D4/$I4</f>
        <v>7.0137066200058329E-2</v>
      </c>
      <c r="L4" s="3">
        <f>E4/$I4</f>
        <v>0.24205307669874598</v>
      </c>
      <c r="M4" s="3">
        <f>F4/$I4</f>
        <v>0.11081948089822105</v>
      </c>
      <c r="N4" s="3" t="e">
        <f>G4/$I4</f>
        <v>#VALUE!</v>
      </c>
      <c r="O4" s="3">
        <f>H4/$I4</f>
        <v>5.1618547681539804E-2</v>
      </c>
      <c r="P4" s="1">
        <f>(SUM(C4:H4)-I4)</f>
        <v>-8500</v>
      </c>
      <c r="Q4" s="3" t="str">
        <f>IF(P4=0,"zero","non-zero")</f>
        <v>non-zero</v>
      </c>
    </row>
    <row r="5" spans="1:17" x14ac:dyDescent="0.2">
      <c r="A5">
        <v>16</v>
      </c>
      <c r="B5" t="s">
        <v>24</v>
      </c>
      <c r="C5">
        <v>1690700</v>
      </c>
      <c r="D5">
        <v>191800</v>
      </c>
      <c r="E5">
        <v>571300</v>
      </c>
      <c r="F5">
        <v>459800</v>
      </c>
      <c r="G5">
        <v>30200</v>
      </c>
      <c r="H5">
        <v>162300</v>
      </c>
      <c r="I5">
        <v>3106200</v>
      </c>
      <c r="J5" s="3">
        <f>C5/$I5</f>
        <v>0.54429849977464428</v>
      </c>
      <c r="K5" s="3">
        <f>D5/$I5</f>
        <v>6.1747472796342795E-2</v>
      </c>
      <c r="L5" s="3">
        <f>E5/$I5</f>
        <v>0.18392247762539438</v>
      </c>
      <c r="M5" s="3">
        <f>F5/$I5</f>
        <v>0.14802652758998133</v>
      </c>
      <c r="N5" s="3">
        <f>G5/$I5</f>
        <v>9.7224905028652376E-3</v>
      </c>
      <c r="O5" s="3">
        <f>H5/$I5</f>
        <v>5.2250338033610198E-2</v>
      </c>
      <c r="P5" s="1">
        <f>(SUM(C5:H5)-I5)</f>
        <v>-100</v>
      </c>
      <c r="Q5" s="3" t="str">
        <f>IF(P5=0,"zero","non-zero")</f>
        <v>non-zero</v>
      </c>
    </row>
    <row r="6" spans="1:17" x14ac:dyDescent="0.2">
      <c r="A6">
        <v>38</v>
      </c>
      <c r="B6" t="s">
        <v>46</v>
      </c>
      <c r="C6">
        <v>1910600</v>
      </c>
      <c r="D6">
        <v>286000</v>
      </c>
      <c r="E6">
        <v>1009900</v>
      </c>
      <c r="F6">
        <v>650500</v>
      </c>
      <c r="G6">
        <v>54800</v>
      </c>
      <c r="H6">
        <v>218400</v>
      </c>
      <c r="I6">
        <v>4130200</v>
      </c>
      <c r="J6" s="3">
        <f>C6/$I6</f>
        <v>0.46259261052733525</v>
      </c>
      <c r="K6" s="3">
        <f>D6/$I6</f>
        <v>6.9246041353929588E-2</v>
      </c>
      <c r="L6" s="3">
        <f>E6/$I6</f>
        <v>0.24451600406759963</v>
      </c>
      <c r="M6" s="3">
        <f>F6/$I6</f>
        <v>0.15749842622633287</v>
      </c>
      <c r="N6" s="3">
        <f>G6/$I6</f>
        <v>1.3268122609074621E-2</v>
      </c>
      <c r="O6" s="3">
        <f>H6/$I6</f>
        <v>5.2878795215728053E-2</v>
      </c>
      <c r="P6" s="1">
        <f>(SUM(C6:H6)-I6)</f>
        <v>0</v>
      </c>
      <c r="Q6" s="3" t="str">
        <f>IF(P6=0,"zero","non-zero")</f>
        <v>zero</v>
      </c>
    </row>
    <row r="7" spans="1:17" x14ac:dyDescent="0.2">
      <c r="A7">
        <v>12</v>
      </c>
      <c r="B7" t="s">
        <v>20</v>
      </c>
      <c r="C7">
        <v>771400</v>
      </c>
      <c r="D7">
        <v>47500</v>
      </c>
      <c r="E7">
        <v>207900</v>
      </c>
      <c r="F7">
        <v>210200</v>
      </c>
      <c r="G7">
        <v>80400</v>
      </c>
      <c r="H7">
        <v>75000</v>
      </c>
      <c r="I7">
        <v>1392400</v>
      </c>
      <c r="J7" s="3">
        <f>C7/$I7</f>
        <v>0.55400746911806953</v>
      </c>
      <c r="K7" s="3">
        <f>D7/$I7</f>
        <v>3.4113760413674234E-2</v>
      </c>
      <c r="L7" s="3">
        <f>E7/$I7</f>
        <v>0.1493105429474289</v>
      </c>
      <c r="M7" s="3">
        <f>F7/$I7</f>
        <v>0.15096236713588049</v>
      </c>
      <c r="N7" s="3">
        <f>G7/$I7</f>
        <v>5.7742028152829646E-2</v>
      </c>
      <c r="O7" s="3">
        <f>H7/$I7</f>
        <v>5.3863832232117208E-2</v>
      </c>
      <c r="P7" s="1">
        <f>(SUM(C7:H7)-I7)</f>
        <v>0</v>
      </c>
      <c r="Q7" s="3" t="str">
        <f>IF(P7=0,"zero","non-zero")</f>
        <v>zero</v>
      </c>
    </row>
    <row r="8" spans="1:17" x14ac:dyDescent="0.2">
      <c r="A8">
        <v>46</v>
      </c>
      <c r="B8" t="s">
        <v>54</v>
      </c>
      <c r="C8">
        <v>292700</v>
      </c>
      <c r="D8">
        <v>55700</v>
      </c>
      <c r="E8">
        <v>124800</v>
      </c>
      <c r="F8">
        <v>100600</v>
      </c>
      <c r="G8">
        <v>14600</v>
      </c>
      <c r="H8">
        <v>33900</v>
      </c>
      <c r="I8">
        <v>622500</v>
      </c>
      <c r="J8" s="3">
        <f>C8/$I8</f>
        <v>0.4702008032128514</v>
      </c>
      <c r="K8" s="3">
        <f>D8/$I8</f>
        <v>8.9477911646586347E-2</v>
      </c>
      <c r="L8" s="3">
        <f>E8/$I8</f>
        <v>0.20048192771084336</v>
      </c>
      <c r="M8" s="3">
        <f>F8/$I8</f>
        <v>0.16160642570281125</v>
      </c>
      <c r="N8" s="3">
        <f>G8/$I8</f>
        <v>2.3453815261044175E-2</v>
      </c>
      <c r="O8" s="3">
        <f>H8/$I8</f>
        <v>5.4457831325301208E-2</v>
      </c>
      <c r="P8" s="1">
        <f>(SUM(C8:H8)-I8)</f>
        <v>-200</v>
      </c>
      <c r="Q8" s="3" t="str">
        <f>IF(P8=0,"zero","non-zero")</f>
        <v>non-zero</v>
      </c>
    </row>
    <row r="9" spans="1:17" x14ac:dyDescent="0.2">
      <c r="A9">
        <v>36</v>
      </c>
      <c r="B9" t="s">
        <v>44</v>
      </c>
      <c r="C9">
        <v>5847600</v>
      </c>
      <c r="D9">
        <v>627500</v>
      </c>
      <c r="E9">
        <v>2506900</v>
      </c>
      <c r="F9">
        <v>1753800</v>
      </c>
      <c r="G9">
        <v>95000</v>
      </c>
      <c r="H9">
        <v>638000</v>
      </c>
      <c r="I9">
        <v>11468700</v>
      </c>
      <c r="J9" s="3">
        <f>C9/$I9</f>
        <v>0.50987470245101885</v>
      </c>
      <c r="K9" s="3">
        <f>D9/$I9</f>
        <v>5.4714134993504061E-2</v>
      </c>
      <c r="L9" s="3">
        <f>E9/$I9</f>
        <v>0.21858623906807223</v>
      </c>
      <c r="M9" s="3">
        <f>F9/$I9</f>
        <v>0.15292055769180465</v>
      </c>
      <c r="N9" s="3">
        <f>G9/$I9</f>
        <v>8.2834148595743191E-3</v>
      </c>
      <c r="O9" s="3">
        <f>H9/$I9</f>
        <v>5.5629670320088587E-2</v>
      </c>
      <c r="P9" s="1">
        <f>(SUM(C9:H9)-I9)</f>
        <v>100</v>
      </c>
      <c r="Q9" s="3" t="str">
        <f>IF(P9=0,"zero","non-zero")</f>
        <v>non-zero</v>
      </c>
    </row>
    <row r="10" spans="1:17" x14ac:dyDescent="0.2">
      <c r="A10">
        <v>22</v>
      </c>
      <c r="B10" t="s">
        <v>30</v>
      </c>
      <c r="C10">
        <v>3666500</v>
      </c>
      <c r="D10">
        <v>392300</v>
      </c>
      <c r="E10">
        <v>1473500</v>
      </c>
      <c r="F10">
        <v>797400</v>
      </c>
      <c r="G10">
        <v>70800</v>
      </c>
      <c r="H10">
        <v>379100</v>
      </c>
      <c r="I10">
        <v>6779600</v>
      </c>
      <c r="J10" s="3">
        <f>C10/$I10</f>
        <v>0.54081361732255595</v>
      </c>
      <c r="K10" s="3">
        <f>D10/$I10</f>
        <v>5.7864770782937044E-2</v>
      </c>
      <c r="L10" s="3">
        <f>E10/$I10</f>
        <v>0.2173432060888548</v>
      </c>
      <c r="M10" s="3">
        <f>F10/$I10</f>
        <v>0.11761755855802702</v>
      </c>
      <c r="N10" s="3">
        <f>G10/$I10</f>
        <v>1.0443093987845891E-2</v>
      </c>
      <c r="O10" s="3">
        <f>H10/$I10</f>
        <v>5.5917753259779338E-2</v>
      </c>
      <c r="P10" s="1">
        <f>(SUM(C10:H10)-I10)</f>
        <v>0</v>
      </c>
      <c r="Q10" s="3" t="str">
        <f>IF(P10=0,"zero","non-zero")</f>
        <v>zero</v>
      </c>
    </row>
    <row r="11" spans="1:17" x14ac:dyDescent="0.2">
      <c r="A11">
        <v>33</v>
      </c>
      <c r="B11" t="s">
        <v>41</v>
      </c>
      <c r="C11">
        <v>9767500</v>
      </c>
      <c r="D11">
        <v>1294200</v>
      </c>
      <c r="E11">
        <v>4621700</v>
      </c>
      <c r="F11">
        <v>2517200</v>
      </c>
      <c r="G11">
        <v>183400</v>
      </c>
      <c r="H11">
        <v>1094400</v>
      </c>
      <c r="I11">
        <v>19482300</v>
      </c>
      <c r="J11" s="3">
        <f>C11/$I11</f>
        <v>0.50135250971394552</v>
      </c>
      <c r="K11" s="3">
        <f>D11/$I11</f>
        <v>6.6429528341109628E-2</v>
      </c>
      <c r="L11" s="3">
        <f>E11/$I11</f>
        <v>0.23722558424826637</v>
      </c>
      <c r="M11" s="3">
        <f>F11/$I11</f>
        <v>0.1292044573792622</v>
      </c>
      <c r="N11" s="3">
        <f>G11/$I11</f>
        <v>9.4136729236281129E-3</v>
      </c>
      <c r="O11" s="3">
        <f>H11/$I11</f>
        <v>5.6174065690395895E-2</v>
      </c>
      <c r="P11" s="1">
        <f>(SUM(C11:H11)-I11)</f>
        <v>-3900</v>
      </c>
      <c r="Q11" s="3" t="str">
        <f>IF(P11=0,"zero","non-zero")</f>
        <v>non-zero</v>
      </c>
    </row>
    <row r="12" spans="1:17" x14ac:dyDescent="0.2">
      <c r="A12">
        <v>24</v>
      </c>
      <c r="B12" t="s">
        <v>32</v>
      </c>
      <c r="C12">
        <v>3010000</v>
      </c>
      <c r="D12">
        <v>444500</v>
      </c>
      <c r="E12">
        <v>787500</v>
      </c>
      <c r="F12">
        <v>821100</v>
      </c>
      <c r="G12" t="s">
        <v>15</v>
      </c>
      <c r="H12">
        <v>321200</v>
      </c>
      <c r="I12">
        <v>5436600</v>
      </c>
      <c r="J12" s="3">
        <f>C12/$I12</f>
        <v>0.55365485781554646</v>
      </c>
      <c r="K12" s="3">
        <f>D12/$I12</f>
        <v>8.1760659235551633E-2</v>
      </c>
      <c r="L12" s="3">
        <f>E12/$I12</f>
        <v>0.14485156163778831</v>
      </c>
      <c r="M12" s="3">
        <f>F12/$I12</f>
        <v>0.15103189493433397</v>
      </c>
      <c r="N12" s="3" t="e">
        <f>G12/$I12</f>
        <v>#VALUE!</v>
      </c>
      <c r="O12" s="3">
        <f>H12/$I12</f>
        <v>5.9081043299120777E-2</v>
      </c>
      <c r="P12" s="1">
        <f>(SUM(C12:H12)-I12)</f>
        <v>-52300</v>
      </c>
      <c r="Q12" s="3" t="str">
        <f>IF(P12=0,"zero","non-zero")</f>
        <v>non-zero</v>
      </c>
    </row>
    <row r="13" spans="1:17" x14ac:dyDescent="0.2">
      <c r="A13">
        <v>7</v>
      </c>
      <c r="B13" t="s">
        <v>14</v>
      </c>
      <c r="C13">
        <v>1926900</v>
      </c>
      <c r="D13">
        <v>200700</v>
      </c>
      <c r="E13">
        <v>711200</v>
      </c>
      <c r="F13">
        <v>483300</v>
      </c>
      <c r="G13" t="s">
        <v>15</v>
      </c>
      <c r="H13">
        <v>218600</v>
      </c>
      <c r="I13">
        <v>3570300</v>
      </c>
      <c r="J13" s="3">
        <f>C13/$I13</f>
        <v>0.53970254600453749</v>
      </c>
      <c r="K13" s="3">
        <f>D13/$I13</f>
        <v>5.6213763549281572E-2</v>
      </c>
      <c r="L13" s="3">
        <f>E13/$I13</f>
        <v>0.19919894686721004</v>
      </c>
      <c r="M13" s="3">
        <f>F13/$I13</f>
        <v>0.13536677590118479</v>
      </c>
      <c r="N13" s="3" t="e">
        <f>G13/$I13</f>
        <v>#VALUE!</v>
      </c>
      <c r="O13" s="3">
        <f>H13/$I13</f>
        <v>6.1227347841918044E-2</v>
      </c>
      <c r="P13" s="1">
        <f>(SUM(C13:H13)-I13)</f>
        <v>-29600</v>
      </c>
      <c r="Q13" s="3" t="str">
        <f>IF(P13=0,"zero","non-zero")</f>
        <v>non-zero</v>
      </c>
    </row>
    <row r="14" spans="1:17" x14ac:dyDescent="0.2">
      <c r="A14">
        <v>18</v>
      </c>
      <c r="B14" t="s">
        <v>26</v>
      </c>
      <c r="C14">
        <v>1948800</v>
      </c>
      <c r="D14">
        <v>428000</v>
      </c>
      <c r="E14">
        <v>928000</v>
      </c>
      <c r="F14">
        <v>706300</v>
      </c>
      <c r="G14" t="s">
        <v>15</v>
      </c>
      <c r="H14">
        <v>271400</v>
      </c>
      <c r="I14">
        <v>4388200</v>
      </c>
      <c r="J14" s="3">
        <f>C14/$I14</f>
        <v>0.44410008659587075</v>
      </c>
      <c r="K14" s="3">
        <f>D14/$I14</f>
        <v>9.7534296522492139E-2</v>
      </c>
      <c r="L14" s="3">
        <f>E14/$I14</f>
        <v>0.21147623171231941</v>
      </c>
      <c r="M14" s="3">
        <f>F14/$I14</f>
        <v>0.16095437764914999</v>
      </c>
      <c r="N14" s="3" t="e">
        <f>G14/$I14</f>
        <v>#VALUE!</v>
      </c>
      <c r="O14" s="3">
        <f>H14/$I14</f>
        <v>6.184768242103824E-2</v>
      </c>
      <c r="P14" s="1">
        <f>(SUM(C14:H14)-I14)</f>
        <v>-105700</v>
      </c>
      <c r="Q14" s="3" t="str">
        <f>IF(P14=0,"zero","non-zero")</f>
        <v>non-zero</v>
      </c>
    </row>
    <row r="15" spans="1:17" x14ac:dyDescent="0.2">
      <c r="A15">
        <v>21</v>
      </c>
      <c r="B15" t="s">
        <v>29</v>
      </c>
      <c r="C15">
        <v>3210600</v>
      </c>
      <c r="D15">
        <v>443000</v>
      </c>
      <c r="E15">
        <v>926300</v>
      </c>
      <c r="F15">
        <v>827000</v>
      </c>
      <c r="G15">
        <v>153800</v>
      </c>
      <c r="H15">
        <v>372100</v>
      </c>
      <c r="I15">
        <v>5932800</v>
      </c>
      <c r="J15" s="3">
        <f>C15/$I15</f>
        <v>0.54116100323624594</v>
      </c>
      <c r="K15" s="3">
        <f>D15/$I15</f>
        <v>7.466963322545847E-2</v>
      </c>
      <c r="L15" s="3">
        <f>E15/$I15</f>
        <v>0.15613201186623515</v>
      </c>
      <c r="M15" s="3">
        <f>F15/$I15</f>
        <v>0.13939455231930961</v>
      </c>
      <c r="N15" s="3">
        <f>G15/$I15</f>
        <v>2.5923678532901832E-2</v>
      </c>
      <c r="O15" s="3">
        <f>H15/$I15</f>
        <v>6.271912081984897E-2</v>
      </c>
      <c r="P15" s="1">
        <f>(SUM(C15:H15)-I15)</f>
        <v>0</v>
      </c>
      <c r="Q15" s="3" t="str">
        <f>IF(P15=0,"zero","non-zero")</f>
        <v>zero</v>
      </c>
    </row>
    <row r="16" spans="1:17" x14ac:dyDescent="0.2">
      <c r="A16">
        <v>23</v>
      </c>
      <c r="B16" t="s">
        <v>31</v>
      </c>
      <c r="C16">
        <v>5046700</v>
      </c>
      <c r="D16">
        <v>456400</v>
      </c>
      <c r="E16">
        <v>2168900</v>
      </c>
      <c r="F16">
        <v>1522400</v>
      </c>
      <c r="G16">
        <v>72500</v>
      </c>
      <c r="H16">
        <v>626300</v>
      </c>
      <c r="I16">
        <v>9893200</v>
      </c>
      <c r="J16" s="3">
        <f>C16/$I16</f>
        <v>0.51011806089030853</v>
      </c>
      <c r="K16" s="3">
        <f>D16/$I16</f>
        <v>4.613269720616181E-2</v>
      </c>
      <c r="L16" s="3">
        <f>E16/$I16</f>
        <v>0.2192313912586423</v>
      </c>
      <c r="M16" s="3">
        <f>F16/$I16</f>
        <v>0.15388347551853798</v>
      </c>
      <c r="N16" s="3">
        <f>G16/$I16</f>
        <v>7.3282658795940647E-3</v>
      </c>
      <c r="O16" s="3">
        <f>H16/$I16</f>
        <v>6.3306109246755352E-2</v>
      </c>
      <c r="P16" s="1">
        <f>(SUM(C16:H16)-I16)</f>
        <v>0</v>
      </c>
      <c r="Q16" s="3" t="str">
        <f>IF(P16=0,"zero","non-zero")</f>
        <v>zero</v>
      </c>
    </row>
    <row r="17" spans="1:17" x14ac:dyDescent="0.2">
      <c r="A17">
        <v>30</v>
      </c>
      <c r="B17" t="s">
        <v>38</v>
      </c>
      <c r="C17">
        <v>761800</v>
      </c>
      <c r="D17">
        <v>73700</v>
      </c>
      <c r="E17">
        <v>165300</v>
      </c>
      <c r="F17">
        <v>209300</v>
      </c>
      <c r="G17">
        <v>21700</v>
      </c>
      <c r="H17">
        <v>85800</v>
      </c>
      <c r="I17">
        <v>1318100</v>
      </c>
      <c r="J17" s="3">
        <f>C17/$I17</f>
        <v>0.57795311433123431</v>
      </c>
      <c r="K17" s="3">
        <f>D17/$I17</f>
        <v>5.5913815340262497E-2</v>
      </c>
      <c r="L17" s="3">
        <f>E17/$I17</f>
        <v>0.12540778393141644</v>
      </c>
      <c r="M17" s="3">
        <f>F17/$I17</f>
        <v>0.15878916622411046</v>
      </c>
      <c r="N17" s="3">
        <f>G17/$I17</f>
        <v>1.6463090812533193E-2</v>
      </c>
      <c r="O17" s="3">
        <f>H17/$I17</f>
        <v>6.509369547075336E-2</v>
      </c>
      <c r="P17" s="1">
        <f>(SUM(C17:H17)-I17)</f>
        <v>-500</v>
      </c>
      <c r="Q17" s="3" t="str">
        <f>IF(P17=0,"zero","non-zero")</f>
        <v>non-zero</v>
      </c>
    </row>
    <row r="18" spans="1:17" x14ac:dyDescent="0.2">
      <c r="A18">
        <v>15</v>
      </c>
      <c r="B18" t="s">
        <v>23</v>
      </c>
      <c r="C18">
        <v>3379100</v>
      </c>
      <c r="D18" s="1">
        <v>400000</v>
      </c>
      <c r="E18">
        <v>1279300</v>
      </c>
      <c r="F18">
        <v>922500</v>
      </c>
      <c r="G18">
        <v>94300</v>
      </c>
      <c r="H18">
        <v>428100</v>
      </c>
      <c r="I18">
        <v>6503200</v>
      </c>
      <c r="J18" s="3">
        <f>C18/$I18</f>
        <v>0.51960573256243081</v>
      </c>
      <c r="K18" s="3">
        <f>D18/$I18</f>
        <v>6.1508180588018206E-2</v>
      </c>
      <c r="L18" s="3">
        <f>E18/$I18</f>
        <v>0.19671853856562924</v>
      </c>
      <c r="M18" s="3">
        <f>F18/$I18</f>
        <v>0.141853241481117</v>
      </c>
      <c r="N18" s="3">
        <f>G18/$I18</f>
        <v>1.4500553573625292E-2</v>
      </c>
      <c r="O18" s="3">
        <f>H18/$I18</f>
        <v>6.5829130274326492E-2</v>
      </c>
      <c r="P18" s="1">
        <f>(SUM(C18:H18)-I18)</f>
        <v>100</v>
      </c>
      <c r="Q18" s="3" t="str">
        <f>IF(P18=0,"zero","non-zero")</f>
        <v>non-zero</v>
      </c>
    </row>
    <row r="19" spans="1:17" x14ac:dyDescent="0.2">
      <c r="A19">
        <v>28</v>
      </c>
      <c r="B19" t="s">
        <v>36</v>
      </c>
      <c r="C19">
        <v>1039100</v>
      </c>
      <c r="D19">
        <v>140200</v>
      </c>
      <c r="E19">
        <v>244500</v>
      </c>
      <c r="F19">
        <v>280900</v>
      </c>
      <c r="G19">
        <v>41300</v>
      </c>
      <c r="H19">
        <v>130100</v>
      </c>
      <c r="I19">
        <v>1876100</v>
      </c>
      <c r="J19" s="3">
        <f>C19/$I19</f>
        <v>0.55386173444912323</v>
      </c>
      <c r="K19" s="3">
        <f>D19/$I19</f>
        <v>7.4729492031341618E-2</v>
      </c>
      <c r="L19" s="3">
        <f>E19/$I19</f>
        <v>0.13032354352113426</v>
      </c>
      <c r="M19" s="3">
        <f>F19/$I19</f>
        <v>0.14972549437663238</v>
      </c>
      <c r="N19" s="3">
        <f>G19/$I19</f>
        <v>2.2013751932199777E-2</v>
      </c>
      <c r="O19" s="3">
        <f>H19/$I19</f>
        <v>6.9345983689568791E-2</v>
      </c>
      <c r="P19" s="1">
        <f>(SUM(C19:H19)-I19)</f>
        <v>0</v>
      </c>
      <c r="Q19" s="3" t="str">
        <f>IF(P19=0,"zero","non-zero")</f>
        <v>zero</v>
      </c>
    </row>
    <row r="20" spans="1:17" x14ac:dyDescent="0.2">
      <c r="A20">
        <v>27</v>
      </c>
      <c r="B20" t="s">
        <v>35</v>
      </c>
      <c r="C20">
        <v>448700</v>
      </c>
      <c r="D20">
        <v>72100</v>
      </c>
      <c r="E20">
        <v>222700</v>
      </c>
      <c r="F20">
        <v>183700</v>
      </c>
      <c r="G20">
        <v>35200</v>
      </c>
      <c r="H20">
        <v>72700</v>
      </c>
      <c r="I20">
        <v>1035500</v>
      </c>
      <c r="J20" s="3">
        <f>C20/$I20</f>
        <v>0.4333172380492516</v>
      </c>
      <c r="K20" s="3">
        <f>D20/$I20</f>
        <v>6.9628198937711244E-2</v>
      </c>
      <c r="L20" s="3">
        <f>E20/$I20</f>
        <v>0.21506518590053114</v>
      </c>
      <c r="M20" s="3">
        <f>F20/$I20</f>
        <v>0.17740222114920329</v>
      </c>
      <c r="N20" s="3">
        <f>G20/$I20</f>
        <v>3.3993239980685659E-2</v>
      </c>
      <c r="O20" s="3">
        <f>H20/$I20</f>
        <v>7.0207629164654756E-2</v>
      </c>
      <c r="P20" s="1">
        <f>(SUM(C20:H20)-I20)</f>
        <v>-400</v>
      </c>
      <c r="Q20" s="3" t="str">
        <f>IF(P20=0,"zero","non-zero")</f>
        <v>non-zero</v>
      </c>
    </row>
    <row r="21" spans="1:17" x14ac:dyDescent="0.2">
      <c r="A21">
        <v>48</v>
      </c>
      <c r="B21" t="s">
        <v>56</v>
      </c>
      <c r="C21">
        <v>3593400</v>
      </c>
      <c r="D21">
        <v>498500</v>
      </c>
      <c r="E21">
        <v>1608200</v>
      </c>
      <c r="F21">
        <v>961800</v>
      </c>
      <c r="G21">
        <v>121700</v>
      </c>
      <c r="H21">
        <v>513800</v>
      </c>
      <c r="I21">
        <v>7297300</v>
      </c>
      <c r="J21" s="3">
        <f>C21/$I21</f>
        <v>0.4924287065078865</v>
      </c>
      <c r="K21" s="3">
        <f>D21/$I21</f>
        <v>6.8312937661874934E-2</v>
      </c>
      <c r="L21" s="3">
        <f>E21/$I21</f>
        <v>0.22038288133967357</v>
      </c>
      <c r="M21" s="3">
        <f>F21/$I21</f>
        <v>0.13180217340660244</v>
      </c>
      <c r="N21" s="3">
        <f>G21/$I21</f>
        <v>1.6677401230592137E-2</v>
      </c>
      <c r="O21" s="3">
        <f>H21/$I21</f>
        <v>7.0409603551998684E-2</v>
      </c>
      <c r="P21" s="1">
        <f>(SUM(C21:H21)-I21)</f>
        <v>100</v>
      </c>
      <c r="Q21" s="3" t="str">
        <f>IF(P21=0,"zero","non-zero")</f>
        <v>non-zero</v>
      </c>
    </row>
    <row r="22" spans="1:17" x14ac:dyDescent="0.2">
      <c r="A22">
        <v>20</v>
      </c>
      <c r="B22" t="s">
        <v>28</v>
      </c>
      <c r="C22">
        <v>645400</v>
      </c>
      <c r="D22">
        <v>65600</v>
      </c>
      <c r="E22">
        <v>280700</v>
      </c>
      <c r="F22">
        <v>217100</v>
      </c>
      <c r="G22">
        <v>19000</v>
      </c>
      <c r="H22">
        <v>93900</v>
      </c>
      <c r="I22">
        <v>1321600</v>
      </c>
      <c r="J22" s="3">
        <f>C22/$I22</f>
        <v>0.48834745762711862</v>
      </c>
      <c r="K22" s="3">
        <f>D22/$I22</f>
        <v>4.9636803874092007E-2</v>
      </c>
      <c r="L22" s="3">
        <f>E22/$I22</f>
        <v>0.21239406779661016</v>
      </c>
      <c r="M22" s="3">
        <f>F22/$I22</f>
        <v>0.16427058111380144</v>
      </c>
      <c r="N22" s="3">
        <f>G22/$I22</f>
        <v>1.4376513317191284E-2</v>
      </c>
      <c r="O22" s="3">
        <f>H22/$I22</f>
        <v>7.1050242130750604E-2</v>
      </c>
      <c r="P22" s="1">
        <f>(SUM(C22:H22)-I22)</f>
        <v>100</v>
      </c>
      <c r="Q22" s="3" t="str">
        <f>IF(P22=0,"zero","non-zero")</f>
        <v>non-zero</v>
      </c>
    </row>
    <row r="23" spans="1:17" x14ac:dyDescent="0.2">
      <c r="A23">
        <v>50</v>
      </c>
      <c r="B23" t="s">
        <v>58</v>
      </c>
      <c r="C23">
        <v>3245000</v>
      </c>
      <c r="D23">
        <v>280600</v>
      </c>
      <c r="E23">
        <v>910100</v>
      </c>
      <c r="F23">
        <v>805700</v>
      </c>
      <c r="G23">
        <v>106400</v>
      </c>
      <c r="H23">
        <v>415000</v>
      </c>
      <c r="I23">
        <v>5766100</v>
      </c>
      <c r="J23" s="3">
        <f>C23/$I23</f>
        <v>0.56277206430689719</v>
      </c>
      <c r="K23" s="3">
        <f>D23/$I23</f>
        <v>4.8663741523733546E-2</v>
      </c>
      <c r="L23" s="3">
        <f>E23/$I23</f>
        <v>0.15783631917587276</v>
      </c>
      <c r="M23" s="3">
        <f>F23/$I23</f>
        <v>0.13973049374794055</v>
      </c>
      <c r="N23" s="3">
        <f>G23/$I23</f>
        <v>1.8452680321187631E-2</v>
      </c>
      <c r="O23" s="3">
        <f>H23/$I23</f>
        <v>7.1972390350496865E-2</v>
      </c>
      <c r="P23" s="1">
        <f>(SUM(C23:H23)-I23)</f>
        <v>-3300</v>
      </c>
      <c r="Q23" s="3" t="str">
        <f>IF(P23=0,"zero","non-zero")</f>
        <v>non-zero</v>
      </c>
    </row>
    <row r="24" spans="1:17" x14ac:dyDescent="0.2">
      <c r="A24">
        <v>49</v>
      </c>
      <c r="B24" t="s">
        <v>57</v>
      </c>
      <c r="C24">
        <v>788500</v>
      </c>
      <c r="D24">
        <v>64000</v>
      </c>
      <c r="E24">
        <v>470900</v>
      </c>
      <c r="F24">
        <v>332600</v>
      </c>
      <c r="G24">
        <v>24900</v>
      </c>
      <c r="H24">
        <v>133100</v>
      </c>
      <c r="I24">
        <v>1814100</v>
      </c>
      <c r="J24" s="3">
        <f>C24/$I24</f>
        <v>0.43465079102585302</v>
      </c>
      <c r="K24" s="3">
        <f>D24/$I24</f>
        <v>3.5279201808059095E-2</v>
      </c>
      <c r="L24" s="3">
        <f>E24/$I24</f>
        <v>0.25957775205335981</v>
      </c>
      <c r="M24" s="3">
        <f>F24/$I24</f>
        <v>0.18334160189625709</v>
      </c>
      <c r="N24" s="3">
        <f>G24/$I24</f>
        <v>1.372581445344799E-2</v>
      </c>
      <c r="O24" s="3">
        <f>H24/$I24</f>
        <v>7.33697150101979E-2</v>
      </c>
      <c r="P24" s="1">
        <f>(SUM(C24:H24)-I24)</f>
        <v>-100</v>
      </c>
      <c r="Q24" s="3" t="str">
        <f>IF(P24=0,"zero","non-zero")</f>
        <v>non-zero</v>
      </c>
    </row>
    <row r="25" spans="1:17" x14ac:dyDescent="0.2">
      <c r="A25">
        <v>14</v>
      </c>
      <c r="B25" t="s">
        <v>22</v>
      </c>
      <c r="C25">
        <v>6491400</v>
      </c>
      <c r="D25">
        <v>965000</v>
      </c>
      <c r="E25">
        <v>2321100</v>
      </c>
      <c r="F25">
        <v>1761300</v>
      </c>
      <c r="G25">
        <v>137600</v>
      </c>
      <c r="H25">
        <v>931100</v>
      </c>
      <c r="I25">
        <v>12607400</v>
      </c>
      <c r="J25" s="3">
        <f>C25/$I25</f>
        <v>0.51488808160286814</v>
      </c>
      <c r="K25" s="3">
        <f>D25/$I25</f>
        <v>7.6542348144740396E-2</v>
      </c>
      <c r="L25" s="3">
        <f>E25/$I25</f>
        <v>0.18410615987435949</v>
      </c>
      <c r="M25" s="3">
        <f>F25/$I25</f>
        <v>0.13970366610086141</v>
      </c>
      <c r="N25" s="3">
        <f>G25/$I25</f>
        <v>1.0914224978980598E-2</v>
      </c>
      <c r="O25" s="3">
        <f>H25/$I25</f>
        <v>7.3853451147738627E-2</v>
      </c>
      <c r="P25" s="1">
        <f>(SUM(C25:H25)-I25)</f>
        <v>100</v>
      </c>
      <c r="Q25" s="3" t="str">
        <f>IF(P25=0,"zero","non-zero")</f>
        <v>non-zero</v>
      </c>
    </row>
    <row r="26" spans="1:17" x14ac:dyDescent="0.2">
      <c r="A26">
        <v>4</v>
      </c>
      <c r="B26" t="s">
        <v>11</v>
      </c>
      <c r="C26">
        <v>1290900</v>
      </c>
      <c r="D26">
        <v>252900</v>
      </c>
      <c r="E26">
        <v>618600</v>
      </c>
      <c r="F26">
        <v>490000</v>
      </c>
      <c r="G26">
        <v>67500</v>
      </c>
      <c r="H26">
        <v>225500</v>
      </c>
      <c r="I26">
        <v>2945300</v>
      </c>
      <c r="J26" s="3">
        <f>C26/$I26</f>
        <v>0.43829151529555566</v>
      </c>
      <c r="K26" s="3">
        <f>D26/$I26</f>
        <v>8.5865616405799067E-2</v>
      </c>
      <c r="L26" s="3">
        <f>E26/$I26</f>
        <v>0.21002953858690115</v>
      </c>
      <c r="M26" s="3">
        <f>F26/$I26</f>
        <v>0.16636675381115676</v>
      </c>
      <c r="N26" s="3">
        <f>G26/$I26</f>
        <v>2.2917869147455267E-2</v>
      </c>
      <c r="O26" s="3">
        <f>H26/$I26</f>
        <v>7.6562659151869078E-2</v>
      </c>
      <c r="P26" s="1">
        <f>(SUM(C26:H26)-I26)</f>
        <v>100</v>
      </c>
      <c r="Q26" s="3" t="str">
        <f>IF(P26=0,"zero","non-zero")</f>
        <v>non-zero</v>
      </c>
    </row>
    <row r="27" spans="1:17" x14ac:dyDescent="0.2">
      <c r="A27">
        <v>35</v>
      </c>
      <c r="B27" t="s">
        <v>43</v>
      </c>
      <c r="C27">
        <v>415000</v>
      </c>
      <c r="D27">
        <v>58500</v>
      </c>
      <c r="E27">
        <v>91300</v>
      </c>
      <c r="F27">
        <v>100200</v>
      </c>
      <c r="G27">
        <v>26700</v>
      </c>
      <c r="H27">
        <v>57800</v>
      </c>
      <c r="I27">
        <v>749500</v>
      </c>
      <c r="J27" s="3">
        <f>C27/$I27</f>
        <v>0.55370246831220815</v>
      </c>
      <c r="K27" s="3">
        <f>D27/$I27</f>
        <v>7.8052034689793201E-2</v>
      </c>
      <c r="L27" s="3">
        <f>E27/$I27</f>
        <v>0.12181454302868579</v>
      </c>
      <c r="M27" s="3">
        <f>F27/$I27</f>
        <v>0.13368912608405603</v>
      </c>
      <c r="N27" s="3">
        <f>G27/$I27</f>
        <v>3.5623749166110739E-2</v>
      </c>
      <c r="O27" s="3">
        <f>H27/$I27</f>
        <v>7.7118078719146096E-2</v>
      </c>
      <c r="P27" s="1">
        <f>(SUM(C27:H27)-I27)</f>
        <v>0</v>
      </c>
      <c r="Q27" s="3" t="str">
        <f>IF(P27=0,"zero","non-zero")</f>
        <v>zero</v>
      </c>
    </row>
    <row r="28" spans="1:17" x14ac:dyDescent="0.2">
      <c r="A28">
        <v>5</v>
      </c>
      <c r="B28" t="s">
        <v>12</v>
      </c>
      <c r="C28">
        <v>18116200</v>
      </c>
      <c r="D28">
        <v>3195400</v>
      </c>
      <c r="E28">
        <v>9853800</v>
      </c>
      <c r="F28">
        <v>4436000</v>
      </c>
      <c r="G28">
        <v>556100</v>
      </c>
      <c r="H28">
        <v>3030800</v>
      </c>
      <c r="I28">
        <v>39188300</v>
      </c>
      <c r="J28" s="3">
        <f>C28/$I28</f>
        <v>0.4622859373843724</v>
      </c>
      <c r="K28" s="3">
        <f>D28/$I28</f>
        <v>8.1539643209835588E-2</v>
      </c>
      <c r="L28" s="3">
        <f>E28/$I28</f>
        <v>0.25144749836048003</v>
      </c>
      <c r="M28" s="3">
        <f>F28/$I28</f>
        <v>0.11319705116067806</v>
      </c>
      <c r="N28" s="3">
        <f>G28/$I28</f>
        <v>1.4190459907676527E-2</v>
      </c>
      <c r="O28" s="3">
        <f>H28/$I28</f>
        <v>7.7339409976957402E-2</v>
      </c>
      <c r="P28" s="1">
        <f>(SUM(C28:H28)-I28)</f>
        <v>0</v>
      </c>
      <c r="Q28" s="3" t="str">
        <f>IF(P28=0,"zero","non-zero")</f>
        <v>zero</v>
      </c>
    </row>
    <row r="29" spans="1:17" x14ac:dyDescent="0.2">
      <c r="A29">
        <v>42</v>
      </c>
      <c r="B29" t="s">
        <v>50</v>
      </c>
      <c r="C29">
        <v>416500</v>
      </c>
      <c r="D29">
        <v>82100</v>
      </c>
      <c r="E29">
        <v>126900</v>
      </c>
      <c r="F29">
        <v>143200</v>
      </c>
      <c r="G29">
        <v>19700</v>
      </c>
      <c r="H29">
        <v>67000</v>
      </c>
      <c r="I29">
        <v>855400</v>
      </c>
      <c r="J29" s="3">
        <f>C29/$I29</f>
        <v>0.48690671031096561</v>
      </c>
      <c r="K29" s="3">
        <f>D29/$I29</f>
        <v>9.5978489595510877E-2</v>
      </c>
      <c r="L29" s="3">
        <f>E29/$I29</f>
        <v>0.14835164835164835</v>
      </c>
      <c r="M29" s="3">
        <f>F29/$I29</f>
        <v>0.16740706102408229</v>
      </c>
      <c r="N29" s="3">
        <f>G29/$I29</f>
        <v>2.303016132803367E-2</v>
      </c>
      <c r="O29" s="3">
        <f>H29/$I29</f>
        <v>7.8325929389759172E-2</v>
      </c>
      <c r="P29" s="1">
        <f>(SUM(C29:H29)-I29)</f>
        <v>0</v>
      </c>
      <c r="Q29" s="3" t="str">
        <f>IF(P29=0,"zero","non-zero")</f>
        <v>zero</v>
      </c>
    </row>
    <row r="30" spans="1:17" x14ac:dyDescent="0.2">
      <c r="A30">
        <v>31</v>
      </c>
      <c r="B30" t="s">
        <v>39</v>
      </c>
      <c r="C30">
        <v>4838400</v>
      </c>
      <c r="D30">
        <v>545300</v>
      </c>
      <c r="E30">
        <v>1492700</v>
      </c>
      <c r="F30">
        <v>1240700</v>
      </c>
      <c r="G30" t="s">
        <v>15</v>
      </c>
      <c r="H30">
        <v>696200</v>
      </c>
      <c r="I30">
        <v>8851500</v>
      </c>
      <c r="J30" s="3">
        <f>C30/$I30</f>
        <v>0.54661921708185057</v>
      </c>
      <c r="K30" s="3">
        <f>D30/$I30</f>
        <v>6.1605377619612496E-2</v>
      </c>
      <c r="L30" s="3">
        <f>E30/$I30</f>
        <v>0.16863808394057506</v>
      </c>
      <c r="M30" s="3">
        <f>F30/$I30</f>
        <v>0.14016833305089532</v>
      </c>
      <c r="N30" s="3" t="e">
        <f>G30/$I30</f>
        <v>#VALUE!</v>
      </c>
      <c r="O30" s="3">
        <f>H30/$I30</f>
        <v>7.8653335592837367E-2</v>
      </c>
      <c r="P30" s="1">
        <f>(SUM(C30:H30)-I30)</f>
        <v>-38200</v>
      </c>
      <c r="Q30" s="3" t="str">
        <f>IF(P30=0,"zero","non-zero")</f>
        <v>non-zero</v>
      </c>
    </row>
    <row r="31" spans="1:17" x14ac:dyDescent="0.2">
      <c r="A31">
        <v>26</v>
      </c>
      <c r="B31" t="s">
        <v>34</v>
      </c>
      <c r="C31">
        <v>3021200</v>
      </c>
      <c r="D31">
        <v>467500</v>
      </c>
      <c r="E31">
        <v>871500</v>
      </c>
      <c r="F31">
        <v>989100</v>
      </c>
      <c r="G31">
        <v>53000</v>
      </c>
      <c r="H31">
        <v>486300</v>
      </c>
      <c r="I31">
        <v>5888700</v>
      </c>
      <c r="J31" s="3">
        <f>C31/$I31</f>
        <v>0.51305041859833245</v>
      </c>
      <c r="K31" s="3">
        <f>D31/$I31</f>
        <v>7.9389338903323309E-2</v>
      </c>
      <c r="L31" s="3">
        <f>E31/$I31</f>
        <v>0.14799531305721128</v>
      </c>
      <c r="M31" s="3">
        <f>F31/$I31</f>
        <v>0.16796576493963014</v>
      </c>
      <c r="N31" s="3">
        <f>G31/$I31</f>
        <v>9.0002886885051023E-3</v>
      </c>
      <c r="O31" s="3">
        <f>H31/$I31</f>
        <v>8.2581894136227005E-2</v>
      </c>
      <c r="P31" s="1">
        <f>(SUM(C31:H31)-I31)</f>
        <v>-100</v>
      </c>
      <c r="Q31" s="3" t="str">
        <f>IF(P31=0,"zero","non-zero")</f>
        <v>non-zero</v>
      </c>
    </row>
    <row r="32" spans="1:17" x14ac:dyDescent="0.2">
      <c r="A32">
        <v>17</v>
      </c>
      <c r="B32" t="s">
        <v>25</v>
      </c>
      <c r="C32">
        <v>1506300</v>
      </c>
      <c r="D32">
        <v>246300</v>
      </c>
      <c r="E32">
        <v>412200</v>
      </c>
      <c r="F32">
        <v>380200</v>
      </c>
      <c r="G32" t="s">
        <v>15</v>
      </c>
      <c r="H32">
        <v>241900</v>
      </c>
      <c r="I32">
        <v>2865000</v>
      </c>
      <c r="J32" s="3">
        <f>C32/$I32</f>
        <v>0.52575916230366493</v>
      </c>
      <c r="K32" s="3">
        <f>D32/$I32</f>
        <v>8.5968586387434556E-2</v>
      </c>
      <c r="L32" s="3">
        <f>E32/$I32</f>
        <v>0.14387434554973821</v>
      </c>
      <c r="M32" s="3">
        <f>F32/$I32</f>
        <v>0.13270506108202443</v>
      </c>
      <c r="N32" s="3" t="e">
        <f>G32/$I32</f>
        <v>#VALUE!</v>
      </c>
      <c r="O32" s="3">
        <f>H32/$I32</f>
        <v>8.443280977312391E-2</v>
      </c>
      <c r="P32" s="1">
        <f>(SUM(C32:H32)-I32)</f>
        <v>-78100</v>
      </c>
      <c r="Q32" s="3" t="str">
        <f>IF(P32=0,"zero","non-zero")</f>
        <v>non-zero</v>
      </c>
    </row>
    <row r="33" spans="1:17" x14ac:dyDescent="0.2">
      <c r="A33">
        <v>29</v>
      </c>
      <c r="B33" t="s">
        <v>37</v>
      </c>
      <c r="C33">
        <v>1458200</v>
      </c>
      <c r="D33">
        <v>152000</v>
      </c>
      <c r="E33">
        <v>515500</v>
      </c>
      <c r="F33">
        <v>454700</v>
      </c>
      <c r="G33">
        <v>107200</v>
      </c>
      <c r="H33">
        <v>255600</v>
      </c>
      <c r="I33">
        <v>2943200</v>
      </c>
      <c r="J33" s="3">
        <f>C33/$I33</f>
        <v>0.49544713237292742</v>
      </c>
      <c r="K33" s="3">
        <f>D33/$I33</f>
        <v>5.1644468605599347E-2</v>
      </c>
      <c r="L33" s="3">
        <f>E33/$I33</f>
        <v>0.17514949714596359</v>
      </c>
      <c r="M33" s="3">
        <f>F33/$I33</f>
        <v>0.15449170970372383</v>
      </c>
      <c r="N33" s="3">
        <f>G33/$I33</f>
        <v>3.6422941016580591E-2</v>
      </c>
      <c r="O33" s="3">
        <f>H33/$I33</f>
        <v>8.6844251155205221E-2</v>
      </c>
      <c r="P33" s="1">
        <f>(SUM(C33:H33)-I33)</f>
        <v>0</v>
      </c>
      <c r="Q33" s="3" t="str">
        <f>IF(P33=0,"zero","non-zero")</f>
        <v>zero</v>
      </c>
    </row>
    <row r="34" spans="1:17" x14ac:dyDescent="0.2">
      <c r="A34">
        <v>1</v>
      </c>
      <c r="B34" t="s">
        <v>8</v>
      </c>
      <c r="C34">
        <v>2263800</v>
      </c>
      <c r="D34">
        <v>262400</v>
      </c>
      <c r="E34">
        <v>997000</v>
      </c>
      <c r="F34">
        <v>761200</v>
      </c>
      <c r="G34">
        <v>128800</v>
      </c>
      <c r="H34">
        <v>420800</v>
      </c>
      <c r="I34">
        <v>4834100</v>
      </c>
      <c r="J34" s="3">
        <f>C34/$I34</f>
        <v>0.46829813202043813</v>
      </c>
      <c r="K34" s="3">
        <f>D34/$I34</f>
        <v>5.42810450756087E-2</v>
      </c>
      <c r="L34" s="3">
        <f>E34/$I34</f>
        <v>0.20624314763865043</v>
      </c>
      <c r="M34" s="3">
        <f>F34/$I34</f>
        <v>0.15746467801659048</v>
      </c>
      <c r="N34" s="3">
        <f>G34/$I34</f>
        <v>2.6644049564551828E-2</v>
      </c>
      <c r="O34" s="3">
        <f>H34/$I34</f>
        <v>8.7048261310274919E-2</v>
      </c>
      <c r="P34" s="1">
        <f>(SUM(C34:H34)-I34)</f>
        <v>-100</v>
      </c>
      <c r="Q34" s="3" t="str">
        <f>IF(P34=0,"zero","non-zero")</f>
        <v>non-zero</v>
      </c>
    </row>
    <row r="35" spans="1:17" x14ac:dyDescent="0.2">
      <c r="A35">
        <v>13</v>
      </c>
      <c r="B35" t="s">
        <v>21</v>
      </c>
      <c r="C35">
        <v>811900</v>
      </c>
      <c r="D35">
        <v>164600</v>
      </c>
      <c r="E35">
        <v>293500</v>
      </c>
      <c r="F35">
        <v>229500</v>
      </c>
      <c r="G35">
        <v>32500</v>
      </c>
      <c r="H35">
        <v>147100</v>
      </c>
      <c r="I35">
        <v>1679000</v>
      </c>
      <c r="J35" s="3">
        <f>C35/$I35</f>
        <v>0.48356164383561645</v>
      </c>
      <c r="K35" s="3">
        <f>D35/$I35</f>
        <v>9.8034544371649796E-2</v>
      </c>
      <c r="L35" s="3">
        <f>E35/$I35</f>
        <v>0.17480643240023824</v>
      </c>
      <c r="M35" s="3">
        <f>F35/$I35</f>
        <v>0.13668850506253721</v>
      </c>
      <c r="N35" s="3">
        <f>G35/$I35</f>
        <v>1.9356759976176294E-2</v>
      </c>
      <c r="O35" s="3">
        <f>H35/$I35</f>
        <v>8.7611673615247174E-2</v>
      </c>
      <c r="P35" s="1">
        <f>(SUM(C35:H35)-I35)</f>
        <v>100</v>
      </c>
      <c r="Q35" s="3" t="str">
        <f>IF(P35=0,"zero","non-zero")</f>
        <v>non-zero</v>
      </c>
    </row>
    <row r="36" spans="1:17" x14ac:dyDescent="0.2">
      <c r="A36">
        <v>8</v>
      </c>
      <c r="B36" t="s">
        <v>16</v>
      </c>
      <c r="C36">
        <v>445500</v>
      </c>
      <c r="D36">
        <v>36200</v>
      </c>
      <c r="E36">
        <v>211900</v>
      </c>
      <c r="F36">
        <v>152000</v>
      </c>
      <c r="G36">
        <v>18600</v>
      </c>
      <c r="H36">
        <v>84100</v>
      </c>
      <c r="I36">
        <v>948200</v>
      </c>
      <c r="J36" s="3">
        <f>C36/$I36</f>
        <v>0.46983758700696054</v>
      </c>
      <c r="K36" s="3">
        <f>D36/$I36</f>
        <v>3.8177599662518456E-2</v>
      </c>
      <c r="L36" s="3">
        <f>E36/$I36</f>
        <v>0.22347605990297406</v>
      </c>
      <c r="M36" s="3">
        <f>F36/$I36</f>
        <v>0.16030373338958026</v>
      </c>
      <c r="N36" s="3">
        <f>G36/$I36</f>
        <v>1.9616114743724954E-2</v>
      </c>
      <c r="O36" s="3">
        <f>H36/$I36</f>
        <v>8.8694368276734867E-2</v>
      </c>
      <c r="P36" s="1">
        <f>(SUM(C36:H36)-I36)</f>
        <v>100</v>
      </c>
      <c r="Q36" s="3" t="str">
        <f>IF(P36=0,"zero","non-zero")</f>
        <v>non-zero</v>
      </c>
    </row>
    <row r="37" spans="1:17" x14ac:dyDescent="0.2">
      <c r="A37">
        <v>41</v>
      </c>
      <c r="B37" t="s">
        <v>49</v>
      </c>
      <c r="C37">
        <v>2257300</v>
      </c>
      <c r="D37">
        <v>324900</v>
      </c>
      <c r="E37">
        <v>916600</v>
      </c>
      <c r="F37">
        <v>766800</v>
      </c>
      <c r="G37">
        <v>194600</v>
      </c>
      <c r="H37">
        <v>448200</v>
      </c>
      <c r="I37">
        <v>4908400</v>
      </c>
      <c r="J37" s="3">
        <f>C37/$I37</f>
        <v>0.45988509493928775</v>
      </c>
      <c r="K37" s="3">
        <f>D37/$I37</f>
        <v>6.6192649335832451E-2</v>
      </c>
      <c r="L37" s="3">
        <f>E37/$I37</f>
        <v>0.18674109689511859</v>
      </c>
      <c r="M37" s="3">
        <f>F37/$I37</f>
        <v>0.15622198679814195</v>
      </c>
      <c r="N37" s="3">
        <f>G37/$I37</f>
        <v>3.9646320593268683E-2</v>
      </c>
      <c r="O37" s="3">
        <f>H37/$I37</f>
        <v>9.1312851438350578E-2</v>
      </c>
      <c r="P37" s="1">
        <f>(SUM(C37:H37)-I37)</f>
        <v>0</v>
      </c>
      <c r="Q37" s="3" t="str">
        <f>IF(P37=0,"zero","non-zero")</f>
        <v>zero</v>
      </c>
    </row>
    <row r="38" spans="1:17" x14ac:dyDescent="0.2">
      <c r="A38">
        <v>6</v>
      </c>
      <c r="B38" t="s">
        <v>13</v>
      </c>
      <c r="C38">
        <v>2872600</v>
      </c>
      <c r="D38">
        <v>370000</v>
      </c>
      <c r="E38">
        <v>855800</v>
      </c>
      <c r="F38">
        <v>692400</v>
      </c>
      <c r="G38">
        <v>190100</v>
      </c>
      <c r="H38">
        <v>528400</v>
      </c>
      <c r="I38">
        <v>5509200</v>
      </c>
      <c r="J38" s="3">
        <f>C38/$I38</f>
        <v>0.521418717781166</v>
      </c>
      <c r="K38" s="3">
        <f>D38/$I38</f>
        <v>6.7160386262978294E-2</v>
      </c>
      <c r="L38" s="3">
        <f>E38/$I38</f>
        <v>0.15534015828069411</v>
      </c>
      <c r="M38" s="3">
        <f>F38/$I38</f>
        <v>0.12568067959050316</v>
      </c>
      <c r="N38" s="3">
        <f>G38/$I38</f>
        <v>3.4505917374573439E-2</v>
      </c>
      <c r="O38" s="3">
        <f>H38/$I38</f>
        <v>9.5912292165831706E-2</v>
      </c>
      <c r="P38" s="1">
        <f>(SUM(C38:H38)-I38)</f>
        <v>100</v>
      </c>
      <c r="Q38" s="3" t="str">
        <f>IF(P38=0,"zero","non-zero")</f>
        <v>non-zero</v>
      </c>
    </row>
    <row r="39" spans="1:17" x14ac:dyDescent="0.2">
      <c r="A39">
        <v>51</v>
      </c>
      <c r="B39" t="s">
        <v>59</v>
      </c>
      <c r="C39">
        <v>312200</v>
      </c>
      <c r="D39">
        <v>37400</v>
      </c>
      <c r="E39">
        <v>72100</v>
      </c>
      <c r="F39">
        <v>78000</v>
      </c>
      <c r="G39">
        <v>16400</v>
      </c>
      <c r="H39">
        <v>55500</v>
      </c>
      <c r="I39">
        <v>571700</v>
      </c>
      <c r="J39" s="3">
        <f>C39/$I39</f>
        <v>0.5460906069616932</v>
      </c>
      <c r="K39" s="3">
        <f>D39/$I39</f>
        <v>6.5418926010145179E-2</v>
      </c>
      <c r="L39" s="3">
        <f>E39/$I39</f>
        <v>0.12611509532971837</v>
      </c>
      <c r="M39" s="3">
        <f>F39/$I39</f>
        <v>0.13643519328319048</v>
      </c>
      <c r="N39" s="3">
        <f>G39/$I39</f>
        <v>2.8686373972363129E-2</v>
      </c>
      <c r="O39" s="3">
        <f>H39/$I39</f>
        <v>9.7078887528424002E-2</v>
      </c>
      <c r="P39" s="1">
        <f>(SUM(C39:H39)-I39)</f>
        <v>-100</v>
      </c>
      <c r="Q39" s="3" t="str">
        <f>IF(P39=0,"zero","non-zero")</f>
        <v>non-zero</v>
      </c>
    </row>
    <row r="40" spans="1:17" x14ac:dyDescent="0.2">
      <c r="A40">
        <v>47</v>
      </c>
      <c r="B40" t="s">
        <v>55</v>
      </c>
      <c r="C40">
        <v>4472900</v>
      </c>
      <c r="D40">
        <v>418700</v>
      </c>
      <c r="E40">
        <v>948100</v>
      </c>
      <c r="F40">
        <v>1127600</v>
      </c>
      <c r="G40">
        <v>393900</v>
      </c>
      <c r="H40">
        <v>813900</v>
      </c>
      <c r="I40">
        <v>8175000</v>
      </c>
      <c r="J40" s="3">
        <f>C40/$I40</f>
        <v>0.5471437308868502</v>
      </c>
      <c r="K40" s="3">
        <f>D40/$I40</f>
        <v>5.1217125382262994E-2</v>
      </c>
      <c r="L40" s="3">
        <f>E40/$I40</f>
        <v>0.11597553516819571</v>
      </c>
      <c r="M40" s="3">
        <f>F40/$I40</f>
        <v>0.13793272171253823</v>
      </c>
      <c r="N40" s="3">
        <f>G40/$I40</f>
        <v>4.8183486238532108E-2</v>
      </c>
      <c r="O40" s="3">
        <f>H40/$I40</f>
        <v>9.9559633027522937E-2</v>
      </c>
      <c r="P40" s="1">
        <f>(SUM(C40:H40)-I40)</f>
        <v>100</v>
      </c>
      <c r="Q40" s="3" t="str">
        <f>IF(P40=0,"zero","non-zero")</f>
        <v>non-zero</v>
      </c>
    </row>
    <row r="41" spans="1:17" x14ac:dyDescent="0.2">
      <c r="A41">
        <v>37</v>
      </c>
      <c r="B41" t="s">
        <v>45</v>
      </c>
      <c r="C41">
        <v>1885900</v>
      </c>
      <c r="D41">
        <v>192400</v>
      </c>
      <c r="E41">
        <v>688200</v>
      </c>
      <c r="F41">
        <v>622800</v>
      </c>
      <c r="G41">
        <v>120000</v>
      </c>
      <c r="H41">
        <v>411800</v>
      </c>
      <c r="I41">
        <v>3921100</v>
      </c>
      <c r="J41" s="3">
        <f>C41/$I41</f>
        <v>0.48096197495600723</v>
      </c>
      <c r="K41" s="3">
        <f>D41/$I41</f>
        <v>4.9067863609701362E-2</v>
      </c>
      <c r="L41" s="3">
        <f>E41/$I41</f>
        <v>0.17551197368085486</v>
      </c>
      <c r="M41" s="3">
        <f>F41/$I41</f>
        <v>0.15883298054117467</v>
      </c>
      <c r="N41" s="3">
        <f>G41/$I41</f>
        <v>3.0603657137027875E-2</v>
      </c>
      <c r="O41" s="3">
        <f>H41/$I41</f>
        <v>0.10502155007523399</v>
      </c>
      <c r="P41" s="1">
        <f>(SUM(C41:H41)-I41)</f>
        <v>0</v>
      </c>
      <c r="Q41" s="3" t="str">
        <f>IF(P41=0,"zero","non-zero")</f>
        <v>zero</v>
      </c>
    </row>
    <row r="42" spans="1:17" x14ac:dyDescent="0.2">
      <c r="A42">
        <v>19</v>
      </c>
      <c r="B42" t="s">
        <v>27</v>
      </c>
      <c r="C42">
        <v>1910100</v>
      </c>
      <c r="D42">
        <v>281500</v>
      </c>
      <c r="E42">
        <v>1136600</v>
      </c>
      <c r="F42">
        <v>621100</v>
      </c>
      <c r="G42" t="s">
        <v>15</v>
      </c>
      <c r="H42">
        <v>484500</v>
      </c>
      <c r="I42">
        <v>4578500</v>
      </c>
      <c r="J42" s="3">
        <f>C42/$I42</f>
        <v>0.41718903571038551</v>
      </c>
      <c r="K42" s="3">
        <f>D42/$I42</f>
        <v>6.1483018455826141E-2</v>
      </c>
      <c r="L42" s="3">
        <f>E42/$I42</f>
        <v>0.24824724254668559</v>
      </c>
      <c r="M42" s="3">
        <f>F42/$I42</f>
        <v>0.13565578246150486</v>
      </c>
      <c r="N42" s="3" t="e">
        <f>G42/$I42</f>
        <v>#VALUE!</v>
      </c>
      <c r="O42" s="3">
        <f>H42/$I42</f>
        <v>0.10582068363000983</v>
      </c>
      <c r="P42" s="1">
        <f>(SUM(C42:H42)-I42)</f>
        <v>-144700</v>
      </c>
      <c r="Q42" s="3" t="str">
        <f>IF(P42=0,"zero","non-zero")</f>
        <v>non-zero</v>
      </c>
    </row>
    <row r="43" spans="1:17" x14ac:dyDescent="0.2">
      <c r="A43">
        <v>34</v>
      </c>
      <c r="B43" t="s">
        <v>42</v>
      </c>
      <c r="C43">
        <v>4570100</v>
      </c>
      <c r="D43">
        <v>863500</v>
      </c>
      <c r="E43">
        <v>1787900</v>
      </c>
      <c r="F43">
        <v>1478000</v>
      </c>
      <c r="G43">
        <v>281800</v>
      </c>
      <c r="H43">
        <v>1087000</v>
      </c>
      <c r="I43">
        <v>10068300</v>
      </c>
      <c r="J43" s="3">
        <f>C43/$I43</f>
        <v>0.45390979609268695</v>
      </c>
      <c r="K43" s="3">
        <f>D43/$I43</f>
        <v>8.576423030700317E-2</v>
      </c>
      <c r="L43" s="3">
        <f>E43/$I43</f>
        <v>0.17757714807862301</v>
      </c>
      <c r="M43" s="3">
        <f>F43/$I43</f>
        <v>0.14679737393601699</v>
      </c>
      <c r="N43" s="3">
        <f>G43/$I43</f>
        <v>2.7988836248423268E-2</v>
      </c>
      <c r="O43" s="3">
        <f>H43/$I43</f>
        <v>0.1079626153372466</v>
      </c>
      <c r="P43" s="1">
        <f>(SUM(C43:H43)-I43)</f>
        <v>0</v>
      </c>
      <c r="Q43" s="3" t="str">
        <f>IF(P43=0,"zero","non-zero")</f>
        <v>zero</v>
      </c>
    </row>
    <row r="44" spans="1:17" x14ac:dyDescent="0.2">
      <c r="A44">
        <v>43</v>
      </c>
      <c r="B44" t="s">
        <v>51</v>
      </c>
      <c r="C44">
        <v>3072000</v>
      </c>
      <c r="D44">
        <v>370700</v>
      </c>
      <c r="E44">
        <v>1337600</v>
      </c>
      <c r="F44">
        <v>985500</v>
      </c>
      <c r="G44" t="s">
        <v>15</v>
      </c>
      <c r="H44">
        <v>744800</v>
      </c>
      <c r="I44">
        <v>6674100</v>
      </c>
      <c r="J44" s="3">
        <f>C44/$I44</f>
        <v>0.46028678024003239</v>
      </c>
      <c r="K44" s="3">
        <f>D44/$I44</f>
        <v>5.5543069477532549E-2</v>
      </c>
      <c r="L44" s="3">
        <f>E44/$I44</f>
        <v>0.20041653556284741</v>
      </c>
      <c r="M44" s="3">
        <f>F44/$I44</f>
        <v>0.14766035870004945</v>
      </c>
      <c r="N44" s="3" t="e">
        <f>G44/$I44</f>
        <v>#VALUE!</v>
      </c>
      <c r="O44" s="3">
        <f>H44/$I44</f>
        <v>0.11159557093840368</v>
      </c>
      <c r="P44" s="1">
        <f>(SUM(C44:H44)-I44)</f>
        <v>-163500</v>
      </c>
      <c r="Q44" s="3" t="str">
        <f>IF(P44=0,"zero","non-zero")</f>
        <v>non-zero</v>
      </c>
    </row>
    <row r="45" spans="1:17" x14ac:dyDescent="0.2">
      <c r="A45">
        <v>32</v>
      </c>
      <c r="B45" t="s">
        <v>40</v>
      </c>
      <c r="C45">
        <v>740300</v>
      </c>
      <c r="D45">
        <v>102800</v>
      </c>
      <c r="E45">
        <v>641300</v>
      </c>
      <c r="F45">
        <v>281200</v>
      </c>
      <c r="G45">
        <v>49500</v>
      </c>
      <c r="H45">
        <v>230000</v>
      </c>
      <c r="I45">
        <v>2045000</v>
      </c>
      <c r="J45" s="3">
        <f>C45/$I45</f>
        <v>0.36200488997555014</v>
      </c>
      <c r="K45" s="3">
        <f>D45/$I45</f>
        <v>5.0268948655256725E-2</v>
      </c>
      <c r="L45" s="3">
        <f>E45/$I45</f>
        <v>0.31359413202933983</v>
      </c>
      <c r="M45" s="3">
        <f>F45/$I45</f>
        <v>0.13750611246943764</v>
      </c>
      <c r="N45" s="3">
        <f>G45/$I45</f>
        <v>2.4205378973105134E-2</v>
      </c>
      <c r="O45" s="3">
        <f>H45/$I45</f>
        <v>0.11246943765281174</v>
      </c>
      <c r="P45" s="1">
        <f>(SUM(C45:H45)-I45)</f>
        <v>100</v>
      </c>
      <c r="Q45" s="3" t="str">
        <f>IF(P45=0,"zero","non-zero")</f>
        <v>non-zero</v>
      </c>
    </row>
    <row r="46" spans="1:17" x14ac:dyDescent="0.2">
      <c r="A46">
        <v>25</v>
      </c>
      <c r="B46" t="s">
        <v>33</v>
      </c>
      <c r="C46">
        <v>1233800</v>
      </c>
      <c r="D46">
        <v>159300</v>
      </c>
      <c r="E46">
        <v>696400</v>
      </c>
      <c r="F46">
        <v>418600</v>
      </c>
      <c r="G46">
        <v>88100</v>
      </c>
      <c r="H46">
        <v>351900</v>
      </c>
      <c r="I46">
        <v>2948100</v>
      </c>
      <c r="J46" s="3">
        <f>C46/$I46</f>
        <v>0.41850683491062041</v>
      </c>
      <c r="K46" s="3">
        <f>D46/$I46</f>
        <v>5.4034802075913303E-2</v>
      </c>
      <c r="L46" s="3">
        <f>E46/$I46</f>
        <v>0.23621993826532342</v>
      </c>
      <c r="M46" s="3">
        <f>F46/$I46</f>
        <v>0.14198975611410738</v>
      </c>
      <c r="N46" s="3">
        <f>G46/$I46</f>
        <v>2.9883653878769376E-2</v>
      </c>
      <c r="O46" s="3">
        <f>H46/$I46</f>
        <v>0.11936501475526611</v>
      </c>
      <c r="P46" s="1">
        <f>(SUM(C46:H46)-I46)</f>
        <v>0</v>
      </c>
      <c r="Q46" s="3" t="str">
        <f>IF(P46=0,"zero","non-zero")</f>
        <v>zero</v>
      </c>
    </row>
    <row r="47" spans="1:17" x14ac:dyDescent="0.2">
      <c r="A47">
        <v>10</v>
      </c>
      <c r="B47" t="s">
        <v>18</v>
      </c>
      <c r="C47">
        <v>8602700</v>
      </c>
      <c r="D47">
        <v>2061400</v>
      </c>
      <c r="E47">
        <v>3294400</v>
      </c>
      <c r="F47">
        <v>3602900</v>
      </c>
      <c r="G47">
        <v>518200</v>
      </c>
      <c r="H47">
        <v>2465800</v>
      </c>
      <c r="I47">
        <v>20545300</v>
      </c>
      <c r="J47" s="3">
        <f>C47/$I47</f>
        <v>0.41871863637912321</v>
      </c>
      <c r="K47" s="3">
        <f>D47/$I47</f>
        <v>0.10033438304624415</v>
      </c>
      <c r="L47" s="3">
        <f>E47/$I47</f>
        <v>0.16034810881320788</v>
      </c>
      <c r="M47" s="3">
        <f>F47/$I47</f>
        <v>0.1753637084880727</v>
      </c>
      <c r="N47" s="3">
        <f>G47/$I47</f>
        <v>2.522231361917324E-2</v>
      </c>
      <c r="O47" s="3">
        <f>H47/$I47</f>
        <v>0.12001771694742837</v>
      </c>
      <c r="P47" s="1">
        <f>(SUM(C47:H47)-I47)</f>
        <v>100</v>
      </c>
      <c r="Q47" s="3" t="str">
        <f>IF(P47=0,"zero","non-zero")</f>
        <v>non-zero</v>
      </c>
    </row>
    <row r="48" spans="1:17" x14ac:dyDescent="0.2">
      <c r="A48">
        <v>3</v>
      </c>
      <c r="B48" t="s">
        <v>10</v>
      </c>
      <c r="C48">
        <v>3010700</v>
      </c>
      <c r="D48">
        <v>377000</v>
      </c>
      <c r="E48">
        <v>1468400</v>
      </c>
      <c r="F48">
        <v>1028000</v>
      </c>
      <c r="G48">
        <v>172500</v>
      </c>
      <c r="H48">
        <v>833700</v>
      </c>
      <c r="I48">
        <v>6890200</v>
      </c>
      <c r="J48" s="3">
        <f>C48/$I48</f>
        <v>0.43695393457374243</v>
      </c>
      <c r="K48" s="3">
        <f>D48/$I48</f>
        <v>5.4715392876839568E-2</v>
      </c>
      <c r="L48" s="3">
        <f>E48/$I48</f>
        <v>0.21311427825026849</v>
      </c>
      <c r="M48" s="3">
        <f>F48/$I48</f>
        <v>0.14919741081536095</v>
      </c>
      <c r="N48" s="3">
        <f>G48/$I48</f>
        <v>2.503555774868654E-2</v>
      </c>
      <c r="O48" s="3">
        <f>H48/$I48</f>
        <v>0.12099793910191287</v>
      </c>
      <c r="P48" s="1">
        <f>(SUM(C48:H48)-I48)</f>
        <v>100</v>
      </c>
      <c r="Q48" s="3" t="str">
        <f>IF(P48=0,"zero","non-zero")</f>
        <v>non-zero</v>
      </c>
    </row>
    <row r="49" spans="1:17" x14ac:dyDescent="0.2">
      <c r="A49">
        <v>45</v>
      </c>
      <c r="B49" t="s">
        <v>53</v>
      </c>
      <c r="C49">
        <v>1854700</v>
      </c>
      <c r="D49">
        <v>203700</v>
      </c>
      <c r="E49">
        <v>308100</v>
      </c>
      <c r="F49">
        <v>306300</v>
      </c>
      <c r="G49" t="s">
        <v>15</v>
      </c>
      <c r="H49">
        <v>373900</v>
      </c>
      <c r="I49">
        <v>3079700</v>
      </c>
      <c r="J49" s="3">
        <f>C49/$I49</f>
        <v>0.60223398382959381</v>
      </c>
      <c r="K49" s="3">
        <f>D49/$I49</f>
        <v>6.6142806117478969E-2</v>
      </c>
      <c r="L49" s="3">
        <f>E49/$I49</f>
        <v>0.10004221190375685</v>
      </c>
      <c r="M49" s="3">
        <f>F49/$I49</f>
        <v>9.9457739390200348E-2</v>
      </c>
      <c r="N49" s="3" t="e">
        <f>G49/$I49</f>
        <v>#VALUE!</v>
      </c>
      <c r="O49" s="3">
        <f>H49/$I49</f>
        <v>0.12140792934376725</v>
      </c>
      <c r="P49" s="1">
        <f>(SUM(C49:H49)-I49)</f>
        <v>-33000</v>
      </c>
      <c r="Q49" s="3" t="str">
        <f>IF(P49=0,"zero","non-zero")</f>
        <v>non-zero</v>
      </c>
    </row>
    <row r="50" spans="1:17" x14ac:dyDescent="0.2">
      <c r="A50">
        <v>11</v>
      </c>
      <c r="B50" t="s">
        <v>19</v>
      </c>
      <c r="C50">
        <v>5038000</v>
      </c>
      <c r="D50">
        <v>695300</v>
      </c>
      <c r="E50">
        <v>1708000</v>
      </c>
      <c r="F50">
        <v>1213800</v>
      </c>
      <c r="G50">
        <v>360000</v>
      </c>
      <c r="H50">
        <v>1265600</v>
      </c>
      <c r="I50">
        <v>10280800</v>
      </c>
      <c r="J50" s="3">
        <f>C50/$I50</f>
        <v>0.4900396856275776</v>
      </c>
      <c r="K50" s="3">
        <f>D50/$I50</f>
        <v>6.7630923663528131E-2</v>
      </c>
      <c r="L50" s="3">
        <f>E50/$I50</f>
        <v>0.1661349311337639</v>
      </c>
      <c r="M50" s="3">
        <f>F50/$I50</f>
        <v>0.11806474204342074</v>
      </c>
      <c r="N50" s="3">
        <f>G50/$I50</f>
        <v>3.501673021554743E-2</v>
      </c>
      <c r="O50" s="3">
        <f>H50/$I50</f>
        <v>0.12310326044665784</v>
      </c>
      <c r="P50" s="1">
        <f>(SUM(C50:H50)-I50)</f>
        <v>-100</v>
      </c>
      <c r="Q50" s="3" t="str">
        <f>IF(P50=0,"zero","non-zero")</f>
        <v>non-zero</v>
      </c>
    </row>
    <row r="51" spans="1:17" x14ac:dyDescent="0.2">
      <c r="A51">
        <v>2</v>
      </c>
      <c r="B51" t="s">
        <v>9</v>
      </c>
      <c r="C51">
        <v>324400</v>
      </c>
      <c r="D51">
        <v>20300</v>
      </c>
      <c r="E51">
        <v>145400</v>
      </c>
      <c r="F51">
        <v>68200</v>
      </c>
      <c r="G51">
        <v>55600</v>
      </c>
      <c r="H51">
        <v>96900</v>
      </c>
      <c r="I51">
        <v>710800</v>
      </c>
      <c r="J51" s="3">
        <f>C51/$I51</f>
        <v>0.45638716938660662</v>
      </c>
      <c r="K51" s="3">
        <f>D51/$I51</f>
        <v>2.8559369724254362E-2</v>
      </c>
      <c r="L51" s="3">
        <f>E51/$I51</f>
        <v>0.20455824423185143</v>
      </c>
      <c r="M51" s="3">
        <f>F51/$I51</f>
        <v>9.5948227349465384E-2</v>
      </c>
      <c r="N51" s="3">
        <f>G51/$I51</f>
        <v>7.8221722003376473E-2</v>
      </c>
      <c r="O51" s="3">
        <f>H51/$I51</f>
        <v>0.13632526730444569</v>
      </c>
      <c r="P51" s="1">
        <f>(SUM(C51:H51)-I51)</f>
        <v>0</v>
      </c>
      <c r="Q51" s="3" t="str">
        <f>IF(P51=0,"zero","non-zero")</f>
        <v>zero</v>
      </c>
    </row>
    <row r="52" spans="1:17" x14ac:dyDescent="0.2">
      <c r="A52">
        <v>44</v>
      </c>
      <c r="B52" t="s">
        <v>52</v>
      </c>
      <c r="C52">
        <v>13607200</v>
      </c>
      <c r="D52">
        <v>1662100</v>
      </c>
      <c r="E52">
        <v>4513800</v>
      </c>
      <c r="F52">
        <v>3083900</v>
      </c>
      <c r="G52">
        <v>565100</v>
      </c>
      <c r="H52">
        <v>4245000</v>
      </c>
      <c r="I52">
        <v>27677200</v>
      </c>
      <c r="J52" s="3">
        <f>C52/$I52</f>
        <v>0.49163932767765528</v>
      </c>
      <c r="K52" s="3">
        <f>D52/$I52</f>
        <v>6.0053040047403639E-2</v>
      </c>
      <c r="L52" s="3">
        <f>E52/$I52</f>
        <v>0.16308730651944561</v>
      </c>
      <c r="M52" s="3">
        <f>F52/$I52</f>
        <v>0.11142384345237236</v>
      </c>
      <c r="N52" s="3">
        <f>G52/$I52</f>
        <v>2.0417527784602488E-2</v>
      </c>
      <c r="O52" s="3">
        <f>H52/$I52</f>
        <v>0.15337534143627246</v>
      </c>
      <c r="P52" s="1">
        <f>(SUM(C52:H52)-I52)</f>
        <v>-100</v>
      </c>
      <c r="Q52" s="3" t="str">
        <f>IF(P52=0,"zero","non-zero")</f>
        <v>non-zero</v>
      </c>
    </row>
    <row r="53" spans="1:17" x14ac:dyDescent="0.2">
      <c r="B53" t="s">
        <v>7</v>
      </c>
      <c r="C53">
        <f>SUM(C2:C52)</f>
        <v>157381200</v>
      </c>
      <c r="D53">
        <f t="shared" ref="D53:I53" si="1">SUM(D2:D52)</f>
        <v>21884600</v>
      </c>
      <c r="E53">
        <f t="shared" si="1"/>
        <v>62303900</v>
      </c>
      <c r="F53">
        <f t="shared" si="1"/>
        <v>44550100</v>
      </c>
      <c r="G53">
        <f t="shared" si="1"/>
        <v>5525000</v>
      </c>
      <c r="H53">
        <f t="shared" si="1"/>
        <v>28051700</v>
      </c>
      <c r="I53">
        <f t="shared" si="1"/>
        <v>320372000</v>
      </c>
      <c r="J53" s="3">
        <f>C53/$I53</f>
        <v>0.49124517748117813</v>
      </c>
      <c r="K53" s="3">
        <f>D53/$I53</f>
        <v>6.8309964666075682E-2</v>
      </c>
      <c r="L53" s="3">
        <f>E53/$I53</f>
        <v>0.19447361192613588</v>
      </c>
      <c r="M53" s="3">
        <f>F53/$I53</f>
        <v>0.13905740826289439</v>
      </c>
      <c r="N53" s="3">
        <f>G53/$I53</f>
        <v>1.7245577016718066E-2</v>
      </c>
      <c r="O53" s="3">
        <f>H53/$I53</f>
        <v>8.755977426241994E-2</v>
      </c>
    </row>
    <row r="54" spans="1:17" x14ac:dyDescent="0.2">
      <c r="B54" t="s">
        <v>81</v>
      </c>
      <c r="C54">
        <f>I53-H53</f>
        <v>292320300</v>
      </c>
      <c r="O54" s="3" t="s">
        <v>76</v>
      </c>
    </row>
    <row r="55" spans="1:17" x14ac:dyDescent="0.2">
      <c r="B55" t="s">
        <v>82</v>
      </c>
      <c r="C55">
        <f>SUM(C53:G53)</f>
        <v>291644800</v>
      </c>
    </row>
    <row r="56" spans="1:17" x14ac:dyDescent="0.2">
      <c r="B56" t="s">
        <v>83</v>
      </c>
      <c r="C56">
        <f>H53</f>
        <v>28051700</v>
      </c>
    </row>
    <row r="57" spans="1:17" x14ac:dyDescent="0.2">
      <c r="B57" t="s">
        <v>84</v>
      </c>
      <c r="C57">
        <f>I53-C55</f>
        <v>28727200</v>
      </c>
    </row>
    <row r="58" spans="1:17" x14ac:dyDescent="0.2">
      <c r="B58" t="s">
        <v>85</v>
      </c>
      <c r="C58">
        <f>SUM(C53:H53)</f>
        <v>319696500</v>
      </c>
    </row>
  </sheetData>
  <sortState ref="A2:Q52">
    <sortCondition ref="O2:O5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opLeftCell="A3" workbookViewId="0">
      <selection activeCell="A28" sqref="A28"/>
    </sheetView>
  </sheetViews>
  <sheetFormatPr baseColWidth="10" defaultRowHeight="16" x14ac:dyDescent="0.2"/>
  <sheetData>
    <row r="1" spans="1:1" x14ac:dyDescent="0.2">
      <c r="A1" t="s">
        <v>60</v>
      </c>
    </row>
    <row r="2" spans="1:1" x14ac:dyDescent="0.2">
      <c r="A2" t="s">
        <v>61</v>
      </c>
    </row>
    <row r="4" spans="1:1" x14ac:dyDescent="0.2">
      <c r="A4" t="s">
        <v>62</v>
      </c>
    </row>
    <row r="6" spans="1:1" x14ac:dyDescent="0.2">
      <c r="A6" t="s">
        <v>63</v>
      </c>
    </row>
    <row r="8" spans="1:1" x14ac:dyDescent="0.2">
      <c r="A8" t="s">
        <v>64</v>
      </c>
    </row>
    <row r="9" spans="1:1" x14ac:dyDescent="0.2">
      <c r="A9" t="s">
        <v>65</v>
      </c>
    </row>
    <row r="11" spans="1:1" x14ac:dyDescent="0.2">
      <c r="A11" t="s">
        <v>66</v>
      </c>
    </row>
    <row r="12" spans="1:1" x14ac:dyDescent="0.2">
      <c r="A12" t="s">
        <v>67</v>
      </c>
    </row>
    <row r="14" spans="1:1" x14ac:dyDescent="0.2">
      <c r="A14" t="s">
        <v>68</v>
      </c>
    </row>
    <row r="16" spans="1:1" x14ac:dyDescent="0.2">
      <c r="A16" t="s">
        <v>69</v>
      </c>
    </row>
    <row r="18" spans="1:1" x14ac:dyDescent="0.2">
      <c r="A18" t="s">
        <v>70</v>
      </c>
    </row>
    <row r="20" spans="1:1" x14ac:dyDescent="0.2">
      <c r="A20" t="s">
        <v>71</v>
      </c>
    </row>
    <row r="22" spans="1:1" x14ac:dyDescent="0.2">
      <c r="A22" t="s">
        <v>72</v>
      </c>
    </row>
    <row r="24" spans="1:1" x14ac:dyDescent="0.2">
      <c r="A24" t="s">
        <v>73</v>
      </c>
    </row>
    <row r="26" spans="1:1" x14ac:dyDescent="0.2">
      <c r="A26" t="s">
        <v>74</v>
      </c>
    </row>
    <row r="28" spans="1:1" x14ac:dyDescent="0.2">
      <c r="A28"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baseColWidth="10" defaultRowHeight="16" x14ac:dyDescent="0.2"/>
  <sheetData>
    <row r="1" spans="1:2" x14ac:dyDescent="0.2">
      <c r="A1" t="s">
        <v>78</v>
      </c>
      <c r="B1" t="s">
        <v>80</v>
      </c>
    </row>
    <row r="2" spans="1:2" x14ac:dyDescent="0.2">
      <c r="A2" t="s">
        <v>79</v>
      </c>
      <c r="B2" s="2">
        <v>43347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notes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2018-08-28T21:18:24Z</dcterms:created>
  <dcterms:modified xsi:type="dcterms:W3CDTF">2018-09-03T19:58:30Z</dcterms:modified>
</cp:coreProperties>
</file>