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hav\Documents\"/>
    </mc:Choice>
  </mc:AlternateContent>
  <xr:revisionPtr revIDLastSave="0" documentId="8_{187BB2EB-2978-45A4-9F68-59762E093D9D}" xr6:coauthVersionLast="47" xr6:coauthVersionMax="47" xr10:uidLastSave="{00000000-0000-0000-0000-000000000000}"/>
  <bookViews>
    <workbookView xWindow="-108" yWindow="-108" windowWidth="23256" windowHeight="12456" xr2:uid="{F2A3F383-A271-436D-9934-CD8FF754CD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I17" i="1"/>
  <c r="H17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2" i="1"/>
</calcChain>
</file>

<file path=xl/sharedStrings.xml><?xml version="1.0" encoding="utf-8"?>
<sst xmlns="http://schemas.openxmlformats.org/spreadsheetml/2006/main" count="37" uniqueCount="34">
  <si>
    <t>Part</t>
  </si>
  <si>
    <t>Battery</t>
  </si>
  <si>
    <t>OpenCR</t>
  </si>
  <si>
    <t>Weight (g)</t>
  </si>
  <si>
    <t>Right Wheel</t>
  </si>
  <si>
    <t>Left Wheel</t>
  </si>
  <si>
    <t>Base Waffle Plate</t>
  </si>
  <si>
    <t>2nd Layer Waffle Plate</t>
  </si>
  <si>
    <t>3rd Layer Waffle Plate</t>
  </si>
  <si>
    <t>4th Layer Waffle Plate</t>
  </si>
  <si>
    <t>LiDAR</t>
  </si>
  <si>
    <t>Right Motor</t>
  </si>
  <si>
    <t>Left Motor</t>
  </si>
  <si>
    <t>Raspberry Pi</t>
  </si>
  <si>
    <t>USB to LDS</t>
  </si>
  <si>
    <t>X (cm)</t>
  </si>
  <si>
    <t>Y (cm)</t>
  </si>
  <si>
    <t>Z (cm)</t>
  </si>
  <si>
    <t>Weight (kg)</t>
  </si>
  <si>
    <t>CoG(X) (m)</t>
  </si>
  <si>
    <t>CoG(Y) (m)</t>
  </si>
  <si>
    <t>CoG(Z) (m)</t>
  </si>
  <si>
    <t>Σ(weight*distance)</t>
  </si>
  <si>
    <t>Σ(weight)</t>
  </si>
  <si>
    <t>Group 6</t>
  </si>
  <si>
    <t>Diwakar Vidya Adhavan (A0312132B)</t>
  </si>
  <si>
    <t>Chong Kai Jie (A0306749U)</t>
  </si>
  <si>
    <t>Li Zhuangda (A0308781X)</t>
  </si>
  <si>
    <t>Zhang Yuening (A0301319R)</t>
  </si>
  <si>
    <t>Toh Ee Sen, Izen (A0309181H)</t>
  </si>
  <si>
    <t>Reference Origin</t>
  </si>
  <si>
    <t>Final TurtleBot CoG with launcher subsystem</t>
  </si>
  <si>
    <t>Final CoG (without launcher) (cm)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</si>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</sst>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040C28"/>
      <name val="Arial"/>
      <family val="2"/>
    </font>
    <font>
      <b/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3" fillId="0" borderId="1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601516</xdr:colOff>
      <xdr:row>10</xdr:row>
      <xdr:rowOff>103296</xdr:rowOff>
    </xdr:from>
    <xdr:to>
      <xdr:col>15</xdr:col>
      <xdr:colOff>34120</xdr:colOff>
      <xdr:row>23</xdr:row>
      <xdr:rowOff>164813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C36A4D-BBEA-A758-8874-8376DA22E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5606" y="1922997"/>
          <a:ext cx="3288096" cy="2438503"/>
        </a:xfrm>
        <a:prstGeom prst="rect">
          <a:avLst/>
        </a:prstGeom>
      </xdr:spPr>
    </xdr:pic>
    <xdr:clientData/>
  </xdr:twoCellAnchor>
  <xdr:twoCellAnchor editAs="oneCell">
    <xdr:from>
      <xdr:col>0</xdr:col>
      <xdr:colOff>204718</xdr:colOff>
      <xdr:row>26</xdr:row>
      <xdr:rowOff>34118</xdr:rowOff>
    </xdr:from>
    <xdr:to>
      <xdr:col>8</xdr:col>
      <xdr:colOff>462826</xdr:colOff>
      <xdr:row>55</xdr:row>
      <xdr:rowOff>144665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DB9891-166E-DBAD-F3CA-F3B757EBE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18" y="4776715"/>
          <a:ext cx="7510680" cy="53876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1239671</xdr:colOff>
      <xdr:row>46</xdr:row>
      <xdr:rowOff>136478</xdr:rowOff>
    </xdr:from>
    <xdr:to>
      <xdr:col>4</xdr:col>
      <xdr:colOff>261581</xdr:colOff>
      <xdr:row>51</xdr:row>
      <xdr:rowOff>90985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A12BAD3-D2FE-0682-C78E-629B08477AFA}"/>
            </a:ext>
          </a:extLst>
        </xdr:cNvPr>
        <xdr:cNvCxnSpPr/>
      </xdr:nvCxnSpPr>
      <xdr:spPr>
        <a:xfrm flipH="1">
          <a:off x="1239671" y="8518478"/>
          <a:ext cx="2126776" cy="864358"/>
        </a:xfrm>
        <a:prstGeom prst="line">
          <a:avLst/>
        </a:prstGeom>
        <a:ln w="76200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46</xdr:row>
      <xdr:rowOff>142240</xdr:rowOff>
    </xdr:from>
    <xdr:to>
      <xdr:col>8</xdr:col>
      <xdr:colOff>568960</xdr:colOff>
      <xdr:row>53</xdr:row>
      <xdr:rowOff>20320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55CAB06E-E914-C186-C15E-DEE234CA9907}"/>
            </a:ext>
          </a:extLst>
        </xdr:cNvPr>
        <xdr:cNvCxnSpPr/>
      </xdr:nvCxnSpPr>
      <xdr:spPr>
        <a:xfrm>
          <a:off x="3393440" y="8575040"/>
          <a:ext cx="3495040" cy="1158240"/>
        </a:xfrm>
        <a:prstGeom prst="line">
          <a:avLst/>
        </a:prstGeom>
        <a:ln w="76200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274320</xdr:colOff>
      <xdr:row>24</xdr:row>
      <xdr:rowOff>132080</xdr:rowOff>
    </xdr:from>
    <xdr:to>
      <xdr:col>4</xdr:col>
      <xdr:colOff>274320</xdr:colOff>
      <xdr:row>47</xdr:row>
      <xdr:rowOff>20320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3CF10ADD-594B-68F1-FE58-B8330070CB3A}"/>
            </a:ext>
          </a:extLst>
        </xdr:cNvPr>
        <xdr:cNvCxnSpPr/>
      </xdr:nvCxnSpPr>
      <xdr:spPr>
        <a:xfrm flipV="1">
          <a:off x="3362960" y="4541520"/>
          <a:ext cx="0" cy="4094480"/>
        </a:xfrm>
        <a:prstGeom prst="line">
          <a:avLst/>
        </a:prstGeom>
        <a:ln w="76200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19338</xdr:colOff>
      <xdr:row>50</xdr:row>
      <xdr:rowOff>91440</xdr:rowOff>
    </xdr:from>
    <xdr:to>
      <xdr:col>9</xdr:col>
      <xdr:colOff>355802</xdr:colOff>
      <xdr:row>54</xdr:row>
      <xdr:rowOff>142276</xdr:rowOff>
    </xdr:to>
    <xdr:sp macro="" textlink="">
      <xdr:nvSpPr>
        <xdr:cNvPr id="12" name="Freeform: Shape 11">
          <a:extLst>
            <a:ext uri="{FF2B5EF4-FFF2-40B4-BE49-F238E27FC236}">
              <a16:creationId xmlns:a16="http://schemas.microsoft.com/office/drawing/2014/main" id="{7C15571D-A082-17F9-87E0-62B7D78AE0C1}"/>
            </a:ext>
          </a:extLst>
        </xdr:cNvPr>
        <xdr:cNvSpPr/>
      </xdr:nvSpPr>
      <xdr:spPr>
        <a:xfrm>
          <a:off x="7060218" y="9255760"/>
          <a:ext cx="336464" cy="782356"/>
        </a:xfrm>
        <a:custGeom>
          <a:avLst/>
          <a:gdLst>
            <a:gd name="connsiteX0" fmla="*/ 82262 w 336464"/>
            <a:gd name="connsiteY0" fmla="*/ 10160 h 782356"/>
            <a:gd name="connsiteX1" fmla="*/ 92422 w 336464"/>
            <a:gd name="connsiteY1" fmla="*/ 254000 h 782356"/>
            <a:gd name="connsiteX2" fmla="*/ 173702 w 336464"/>
            <a:gd name="connsiteY2" fmla="*/ 304800 h 782356"/>
            <a:gd name="connsiteX3" fmla="*/ 265142 w 336464"/>
            <a:gd name="connsiteY3" fmla="*/ 233680 h 782356"/>
            <a:gd name="connsiteX4" fmla="*/ 285462 w 336464"/>
            <a:gd name="connsiteY4" fmla="*/ 0 h 782356"/>
            <a:gd name="connsiteX5" fmla="*/ 305782 w 336464"/>
            <a:gd name="connsiteY5" fmla="*/ 132080 h 782356"/>
            <a:gd name="connsiteX6" fmla="*/ 326102 w 336464"/>
            <a:gd name="connsiteY6" fmla="*/ 314960 h 782356"/>
            <a:gd name="connsiteX7" fmla="*/ 326102 w 336464"/>
            <a:gd name="connsiteY7" fmla="*/ 721360 h 782356"/>
            <a:gd name="connsiteX8" fmla="*/ 295622 w 336464"/>
            <a:gd name="connsiteY8" fmla="*/ 741680 h 782356"/>
            <a:gd name="connsiteX9" fmla="*/ 275302 w 336464"/>
            <a:gd name="connsiteY9" fmla="*/ 772160 h 782356"/>
            <a:gd name="connsiteX10" fmla="*/ 92422 w 336464"/>
            <a:gd name="connsiteY10" fmla="*/ 751840 h 782356"/>
            <a:gd name="connsiteX11" fmla="*/ 61942 w 336464"/>
            <a:gd name="connsiteY11" fmla="*/ 731520 h 782356"/>
            <a:gd name="connsiteX12" fmla="*/ 41622 w 336464"/>
            <a:gd name="connsiteY12" fmla="*/ 701040 h 782356"/>
            <a:gd name="connsiteX13" fmla="*/ 11142 w 336464"/>
            <a:gd name="connsiteY13" fmla="*/ 660400 h 782356"/>
            <a:gd name="connsiteX14" fmla="*/ 11142 w 336464"/>
            <a:gd name="connsiteY14" fmla="*/ 640080 h 78235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</a:cxnLst>
          <a:rect l="l" t="t" r="r" b="b"/>
          <a:pathLst>
            <a:path w="336464" h="782356">
              <a:moveTo>
                <a:pt x="82262" y="10160"/>
              </a:moveTo>
              <a:cubicBezTo>
                <a:pt x="85649" y="91440"/>
                <a:pt x="68310" y="176305"/>
                <a:pt x="92422" y="254000"/>
              </a:cubicBezTo>
              <a:cubicBezTo>
                <a:pt x="101892" y="284514"/>
                <a:pt x="173702" y="304800"/>
                <a:pt x="173702" y="304800"/>
              </a:cubicBezTo>
              <a:cubicBezTo>
                <a:pt x="209593" y="290443"/>
                <a:pt x="254776" y="282054"/>
                <a:pt x="265142" y="233680"/>
              </a:cubicBezTo>
              <a:cubicBezTo>
                <a:pt x="281525" y="157228"/>
                <a:pt x="285462" y="0"/>
                <a:pt x="285462" y="0"/>
              </a:cubicBezTo>
              <a:cubicBezTo>
                <a:pt x="299562" y="70501"/>
                <a:pt x="295717" y="44848"/>
                <a:pt x="305782" y="132080"/>
              </a:cubicBezTo>
              <a:cubicBezTo>
                <a:pt x="312812" y="193011"/>
                <a:pt x="326102" y="314960"/>
                <a:pt x="326102" y="314960"/>
              </a:cubicBezTo>
              <a:cubicBezTo>
                <a:pt x="329972" y="403961"/>
                <a:pt x="347347" y="620449"/>
                <a:pt x="326102" y="721360"/>
              </a:cubicBezTo>
              <a:cubicBezTo>
                <a:pt x="323586" y="733309"/>
                <a:pt x="305782" y="734907"/>
                <a:pt x="295622" y="741680"/>
              </a:cubicBezTo>
              <a:cubicBezTo>
                <a:pt x="288849" y="751840"/>
                <a:pt x="285462" y="765387"/>
                <a:pt x="275302" y="772160"/>
              </a:cubicBezTo>
              <a:cubicBezTo>
                <a:pt x="229091" y="802967"/>
                <a:pt x="104304" y="754386"/>
                <a:pt x="92422" y="751840"/>
              </a:cubicBezTo>
              <a:cubicBezTo>
                <a:pt x="82262" y="745067"/>
                <a:pt x="70576" y="740154"/>
                <a:pt x="61942" y="731520"/>
              </a:cubicBezTo>
              <a:cubicBezTo>
                <a:pt x="53308" y="722886"/>
                <a:pt x="48719" y="710976"/>
                <a:pt x="41622" y="701040"/>
              </a:cubicBezTo>
              <a:cubicBezTo>
                <a:pt x="31780" y="687261"/>
                <a:pt x="21302" y="673947"/>
                <a:pt x="11142" y="660400"/>
              </a:cubicBezTo>
              <a:cubicBezTo>
                <a:pt x="-533" y="625376"/>
                <a:pt x="-6591" y="622347"/>
                <a:pt x="11142" y="640080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3</xdr:col>
      <xdr:colOff>50800</xdr:colOff>
      <xdr:row>25</xdr:row>
      <xdr:rowOff>7685</xdr:rowOff>
    </xdr:from>
    <xdr:to>
      <xdr:col>4</xdr:col>
      <xdr:colOff>20320</xdr:colOff>
      <xdr:row>27</xdr:row>
      <xdr:rowOff>71120</xdr:rowOff>
    </xdr:to>
    <xdr:sp macro="" textlink="">
      <xdr:nvSpPr>
        <xdr:cNvPr id="13" name="Freeform: Shape 12">
          <a:extLst>
            <a:ext uri="{FF2B5EF4-FFF2-40B4-BE49-F238E27FC236}">
              <a16:creationId xmlns:a16="http://schemas.microsoft.com/office/drawing/2014/main" id="{FDB6D4F8-2280-C5FA-1F99-C71990A3883C}"/>
            </a:ext>
          </a:extLst>
        </xdr:cNvPr>
        <xdr:cNvSpPr/>
      </xdr:nvSpPr>
      <xdr:spPr>
        <a:xfrm>
          <a:off x="2529840" y="4600005"/>
          <a:ext cx="579120" cy="429195"/>
        </a:xfrm>
        <a:custGeom>
          <a:avLst/>
          <a:gdLst>
            <a:gd name="connsiteX0" fmla="*/ 0 w 579120"/>
            <a:gd name="connsiteY0" fmla="*/ 63435 h 429195"/>
            <a:gd name="connsiteX1" fmla="*/ 50800 w 579120"/>
            <a:gd name="connsiteY1" fmla="*/ 53275 h 429195"/>
            <a:gd name="connsiteX2" fmla="*/ 182880 w 579120"/>
            <a:gd name="connsiteY2" fmla="*/ 32955 h 429195"/>
            <a:gd name="connsiteX3" fmla="*/ 477520 w 579120"/>
            <a:gd name="connsiteY3" fmla="*/ 22795 h 429195"/>
            <a:gd name="connsiteX4" fmla="*/ 457200 w 579120"/>
            <a:gd name="connsiteY4" fmla="*/ 53275 h 429195"/>
            <a:gd name="connsiteX5" fmla="*/ 426720 w 579120"/>
            <a:gd name="connsiteY5" fmla="*/ 63435 h 429195"/>
            <a:gd name="connsiteX6" fmla="*/ 355600 w 579120"/>
            <a:gd name="connsiteY6" fmla="*/ 114235 h 429195"/>
            <a:gd name="connsiteX7" fmla="*/ 304800 w 579120"/>
            <a:gd name="connsiteY7" fmla="*/ 134555 h 429195"/>
            <a:gd name="connsiteX8" fmla="*/ 254000 w 579120"/>
            <a:gd name="connsiteY8" fmla="*/ 185355 h 429195"/>
            <a:gd name="connsiteX9" fmla="*/ 243840 w 579120"/>
            <a:gd name="connsiteY9" fmla="*/ 215835 h 429195"/>
            <a:gd name="connsiteX10" fmla="*/ 203200 w 579120"/>
            <a:gd name="connsiteY10" fmla="*/ 236155 h 429195"/>
            <a:gd name="connsiteX11" fmla="*/ 101600 w 579120"/>
            <a:gd name="connsiteY11" fmla="*/ 347915 h 429195"/>
            <a:gd name="connsiteX12" fmla="*/ 60960 w 579120"/>
            <a:gd name="connsiteY12" fmla="*/ 388555 h 429195"/>
            <a:gd name="connsiteX13" fmla="*/ 30480 w 579120"/>
            <a:gd name="connsiteY13" fmla="*/ 419035 h 429195"/>
            <a:gd name="connsiteX14" fmla="*/ 71120 w 579120"/>
            <a:gd name="connsiteY14" fmla="*/ 429195 h 429195"/>
            <a:gd name="connsiteX15" fmla="*/ 101600 w 579120"/>
            <a:gd name="connsiteY15" fmla="*/ 419035 h 429195"/>
            <a:gd name="connsiteX16" fmla="*/ 162560 w 579120"/>
            <a:gd name="connsiteY16" fmla="*/ 388555 h 429195"/>
            <a:gd name="connsiteX17" fmla="*/ 579120 w 579120"/>
            <a:gd name="connsiteY17" fmla="*/ 368235 h 42919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</a:cxnLst>
          <a:rect l="l" t="t" r="r" b="b"/>
          <a:pathLst>
            <a:path w="579120" h="429195">
              <a:moveTo>
                <a:pt x="0" y="63435"/>
              </a:moveTo>
              <a:lnTo>
                <a:pt x="50800" y="53275"/>
              </a:lnTo>
              <a:cubicBezTo>
                <a:pt x="102489" y="43877"/>
                <a:pt x="129604" y="40566"/>
                <a:pt x="182880" y="32955"/>
              </a:cubicBezTo>
              <a:cubicBezTo>
                <a:pt x="298140" y="-5465"/>
                <a:pt x="294024" y="-12157"/>
                <a:pt x="477520" y="22795"/>
              </a:cubicBezTo>
              <a:cubicBezTo>
                <a:pt x="489515" y="25080"/>
                <a:pt x="466735" y="45647"/>
                <a:pt x="457200" y="53275"/>
              </a:cubicBezTo>
              <a:cubicBezTo>
                <a:pt x="448837" y="59965"/>
                <a:pt x="436299" y="58646"/>
                <a:pt x="426720" y="63435"/>
              </a:cubicBezTo>
              <a:cubicBezTo>
                <a:pt x="388633" y="82478"/>
                <a:pt x="397019" y="91224"/>
                <a:pt x="355600" y="114235"/>
              </a:cubicBezTo>
              <a:cubicBezTo>
                <a:pt x="339657" y="123092"/>
                <a:pt x="321733" y="127782"/>
                <a:pt x="304800" y="134555"/>
              </a:cubicBezTo>
              <a:cubicBezTo>
                <a:pt x="280973" y="206036"/>
                <a:pt x="316774" y="122581"/>
                <a:pt x="254000" y="185355"/>
              </a:cubicBezTo>
              <a:cubicBezTo>
                <a:pt x="246427" y="192928"/>
                <a:pt x="251413" y="208262"/>
                <a:pt x="243840" y="215835"/>
              </a:cubicBezTo>
              <a:cubicBezTo>
                <a:pt x="233130" y="226545"/>
                <a:pt x="216747" y="229382"/>
                <a:pt x="203200" y="236155"/>
              </a:cubicBezTo>
              <a:cubicBezTo>
                <a:pt x="161626" y="298516"/>
                <a:pt x="191514" y="258001"/>
                <a:pt x="101600" y="347915"/>
              </a:cubicBezTo>
              <a:lnTo>
                <a:pt x="60960" y="388555"/>
              </a:lnTo>
              <a:lnTo>
                <a:pt x="30480" y="419035"/>
              </a:lnTo>
              <a:cubicBezTo>
                <a:pt x="44027" y="422422"/>
                <a:pt x="57156" y="429195"/>
                <a:pt x="71120" y="429195"/>
              </a:cubicBezTo>
              <a:cubicBezTo>
                <a:pt x="81830" y="429195"/>
                <a:pt x="91813" y="423385"/>
                <a:pt x="101600" y="419035"/>
              </a:cubicBezTo>
              <a:cubicBezTo>
                <a:pt x="122360" y="409808"/>
                <a:pt x="140520" y="394065"/>
                <a:pt x="162560" y="388555"/>
              </a:cubicBezTo>
              <a:cubicBezTo>
                <a:pt x="295566" y="355303"/>
                <a:pt x="447356" y="368235"/>
                <a:pt x="579120" y="368235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0</xdr:col>
      <xdr:colOff>426720</xdr:colOff>
      <xdr:row>48</xdr:row>
      <xdr:rowOff>182806</xdr:rowOff>
    </xdr:from>
    <xdr:to>
      <xdr:col>0</xdr:col>
      <xdr:colOff>1087120</xdr:colOff>
      <xdr:row>52</xdr:row>
      <xdr:rowOff>71120</xdr:rowOff>
    </xdr:to>
    <xdr:sp macro="" textlink="">
      <xdr:nvSpPr>
        <xdr:cNvPr id="14" name="Freeform: Shape 13">
          <a:extLst>
            <a:ext uri="{FF2B5EF4-FFF2-40B4-BE49-F238E27FC236}">
              <a16:creationId xmlns:a16="http://schemas.microsoft.com/office/drawing/2014/main" id="{BA1BBF75-E34E-8A19-FB35-29D71647FC86}"/>
            </a:ext>
          </a:extLst>
        </xdr:cNvPr>
        <xdr:cNvSpPr/>
      </xdr:nvSpPr>
      <xdr:spPr>
        <a:xfrm>
          <a:off x="426720" y="8981366"/>
          <a:ext cx="660400" cy="619834"/>
        </a:xfrm>
        <a:custGeom>
          <a:avLst/>
          <a:gdLst>
            <a:gd name="connsiteX0" fmla="*/ 0 w 660400"/>
            <a:gd name="connsiteY0" fmla="*/ 223594 h 619834"/>
            <a:gd name="connsiteX1" fmla="*/ 121920 w 660400"/>
            <a:gd name="connsiteY1" fmla="*/ 182954 h 619834"/>
            <a:gd name="connsiteX2" fmla="*/ 233680 w 660400"/>
            <a:gd name="connsiteY2" fmla="*/ 213434 h 619834"/>
            <a:gd name="connsiteX3" fmla="*/ 264160 w 660400"/>
            <a:gd name="connsiteY3" fmla="*/ 274394 h 619834"/>
            <a:gd name="connsiteX4" fmla="*/ 243840 w 660400"/>
            <a:gd name="connsiteY4" fmla="*/ 355674 h 619834"/>
            <a:gd name="connsiteX5" fmla="*/ 172720 w 660400"/>
            <a:gd name="connsiteY5" fmla="*/ 508074 h 619834"/>
            <a:gd name="connsiteX6" fmla="*/ 121920 w 660400"/>
            <a:gd name="connsiteY6" fmla="*/ 538554 h 619834"/>
            <a:gd name="connsiteX7" fmla="*/ 91440 w 660400"/>
            <a:gd name="connsiteY7" fmla="*/ 569034 h 619834"/>
            <a:gd name="connsiteX8" fmla="*/ 50800 w 660400"/>
            <a:gd name="connsiteY8" fmla="*/ 589354 h 619834"/>
            <a:gd name="connsiteX9" fmla="*/ 20320 w 660400"/>
            <a:gd name="connsiteY9" fmla="*/ 619834 h 619834"/>
            <a:gd name="connsiteX10" fmla="*/ 111760 w 660400"/>
            <a:gd name="connsiteY10" fmla="*/ 569034 h 619834"/>
            <a:gd name="connsiteX11" fmla="*/ 132080 w 660400"/>
            <a:gd name="connsiteY11" fmla="*/ 508074 h 619834"/>
            <a:gd name="connsiteX12" fmla="*/ 142240 w 660400"/>
            <a:gd name="connsiteY12" fmla="*/ 467434 h 619834"/>
            <a:gd name="connsiteX13" fmla="*/ 193040 w 660400"/>
            <a:gd name="connsiteY13" fmla="*/ 375994 h 619834"/>
            <a:gd name="connsiteX14" fmla="*/ 254000 w 660400"/>
            <a:gd name="connsiteY14" fmla="*/ 243914 h 619834"/>
            <a:gd name="connsiteX15" fmla="*/ 304800 w 660400"/>
            <a:gd name="connsiteY15" fmla="*/ 203274 h 619834"/>
            <a:gd name="connsiteX16" fmla="*/ 396240 w 660400"/>
            <a:gd name="connsiteY16" fmla="*/ 71194 h 619834"/>
            <a:gd name="connsiteX17" fmla="*/ 426720 w 660400"/>
            <a:gd name="connsiteY17" fmla="*/ 40714 h 619834"/>
            <a:gd name="connsiteX18" fmla="*/ 447040 w 660400"/>
            <a:gd name="connsiteY18" fmla="*/ 20394 h 619834"/>
            <a:gd name="connsiteX19" fmla="*/ 396240 w 660400"/>
            <a:gd name="connsiteY19" fmla="*/ 71194 h 619834"/>
            <a:gd name="connsiteX20" fmla="*/ 365760 w 660400"/>
            <a:gd name="connsiteY20" fmla="*/ 111834 h 619834"/>
            <a:gd name="connsiteX21" fmla="*/ 284480 w 660400"/>
            <a:gd name="connsiteY21" fmla="*/ 193114 h 619834"/>
            <a:gd name="connsiteX22" fmla="*/ 254000 w 660400"/>
            <a:gd name="connsiteY22" fmla="*/ 304874 h 619834"/>
            <a:gd name="connsiteX23" fmla="*/ 304800 w 660400"/>
            <a:gd name="connsiteY23" fmla="*/ 457274 h 619834"/>
            <a:gd name="connsiteX24" fmla="*/ 335280 w 660400"/>
            <a:gd name="connsiteY24" fmla="*/ 477594 h 619834"/>
            <a:gd name="connsiteX25" fmla="*/ 355600 w 660400"/>
            <a:gd name="connsiteY25" fmla="*/ 508074 h 619834"/>
            <a:gd name="connsiteX26" fmla="*/ 589280 w 660400"/>
            <a:gd name="connsiteY26" fmla="*/ 508074 h 619834"/>
            <a:gd name="connsiteX27" fmla="*/ 660400 w 660400"/>
            <a:gd name="connsiteY27" fmla="*/ 457274 h 619834"/>
            <a:gd name="connsiteX28" fmla="*/ 660400 w 660400"/>
            <a:gd name="connsiteY28" fmla="*/ 447114 h 6198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</a:cxnLst>
          <a:rect l="l" t="t" r="r" b="b"/>
          <a:pathLst>
            <a:path w="660400" h="619834">
              <a:moveTo>
                <a:pt x="0" y="223594"/>
              </a:moveTo>
              <a:cubicBezTo>
                <a:pt x="24564" y="213768"/>
                <a:pt x="99679" y="181718"/>
                <a:pt x="121920" y="182954"/>
              </a:cubicBezTo>
              <a:cubicBezTo>
                <a:pt x="160474" y="185096"/>
                <a:pt x="196427" y="203274"/>
                <a:pt x="233680" y="213434"/>
              </a:cubicBezTo>
              <a:cubicBezTo>
                <a:pt x="243840" y="233754"/>
                <a:pt x="262541" y="251733"/>
                <a:pt x="264160" y="274394"/>
              </a:cubicBezTo>
              <a:cubicBezTo>
                <a:pt x="266150" y="302250"/>
                <a:pt x="252671" y="329180"/>
                <a:pt x="243840" y="355674"/>
              </a:cubicBezTo>
              <a:cubicBezTo>
                <a:pt x="238180" y="372653"/>
                <a:pt x="199058" y="481736"/>
                <a:pt x="172720" y="508074"/>
              </a:cubicBezTo>
              <a:cubicBezTo>
                <a:pt x="158756" y="522038"/>
                <a:pt x="137718" y="526706"/>
                <a:pt x="121920" y="538554"/>
              </a:cubicBezTo>
              <a:cubicBezTo>
                <a:pt x="110425" y="547175"/>
                <a:pt x="103132" y="560683"/>
                <a:pt x="91440" y="569034"/>
              </a:cubicBezTo>
              <a:cubicBezTo>
                <a:pt x="79115" y="577837"/>
                <a:pt x="63125" y="580551"/>
                <a:pt x="50800" y="589354"/>
              </a:cubicBezTo>
              <a:cubicBezTo>
                <a:pt x="39108" y="597705"/>
                <a:pt x="5952" y="619834"/>
                <a:pt x="20320" y="619834"/>
              </a:cubicBezTo>
              <a:cubicBezTo>
                <a:pt x="38290" y="619834"/>
                <a:pt x="91354" y="582638"/>
                <a:pt x="111760" y="569034"/>
              </a:cubicBezTo>
              <a:cubicBezTo>
                <a:pt x="118533" y="548714"/>
                <a:pt x="126885" y="528854"/>
                <a:pt x="132080" y="508074"/>
              </a:cubicBezTo>
              <a:cubicBezTo>
                <a:pt x="135467" y="494527"/>
                <a:pt x="136569" y="480194"/>
                <a:pt x="142240" y="467434"/>
              </a:cubicBezTo>
              <a:cubicBezTo>
                <a:pt x="168150" y="409136"/>
                <a:pt x="173370" y="430087"/>
                <a:pt x="193040" y="375994"/>
              </a:cubicBezTo>
              <a:cubicBezTo>
                <a:pt x="219426" y="303431"/>
                <a:pt x="200320" y="303558"/>
                <a:pt x="254000" y="243914"/>
              </a:cubicBezTo>
              <a:cubicBezTo>
                <a:pt x="268507" y="227795"/>
                <a:pt x="290147" y="219259"/>
                <a:pt x="304800" y="203274"/>
              </a:cubicBezTo>
              <a:cubicBezTo>
                <a:pt x="417763" y="80041"/>
                <a:pt x="324922" y="166285"/>
                <a:pt x="396240" y="71194"/>
              </a:cubicBezTo>
              <a:cubicBezTo>
                <a:pt x="404861" y="59699"/>
                <a:pt x="415378" y="49535"/>
                <a:pt x="426720" y="40714"/>
              </a:cubicBezTo>
              <a:cubicBezTo>
                <a:pt x="470857" y="6385"/>
                <a:pt x="527772" y="-19972"/>
                <a:pt x="447040" y="20394"/>
              </a:cubicBezTo>
              <a:cubicBezTo>
                <a:pt x="426172" y="82997"/>
                <a:pt x="454829" y="20975"/>
                <a:pt x="396240" y="71194"/>
              </a:cubicBezTo>
              <a:cubicBezTo>
                <a:pt x="383383" y="82214"/>
                <a:pt x="377202" y="99352"/>
                <a:pt x="365760" y="111834"/>
              </a:cubicBezTo>
              <a:cubicBezTo>
                <a:pt x="339869" y="140079"/>
                <a:pt x="284480" y="193114"/>
                <a:pt x="284480" y="193114"/>
              </a:cubicBezTo>
              <a:cubicBezTo>
                <a:pt x="279609" y="207727"/>
                <a:pt x="251502" y="283645"/>
                <a:pt x="254000" y="304874"/>
              </a:cubicBezTo>
              <a:cubicBezTo>
                <a:pt x="257415" y="333900"/>
                <a:pt x="269996" y="422470"/>
                <a:pt x="304800" y="457274"/>
              </a:cubicBezTo>
              <a:cubicBezTo>
                <a:pt x="313434" y="465908"/>
                <a:pt x="325120" y="470821"/>
                <a:pt x="335280" y="477594"/>
              </a:cubicBezTo>
              <a:cubicBezTo>
                <a:pt x="342053" y="487754"/>
                <a:pt x="346966" y="499440"/>
                <a:pt x="355600" y="508074"/>
              </a:cubicBezTo>
              <a:cubicBezTo>
                <a:pt x="416319" y="568793"/>
                <a:pt x="521099" y="514892"/>
                <a:pt x="589280" y="508074"/>
              </a:cubicBezTo>
              <a:cubicBezTo>
                <a:pt x="606587" y="496536"/>
                <a:pt x="647798" y="469876"/>
                <a:pt x="660400" y="457274"/>
              </a:cubicBezTo>
              <a:lnTo>
                <a:pt x="660400" y="447114"/>
              </a:ln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 editAs="oneCell">
    <xdr:from>
      <xdr:col>15</xdr:col>
      <xdr:colOff>560717</xdr:colOff>
      <xdr:row>2</xdr:row>
      <xdr:rowOff>20321</xdr:rowOff>
    </xdr:from>
    <xdr:to>
      <xdr:col>26</xdr:col>
      <xdr:colOff>282966</xdr:colOff>
      <xdr:row>22</xdr:row>
      <xdr:rowOff>163500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6AF724C-4C12-6D2C-D214-1A6BF73E1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78264" y="394132"/>
          <a:ext cx="6364589" cy="3895670"/>
        </a:xfrm>
        <a:prstGeom prst="rect">
          <a:avLst/>
        </a:prstGeom>
      </xdr:spPr>
    </xdr:pic>
    <xdr:clientData/>
  </xdr:twoCellAnchor>
  <xdr:twoCellAnchor editAs="oneCell">
    <xdr:from>
      <xdr:col>15</xdr:col>
      <xdr:colOff>546340</xdr:colOff>
      <xdr:row>23</xdr:row>
      <xdr:rowOff>-1</xdr:rowOff>
    </xdr:from>
    <xdr:to>
      <xdr:col>26</xdr:col>
      <xdr:colOff>335794</xdr:colOff>
      <xdr:row>33</xdr:row>
      <xdr:rowOff>135658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772DB48-EF97-A128-7BF7-75E45564D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263887" y="4313207"/>
          <a:ext cx="6431794" cy="2004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9AF4C-9301-4BF7-AF1F-174D9A8DD40D}">
  <dimension ref="A1:Y24"/>
  <sheetViews>
    <sheetView tabSelected="1" zoomScale="72" zoomScaleNormal="74" workbookViewId="0">
      <selection activeCell="K1" sqref="K1:N6"/>
    </sheetView>
  </sheetViews>
  <sheetFormatPr defaultRowHeight="14.4" x14ac:dyDescent="0.3"/>
  <cols>
    <col min="1" max="1" width="18.33203125" bestFit="1" customWidth="1"/>
    <col min="6" max="6" width="30.21875" bestFit="1" customWidth="1"/>
    <col min="7" max="7" width="10.6640625" bestFit="1" customWidth="1"/>
    <col min="8" max="9" width="10.5546875" bestFit="1" customWidth="1"/>
    <col min="10" max="10" width="9.109375" bestFit="1" customWidth="1"/>
    <col min="11" max="11" width="11.21875" bestFit="1" customWidth="1"/>
  </cols>
  <sheetData>
    <row r="1" spans="1:25" x14ac:dyDescent="0.3">
      <c r="A1" s="2" t="s">
        <v>0</v>
      </c>
      <c r="B1" s="2" t="s">
        <v>15</v>
      </c>
      <c r="C1" s="2" t="s">
        <v>16</v>
      </c>
      <c r="D1" s="2" t="s">
        <v>17</v>
      </c>
      <c r="E1" s="2" t="s">
        <v>3</v>
      </c>
      <c r="F1" s="2" t="s">
        <v>18</v>
      </c>
      <c r="G1" s="2" t="s">
        <v>19</v>
      </c>
      <c r="H1" s="2" t="s">
        <v>20</v>
      </c>
      <c r="I1" s="2" t="s">
        <v>21</v>
      </c>
      <c r="K1" s="7" t="s">
        <v>24</v>
      </c>
      <c r="L1" s="7"/>
      <c r="M1" s="7"/>
      <c r="N1" s="7"/>
      <c r="Q1" s="6" t="s">
        <v>33</v>
      </c>
      <c r="R1" s="6"/>
      <c r="S1" s="6"/>
      <c r="T1" s="6"/>
      <c r="U1" s="6"/>
      <c r="V1" s="6"/>
      <c r="W1" s="6"/>
      <c r="X1" s="6"/>
      <c r="Y1" s="6"/>
    </row>
    <row r="2" spans="1:25" x14ac:dyDescent="0.3">
      <c r="A2" s="3" t="s">
        <v>4</v>
      </c>
      <c r="B2" s="3">
        <v>8</v>
      </c>
      <c r="C2" s="3">
        <v>3.25</v>
      </c>
      <c r="D2" s="3">
        <v>3.25</v>
      </c>
      <c r="E2" s="3">
        <v>27</v>
      </c>
      <c r="F2" s="3">
        <f>(E2/1000)</f>
        <v>2.7E-2</v>
      </c>
      <c r="G2" s="3">
        <f t="shared" ref="G2:G14" si="0">((B2/100)*(E2/1000))</f>
        <v>2.16E-3</v>
      </c>
      <c r="H2" s="3">
        <f t="shared" ref="H2:H14" si="1">((C2/100)*(E2/1000))</f>
        <v>8.7750000000000002E-4</v>
      </c>
      <c r="I2" s="3">
        <f t="shared" ref="I2:I14" si="2">((D2/100)*(E2/1000))</f>
        <v>8.7750000000000002E-4</v>
      </c>
      <c r="K2" s="8" t="s">
        <v>26</v>
      </c>
      <c r="L2" s="8"/>
      <c r="M2" s="8"/>
      <c r="N2" s="8"/>
    </row>
    <row r="3" spans="1:25" x14ac:dyDescent="0.3">
      <c r="A3" s="3" t="s">
        <v>5</v>
      </c>
      <c r="B3" s="3">
        <v>-8</v>
      </c>
      <c r="C3" s="3">
        <v>3.25</v>
      </c>
      <c r="D3" s="3">
        <v>3.25</v>
      </c>
      <c r="E3" s="3">
        <v>27</v>
      </c>
      <c r="F3" s="3">
        <f t="shared" ref="F3:F14" si="3">(E3/1000)</f>
        <v>2.7E-2</v>
      </c>
      <c r="G3" s="3">
        <f t="shared" si="0"/>
        <v>-2.16E-3</v>
      </c>
      <c r="H3" s="3">
        <f t="shared" si="1"/>
        <v>8.7750000000000002E-4</v>
      </c>
      <c r="I3" s="3">
        <f t="shared" si="2"/>
        <v>8.7750000000000002E-4</v>
      </c>
      <c r="K3" s="8" t="s">
        <v>27</v>
      </c>
      <c r="L3" s="8"/>
      <c r="M3" s="8"/>
      <c r="N3" s="8"/>
    </row>
    <row r="4" spans="1:25" x14ac:dyDescent="0.3">
      <c r="A4" s="3" t="s">
        <v>6</v>
      </c>
      <c r="B4" s="3">
        <v>0</v>
      </c>
      <c r="C4" s="3">
        <v>6.5</v>
      </c>
      <c r="D4" s="3">
        <v>1.4</v>
      </c>
      <c r="E4" s="3">
        <v>80</v>
      </c>
      <c r="F4" s="3">
        <f t="shared" si="3"/>
        <v>0.08</v>
      </c>
      <c r="G4" s="3">
        <f t="shared" si="0"/>
        <v>0</v>
      </c>
      <c r="H4" s="3">
        <f t="shared" si="1"/>
        <v>5.2000000000000006E-3</v>
      </c>
      <c r="I4" s="3">
        <f t="shared" si="2"/>
        <v>1.1199999999999999E-3</v>
      </c>
      <c r="K4" s="8" t="s">
        <v>28</v>
      </c>
      <c r="L4" s="8"/>
      <c r="M4" s="8"/>
      <c r="N4" s="8"/>
    </row>
    <row r="5" spans="1:25" x14ac:dyDescent="0.3">
      <c r="A5" s="3" t="s">
        <v>7</v>
      </c>
      <c r="B5" s="3">
        <v>0</v>
      </c>
      <c r="C5" s="3">
        <v>6.5</v>
      </c>
      <c r="D5" s="3">
        <v>5.2</v>
      </c>
      <c r="E5" s="3">
        <v>80</v>
      </c>
      <c r="F5" s="3">
        <f t="shared" si="3"/>
        <v>0.08</v>
      </c>
      <c r="G5" s="3">
        <f t="shared" si="0"/>
        <v>0</v>
      </c>
      <c r="H5" s="3">
        <f t="shared" si="1"/>
        <v>5.2000000000000006E-3</v>
      </c>
      <c r="I5" s="3">
        <f t="shared" si="2"/>
        <v>4.1600000000000005E-3</v>
      </c>
      <c r="K5" s="8" t="s">
        <v>29</v>
      </c>
      <c r="L5" s="8"/>
      <c r="M5" s="8"/>
      <c r="N5" s="8"/>
    </row>
    <row r="6" spans="1:25" x14ac:dyDescent="0.3">
      <c r="A6" s="3" t="s">
        <v>8</v>
      </c>
      <c r="B6" s="3">
        <v>0</v>
      </c>
      <c r="C6" s="3">
        <v>6.5</v>
      </c>
      <c r="D6" s="3">
        <v>10</v>
      </c>
      <c r="E6" s="3">
        <v>80</v>
      </c>
      <c r="F6" s="3">
        <f t="shared" si="3"/>
        <v>0.08</v>
      </c>
      <c r="G6" s="3">
        <f t="shared" si="0"/>
        <v>0</v>
      </c>
      <c r="H6" s="3">
        <f t="shared" si="1"/>
        <v>5.2000000000000006E-3</v>
      </c>
      <c r="I6" s="3">
        <f t="shared" si="2"/>
        <v>8.0000000000000002E-3</v>
      </c>
      <c r="K6" s="8" t="s">
        <v>25</v>
      </c>
      <c r="L6" s="8"/>
      <c r="M6" s="8"/>
      <c r="N6" s="8"/>
    </row>
    <row r="7" spans="1:25" x14ac:dyDescent="0.3">
      <c r="A7" s="3" t="s">
        <v>9</v>
      </c>
      <c r="B7" s="3">
        <v>0</v>
      </c>
      <c r="C7" s="3">
        <v>6.5</v>
      </c>
      <c r="D7" s="3">
        <v>14.75</v>
      </c>
      <c r="E7" s="3">
        <v>80</v>
      </c>
      <c r="F7" s="3">
        <f t="shared" si="3"/>
        <v>0.08</v>
      </c>
      <c r="G7" s="3">
        <f t="shared" si="0"/>
        <v>0</v>
      </c>
      <c r="H7" s="3">
        <f t="shared" si="1"/>
        <v>5.2000000000000006E-3</v>
      </c>
      <c r="I7" s="3">
        <f t="shared" si="2"/>
        <v>1.18E-2</v>
      </c>
    </row>
    <row r="8" spans="1:25" x14ac:dyDescent="0.3">
      <c r="A8" s="3" t="s">
        <v>10</v>
      </c>
      <c r="B8" s="3">
        <v>0</v>
      </c>
      <c r="C8" s="3">
        <v>7.3</v>
      </c>
      <c r="D8" s="3">
        <v>17</v>
      </c>
      <c r="E8" s="3">
        <v>128</v>
      </c>
      <c r="F8" s="3">
        <f t="shared" si="3"/>
        <v>0.128</v>
      </c>
      <c r="G8" s="3">
        <f t="shared" si="0"/>
        <v>0</v>
      </c>
      <c r="H8" s="3">
        <f t="shared" si="1"/>
        <v>9.3439999999999999E-3</v>
      </c>
      <c r="I8" s="3">
        <f t="shared" si="2"/>
        <v>2.1760000000000002E-2</v>
      </c>
    </row>
    <row r="9" spans="1:25" x14ac:dyDescent="0.3">
      <c r="A9" s="3" t="s">
        <v>11</v>
      </c>
      <c r="B9" s="3">
        <v>4.7</v>
      </c>
      <c r="C9" s="3">
        <v>4.3</v>
      </c>
      <c r="D9" s="3">
        <v>3</v>
      </c>
      <c r="E9" s="3">
        <v>56</v>
      </c>
      <c r="F9" s="3">
        <f t="shared" si="3"/>
        <v>5.6000000000000001E-2</v>
      </c>
      <c r="G9" s="3">
        <f t="shared" si="0"/>
        <v>2.6320000000000002E-3</v>
      </c>
      <c r="H9" s="3">
        <f t="shared" si="1"/>
        <v>2.408E-3</v>
      </c>
      <c r="I9" s="3">
        <f t="shared" si="2"/>
        <v>1.6800000000000001E-3</v>
      </c>
    </row>
    <row r="10" spans="1:25" x14ac:dyDescent="0.3">
      <c r="A10" s="3" t="s">
        <v>12</v>
      </c>
      <c r="B10" s="3">
        <v>-4.7</v>
      </c>
      <c r="C10" s="3">
        <v>4.3</v>
      </c>
      <c r="D10" s="3">
        <v>3</v>
      </c>
      <c r="E10" s="3">
        <v>56</v>
      </c>
      <c r="F10" s="3">
        <f t="shared" si="3"/>
        <v>5.6000000000000001E-2</v>
      </c>
      <c r="G10" s="3">
        <f t="shared" si="0"/>
        <v>-2.6320000000000002E-3</v>
      </c>
      <c r="H10" s="3">
        <f t="shared" si="1"/>
        <v>2.408E-3</v>
      </c>
      <c r="I10" s="3">
        <f t="shared" si="2"/>
        <v>1.6800000000000001E-3</v>
      </c>
      <c r="L10" s="6" t="s">
        <v>30</v>
      </c>
      <c r="M10" s="6"/>
      <c r="N10" s="6"/>
      <c r="O10" s="6"/>
    </row>
    <row r="11" spans="1:25" x14ac:dyDescent="0.3">
      <c r="A11" s="3" t="s">
        <v>1</v>
      </c>
      <c r="B11" s="3">
        <v>0</v>
      </c>
      <c r="C11" s="3">
        <v>6.5</v>
      </c>
      <c r="D11" s="3">
        <v>2.8</v>
      </c>
      <c r="E11" s="3">
        <v>139</v>
      </c>
      <c r="F11" s="3">
        <f t="shared" si="3"/>
        <v>0.13900000000000001</v>
      </c>
      <c r="G11" s="3">
        <f t="shared" si="0"/>
        <v>0</v>
      </c>
      <c r="H11" s="3">
        <f t="shared" si="1"/>
        <v>9.0350000000000014E-3</v>
      </c>
      <c r="I11" s="3">
        <f t="shared" si="2"/>
        <v>3.8920000000000001E-3</v>
      </c>
    </row>
    <row r="12" spans="1:25" x14ac:dyDescent="0.3">
      <c r="A12" s="3" t="s">
        <v>2</v>
      </c>
      <c r="B12" s="3">
        <v>0</v>
      </c>
      <c r="C12" s="3">
        <v>6.5</v>
      </c>
      <c r="D12" s="3">
        <v>7.2</v>
      </c>
      <c r="E12" s="3">
        <v>64</v>
      </c>
      <c r="F12" s="3">
        <f t="shared" si="3"/>
        <v>6.4000000000000001E-2</v>
      </c>
      <c r="G12" s="3">
        <f t="shared" si="0"/>
        <v>0</v>
      </c>
      <c r="H12" s="3">
        <f t="shared" si="1"/>
        <v>4.1600000000000005E-3</v>
      </c>
      <c r="I12" s="3">
        <f t="shared" si="2"/>
        <v>4.608000000000001E-3</v>
      </c>
    </row>
    <row r="13" spans="1:25" x14ac:dyDescent="0.3">
      <c r="A13" s="3" t="s">
        <v>13</v>
      </c>
      <c r="B13" s="3">
        <v>0</v>
      </c>
      <c r="C13" s="3">
        <v>9</v>
      </c>
      <c r="D13" s="3">
        <v>11.5</v>
      </c>
      <c r="E13" s="3">
        <v>47</v>
      </c>
      <c r="F13" s="3">
        <f t="shared" si="3"/>
        <v>4.7E-2</v>
      </c>
      <c r="G13" s="3">
        <f t="shared" si="0"/>
        <v>0</v>
      </c>
      <c r="H13" s="3">
        <f t="shared" si="1"/>
        <v>4.2300000000000003E-3</v>
      </c>
      <c r="I13" s="3">
        <f t="shared" si="2"/>
        <v>5.4050000000000001E-3</v>
      </c>
    </row>
    <row r="14" spans="1:25" x14ac:dyDescent="0.3">
      <c r="A14" s="3" t="s">
        <v>14</v>
      </c>
      <c r="B14" s="3">
        <v>0</v>
      </c>
      <c r="C14" s="3">
        <v>3.5</v>
      </c>
      <c r="D14" s="3">
        <v>11.6</v>
      </c>
      <c r="E14" s="3">
        <v>9</v>
      </c>
      <c r="F14" s="3">
        <f t="shared" si="3"/>
        <v>8.9999999999999993E-3</v>
      </c>
      <c r="G14" s="3">
        <f t="shared" si="0"/>
        <v>0</v>
      </c>
      <c r="H14" s="3">
        <f t="shared" si="1"/>
        <v>3.1500000000000001E-4</v>
      </c>
      <c r="I14" s="3">
        <f t="shared" si="2"/>
        <v>1.0439999999999998E-3</v>
      </c>
    </row>
    <row r="16" spans="1:25" ht="15.6" x14ac:dyDescent="0.3">
      <c r="F16" s="1"/>
    </row>
    <row r="17" spans="1:9" x14ac:dyDescent="0.3">
      <c r="F17" s="4" t="s">
        <v>22</v>
      </c>
      <c r="G17" s="3">
        <v>0</v>
      </c>
      <c r="H17" s="3">
        <f>SUM(H2:H14)</f>
        <v>5.445500000000001E-2</v>
      </c>
      <c r="I17" s="3">
        <f>SUM(I2:I14)</f>
        <v>6.6904000000000005E-2</v>
      </c>
    </row>
    <row r="18" spans="1:9" x14ac:dyDescent="0.3">
      <c r="A18" s="5"/>
      <c r="B18" s="5"/>
      <c r="C18" s="5"/>
      <c r="D18" s="5"/>
      <c r="F18" s="2" t="s">
        <v>23</v>
      </c>
      <c r="G18" s="3">
        <f>SUM(F2:F14)</f>
        <v>0.87300000000000022</v>
      </c>
      <c r="H18" s="3">
        <v>0.873</v>
      </c>
      <c r="I18" s="3">
        <v>0.873</v>
      </c>
    </row>
    <row r="19" spans="1:9" x14ac:dyDescent="0.3">
      <c r="F19" s="2" t="s">
        <v>32</v>
      </c>
      <c r="G19" s="3">
        <v>0</v>
      </c>
      <c r="H19" s="3">
        <v>6.2375999999999996</v>
      </c>
      <c r="I19" s="3">
        <v>7.6635999999999997</v>
      </c>
    </row>
    <row r="21" spans="1:9" x14ac:dyDescent="0.3">
      <c r="A21" s="7" t="s">
        <v>31</v>
      </c>
      <c r="B21" s="8"/>
      <c r="C21" s="8"/>
      <c r="D21" s="8"/>
      <c r="E21" s="8"/>
      <c r="F21" s="8"/>
      <c r="G21" s="8"/>
      <c r="H21" s="8"/>
      <c r="I21" s="8"/>
    </row>
    <row r="22" spans="1:9" x14ac:dyDescent="0.3">
      <c r="A22" s="8" t="s">
        <v>15</v>
      </c>
      <c r="B22" s="8"/>
      <c r="C22" s="8"/>
      <c r="D22" s="8"/>
      <c r="E22" s="8">
        <v>0.63900000000000001</v>
      </c>
      <c r="F22" s="8"/>
      <c r="G22" s="8"/>
      <c r="H22" s="8"/>
      <c r="I22" s="8"/>
    </row>
    <row r="23" spans="1:9" x14ac:dyDescent="0.3">
      <c r="A23" s="8" t="s">
        <v>16</v>
      </c>
      <c r="B23" s="8"/>
      <c r="C23" s="8"/>
      <c r="D23" s="8"/>
      <c r="E23" s="8">
        <v>7.61</v>
      </c>
      <c r="F23" s="8"/>
      <c r="G23" s="8"/>
      <c r="H23" s="8"/>
      <c r="I23" s="8"/>
    </row>
    <row r="24" spans="1:9" x14ac:dyDescent="0.3">
      <c r="A24" s="8" t="s">
        <v>17</v>
      </c>
      <c r="B24" s="8"/>
      <c r="C24" s="8"/>
      <c r="D24" s="8"/>
      <c r="E24" s="8">
        <v>7.78</v>
      </c>
      <c r="F24" s="8"/>
      <c r="G24" s="8"/>
      <c r="H24" s="8"/>
      <c r="I24" s="8"/>
    </row>
  </sheetData>
  <mergeCells count="15">
    <mergeCell ref="Q1:Y1"/>
    <mergeCell ref="A21:I21"/>
    <mergeCell ref="A22:D22"/>
    <mergeCell ref="A23:D23"/>
    <mergeCell ref="A24:D24"/>
    <mergeCell ref="E22:I22"/>
    <mergeCell ref="E23:I23"/>
    <mergeCell ref="E24:I24"/>
    <mergeCell ref="L10:O10"/>
    <mergeCell ref="K1:N1"/>
    <mergeCell ref="K2:N2"/>
    <mergeCell ref="K3:N3"/>
    <mergeCell ref="K4:N4"/>
    <mergeCell ref="K5:N5"/>
    <mergeCell ref="K6:N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Diwakar Vidya Adhavan</dc:creator>
  <cp:lastModifiedBy>Diwakar Vidya Adhavan</cp:lastModifiedBy>
  <dcterms:created xsi:type="dcterms:W3CDTF">2025-02-20T12:51:23Z</dcterms:created>
  <dcterms:modified xsi:type="dcterms:W3CDTF">2025-04-17T08:54:25Z</dcterms:modified>
</cp:coreProperties>
</file>