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enes/Genomics/Service_Data/16S/Projects/Noyes_Project_024/"/>
    </mc:Choice>
  </mc:AlternateContent>
  <xr:revisionPtr revIDLastSave="0" documentId="8_{1FDC5179-2E5D-8D49-8C54-755FF445DC82}" xr6:coauthVersionLast="45" xr6:coauthVersionMax="45" xr10:uidLastSave="{00000000-0000-0000-0000-000000000000}"/>
  <bookViews>
    <workbookView xWindow="7920" yWindow="2140" windowWidth="27640" windowHeight="16940" activeTab="2" xr2:uid="{351C4BCD-FA43-DD4E-89E2-A3EE444B6B5B}"/>
  </bookViews>
  <sheets>
    <sheet name="DNA_052" sheetId="2" r:id="rId1"/>
    <sheet name="DNA_053" sheetId="3" r:id="rId2"/>
    <sheet name="DNA_054" sheetId="4" r:id="rId3"/>
  </sheets>
  <externalReferences>
    <externalReference r:id="rId4"/>
    <externalReference r:id="rId5"/>
    <externalReference r:id="rId6"/>
  </externalReferences>
  <definedNames>
    <definedName name="_xlnm.Print_Area" localSheetId="0">DNA_052!$A$1:$L$99</definedName>
    <definedName name="_xlnm.Print_Area" localSheetId="1">DNA_053!$A$1:$L$99</definedName>
    <definedName name="_xlnm.Print_Area" localSheetId="2">DNA_054!$A$1:$L$99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4" l="1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B34" i="4"/>
  <c r="C34" i="4"/>
  <c r="B35" i="4"/>
  <c r="C35" i="4"/>
  <c r="B36" i="4"/>
  <c r="C36" i="4"/>
  <c r="B37" i="4"/>
  <c r="C37" i="4"/>
  <c r="B38" i="4"/>
  <c r="C38" i="4"/>
  <c r="B39" i="4"/>
  <c r="C39" i="4"/>
  <c r="B40" i="4"/>
  <c r="C40" i="4"/>
  <c r="B41" i="4"/>
  <c r="C41" i="4"/>
  <c r="B42" i="4"/>
  <c r="C42" i="4"/>
  <c r="B43" i="4"/>
  <c r="C43" i="4"/>
  <c r="B44" i="4"/>
  <c r="C44" i="4"/>
  <c r="B45" i="4"/>
  <c r="C45" i="4"/>
  <c r="B46" i="4"/>
  <c r="C46" i="4"/>
  <c r="B47" i="4"/>
  <c r="C47" i="4"/>
  <c r="B48" i="4"/>
  <c r="C48" i="4"/>
  <c r="B49" i="4"/>
  <c r="C49" i="4"/>
  <c r="B50" i="4"/>
  <c r="C50" i="4"/>
  <c r="B51" i="4"/>
  <c r="C51" i="4"/>
  <c r="B52" i="4"/>
  <c r="C52" i="4"/>
  <c r="B53" i="4"/>
  <c r="C53" i="4"/>
  <c r="B54" i="4"/>
  <c r="C54" i="4"/>
  <c r="B55" i="4"/>
  <c r="C55" i="4"/>
  <c r="B56" i="4"/>
  <c r="C56" i="4"/>
  <c r="B57" i="4"/>
  <c r="C57" i="4"/>
  <c r="B58" i="4"/>
  <c r="C58" i="4"/>
  <c r="B59" i="4"/>
  <c r="C59" i="4"/>
  <c r="B60" i="4"/>
  <c r="C60" i="4"/>
  <c r="B61" i="4"/>
  <c r="C61" i="4"/>
  <c r="B62" i="4"/>
  <c r="C62" i="4"/>
  <c r="B63" i="4"/>
  <c r="C63" i="4"/>
  <c r="B64" i="4"/>
  <c r="C64" i="4"/>
  <c r="B65" i="4"/>
  <c r="C65" i="4"/>
  <c r="B66" i="4"/>
  <c r="C66" i="4"/>
  <c r="B67" i="4"/>
  <c r="C67" i="4"/>
  <c r="B68" i="4"/>
  <c r="C68" i="4"/>
  <c r="B69" i="4"/>
  <c r="C69" i="4"/>
  <c r="B70" i="4"/>
  <c r="C70" i="4"/>
  <c r="B71" i="4"/>
  <c r="C71" i="4"/>
  <c r="B72" i="4"/>
  <c r="C72" i="4"/>
  <c r="B73" i="4"/>
  <c r="C73" i="4"/>
  <c r="B74" i="4"/>
  <c r="C74" i="4"/>
  <c r="B75" i="4"/>
  <c r="C75" i="4"/>
  <c r="B76" i="4"/>
  <c r="C76" i="4"/>
  <c r="B77" i="4"/>
  <c r="C77" i="4"/>
  <c r="B78" i="4"/>
  <c r="C78" i="4"/>
  <c r="B79" i="4"/>
  <c r="C79" i="4"/>
  <c r="B80" i="4"/>
  <c r="C80" i="4"/>
  <c r="B81" i="4"/>
  <c r="C81" i="4"/>
  <c r="B82" i="4"/>
  <c r="C82" i="4"/>
  <c r="B83" i="4"/>
  <c r="C83" i="4"/>
  <c r="B84" i="4"/>
  <c r="C84" i="4"/>
  <c r="B85" i="4"/>
  <c r="C85" i="4"/>
  <c r="B86" i="4"/>
  <c r="C86" i="4"/>
  <c r="B87" i="4"/>
  <c r="C87" i="4"/>
  <c r="B88" i="4"/>
  <c r="C88" i="4"/>
  <c r="B89" i="4"/>
  <c r="C89" i="4"/>
  <c r="B90" i="4"/>
  <c r="C90" i="4"/>
  <c r="B91" i="4"/>
  <c r="C91" i="4"/>
  <c r="B92" i="4"/>
  <c r="C92" i="4"/>
  <c r="B93" i="4"/>
  <c r="C93" i="4"/>
  <c r="B94" i="4"/>
  <c r="C94" i="4"/>
  <c r="B95" i="4"/>
  <c r="C95" i="4"/>
  <c r="B96" i="4"/>
  <c r="C96" i="4"/>
  <c r="D17" i="4" l="1"/>
  <c r="E17" i="4" s="1"/>
  <c r="D39" i="4"/>
  <c r="E39" i="4" s="1"/>
  <c r="D6" i="4"/>
  <c r="E6" i="4" s="1"/>
  <c r="D96" i="4"/>
  <c r="E96" i="4" s="1"/>
  <c r="D80" i="4"/>
  <c r="E80" i="4" s="1"/>
  <c r="D37" i="4"/>
  <c r="E37" i="4" s="1"/>
  <c r="D53" i="4"/>
  <c r="E53" i="4" s="1"/>
  <c r="D4" i="4"/>
  <c r="E4" i="4" s="1"/>
  <c r="D92" i="4"/>
  <c r="E92" i="4" s="1"/>
  <c r="D84" i="4"/>
  <c r="E84" i="4" s="1"/>
  <c r="D26" i="4"/>
  <c r="E26" i="4" s="1"/>
  <c r="D72" i="4"/>
  <c r="E72" i="4" s="1"/>
  <c r="D46" i="4"/>
  <c r="E46" i="4" s="1"/>
  <c r="D48" i="4"/>
  <c r="E48" i="4" s="1"/>
  <c r="D33" i="4"/>
  <c r="E33" i="4" s="1"/>
  <c r="D9" i="4"/>
  <c r="E9" i="4" s="1"/>
  <c r="D21" i="4"/>
  <c r="E21" i="4" s="1"/>
  <c r="D45" i="4"/>
  <c r="E45" i="4" s="1"/>
  <c r="D44" i="4"/>
  <c r="E44" i="4" s="1"/>
  <c r="D89" i="4"/>
  <c r="E89" i="4" s="1"/>
  <c r="D49" i="4"/>
  <c r="E49" i="4" s="1"/>
  <c r="D68" i="4"/>
  <c r="E68" i="4" s="1"/>
  <c r="D54" i="4"/>
  <c r="E54" i="4" s="1"/>
  <c r="D66" i="4"/>
  <c r="E66" i="4" s="1"/>
  <c r="D71" i="4"/>
  <c r="E71" i="4" s="1"/>
  <c r="D62" i="4"/>
  <c r="E62" i="4" s="1"/>
  <c r="D12" i="4"/>
  <c r="E12" i="4" s="1"/>
  <c r="D76" i="4"/>
  <c r="E76" i="4" s="1"/>
  <c r="D29" i="4"/>
  <c r="E29" i="4" s="1"/>
  <c r="D56" i="4"/>
  <c r="E56" i="4" s="1"/>
  <c r="D18" i="4"/>
  <c r="E18" i="4" s="1"/>
  <c r="D14" i="4"/>
  <c r="E14" i="4" s="1"/>
  <c r="D57" i="4"/>
  <c r="E57" i="4" s="1"/>
  <c r="D74" i="4"/>
  <c r="E74" i="4" s="1"/>
  <c r="D67" i="4" l="1"/>
  <c r="E67" i="4" s="1"/>
  <c r="D77" i="4"/>
  <c r="E77" i="4" s="1"/>
  <c r="D81" i="4"/>
  <c r="E81" i="4" s="1"/>
  <c r="D64" i="4"/>
  <c r="E64" i="4" s="1"/>
  <c r="D22" i="4"/>
  <c r="E22" i="4" s="1"/>
  <c r="D86" i="4"/>
  <c r="E86" i="4" s="1"/>
  <c r="D83" i="4"/>
  <c r="E83" i="4" s="1"/>
  <c r="D52" i="4"/>
  <c r="E52" i="4" s="1"/>
  <c r="D47" i="4"/>
  <c r="E47" i="4" s="1"/>
  <c r="D59" i="4"/>
  <c r="E59" i="4" s="1"/>
  <c r="D90" i="4"/>
  <c r="E90" i="4" s="1"/>
  <c r="D15" i="4"/>
  <c r="E15" i="4" s="1"/>
  <c r="D28" i="4"/>
  <c r="E28" i="4" s="1"/>
  <c r="D51" i="4"/>
  <c r="E51" i="4" s="1"/>
  <c r="D75" i="4"/>
  <c r="E75" i="4" s="1"/>
  <c r="D23" i="4"/>
  <c r="E23" i="4" s="1"/>
  <c r="D50" i="4"/>
  <c r="E50" i="4" s="1"/>
  <c r="D63" i="4"/>
  <c r="E63" i="4" s="1"/>
  <c r="D31" i="4"/>
  <c r="E31" i="4" s="1"/>
  <c r="D61" i="4"/>
  <c r="E61" i="4" s="1"/>
  <c r="D88" i="4"/>
  <c r="E88" i="4" s="1"/>
  <c r="D43" i="4"/>
  <c r="E43" i="4" s="1"/>
  <c r="D41" i="4"/>
  <c r="E41" i="4" s="1"/>
  <c r="D16" i="4"/>
  <c r="E16" i="4" s="1"/>
  <c r="D60" i="4"/>
  <c r="E60" i="4" s="1"/>
  <c r="D91" i="4"/>
  <c r="E91" i="4" s="1"/>
  <c r="D11" i="4"/>
  <c r="E11" i="4" s="1"/>
  <c r="D70" i="4"/>
  <c r="E70" i="4" s="1"/>
  <c r="D30" i="4"/>
  <c r="E30" i="4" s="1"/>
  <c r="D35" i="4"/>
  <c r="E35" i="4" s="1"/>
  <c r="D38" i="4"/>
  <c r="E38" i="4" s="1"/>
  <c r="D94" i="4"/>
  <c r="E94" i="4" s="1"/>
  <c r="D13" i="4"/>
  <c r="E13" i="4" s="1"/>
  <c r="D7" i="4"/>
  <c r="E7" i="4" s="1"/>
  <c r="D42" i="4"/>
  <c r="E42" i="4" s="1"/>
  <c r="D36" i="4"/>
  <c r="E36" i="4" s="1"/>
  <c r="D19" i="4"/>
  <c r="E19" i="4" s="1"/>
  <c r="D87" i="4"/>
  <c r="E87" i="4" s="1"/>
  <c r="D25" i="4"/>
  <c r="E25" i="4" s="1"/>
  <c r="D27" i="4"/>
  <c r="E27" i="4" s="1"/>
  <c r="D10" i="4"/>
  <c r="E10" i="4" s="1"/>
  <c r="D95" i="4"/>
  <c r="E95" i="4" s="1"/>
  <c r="D32" i="4"/>
  <c r="E32" i="4" s="1"/>
  <c r="D5" i="4"/>
  <c r="E5" i="4" s="1"/>
  <c r="D78" i="4"/>
  <c r="E78" i="4" s="1"/>
  <c r="D34" i="4"/>
  <c r="E34" i="4" s="1"/>
  <c r="D79" i="4"/>
  <c r="E79" i="4" s="1"/>
  <c r="D8" i="4"/>
  <c r="E8" i="4" s="1"/>
  <c r="D24" i="4"/>
  <c r="E24" i="4" s="1"/>
  <c r="D58" i="4"/>
  <c r="E58" i="4" s="1"/>
  <c r="D20" i="4"/>
  <c r="E20" i="4" s="1"/>
  <c r="D40" i="4"/>
  <c r="E40" i="4" s="1"/>
  <c r="D85" i="4"/>
  <c r="E85" i="4" s="1"/>
  <c r="D73" i="4"/>
  <c r="E73" i="4" s="1"/>
  <c r="D69" i="4"/>
  <c r="E69" i="4" s="1"/>
  <c r="D65" i="4"/>
  <c r="E65" i="4" s="1"/>
  <c r="D55" i="4"/>
  <c r="E55" i="4" s="1"/>
  <c r="D93" i="4" l="1"/>
  <c r="E93" i="4" s="1"/>
  <c r="D82" i="4"/>
  <c r="E82" i="4" s="1"/>
  <c r="E1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C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B32" i="3"/>
  <c r="C32" i="3"/>
  <c r="B33" i="3"/>
  <c r="C33" i="3"/>
  <c r="B34" i="3"/>
  <c r="C34" i="3"/>
  <c r="B35" i="3"/>
  <c r="C35" i="3"/>
  <c r="B36" i="3"/>
  <c r="C36" i="3"/>
  <c r="B37" i="3"/>
  <c r="C37" i="3"/>
  <c r="B38" i="3"/>
  <c r="C38" i="3"/>
  <c r="B39" i="3"/>
  <c r="C39" i="3"/>
  <c r="B40" i="3"/>
  <c r="C40" i="3"/>
  <c r="B41" i="3"/>
  <c r="C41" i="3"/>
  <c r="B42" i="3"/>
  <c r="C42" i="3"/>
  <c r="B43" i="3"/>
  <c r="C43" i="3"/>
  <c r="B44" i="3"/>
  <c r="C44" i="3"/>
  <c r="B45" i="3"/>
  <c r="C45" i="3"/>
  <c r="B46" i="3"/>
  <c r="C46" i="3"/>
  <c r="B47" i="3"/>
  <c r="C47" i="3"/>
  <c r="B48" i="3"/>
  <c r="C48" i="3"/>
  <c r="B49" i="3"/>
  <c r="C49" i="3"/>
  <c r="B50" i="3"/>
  <c r="C50" i="3"/>
  <c r="B51" i="3"/>
  <c r="C51" i="3"/>
  <c r="B52" i="3"/>
  <c r="C52" i="3"/>
  <c r="B53" i="3"/>
  <c r="C53" i="3"/>
  <c r="B54" i="3"/>
  <c r="C54" i="3"/>
  <c r="B55" i="3"/>
  <c r="C55" i="3"/>
  <c r="B56" i="3"/>
  <c r="C56" i="3"/>
  <c r="B57" i="3"/>
  <c r="C57" i="3"/>
  <c r="B58" i="3"/>
  <c r="C58" i="3"/>
  <c r="B59" i="3"/>
  <c r="C59" i="3"/>
  <c r="B60" i="3"/>
  <c r="C60" i="3"/>
  <c r="B61" i="3"/>
  <c r="C61" i="3"/>
  <c r="B62" i="3"/>
  <c r="C62" i="3"/>
  <c r="B63" i="3"/>
  <c r="C63" i="3"/>
  <c r="B64" i="3"/>
  <c r="C64" i="3"/>
  <c r="B65" i="3"/>
  <c r="C65" i="3"/>
  <c r="B66" i="3"/>
  <c r="C66" i="3"/>
  <c r="B67" i="3"/>
  <c r="C67" i="3"/>
  <c r="B68" i="3"/>
  <c r="C68" i="3"/>
  <c r="B69" i="3"/>
  <c r="C69" i="3"/>
  <c r="B70" i="3"/>
  <c r="C70" i="3"/>
  <c r="B71" i="3"/>
  <c r="C71" i="3"/>
  <c r="B72" i="3"/>
  <c r="C72" i="3"/>
  <c r="B73" i="3"/>
  <c r="C73" i="3"/>
  <c r="B74" i="3"/>
  <c r="C74" i="3"/>
  <c r="B75" i="3"/>
  <c r="C75" i="3"/>
  <c r="B76" i="3"/>
  <c r="C76" i="3"/>
  <c r="B77" i="3"/>
  <c r="C77" i="3"/>
  <c r="B78" i="3"/>
  <c r="C78" i="3"/>
  <c r="B79" i="3"/>
  <c r="C79" i="3"/>
  <c r="B80" i="3"/>
  <c r="C80" i="3"/>
  <c r="B81" i="3"/>
  <c r="C81" i="3"/>
  <c r="B82" i="3"/>
  <c r="C82" i="3"/>
  <c r="B83" i="3"/>
  <c r="C83" i="3"/>
  <c r="B84" i="3"/>
  <c r="C84" i="3"/>
  <c r="B85" i="3"/>
  <c r="C85" i="3"/>
  <c r="B86" i="3"/>
  <c r="C86" i="3"/>
  <c r="B87" i="3"/>
  <c r="C87" i="3"/>
  <c r="B88" i="3"/>
  <c r="C88" i="3"/>
  <c r="B89" i="3"/>
  <c r="C89" i="3"/>
  <c r="B90" i="3"/>
  <c r="C90" i="3"/>
  <c r="B91" i="3"/>
  <c r="C91" i="3"/>
  <c r="B92" i="3"/>
  <c r="C92" i="3"/>
  <c r="B93" i="3"/>
  <c r="C93" i="3"/>
  <c r="B94" i="3"/>
  <c r="C94" i="3"/>
  <c r="B95" i="3"/>
  <c r="C95" i="3"/>
  <c r="B96" i="3"/>
  <c r="C96" i="3"/>
  <c r="D17" i="3" l="1"/>
  <c r="E17" i="3" s="1"/>
  <c r="D40" i="3"/>
  <c r="E40" i="3" s="1"/>
  <c r="D6" i="3"/>
  <c r="E6" i="3" s="1"/>
  <c r="D96" i="3"/>
  <c r="E96" i="3" s="1"/>
  <c r="D81" i="3"/>
  <c r="E81" i="3" s="1"/>
  <c r="D37" i="3"/>
  <c r="E37" i="3" s="1"/>
  <c r="D4" i="3"/>
  <c r="E4" i="3" s="1"/>
  <c r="D68" i="3"/>
  <c r="E68" i="3" s="1"/>
  <c r="D85" i="3"/>
  <c r="E85" i="3" s="1"/>
  <c r="D27" i="3"/>
  <c r="E27" i="3" s="1"/>
  <c r="D73" i="3"/>
  <c r="E73" i="3" s="1"/>
  <c r="D23" i="3"/>
  <c r="E23" i="3" s="1"/>
  <c r="D47" i="3"/>
  <c r="E47" i="3" s="1"/>
  <c r="D48" i="3"/>
  <c r="E48" i="3" s="1"/>
  <c r="D33" i="3"/>
  <c r="E33" i="3" s="1"/>
  <c r="D9" i="3"/>
  <c r="E9" i="3" s="1"/>
  <c r="D21" i="3"/>
  <c r="E21" i="3" s="1"/>
  <c r="D46" i="3"/>
  <c r="E46" i="3" s="1"/>
  <c r="D45" i="3"/>
  <c r="E45" i="3" s="1"/>
  <c r="D90" i="3"/>
  <c r="E90" i="3" s="1"/>
  <c r="D49" i="3"/>
  <c r="E49" i="3" s="1"/>
  <c r="D69" i="3"/>
  <c r="E69" i="3" s="1"/>
  <c r="D54" i="3"/>
  <c r="E54" i="3" s="1"/>
  <c r="D66" i="3"/>
  <c r="E66" i="3" s="1"/>
  <c r="D72" i="3"/>
  <c r="E72" i="3" s="1"/>
  <c r="D62" i="3"/>
  <c r="E62" i="3" s="1"/>
  <c r="D12" i="3"/>
  <c r="E12" i="3" s="1"/>
  <c r="D77" i="3"/>
  <c r="E77" i="3" s="1"/>
  <c r="D30" i="3"/>
  <c r="E30" i="3" s="1"/>
  <c r="D56" i="3"/>
  <c r="E56" i="3" s="1"/>
  <c r="D18" i="3"/>
  <c r="E18" i="3" s="1"/>
  <c r="D14" i="3"/>
  <c r="E14" i="3" s="1"/>
  <c r="D57" i="3"/>
  <c r="E57" i="3" s="1"/>
  <c r="D75" i="3"/>
  <c r="E75" i="3" s="1"/>
  <c r="D53" i="3" l="1"/>
  <c r="E53" i="3" s="1"/>
  <c r="D93" i="3"/>
  <c r="E93" i="3" s="1"/>
  <c r="D82" i="3"/>
  <c r="E82" i="3" s="1"/>
  <c r="D22" i="3"/>
  <c r="E22" i="3" s="1"/>
  <c r="D87" i="3"/>
  <c r="E87" i="3" s="1"/>
  <c r="D84" i="3"/>
  <c r="E84" i="3" s="1"/>
  <c r="D67" i="3"/>
  <c r="E67" i="3" s="1"/>
  <c r="D38" i="3"/>
  <c r="E38" i="3" s="1"/>
  <c r="D59" i="3"/>
  <c r="E59" i="3" s="1"/>
  <c r="D91" i="3"/>
  <c r="E91" i="3" s="1"/>
  <c r="D15" i="3"/>
  <c r="E15" i="3" s="1"/>
  <c r="D29" i="3"/>
  <c r="E29" i="3" s="1"/>
  <c r="D51" i="3"/>
  <c r="E51" i="3" s="1"/>
  <c r="D76" i="3"/>
  <c r="E76" i="3" s="1"/>
  <c r="D24" i="3"/>
  <c r="E24" i="3" s="1"/>
  <c r="D50" i="3"/>
  <c r="E50" i="3" s="1"/>
  <c r="D63" i="3"/>
  <c r="E63" i="3" s="1"/>
  <c r="D31" i="3"/>
  <c r="E31" i="3" s="1"/>
  <c r="D83" i="3"/>
  <c r="E83" i="3" s="1"/>
  <c r="D61" i="3"/>
  <c r="E61" i="3" s="1"/>
  <c r="D89" i="3"/>
  <c r="E89" i="3" s="1"/>
  <c r="D44" i="3"/>
  <c r="E44" i="3" s="1"/>
  <c r="D42" i="3"/>
  <c r="E42" i="3" s="1"/>
  <c r="D16" i="3"/>
  <c r="E16" i="3" s="1"/>
  <c r="D60" i="3"/>
  <c r="E60" i="3" s="1"/>
  <c r="D92" i="3"/>
  <c r="E92" i="3" s="1"/>
  <c r="D11" i="3"/>
  <c r="E11" i="3" s="1"/>
  <c r="D71" i="3"/>
  <c r="E71" i="3" s="1"/>
  <c r="D35" i="3"/>
  <c r="E35" i="3" s="1"/>
  <c r="D39" i="3"/>
  <c r="E39" i="3" s="1"/>
  <c r="D94" i="3"/>
  <c r="E94" i="3" s="1"/>
  <c r="D13" i="3"/>
  <c r="E13" i="3" s="1"/>
  <c r="D7" i="3"/>
  <c r="E7" i="3" s="1"/>
  <c r="D43" i="3"/>
  <c r="E43" i="3" s="1"/>
  <c r="D36" i="3"/>
  <c r="E36" i="3" s="1"/>
  <c r="D19" i="3"/>
  <c r="E19" i="3" s="1"/>
  <c r="D88" i="3"/>
  <c r="E88" i="3" s="1"/>
  <c r="D26" i="3"/>
  <c r="E26" i="3" s="1"/>
  <c r="D28" i="3"/>
  <c r="E28" i="3" s="1"/>
  <c r="D10" i="3"/>
  <c r="E10" i="3" s="1"/>
  <c r="D95" i="3"/>
  <c r="E95" i="3" s="1"/>
  <c r="D32" i="3"/>
  <c r="E32" i="3" s="1"/>
  <c r="D5" i="3"/>
  <c r="E5" i="3" s="1"/>
  <c r="D79" i="3"/>
  <c r="E79" i="3" s="1"/>
  <c r="D34" i="3"/>
  <c r="E34" i="3" s="1"/>
  <c r="D80" i="3"/>
  <c r="E80" i="3" s="1"/>
  <c r="D8" i="3"/>
  <c r="E8" i="3" s="1"/>
  <c r="D25" i="3"/>
  <c r="E25" i="3" s="1"/>
  <c r="D58" i="3"/>
  <c r="E58" i="3" s="1"/>
  <c r="D20" i="3"/>
  <c r="E20" i="3" s="1"/>
  <c r="D41" i="3"/>
  <c r="E41" i="3" s="1"/>
  <c r="D86" i="3"/>
  <c r="E86" i="3" s="1"/>
  <c r="D74" i="3"/>
  <c r="E74" i="3" s="1"/>
  <c r="D70" i="3"/>
  <c r="E70" i="3" s="1"/>
  <c r="D65" i="3"/>
  <c r="E65" i="3" s="1"/>
  <c r="D55" i="3"/>
  <c r="E55" i="3" s="1"/>
  <c r="D64" i="3" l="1"/>
  <c r="E64" i="3" s="1"/>
  <c r="D78" i="3"/>
  <c r="E78" i="3" s="1"/>
  <c r="D52" i="3"/>
  <c r="E52" i="3" s="1"/>
  <c r="E1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D21" i="2" l="1"/>
  <c r="E21" i="2" s="1"/>
  <c r="D17" i="2"/>
  <c r="E17" i="2" s="1"/>
  <c r="D39" i="2"/>
  <c r="E39" i="2" s="1"/>
  <c r="D6" i="2"/>
  <c r="E6" i="2" s="1"/>
  <c r="D96" i="2"/>
  <c r="E96" i="2" s="1"/>
  <c r="D80" i="2"/>
  <c r="E80" i="2" s="1"/>
  <c r="D37" i="2"/>
  <c r="E37" i="2" s="1"/>
  <c r="D4" i="2"/>
  <c r="E4" i="2" s="1"/>
  <c r="D92" i="2"/>
  <c r="E92" i="2" s="1"/>
  <c r="D84" i="2"/>
  <c r="E84" i="2" s="1"/>
  <c r="D72" i="2"/>
  <c r="E72" i="2" s="1"/>
  <c r="D23" i="2"/>
  <c r="E23" i="2" s="1"/>
  <c r="D46" i="2"/>
  <c r="E46" i="2" s="1"/>
  <c r="D48" i="2"/>
  <c r="E48" i="2" s="1"/>
  <c r="D9" i="2"/>
  <c r="E9" i="2" s="1"/>
  <c r="D45" i="2"/>
  <c r="E45" i="2" s="1"/>
  <c r="D44" i="2"/>
  <c r="E44" i="2" s="1"/>
  <c r="D89" i="2"/>
  <c r="E89" i="2" s="1"/>
  <c r="D49" i="2"/>
  <c r="E49" i="2" s="1"/>
  <c r="D68" i="2"/>
  <c r="E68" i="2" s="1"/>
  <c r="D54" i="2"/>
  <c r="E54" i="2" s="1"/>
  <c r="D71" i="2"/>
  <c r="E71" i="2" s="1"/>
  <c r="D62" i="2"/>
  <c r="E62" i="2" s="1"/>
  <c r="D12" i="2"/>
  <c r="E12" i="2" s="1"/>
  <c r="D76" i="2"/>
  <c r="E76" i="2" s="1"/>
  <c r="D29" i="2"/>
  <c r="E29" i="2" s="1"/>
  <c r="D56" i="2"/>
  <c r="E56" i="2" s="1"/>
  <c r="D18" i="2"/>
  <c r="E18" i="2" s="1"/>
  <c r="D14" i="2"/>
  <c r="E14" i="2" s="1"/>
  <c r="D57" i="2"/>
  <c r="E57" i="2" s="1"/>
  <c r="D74" i="2"/>
  <c r="E74" i="2" s="1"/>
  <c r="D53" i="2" l="1"/>
  <c r="E53" i="2" s="1"/>
  <c r="D67" i="2"/>
  <c r="E67" i="2" s="1"/>
  <c r="D33" i="2"/>
  <c r="E33" i="2" s="1"/>
  <c r="D81" i="2"/>
  <c r="E81" i="2" s="1"/>
  <c r="D22" i="2"/>
  <c r="E22" i="2" s="1"/>
  <c r="D86" i="2"/>
  <c r="E86" i="2" s="1"/>
  <c r="D83" i="2"/>
  <c r="E83" i="2" s="1"/>
  <c r="D66" i="2"/>
  <c r="E66" i="2" s="1"/>
  <c r="D52" i="2"/>
  <c r="E52" i="2" s="1"/>
  <c r="D38" i="2"/>
  <c r="E38" i="2" s="1"/>
  <c r="D47" i="2"/>
  <c r="E47" i="2" s="1"/>
  <c r="D59" i="2"/>
  <c r="E59" i="2" s="1"/>
  <c r="D90" i="2"/>
  <c r="E90" i="2" s="1"/>
  <c r="D15" i="2"/>
  <c r="E15" i="2" s="1"/>
  <c r="D28" i="2"/>
  <c r="E28" i="2" s="1"/>
  <c r="D51" i="2"/>
  <c r="E51" i="2" s="1"/>
  <c r="D93" i="2"/>
  <c r="E93" i="2" s="1"/>
  <c r="D75" i="2"/>
  <c r="E75" i="2" s="1"/>
  <c r="D24" i="2"/>
  <c r="E24" i="2" s="1"/>
  <c r="D50" i="2"/>
  <c r="E50" i="2" s="1"/>
  <c r="D63" i="2"/>
  <c r="E63" i="2" s="1"/>
  <c r="D31" i="2"/>
  <c r="E31" i="2" s="1"/>
  <c r="D82" i="2"/>
  <c r="E82" i="2" s="1"/>
  <c r="D61" i="2"/>
  <c r="E61" i="2" s="1"/>
  <c r="D88" i="2"/>
  <c r="E88" i="2" s="1"/>
  <c r="D43" i="2"/>
  <c r="E43" i="2" s="1"/>
  <c r="D41" i="2"/>
  <c r="E41" i="2" s="1"/>
  <c r="D16" i="2"/>
  <c r="E16" i="2" s="1"/>
  <c r="D60" i="2"/>
  <c r="E60" i="2" s="1"/>
  <c r="D91" i="2"/>
  <c r="E91" i="2" s="1"/>
  <c r="D11" i="2"/>
  <c r="E11" i="2" s="1"/>
  <c r="D70" i="2"/>
  <c r="E70" i="2" s="1"/>
  <c r="D30" i="2"/>
  <c r="E30" i="2" s="1"/>
  <c r="D35" i="2"/>
  <c r="E35" i="2" s="1"/>
  <c r="D94" i="2"/>
  <c r="E94" i="2" s="1"/>
  <c r="D13" i="2"/>
  <c r="E13" i="2" s="1"/>
  <c r="D7" i="2"/>
  <c r="E7" i="2" s="1"/>
  <c r="D42" i="2"/>
  <c r="E42" i="2" s="1"/>
  <c r="D36" i="2"/>
  <c r="E36" i="2" s="1"/>
  <c r="D19" i="2"/>
  <c r="E19" i="2" s="1"/>
  <c r="D87" i="2"/>
  <c r="E87" i="2" s="1"/>
  <c r="D26" i="2"/>
  <c r="E26" i="2" s="1"/>
  <c r="D27" i="2"/>
  <c r="E27" i="2" s="1"/>
  <c r="D10" i="2"/>
  <c r="E10" i="2" s="1"/>
  <c r="D95" i="2"/>
  <c r="E95" i="2" s="1"/>
  <c r="D32" i="2"/>
  <c r="E32" i="2" s="1"/>
  <c r="D5" i="2"/>
  <c r="E5" i="2" s="1"/>
  <c r="D78" i="2"/>
  <c r="E78" i="2" s="1"/>
  <c r="D34" i="2"/>
  <c r="E34" i="2" s="1"/>
  <c r="D79" i="2"/>
  <c r="E79" i="2" s="1"/>
  <c r="D8" i="2"/>
  <c r="E8" i="2" s="1"/>
  <c r="D25" i="2"/>
  <c r="E25" i="2" s="1"/>
  <c r="D58" i="2"/>
  <c r="E58" i="2" s="1"/>
  <c r="D20" i="2"/>
  <c r="E20" i="2" s="1"/>
  <c r="D40" i="2"/>
  <c r="E40" i="2" s="1"/>
  <c r="D85" i="2"/>
  <c r="E85" i="2" s="1"/>
  <c r="D73" i="2"/>
  <c r="E73" i="2" s="1"/>
  <c r="D69" i="2"/>
  <c r="E69" i="2" s="1"/>
  <c r="D65" i="2"/>
  <c r="E65" i="2" s="1"/>
  <c r="D55" i="2"/>
  <c r="E55" i="2" s="1"/>
  <c r="D77" i="2" l="1"/>
  <c r="E77" i="2" s="1"/>
  <c r="D64" i="2"/>
  <c r="E64" i="2" s="1"/>
</calcChain>
</file>

<file path=xl/sharedStrings.xml><?xml version="1.0" encoding="utf-8"?>
<sst xmlns="http://schemas.openxmlformats.org/spreadsheetml/2006/main" count="18" uniqueCount="6">
  <si>
    <t>Comments</t>
  </si>
  <si>
    <t>Copy number (molecules/ul)</t>
  </si>
  <si>
    <t>Well</t>
  </si>
  <si>
    <t>Sample ID</t>
  </si>
  <si>
    <t>Plate name:</t>
  </si>
  <si>
    <t>qPCR QC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</si>
</sst>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43" fontId="3" fillId="0" borderId="0" applyFont="0" applyFill="0" applyBorder="0" applyAlignment="0" applyProtection="0"/>
  </cellStyleXfs>
  <cellXfs count="10">
    <xf numFmtId="0" fontId="0" fillId="0" borderId="0" xfId="0"/>
    <xf numFmtId="0" fontId="3" fillId="0" borderId="0" xfId="1"/>
    <xf numFmtId="0" fontId="4" fillId="0" borderId="0" xfId="1" applyFont="1"/>
    <xf numFmtId="0" fontId="1" fillId="0" borderId="1" xfId="1" applyFont="1" applyBorder="1"/>
    <xf numFmtId="164" fontId="1" fillId="0" borderId="1" xfId="2" applyNumberFormat="1" applyFont="1" applyBorder="1" applyAlignment="1">
      <alignment horizontal="center"/>
    </xf>
    <xf numFmtId="0" fontId="1" fillId="0" borderId="1" xfId="1" applyFont="1" applyBorder="1" applyAlignment="1">
      <alignment horizontal="center"/>
    </xf>
    <xf numFmtId="0" fontId="2" fillId="2" borderId="1" xfId="1" applyFont="1" applyFill="1" applyBorder="1"/>
    <xf numFmtId="0" fontId="2" fillId="2" borderId="1" xfId="1" applyFont="1" applyFill="1" applyBorder="1" applyAlignment="1">
      <alignment horizontal="center"/>
    </xf>
    <xf numFmtId="0" fontId="1" fillId="0" borderId="0" xfId="1" applyFont="1"/>
    <xf numFmtId="0" fontId="2" fillId="0" borderId="0" xfId="1" applyFont="1"/>
  </cellXfs>
  <cellStyles count="3">
    <cellStyle name="Comma 2" xfId="2" xr:uid="{9E6A9893-53C6-654C-9A81-3A415532AF77}"/>
    <cellStyle name="Normal" xfId="0" builtinId="0"/>
    <cellStyle name="Normal 2" xfId="1" xr:uid="{F63AFFE3-0F3A-CC42-9FC0-7BD5E074D037}"/>
  </cellStyles>
  <dxfs count="9"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  <dxf>
      <font>
        <color theme="1"/>
      </font>
      <fill>
        <patternFill>
          <bgColor rgb="FFFFFD78"/>
        </patternFill>
      </fill>
    </dxf>
    <dxf>
      <font>
        <color theme="1"/>
      </font>
      <fill>
        <patternFill>
          <bgColor rgb="FFFF7E79"/>
        </patternFill>
      </fill>
    </dxf>
    <dxf>
      <font>
        <color theme="1"/>
      </font>
      <fill>
        <patternFill>
          <bgColor rgb="FFFFD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'[1]STD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'[1]STD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FA-7C4B-A33F-EE0AA92BE3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'[2]STD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'[2]STD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04-C843-B1B8-18AEBA331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qPCR Standard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0.116428759746782"/>
                  <c:y val="-0.686815909505953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Arial" charset="0"/>
                      <a:ea typeface="Arial" charset="0"/>
                      <a:cs typeface="Arial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'[3]STD curve'!$L$2:$L$22</c:f>
              <c:numCache>
                <c:formatCode>General</c:formatCode>
                <c:ptCount val="21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13.399730682373047</c:v>
                </c:pt>
                <c:pt idx="4">
                  <c:v>13.560521125793457</c:v>
                </c:pt>
                <c:pt idx="5">
                  <c:v>13.398956298828125</c:v>
                </c:pt>
                <c:pt idx="6">
                  <c:v>16.706207275390625</c:v>
                </c:pt>
                <c:pt idx="7">
                  <c:v>16.982742309570312</c:v>
                </c:pt>
                <c:pt idx="8">
                  <c:v>16.819757461547852</c:v>
                </c:pt>
                <c:pt idx="9">
                  <c:v>20.457345962524414</c:v>
                </c:pt>
                <c:pt idx="10">
                  <c:v>20.149637222290039</c:v>
                </c:pt>
                <c:pt idx="11">
                  <c:v>19.501564025878906</c:v>
                </c:pt>
                <c:pt idx="12">
                  <c:v>24.00938606262207</c:v>
                </c:pt>
                <c:pt idx="13">
                  <c:v>23.479101181030273</c:v>
                </c:pt>
                <c:pt idx="14">
                  <c:v>23.462936401367188</c:v>
                </c:pt>
                <c:pt idx="15">
                  <c:v>27.523826599121094</c:v>
                </c:pt>
                <c:pt idx="16">
                  <c:v>27.539386749267578</c:v>
                </c:pt>
                <c:pt idx="17">
                  <c:v>27.826988220214844</c:v>
                </c:pt>
                <c:pt idx="18">
                  <c:v>30.144460678100586</c:v>
                </c:pt>
                <c:pt idx="19">
                  <c:v>30.371006011962891</c:v>
                </c:pt>
                <c:pt idx="20">
                  <c:v>30.686040878295898</c:v>
                </c:pt>
              </c:numCache>
            </c:numRef>
          </c:xVal>
          <c:yVal>
            <c:numRef>
              <c:f>'[3]STD curve'!$K$2:$K$22</c:f>
              <c:numCache>
                <c:formatCode>General</c:formatCode>
                <c:ptCount val="21"/>
                <c:pt idx="0">
                  <c:v>8117924</c:v>
                </c:pt>
                <c:pt idx="1">
                  <c:v>8117924</c:v>
                </c:pt>
                <c:pt idx="2">
                  <c:v>8117924</c:v>
                </c:pt>
                <c:pt idx="3">
                  <c:v>811792.4</c:v>
                </c:pt>
                <c:pt idx="4">
                  <c:v>811792.4</c:v>
                </c:pt>
                <c:pt idx="5">
                  <c:v>811792.4</c:v>
                </c:pt>
                <c:pt idx="6">
                  <c:v>81179.240000000005</c:v>
                </c:pt>
                <c:pt idx="7">
                  <c:v>81179.240000000005</c:v>
                </c:pt>
                <c:pt idx="8">
                  <c:v>81179.240000000005</c:v>
                </c:pt>
                <c:pt idx="9">
                  <c:v>8117.924</c:v>
                </c:pt>
                <c:pt idx="10">
                  <c:v>8117.924</c:v>
                </c:pt>
                <c:pt idx="11">
                  <c:v>8117.924</c:v>
                </c:pt>
                <c:pt idx="12">
                  <c:v>811.79240000000004</c:v>
                </c:pt>
                <c:pt idx="13">
                  <c:v>811.79240000000004</c:v>
                </c:pt>
                <c:pt idx="14">
                  <c:v>811.79240000000004</c:v>
                </c:pt>
                <c:pt idx="15">
                  <c:v>81.179239999999993</c:v>
                </c:pt>
                <c:pt idx="16">
                  <c:v>81.179239999999993</c:v>
                </c:pt>
                <c:pt idx="17">
                  <c:v>81.179239999999993</c:v>
                </c:pt>
                <c:pt idx="18">
                  <c:v>8.1179240000000004</c:v>
                </c:pt>
                <c:pt idx="19">
                  <c:v>8.1179240000000004</c:v>
                </c:pt>
                <c:pt idx="20">
                  <c:v>8.1179240000000004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9-FD47-9E84-45D620629D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640053872"/>
        <c:axId val="-405559664"/>
      </c:scatterChart>
      <c:valAx>
        <c:axId val="-64005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405559664"/>
        <c:crosses val="autoZero"/>
        <c:crossBetween val="midCat"/>
      </c:valAx>
      <c:valAx>
        <c:axId val="-4055596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Molecules/ul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640053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FE5CFF-86E4-D642-BD09-E2B590341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937A54-B18F-7B43-9AD0-7606BC2D6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2</xdr:row>
      <xdr:rowOff>12700</xdr:rowOff>
    </xdr:from>
    <xdr:to>
      <xdr:col>11</xdr:col>
      <xdr:colOff>707136</xdr:colOff>
      <xdr:row>20</xdr:row>
      <xdr:rowOff>100584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B82084-3B07-2346-9AE2-FE74780A7B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2/Noyes_024_DNA_052_qMQC_Analysi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3/Noyes_024_DNA_053_qMQC_Analysi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DNA_054/Noyes_024_DNA_054_qMQC_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Noyes_024_DNA_052_qMQC</v>
          </cell>
        </row>
        <row r="5">
          <cell r="T5" t="str">
            <v>A01</v>
          </cell>
          <cell r="U5" t="str">
            <v>USDA3155</v>
          </cell>
        </row>
        <row r="6">
          <cell r="T6" t="str">
            <v>A02</v>
          </cell>
          <cell r="U6" t="str">
            <v>USDA3215</v>
          </cell>
        </row>
        <row r="7">
          <cell r="T7" t="str">
            <v>A03</v>
          </cell>
          <cell r="U7" t="str">
            <v>USDA3476</v>
          </cell>
        </row>
        <row r="8">
          <cell r="T8" t="str">
            <v>A04</v>
          </cell>
          <cell r="U8" t="str">
            <v>USDA3000</v>
          </cell>
        </row>
        <row r="9">
          <cell r="T9" t="str">
            <v>A05</v>
          </cell>
          <cell r="U9" t="str">
            <v>USDA3151</v>
          </cell>
        </row>
        <row r="10">
          <cell r="T10" t="str">
            <v>A06</v>
          </cell>
          <cell r="U10" t="str">
            <v>USDA326</v>
          </cell>
        </row>
        <row r="11">
          <cell r="T11" t="str">
            <v>A07</v>
          </cell>
          <cell r="U11" t="str">
            <v>USDA3454</v>
          </cell>
        </row>
        <row r="12">
          <cell r="T12" t="str">
            <v>A08</v>
          </cell>
          <cell r="U12" t="str">
            <v>USDA3019</v>
          </cell>
        </row>
        <row r="13">
          <cell r="T13" t="str">
            <v>A09</v>
          </cell>
          <cell r="U13" t="str">
            <v>USDA2993</v>
          </cell>
        </row>
        <row r="14">
          <cell r="T14" t="str">
            <v>A10</v>
          </cell>
          <cell r="U14" t="str">
            <v>USDA3350</v>
          </cell>
        </row>
        <row r="15">
          <cell r="T15" t="str">
            <v>A11</v>
          </cell>
          <cell r="U15" t="str">
            <v>USDA2890</v>
          </cell>
        </row>
        <row r="16">
          <cell r="T16" t="str">
            <v>A12</v>
          </cell>
          <cell r="U16" t="str">
            <v>USDA2309</v>
          </cell>
        </row>
        <row r="17">
          <cell r="T17" t="str">
            <v>B01</v>
          </cell>
          <cell r="U17" t="str">
            <v>USDA2347</v>
          </cell>
        </row>
        <row r="18">
          <cell r="T18" t="str">
            <v>B02</v>
          </cell>
          <cell r="U18" t="str">
            <v>USDA2594</v>
          </cell>
        </row>
        <row r="19">
          <cell r="T19" t="str">
            <v>B03</v>
          </cell>
          <cell r="U19" t="str">
            <v>USDA3224</v>
          </cell>
        </row>
        <row r="20">
          <cell r="T20" t="str">
            <v>B04</v>
          </cell>
          <cell r="U20" t="str">
            <v>USDA3525</v>
          </cell>
        </row>
        <row r="21">
          <cell r="T21" t="str">
            <v>B05</v>
          </cell>
          <cell r="U21" t="str">
            <v>USDA3254</v>
          </cell>
        </row>
        <row r="22">
          <cell r="T22" t="str">
            <v>B06</v>
          </cell>
          <cell r="U22" t="str">
            <v>USDA3533</v>
          </cell>
        </row>
        <row r="23">
          <cell r="T23" t="str">
            <v>B07</v>
          </cell>
          <cell r="U23" t="str">
            <v>USDA3575</v>
          </cell>
        </row>
        <row r="24">
          <cell r="T24" t="str">
            <v>B08</v>
          </cell>
          <cell r="U24" t="str">
            <v>USDA3055</v>
          </cell>
        </row>
        <row r="25">
          <cell r="T25" t="str">
            <v>B09</v>
          </cell>
          <cell r="U25" t="str">
            <v>USDA3295</v>
          </cell>
        </row>
        <row r="26">
          <cell r="T26" t="str">
            <v>B10</v>
          </cell>
          <cell r="U26" t="str">
            <v>USDA3196</v>
          </cell>
        </row>
        <row r="27">
          <cell r="T27" t="str">
            <v>B11</v>
          </cell>
          <cell r="U27" t="str">
            <v>USDA2607</v>
          </cell>
        </row>
        <row r="29">
          <cell r="T29" t="str">
            <v>C01</v>
          </cell>
          <cell r="U29" t="str">
            <v>USDA3407</v>
          </cell>
        </row>
        <row r="30">
          <cell r="T30" t="str">
            <v>C02</v>
          </cell>
          <cell r="U30" t="str">
            <v>USDA3144</v>
          </cell>
        </row>
        <row r="31">
          <cell r="T31" t="str">
            <v>C03</v>
          </cell>
          <cell r="U31" t="str">
            <v>USDA3493</v>
          </cell>
        </row>
        <row r="32">
          <cell r="T32" t="str">
            <v>C04</v>
          </cell>
          <cell r="U32" t="str">
            <v>USDA2956</v>
          </cell>
        </row>
        <row r="33">
          <cell r="T33" t="str">
            <v>C05</v>
          </cell>
          <cell r="U33" t="str">
            <v>USDA3085</v>
          </cell>
        </row>
        <row r="34">
          <cell r="T34" t="str">
            <v>C06</v>
          </cell>
          <cell r="U34" t="str">
            <v>USDA3058</v>
          </cell>
        </row>
        <row r="35">
          <cell r="T35" t="str">
            <v>C07</v>
          </cell>
          <cell r="U35" t="str">
            <v>USDA3229</v>
          </cell>
        </row>
        <row r="36">
          <cell r="T36" t="str">
            <v>C08</v>
          </cell>
          <cell r="U36" t="str">
            <v>USDA3053</v>
          </cell>
        </row>
        <row r="37">
          <cell r="T37" t="str">
            <v>C09</v>
          </cell>
          <cell r="U37" t="str">
            <v>USDA3149</v>
          </cell>
        </row>
        <row r="38">
          <cell r="T38" t="str">
            <v>C10</v>
          </cell>
          <cell r="U38" t="str">
            <v>USDA3035</v>
          </cell>
        </row>
        <row r="39">
          <cell r="T39" t="str">
            <v>C11</v>
          </cell>
          <cell r="U39" t="str">
            <v>USDA3075</v>
          </cell>
        </row>
        <row r="40">
          <cell r="T40" t="str">
            <v>C12</v>
          </cell>
          <cell r="U40" t="str">
            <v>USDA3086</v>
          </cell>
        </row>
        <row r="42">
          <cell r="T42" t="str">
            <v>D02</v>
          </cell>
          <cell r="U42" t="str">
            <v>USDA3011</v>
          </cell>
        </row>
        <row r="43">
          <cell r="T43" t="str">
            <v>D03</v>
          </cell>
          <cell r="U43" t="str">
            <v>USDA3165</v>
          </cell>
        </row>
        <row r="44">
          <cell r="T44" t="str">
            <v>D04</v>
          </cell>
          <cell r="U44" t="str">
            <v>USDA3103</v>
          </cell>
        </row>
        <row r="45">
          <cell r="T45" t="str">
            <v>D05</v>
          </cell>
          <cell r="U45" t="str">
            <v>USDA2281</v>
          </cell>
        </row>
        <row r="46">
          <cell r="T46" t="str">
            <v>D06</v>
          </cell>
          <cell r="U46" t="str">
            <v>USDA3005</v>
          </cell>
        </row>
        <row r="47">
          <cell r="T47" t="str">
            <v>D07</v>
          </cell>
          <cell r="U47" t="str">
            <v>USDA3467</v>
          </cell>
        </row>
        <row r="48">
          <cell r="T48" t="str">
            <v>D08</v>
          </cell>
          <cell r="U48" t="str">
            <v>USDA3352</v>
          </cell>
        </row>
        <row r="49">
          <cell r="T49" t="str">
            <v>D09</v>
          </cell>
          <cell r="U49" t="str">
            <v>USDA3303</v>
          </cell>
        </row>
        <row r="50">
          <cell r="T50" t="str">
            <v>D10</v>
          </cell>
          <cell r="U50" t="str">
            <v>USDA3060</v>
          </cell>
        </row>
        <row r="51">
          <cell r="T51" t="str">
            <v>D11</v>
          </cell>
          <cell r="U51" t="str">
            <v>USDA3255</v>
          </cell>
        </row>
        <row r="52">
          <cell r="T52" t="str">
            <v>D12</v>
          </cell>
          <cell r="U52" t="str">
            <v>USDA3126</v>
          </cell>
        </row>
        <row r="53">
          <cell r="T53" t="str">
            <v>E01</v>
          </cell>
          <cell r="U53" t="str">
            <v>USDA3393</v>
          </cell>
        </row>
        <row r="54">
          <cell r="T54" t="str">
            <v>E02</v>
          </cell>
          <cell r="U54" t="str">
            <v>USDA3029</v>
          </cell>
        </row>
        <row r="55">
          <cell r="T55" t="str">
            <v>E03</v>
          </cell>
          <cell r="U55" t="str">
            <v>USDA3208</v>
          </cell>
        </row>
        <row r="56">
          <cell r="T56" t="str">
            <v>E04</v>
          </cell>
          <cell r="U56" t="str">
            <v>USDA3100</v>
          </cell>
        </row>
        <row r="57">
          <cell r="T57" t="str">
            <v>E05</v>
          </cell>
          <cell r="U57" t="str">
            <v>USDA2533</v>
          </cell>
        </row>
        <row r="58">
          <cell r="T58" t="str">
            <v>E06</v>
          </cell>
          <cell r="U58" t="str">
            <v>USDA3517</v>
          </cell>
        </row>
        <row r="59">
          <cell r="T59" t="str">
            <v>E07</v>
          </cell>
          <cell r="U59" t="str">
            <v>USDA3159</v>
          </cell>
        </row>
        <row r="60">
          <cell r="T60" t="str">
            <v>E08</v>
          </cell>
          <cell r="U60" t="str">
            <v>USDA3048</v>
          </cell>
        </row>
        <row r="61">
          <cell r="T61" t="str">
            <v>E09</v>
          </cell>
          <cell r="U61" t="str">
            <v>USDA3339</v>
          </cell>
        </row>
        <row r="62">
          <cell r="T62" t="str">
            <v>E10</v>
          </cell>
          <cell r="U62" t="str">
            <v>USDA1178</v>
          </cell>
        </row>
        <row r="63">
          <cell r="T63" t="str">
            <v>E11</v>
          </cell>
          <cell r="U63" t="str">
            <v>USDA2970</v>
          </cell>
        </row>
        <row r="64">
          <cell r="T64" t="str">
            <v>E12</v>
          </cell>
          <cell r="U64" t="str">
            <v>USDA3083</v>
          </cell>
        </row>
        <row r="65">
          <cell r="T65" t="str">
            <v>F01</v>
          </cell>
          <cell r="U65" t="str">
            <v>USDA3375</v>
          </cell>
        </row>
        <row r="66">
          <cell r="T66" t="str">
            <v>F02</v>
          </cell>
          <cell r="U66" t="str">
            <v>USDA3497</v>
          </cell>
        </row>
        <row r="67">
          <cell r="T67" t="str">
            <v>F03</v>
          </cell>
          <cell r="U67" t="str">
            <v>USDA3240</v>
          </cell>
        </row>
        <row r="68">
          <cell r="T68" t="str">
            <v>F04</v>
          </cell>
          <cell r="U68" t="str">
            <v>USDA3134</v>
          </cell>
        </row>
        <row r="70">
          <cell r="T70" t="str">
            <v>F06</v>
          </cell>
          <cell r="U70" t="str">
            <v>USDA3442</v>
          </cell>
        </row>
        <row r="71">
          <cell r="T71" t="str">
            <v>F07</v>
          </cell>
          <cell r="U71" t="str">
            <v>USDA2766</v>
          </cell>
        </row>
        <row r="72">
          <cell r="T72" t="str">
            <v>F08</v>
          </cell>
          <cell r="U72" t="str">
            <v>USDA2557</v>
          </cell>
        </row>
        <row r="73">
          <cell r="T73" t="str">
            <v>F09</v>
          </cell>
          <cell r="U73" t="str">
            <v>USDA3395</v>
          </cell>
        </row>
        <row r="74">
          <cell r="T74" t="str">
            <v>F10</v>
          </cell>
          <cell r="U74" t="str">
            <v>USDA3244</v>
          </cell>
        </row>
        <row r="75">
          <cell r="T75" t="str">
            <v>F11</v>
          </cell>
          <cell r="U75" t="str">
            <v>USDA2565</v>
          </cell>
        </row>
        <row r="76">
          <cell r="T76" t="str">
            <v>F12</v>
          </cell>
          <cell r="U76" t="str">
            <v>USDA3321</v>
          </cell>
        </row>
        <row r="77">
          <cell r="T77" t="str">
            <v>G01</v>
          </cell>
          <cell r="U77" t="str">
            <v>USDA3050</v>
          </cell>
        </row>
        <row r="78">
          <cell r="T78" t="str">
            <v>G02</v>
          </cell>
          <cell r="U78" t="str">
            <v>USDA3523</v>
          </cell>
        </row>
        <row r="79">
          <cell r="T79" t="str">
            <v>G03</v>
          </cell>
          <cell r="U79" t="str">
            <v>USDA2633</v>
          </cell>
        </row>
        <row r="80">
          <cell r="T80" t="str">
            <v>G04</v>
          </cell>
          <cell r="U80" t="str">
            <v>USDA2780</v>
          </cell>
        </row>
        <row r="81">
          <cell r="T81" t="str">
            <v>G05</v>
          </cell>
          <cell r="U81" t="str">
            <v>USDA2605</v>
          </cell>
        </row>
        <row r="82">
          <cell r="T82" t="str">
            <v>G06</v>
          </cell>
          <cell r="U82" t="str">
            <v>USDA3378</v>
          </cell>
        </row>
        <row r="83">
          <cell r="T83" t="str">
            <v>G07</v>
          </cell>
          <cell r="U83" t="str">
            <v>USDA3438</v>
          </cell>
        </row>
        <row r="84">
          <cell r="T84" t="str">
            <v>G08</v>
          </cell>
          <cell r="U84" t="str">
            <v>USDA3181</v>
          </cell>
        </row>
        <row r="85">
          <cell r="T85" t="str">
            <v>G09</v>
          </cell>
          <cell r="U85" t="str">
            <v>USDA2807</v>
          </cell>
        </row>
        <row r="86">
          <cell r="T86" t="str">
            <v>G10</v>
          </cell>
          <cell r="U86" t="str">
            <v>USDA3172</v>
          </cell>
        </row>
        <row r="87">
          <cell r="T87" t="str">
            <v>G11</v>
          </cell>
          <cell r="U87" t="str">
            <v>USDA3032</v>
          </cell>
        </row>
        <row r="88">
          <cell r="T88" t="str">
            <v>G12</v>
          </cell>
          <cell r="U88" t="str">
            <v>USDA3099</v>
          </cell>
        </row>
        <row r="89">
          <cell r="T89" t="str">
            <v>H01</v>
          </cell>
          <cell r="U89" t="str">
            <v>USDA2985</v>
          </cell>
        </row>
        <row r="90">
          <cell r="T90" t="str">
            <v>H02</v>
          </cell>
          <cell r="U90" t="str">
            <v>USDA3481</v>
          </cell>
        </row>
        <row r="91">
          <cell r="T91" t="str">
            <v>H03</v>
          </cell>
          <cell r="U91" t="str">
            <v>USDA3434</v>
          </cell>
        </row>
        <row r="92">
          <cell r="T92" t="str">
            <v>H04</v>
          </cell>
          <cell r="U92" t="str">
            <v>USDA3074</v>
          </cell>
        </row>
        <row r="93">
          <cell r="T93" t="str">
            <v>H05</v>
          </cell>
          <cell r="U93" t="str">
            <v>USDA3534</v>
          </cell>
        </row>
        <row r="94">
          <cell r="T94" t="str">
            <v>H06</v>
          </cell>
          <cell r="U94" t="str">
            <v>USDA3174</v>
          </cell>
        </row>
        <row r="95">
          <cell r="T95" t="str">
            <v>H07</v>
          </cell>
          <cell r="U95" t="str">
            <v>USDA3218</v>
          </cell>
        </row>
        <row r="96">
          <cell r="T96" t="str">
            <v>H08</v>
          </cell>
          <cell r="U96" t="str">
            <v>USDA3421</v>
          </cell>
        </row>
        <row r="97">
          <cell r="T97" t="str">
            <v>H09</v>
          </cell>
          <cell r="U97" t="str">
            <v>USDA3516</v>
          </cell>
        </row>
        <row r="98">
          <cell r="T98" t="str">
            <v>H10</v>
          </cell>
          <cell r="U98" t="str">
            <v>USDA2988</v>
          </cell>
        </row>
        <row r="99">
          <cell r="T99" t="str">
            <v>H11</v>
          </cell>
          <cell r="U99" t="str">
            <v>USDA3171</v>
          </cell>
        </row>
        <row r="100">
          <cell r="T100" t="str">
            <v>H12</v>
          </cell>
          <cell r="U100" t="str">
            <v>USDA2974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15896.122234677377</v>
          </cell>
        </row>
        <row r="4">
          <cell r="Z4">
            <v>467897.12106582103</v>
          </cell>
        </row>
        <row r="5">
          <cell r="Z5">
            <v>79403.206977002919</v>
          </cell>
        </row>
        <row r="6">
          <cell r="Z6">
            <v>25763.252516917233</v>
          </cell>
        </row>
        <row r="7">
          <cell r="Z7">
            <v>87815.081568605019</v>
          </cell>
        </row>
        <row r="8">
          <cell r="Z8" t="str">
            <v>Undetected</v>
          </cell>
        </row>
        <row r="9">
          <cell r="Z9">
            <v>259222.56078658337</v>
          </cell>
        </row>
        <row r="10">
          <cell r="Z10">
            <v>86197.237235760505</v>
          </cell>
        </row>
        <row r="11">
          <cell r="Z11">
            <v>472104.58493414131</v>
          </cell>
        </row>
        <row r="12">
          <cell r="Z12">
            <v>2312.8963066847127</v>
          </cell>
        </row>
        <row r="13">
          <cell r="Z13">
            <v>965432.10951533716</v>
          </cell>
        </row>
        <row r="14">
          <cell r="Z14">
            <v>17552.716121472979</v>
          </cell>
        </row>
        <row r="15">
          <cell r="Z15">
            <v>474079.89667083352</v>
          </cell>
        </row>
        <row r="16">
          <cell r="Z16">
            <v>88237.81430703029</v>
          </cell>
        </row>
        <row r="17">
          <cell r="Z17">
            <v>212630.46482623936</v>
          </cell>
        </row>
        <row r="18">
          <cell r="Z18">
            <v>94843.629765517064</v>
          </cell>
        </row>
        <row r="19">
          <cell r="Z19">
            <v>200729.66848771172</v>
          </cell>
        </row>
        <row r="20">
          <cell r="Z20">
            <v>27227.441335349595</v>
          </cell>
        </row>
        <row r="21">
          <cell r="Z21">
            <v>23564869.251137514</v>
          </cell>
        </row>
        <row r="22">
          <cell r="Z22">
            <v>147535.92345286769</v>
          </cell>
        </row>
        <row r="23">
          <cell r="Z23">
            <v>444703.00818417821</v>
          </cell>
        </row>
        <row r="24">
          <cell r="Z24">
            <v>333315.25465820555</v>
          </cell>
        </row>
        <row r="25">
          <cell r="Z25">
            <v>151949.49791353889</v>
          </cell>
        </row>
        <row r="27">
          <cell r="Z27">
            <v>181029.98802369778</v>
          </cell>
        </row>
        <row r="28">
          <cell r="Z28">
            <v>10338496.329145221</v>
          </cell>
        </row>
        <row r="29">
          <cell r="Z29">
            <v>350272.90114341903</v>
          </cell>
        </row>
        <row r="30">
          <cell r="Z30">
            <v>349522.9256890075</v>
          </cell>
        </row>
        <row r="31">
          <cell r="Z31">
            <v>312410.30650219956</v>
          </cell>
        </row>
        <row r="32">
          <cell r="Z32">
            <v>138747.24005699353</v>
          </cell>
        </row>
        <row r="33">
          <cell r="Z33">
            <v>156587.30512286807</v>
          </cell>
        </row>
        <row r="34">
          <cell r="Z34">
            <v>740409.30597882916</v>
          </cell>
        </row>
        <row r="35">
          <cell r="Z35">
            <v>334085.8858732566</v>
          </cell>
        </row>
        <row r="36">
          <cell r="Z36">
            <v>175489.85603698468</v>
          </cell>
        </row>
        <row r="37">
          <cell r="Z37">
            <v>154657.40061534505</v>
          </cell>
        </row>
        <row r="38">
          <cell r="Z38">
            <v>440174.68879447127</v>
          </cell>
        </row>
        <row r="40">
          <cell r="Z40">
            <v>48148.969728156655</v>
          </cell>
        </row>
        <row r="41">
          <cell r="Z41">
            <v>1788962.4810724801</v>
          </cell>
        </row>
        <row r="42">
          <cell r="Z42">
            <v>5617141.4021260068</v>
          </cell>
        </row>
        <row r="43">
          <cell r="Z43">
            <v>73616.268921104056</v>
          </cell>
        </row>
        <row r="44">
          <cell r="Z44">
            <v>865256.72830115643</v>
          </cell>
        </row>
        <row r="45">
          <cell r="Z45">
            <v>891.96983021525773</v>
          </cell>
        </row>
        <row r="46">
          <cell r="Z46">
            <v>522866.8399967099</v>
          </cell>
        </row>
        <row r="47">
          <cell r="Z47">
            <v>195.55123883035887</v>
          </cell>
        </row>
        <row r="48">
          <cell r="Z48">
            <v>62029.460735891793</v>
          </cell>
        </row>
        <row r="49">
          <cell r="Z49">
            <v>421106.61882944667</v>
          </cell>
        </row>
        <row r="50">
          <cell r="Z50">
            <v>188031.08085474468</v>
          </cell>
        </row>
        <row r="51">
          <cell r="Z51">
            <v>317044.4216281604</v>
          </cell>
        </row>
        <row r="52">
          <cell r="Z52">
            <v>499668.35012076743</v>
          </cell>
        </row>
        <row r="53">
          <cell r="Z53">
            <v>535480.29665332485</v>
          </cell>
        </row>
        <row r="54">
          <cell r="Z54">
            <v>90600.256110299073</v>
          </cell>
        </row>
        <row r="55">
          <cell r="Z55">
            <v>202191.45808340274</v>
          </cell>
        </row>
        <row r="56">
          <cell r="Z56">
            <v>38067.112368672744</v>
          </cell>
        </row>
        <row r="57">
          <cell r="Z57">
            <v>48009.525702153194</v>
          </cell>
        </row>
        <row r="58">
          <cell r="Z58">
            <v>1.1564376877740898</v>
          </cell>
        </row>
        <row r="59">
          <cell r="Z59">
            <v>243965.63202857182</v>
          </cell>
        </row>
        <row r="60">
          <cell r="Z60">
            <v>194.9539576367886</v>
          </cell>
        </row>
        <row r="61">
          <cell r="Z61">
            <v>100685.95913656765</v>
          </cell>
        </row>
        <row r="62">
          <cell r="Z62">
            <v>119790.07907505163</v>
          </cell>
        </row>
        <row r="63">
          <cell r="Z63">
            <v>273789.01899268513</v>
          </cell>
        </row>
        <row r="64">
          <cell r="Z64">
            <v>273591.20158978674</v>
          </cell>
        </row>
        <row r="65">
          <cell r="Z65">
            <v>412672.16707370762</v>
          </cell>
        </row>
        <row r="66">
          <cell r="Z66">
            <v>259610.66361099752</v>
          </cell>
        </row>
        <row r="68">
          <cell r="Z68">
            <v>43995.621806938405</v>
          </cell>
        </row>
        <row r="69">
          <cell r="Z69">
            <v>4804.3579183076381</v>
          </cell>
        </row>
        <row r="70">
          <cell r="Z70">
            <v>172788.51457171686</v>
          </cell>
        </row>
        <row r="71">
          <cell r="Z71">
            <v>73200.568400789765</v>
          </cell>
        </row>
        <row r="72">
          <cell r="Z72">
            <v>500022.08736193454</v>
          </cell>
        </row>
        <row r="73">
          <cell r="Z73">
            <v>549221.96825425862</v>
          </cell>
        </row>
        <row r="74">
          <cell r="Z74">
            <v>48474.835223376132</v>
          </cell>
        </row>
        <row r="75">
          <cell r="Z75">
            <v>278376.86238697713</v>
          </cell>
        </row>
        <row r="76">
          <cell r="Z76">
            <v>110836.33012304902</v>
          </cell>
        </row>
        <row r="77">
          <cell r="Z77">
            <v>134294.04271492665</v>
          </cell>
        </row>
        <row r="78">
          <cell r="Z78">
            <v>35846.876883403049</v>
          </cell>
        </row>
        <row r="79">
          <cell r="Z79">
            <v>195956.41086037675</v>
          </cell>
        </row>
        <row r="80">
          <cell r="Z80">
            <v>362266.27224456164</v>
          </cell>
        </row>
        <row r="81">
          <cell r="Z81">
            <v>27018.452790974621</v>
          </cell>
        </row>
        <row r="82">
          <cell r="Z82">
            <v>289948.87035754154</v>
          </cell>
        </row>
        <row r="83">
          <cell r="Z83">
            <v>33802.793891026013</v>
          </cell>
        </row>
        <row r="84">
          <cell r="Z84">
            <v>400799.62929468864</v>
          </cell>
        </row>
        <row r="85">
          <cell r="Z85">
            <v>124958.88125421626</v>
          </cell>
        </row>
        <row r="86">
          <cell r="Z86">
            <v>244985.11229965856</v>
          </cell>
        </row>
        <row r="87">
          <cell r="Z87">
            <v>1015987.4719708427</v>
          </cell>
        </row>
        <row r="88">
          <cell r="Z88">
            <v>256490.74576866094</v>
          </cell>
        </row>
        <row r="89">
          <cell r="Z89">
            <v>138340.87794728763</v>
          </cell>
        </row>
        <row r="90">
          <cell r="Z90">
            <v>48850.430326092464</v>
          </cell>
        </row>
        <row r="91">
          <cell r="Z91">
            <v>1553062.1963258684</v>
          </cell>
        </row>
        <row r="92">
          <cell r="Z92">
            <v>162303.49418587919</v>
          </cell>
        </row>
        <row r="93">
          <cell r="Z93">
            <v>426419.87990464992</v>
          </cell>
        </row>
        <row r="94">
          <cell r="Z94">
            <v>29.865886433284945</v>
          </cell>
        </row>
        <row r="95">
          <cell r="Z95">
            <v>98913.702089638682</v>
          </cell>
        </row>
        <row r="96">
          <cell r="Z96">
            <v>0.58739940480405362</v>
          </cell>
        </row>
        <row r="97">
          <cell r="Z97">
            <v>214521.39233213002</v>
          </cell>
        </row>
        <row r="98">
          <cell r="Z98">
            <v>349502.52349778661</v>
          </cell>
        </row>
      </sheetData>
      <sheetData sheetId="7" refreshError="1"/>
      <sheetData sheetId="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Noyes_024_DNA_053_qMQC</v>
          </cell>
        </row>
        <row r="5">
          <cell r="T5" t="str">
            <v>A01</v>
          </cell>
          <cell r="U5" t="str">
            <v>USDA3285</v>
          </cell>
        </row>
        <row r="6">
          <cell r="T6" t="str">
            <v>A02</v>
          </cell>
          <cell r="U6" t="str">
            <v>USDA3031</v>
          </cell>
        </row>
        <row r="7">
          <cell r="T7" t="str">
            <v>A03</v>
          </cell>
          <cell r="U7" t="str">
            <v>USDA2997</v>
          </cell>
        </row>
        <row r="8">
          <cell r="T8" t="str">
            <v>A04</v>
          </cell>
          <cell r="U8" t="str">
            <v>USDA3574</v>
          </cell>
        </row>
        <row r="9">
          <cell r="T9" t="str">
            <v>A05</v>
          </cell>
          <cell r="U9" t="str">
            <v>USDA3275</v>
          </cell>
        </row>
        <row r="10">
          <cell r="T10" t="str">
            <v>A06</v>
          </cell>
          <cell r="U10" t="str">
            <v>USDA3382</v>
          </cell>
        </row>
        <row r="11">
          <cell r="T11" t="str">
            <v>A07</v>
          </cell>
          <cell r="U11" t="str">
            <v>USDA3054</v>
          </cell>
        </row>
        <row r="12">
          <cell r="T12" t="str">
            <v>A08</v>
          </cell>
          <cell r="U12" t="str">
            <v>USDA3025</v>
          </cell>
        </row>
        <row r="13">
          <cell r="T13" t="str">
            <v>A09</v>
          </cell>
          <cell r="U13" t="str">
            <v>USDA3014</v>
          </cell>
        </row>
        <row r="14">
          <cell r="T14" t="str">
            <v>A10</v>
          </cell>
          <cell r="U14" t="str">
            <v>USDA3485</v>
          </cell>
        </row>
        <row r="15">
          <cell r="T15" t="str">
            <v>A11</v>
          </cell>
          <cell r="U15" t="str">
            <v>USDA3335</v>
          </cell>
        </row>
        <row r="16">
          <cell r="T16" t="str">
            <v>A12</v>
          </cell>
          <cell r="U16" t="str">
            <v>USDA2818</v>
          </cell>
        </row>
        <row r="17">
          <cell r="T17" t="str">
            <v>B01</v>
          </cell>
          <cell r="U17" t="str">
            <v>USDA3436</v>
          </cell>
        </row>
        <row r="18">
          <cell r="T18" t="str">
            <v>B02</v>
          </cell>
          <cell r="U18" t="str">
            <v>USDA3521</v>
          </cell>
        </row>
        <row r="19">
          <cell r="T19" t="str">
            <v>B03</v>
          </cell>
          <cell r="U19" t="str">
            <v>USDA3269</v>
          </cell>
        </row>
        <row r="20">
          <cell r="T20" t="str">
            <v>B04</v>
          </cell>
          <cell r="U20" t="str">
            <v>USDA2968</v>
          </cell>
        </row>
        <row r="21">
          <cell r="T21" t="str">
            <v>B05</v>
          </cell>
          <cell r="U21" t="str">
            <v>USDA2446</v>
          </cell>
        </row>
        <row r="22">
          <cell r="T22" t="str">
            <v>B06</v>
          </cell>
          <cell r="U22" t="str">
            <v>USDA3386</v>
          </cell>
        </row>
        <row r="23">
          <cell r="T23" t="str">
            <v>B07</v>
          </cell>
          <cell r="U23" t="str">
            <v>USDA3277</v>
          </cell>
        </row>
        <row r="24">
          <cell r="T24" t="str">
            <v>B08</v>
          </cell>
          <cell r="U24" t="str">
            <v>USDA3152</v>
          </cell>
        </row>
        <row r="25">
          <cell r="T25" t="str">
            <v>B09</v>
          </cell>
          <cell r="U25" t="str">
            <v>USDA3423</v>
          </cell>
        </row>
        <row r="26">
          <cell r="T26" t="str">
            <v>B10</v>
          </cell>
          <cell r="U26" t="str">
            <v>USDA2378</v>
          </cell>
        </row>
        <row r="27">
          <cell r="T27" t="str">
            <v>B11</v>
          </cell>
          <cell r="U27" t="str">
            <v>USDA2635</v>
          </cell>
        </row>
        <row r="28">
          <cell r="T28" t="str">
            <v>B12</v>
          </cell>
          <cell r="U28" t="str">
            <v>USDA3265</v>
          </cell>
        </row>
        <row r="29">
          <cell r="T29" t="str">
            <v>C01</v>
          </cell>
          <cell r="U29" t="str">
            <v>USDA3106</v>
          </cell>
        </row>
        <row r="30">
          <cell r="T30" t="str">
            <v>C02</v>
          </cell>
          <cell r="U30" t="str">
            <v>USDA3264</v>
          </cell>
        </row>
        <row r="31">
          <cell r="T31" t="str">
            <v>C03</v>
          </cell>
          <cell r="U31" t="str">
            <v>USDA3261</v>
          </cell>
        </row>
        <row r="33">
          <cell r="T33" t="str">
            <v>C05</v>
          </cell>
          <cell r="U33" t="str">
            <v>USDA3549</v>
          </cell>
        </row>
        <row r="34">
          <cell r="T34" t="str">
            <v>C06</v>
          </cell>
          <cell r="U34" t="str">
            <v>USDA194</v>
          </cell>
        </row>
        <row r="35">
          <cell r="T35" t="str">
            <v>C07</v>
          </cell>
          <cell r="U35" t="str">
            <v>USDA3562</v>
          </cell>
        </row>
        <row r="36">
          <cell r="T36" t="str">
            <v>C08</v>
          </cell>
          <cell r="U36" t="str">
            <v>USDA3135</v>
          </cell>
        </row>
        <row r="37">
          <cell r="T37" t="str">
            <v>C09</v>
          </cell>
          <cell r="U37" t="str">
            <v>USDA2471</v>
          </cell>
        </row>
        <row r="38">
          <cell r="T38" t="str">
            <v>C10</v>
          </cell>
          <cell r="U38" t="str">
            <v>USDA3173</v>
          </cell>
        </row>
        <row r="39">
          <cell r="T39" t="str">
            <v>C11</v>
          </cell>
          <cell r="U39" t="str">
            <v>USDA3424</v>
          </cell>
        </row>
        <row r="40">
          <cell r="T40" t="str">
            <v>C12</v>
          </cell>
          <cell r="U40" t="str">
            <v>USDA3376</v>
          </cell>
        </row>
        <row r="41">
          <cell r="T41" t="str">
            <v>D01</v>
          </cell>
          <cell r="U41" t="str">
            <v>USDA3483</v>
          </cell>
        </row>
        <row r="42">
          <cell r="T42" t="str">
            <v>D02</v>
          </cell>
          <cell r="U42" t="str">
            <v>USDA3185</v>
          </cell>
        </row>
        <row r="43">
          <cell r="T43" t="str">
            <v>D03</v>
          </cell>
          <cell r="U43" t="str">
            <v>USDA3500</v>
          </cell>
        </row>
        <row r="44">
          <cell r="T44" t="str">
            <v>D04</v>
          </cell>
          <cell r="U44" t="str">
            <v>USDA2473</v>
          </cell>
        </row>
        <row r="45">
          <cell r="T45" t="str">
            <v>D05</v>
          </cell>
          <cell r="U45" t="str">
            <v>USDA3248</v>
          </cell>
        </row>
        <row r="46">
          <cell r="T46" t="str">
            <v>D06</v>
          </cell>
          <cell r="U46" t="str">
            <v>USDA3396</v>
          </cell>
        </row>
        <row r="47">
          <cell r="T47" t="str">
            <v>D07</v>
          </cell>
          <cell r="U47" t="str">
            <v>USDA3479</v>
          </cell>
        </row>
        <row r="48">
          <cell r="T48" t="str">
            <v>D08</v>
          </cell>
          <cell r="U48" t="str">
            <v>USDA3200</v>
          </cell>
        </row>
        <row r="49">
          <cell r="T49" t="str">
            <v>D09</v>
          </cell>
          <cell r="U49" t="str">
            <v>USDA3279</v>
          </cell>
        </row>
        <row r="51">
          <cell r="T51" t="str">
            <v>D11</v>
          </cell>
          <cell r="U51" t="str">
            <v>USDA2887</v>
          </cell>
        </row>
        <row r="52">
          <cell r="T52" t="str">
            <v>D12</v>
          </cell>
          <cell r="U52" t="str">
            <v>USDA3090</v>
          </cell>
        </row>
        <row r="53">
          <cell r="T53" t="str">
            <v>E01</v>
          </cell>
          <cell r="U53" t="str">
            <v>USDA3089</v>
          </cell>
        </row>
        <row r="54">
          <cell r="T54" t="str">
            <v>E02</v>
          </cell>
          <cell r="U54" t="str">
            <v>USDA3369</v>
          </cell>
        </row>
        <row r="55">
          <cell r="T55" t="str">
            <v>E03</v>
          </cell>
          <cell r="U55" t="str">
            <v>USDA3435</v>
          </cell>
        </row>
        <row r="56">
          <cell r="T56" t="str">
            <v>E04</v>
          </cell>
          <cell r="U56" t="str">
            <v>USDA3494</v>
          </cell>
        </row>
        <row r="57">
          <cell r="T57" t="str">
            <v>E05</v>
          </cell>
          <cell r="U57" t="str">
            <v>USDA3397</v>
          </cell>
        </row>
        <row r="58">
          <cell r="T58" t="str">
            <v>E06</v>
          </cell>
          <cell r="U58" t="str">
            <v>USDA3413</v>
          </cell>
        </row>
        <row r="59">
          <cell r="T59" t="str">
            <v>E07</v>
          </cell>
          <cell r="U59" t="str">
            <v>USDA3056</v>
          </cell>
        </row>
        <row r="60">
          <cell r="T60" t="str">
            <v>E08</v>
          </cell>
          <cell r="U60" t="str">
            <v>USDA3251</v>
          </cell>
        </row>
        <row r="61">
          <cell r="T61" t="str">
            <v>E09</v>
          </cell>
          <cell r="U61" t="str">
            <v>USDA3272</v>
          </cell>
        </row>
        <row r="62">
          <cell r="T62" t="str">
            <v>E10</v>
          </cell>
          <cell r="U62" t="str">
            <v>USDA3441</v>
          </cell>
        </row>
        <row r="63">
          <cell r="T63" t="str">
            <v>E11</v>
          </cell>
          <cell r="U63" t="str">
            <v>USDA3489</v>
          </cell>
        </row>
        <row r="64">
          <cell r="T64" t="str">
            <v>E12</v>
          </cell>
          <cell r="U64" t="str">
            <v>USDA3073</v>
          </cell>
        </row>
        <row r="65">
          <cell r="T65" t="str">
            <v>F01</v>
          </cell>
          <cell r="U65" t="str">
            <v>USDA3524</v>
          </cell>
        </row>
        <row r="66">
          <cell r="T66" t="str">
            <v>F02</v>
          </cell>
          <cell r="U66" t="str">
            <v>USDA2756</v>
          </cell>
        </row>
        <row r="67">
          <cell r="T67" t="str">
            <v>F03</v>
          </cell>
          <cell r="U67" t="str">
            <v>USDA3023</v>
          </cell>
        </row>
        <row r="68">
          <cell r="T68" t="str">
            <v>F04</v>
          </cell>
          <cell r="U68" t="str">
            <v>USDA3213</v>
          </cell>
        </row>
        <row r="69">
          <cell r="T69" t="str">
            <v>F05</v>
          </cell>
          <cell r="U69" t="str">
            <v>USDA3258</v>
          </cell>
        </row>
        <row r="70">
          <cell r="T70" t="str">
            <v>F06</v>
          </cell>
          <cell r="U70" t="str">
            <v>USDA3462</v>
          </cell>
        </row>
        <row r="71">
          <cell r="T71" t="str">
            <v>F07</v>
          </cell>
          <cell r="U71" t="str">
            <v>USDA3415</v>
          </cell>
        </row>
        <row r="72">
          <cell r="T72" t="str">
            <v>F08</v>
          </cell>
          <cell r="U72" t="str">
            <v>USDA3010</v>
          </cell>
        </row>
        <row r="73">
          <cell r="T73" t="str">
            <v>F09</v>
          </cell>
          <cell r="U73" t="str">
            <v>USDA3057</v>
          </cell>
        </row>
        <row r="74">
          <cell r="T74" t="str">
            <v>F10</v>
          </cell>
          <cell r="U74" t="str">
            <v>USDA3108</v>
          </cell>
        </row>
        <row r="75">
          <cell r="T75" t="str">
            <v>F11</v>
          </cell>
          <cell r="U75" t="str">
            <v>USDA2737</v>
          </cell>
        </row>
        <row r="76">
          <cell r="T76" t="str">
            <v>F12</v>
          </cell>
          <cell r="U76" t="str">
            <v>USDA3555</v>
          </cell>
        </row>
        <row r="77">
          <cell r="T77" t="str">
            <v>G01</v>
          </cell>
          <cell r="U77" t="str">
            <v>USDA3323</v>
          </cell>
        </row>
        <row r="78">
          <cell r="T78" t="str">
            <v>G02</v>
          </cell>
          <cell r="U78" t="str">
            <v>USDA3354</v>
          </cell>
        </row>
        <row r="79">
          <cell r="T79" t="str">
            <v>G03</v>
          </cell>
          <cell r="U79" t="str">
            <v>USDA3389</v>
          </cell>
        </row>
        <row r="80">
          <cell r="T80" t="str">
            <v>G04</v>
          </cell>
          <cell r="U80" t="str">
            <v>USDA3498</v>
          </cell>
        </row>
        <row r="81">
          <cell r="T81" t="str">
            <v>G05</v>
          </cell>
          <cell r="U81" t="str">
            <v>USDA3243</v>
          </cell>
        </row>
        <row r="82">
          <cell r="T82" t="str">
            <v>G06</v>
          </cell>
          <cell r="U82" t="str">
            <v>USDA3380</v>
          </cell>
        </row>
        <row r="83">
          <cell r="T83" t="str">
            <v>G07</v>
          </cell>
          <cell r="U83" t="str">
            <v>USDA3414</v>
          </cell>
        </row>
        <row r="84">
          <cell r="T84" t="str">
            <v>G08</v>
          </cell>
          <cell r="U84" t="str">
            <v>USDA3043</v>
          </cell>
        </row>
        <row r="85">
          <cell r="T85" t="str">
            <v>G09</v>
          </cell>
          <cell r="U85" t="str">
            <v>USDA3067</v>
          </cell>
        </row>
        <row r="86">
          <cell r="T86" t="str">
            <v>G10</v>
          </cell>
          <cell r="U86" t="str">
            <v>USDA3290</v>
          </cell>
        </row>
        <row r="87">
          <cell r="T87" t="str">
            <v>G11</v>
          </cell>
          <cell r="U87" t="str">
            <v>USDA3510</v>
          </cell>
        </row>
        <row r="88">
          <cell r="T88" t="str">
            <v>G12</v>
          </cell>
          <cell r="U88" t="str">
            <v>USDA3293</v>
          </cell>
        </row>
        <row r="89">
          <cell r="T89" t="str">
            <v>H01</v>
          </cell>
          <cell r="U89" t="str">
            <v>USDA3033</v>
          </cell>
        </row>
        <row r="90">
          <cell r="T90" t="str">
            <v>H02</v>
          </cell>
          <cell r="U90" t="str">
            <v>USDA3084</v>
          </cell>
        </row>
        <row r="91">
          <cell r="T91" t="str">
            <v>H03</v>
          </cell>
          <cell r="U91" t="str">
            <v>USDA3164</v>
          </cell>
        </row>
        <row r="92">
          <cell r="T92" t="str">
            <v>H04</v>
          </cell>
          <cell r="U92" t="str">
            <v>USDA3288</v>
          </cell>
        </row>
        <row r="93">
          <cell r="T93" t="str">
            <v>H05</v>
          </cell>
          <cell r="U93" t="str">
            <v>USDA3420</v>
          </cell>
        </row>
        <row r="94">
          <cell r="T94" t="str">
            <v>H06</v>
          </cell>
          <cell r="U94" t="str">
            <v>USDA3565</v>
          </cell>
        </row>
        <row r="95">
          <cell r="T95" t="str">
            <v>H07</v>
          </cell>
          <cell r="U95" t="str">
            <v>USDA3297</v>
          </cell>
        </row>
        <row r="96">
          <cell r="T96" t="str">
            <v>H08</v>
          </cell>
          <cell r="U96" t="str">
            <v>USDA2351</v>
          </cell>
        </row>
        <row r="98">
          <cell r="T98" t="str">
            <v>H10</v>
          </cell>
          <cell r="U98" t="str">
            <v>USDA3390</v>
          </cell>
        </row>
        <row r="99">
          <cell r="T99" t="str">
            <v>H11</v>
          </cell>
          <cell r="U99" t="str">
            <v>USDA2625</v>
          </cell>
        </row>
        <row r="100">
          <cell r="T100" t="str">
            <v>H12</v>
          </cell>
          <cell r="U100" t="str">
            <v>USDA3526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519898.94107017043</v>
          </cell>
        </row>
        <row r="4">
          <cell r="Z4">
            <v>87346.81129830741</v>
          </cell>
        </row>
        <row r="5">
          <cell r="Z5">
            <v>283562.78610706824</v>
          </cell>
        </row>
        <row r="6">
          <cell r="Z6">
            <v>6154681.9566222914</v>
          </cell>
        </row>
        <row r="7">
          <cell r="Z7">
            <v>17460.033102439185</v>
          </cell>
        </row>
        <row r="8">
          <cell r="Z8">
            <v>20782.569549467971</v>
          </cell>
        </row>
        <row r="9">
          <cell r="Z9">
            <v>2.8733321385103872</v>
          </cell>
        </row>
        <row r="10">
          <cell r="Z10">
            <v>208045.25775397613</v>
          </cell>
        </row>
        <row r="11">
          <cell r="Z11">
            <v>5523.5731603370104</v>
          </cell>
        </row>
        <row r="12">
          <cell r="Z12">
            <v>253867.63049479222</v>
          </cell>
        </row>
        <row r="13">
          <cell r="Z13">
            <v>224730.69378795463</v>
          </cell>
        </row>
        <row r="14">
          <cell r="Z14">
            <v>100082.60359904119</v>
          </cell>
        </row>
        <row r="15">
          <cell r="Z15">
            <v>38.909082840932484</v>
          </cell>
        </row>
        <row r="16">
          <cell r="Z16">
            <v>88029.485104807245</v>
          </cell>
        </row>
        <row r="17">
          <cell r="Z17">
            <v>408950.91911618802</v>
          </cell>
        </row>
        <row r="18">
          <cell r="Z18">
            <v>264311.21626567474</v>
          </cell>
        </row>
        <row r="19">
          <cell r="Z19">
            <v>328764.01520258829</v>
          </cell>
        </row>
        <row r="20">
          <cell r="Z20">
            <v>79292.252341722648</v>
          </cell>
        </row>
        <row r="21">
          <cell r="Z21">
            <v>355974.69848416391</v>
          </cell>
        </row>
        <row r="22">
          <cell r="Z22">
            <v>40668.459442395768</v>
          </cell>
        </row>
        <row r="23">
          <cell r="Z23">
            <v>162538.2828972236</v>
          </cell>
        </row>
        <row r="24">
          <cell r="Z24">
            <v>147893.61544439534</v>
          </cell>
        </row>
        <row r="25">
          <cell r="Z25">
            <v>70612.040018588639</v>
          </cell>
        </row>
        <row r="26">
          <cell r="Z26">
            <v>513075.53454727848</v>
          </cell>
        </row>
        <row r="27">
          <cell r="Z27">
            <v>103299.2631987738</v>
          </cell>
        </row>
        <row r="28">
          <cell r="Z28">
            <v>326799.7005633472</v>
          </cell>
        </row>
        <row r="29">
          <cell r="Z29">
            <v>381040.55201917561</v>
          </cell>
        </row>
        <row r="31">
          <cell r="Z31">
            <v>12120762.353688033</v>
          </cell>
        </row>
        <row r="32">
          <cell r="Z32">
            <v>3.1204607389864556</v>
          </cell>
        </row>
        <row r="33">
          <cell r="Z33">
            <v>139397.59967222853</v>
          </cell>
        </row>
        <row r="34">
          <cell r="Z34">
            <v>11.068161950080503</v>
          </cell>
        </row>
        <row r="35">
          <cell r="Z35">
            <v>145544.11779751445</v>
          </cell>
        </row>
        <row r="36">
          <cell r="Z36">
            <v>191672.42636950916</v>
          </cell>
        </row>
        <row r="37">
          <cell r="Z37">
            <v>399823.44662444963</v>
          </cell>
        </row>
        <row r="38">
          <cell r="Z38">
            <v>84121.100501129986</v>
          </cell>
        </row>
        <row r="39">
          <cell r="Z39">
            <v>156519.74155918779</v>
          </cell>
        </row>
        <row r="40">
          <cell r="Z40">
            <v>342389.4976535606</v>
          </cell>
        </row>
        <row r="41">
          <cell r="Z41">
            <v>37.525888608952684</v>
          </cell>
        </row>
        <row r="42">
          <cell r="Z42">
            <v>216724.02762841203</v>
          </cell>
        </row>
        <row r="43">
          <cell r="Z43">
            <v>161547.96238717562</v>
          </cell>
        </row>
        <row r="44">
          <cell r="Z44">
            <v>1.691148553700512</v>
          </cell>
        </row>
        <row r="45">
          <cell r="Z45">
            <v>221031.76035010477</v>
          </cell>
        </row>
        <row r="46">
          <cell r="Z46">
            <v>345590.96580924949</v>
          </cell>
        </row>
        <row r="47">
          <cell r="Z47">
            <v>158318.92258775071</v>
          </cell>
        </row>
        <row r="49">
          <cell r="Z49">
            <v>712863.57025715767</v>
          </cell>
        </row>
        <row r="50">
          <cell r="Z50">
            <v>405638.18386340182</v>
          </cell>
        </row>
        <row r="51">
          <cell r="Z51">
            <v>937861.53626000357</v>
          </cell>
        </row>
        <row r="52">
          <cell r="Z52">
            <v>9470.5451414914933</v>
          </cell>
        </row>
        <row r="53">
          <cell r="Z53">
            <v>141187.82041372574</v>
          </cell>
        </row>
        <row r="54">
          <cell r="Z54">
            <v>155206.33279981863</v>
          </cell>
        </row>
        <row r="55">
          <cell r="Z55">
            <v>103172.14011590676</v>
          </cell>
        </row>
        <row r="56">
          <cell r="Z56">
            <v>342535.94607972319</v>
          </cell>
        </row>
        <row r="57">
          <cell r="Z57">
            <v>166230.18528905421</v>
          </cell>
        </row>
        <row r="58">
          <cell r="Z58">
            <v>540017.73412520834</v>
          </cell>
        </row>
        <row r="59">
          <cell r="Z59">
            <v>397.94142522139128</v>
          </cell>
        </row>
        <row r="60">
          <cell r="Z60">
            <v>546502.19516546174</v>
          </cell>
        </row>
        <row r="61">
          <cell r="Z61">
            <v>283303.45859472838</v>
          </cell>
        </row>
        <row r="62">
          <cell r="Z62">
            <v>434105.68512416194</v>
          </cell>
        </row>
        <row r="63">
          <cell r="Z63">
            <v>89423.666106643446</v>
          </cell>
        </row>
        <row r="64">
          <cell r="Z64">
            <v>37683.264089733791</v>
          </cell>
        </row>
        <row r="65">
          <cell r="Z65">
            <v>452985.36653093557</v>
          </cell>
        </row>
        <row r="66">
          <cell r="Z66">
            <v>202626.23296024965</v>
          </cell>
        </row>
        <row r="67">
          <cell r="Z67">
            <v>280293.96713104472</v>
          </cell>
        </row>
        <row r="68">
          <cell r="Z68">
            <v>1636514.0550582742</v>
          </cell>
        </row>
        <row r="69">
          <cell r="Z69">
            <v>137467.14966065565</v>
          </cell>
        </row>
        <row r="70">
          <cell r="Z70">
            <v>27480.946487583165</v>
          </cell>
        </row>
        <row r="71">
          <cell r="Z71">
            <v>660657.11424901907</v>
          </cell>
        </row>
        <row r="72">
          <cell r="Z72">
            <v>2.5508493491159441</v>
          </cell>
        </row>
        <row r="73">
          <cell r="Z73">
            <v>5865226.1048534075</v>
          </cell>
        </row>
        <row r="74">
          <cell r="Z74">
            <v>312161.85751965281</v>
          </cell>
        </row>
        <row r="75">
          <cell r="Z75">
            <v>552199.32950544276</v>
          </cell>
        </row>
        <row r="76">
          <cell r="Z76">
            <v>82715.248057464109</v>
          </cell>
        </row>
        <row r="77">
          <cell r="Z77">
            <v>167753.68871632713</v>
          </cell>
        </row>
        <row r="78">
          <cell r="Z78">
            <v>334289.07184032828</v>
          </cell>
        </row>
        <row r="79">
          <cell r="Z79">
            <v>402938.82036796625</v>
          </cell>
        </row>
        <row r="80">
          <cell r="Z80">
            <v>129052.06733757404</v>
          </cell>
        </row>
        <row r="81">
          <cell r="Z81">
            <v>125706.10401024738</v>
          </cell>
        </row>
        <row r="82">
          <cell r="Z82">
            <v>88215.015156493741</v>
          </cell>
        </row>
        <row r="83">
          <cell r="Z83">
            <v>282058.09908714885</v>
          </cell>
        </row>
        <row r="84">
          <cell r="Z84">
            <v>114734.95018225885</v>
          </cell>
        </row>
        <row r="85">
          <cell r="Z85">
            <v>55905.371842704342</v>
          </cell>
        </row>
        <row r="86">
          <cell r="Z86">
            <v>357805.4086520237</v>
          </cell>
        </row>
        <row r="87">
          <cell r="Z87">
            <v>195399.02656524561</v>
          </cell>
        </row>
        <row r="88">
          <cell r="Z88">
            <v>137857.38194906744</v>
          </cell>
        </row>
        <row r="89">
          <cell r="Z89">
            <v>275760.78799089324</v>
          </cell>
        </row>
        <row r="90">
          <cell r="Z90">
            <v>76408.484690611454</v>
          </cell>
        </row>
        <row r="91">
          <cell r="Z91">
            <v>803054.01211141516</v>
          </cell>
        </row>
        <row r="92">
          <cell r="Z92">
            <v>17723282.820891041</v>
          </cell>
        </row>
        <row r="93">
          <cell r="Z93">
            <v>435712.48412270099</v>
          </cell>
        </row>
        <row r="94">
          <cell r="Z94">
            <v>833942.02334106492</v>
          </cell>
        </row>
        <row r="96">
          <cell r="Z96">
            <v>182426.07264291271</v>
          </cell>
        </row>
        <row r="97">
          <cell r="Z97">
            <v>35387.613692597639</v>
          </cell>
        </row>
        <row r="98">
          <cell r="Z98">
            <v>85632.246895543998</v>
          </cell>
        </row>
      </sheetData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ste Sample IDs"/>
      <sheetName val="Paste Ct Data"/>
      <sheetName val="96 List Input"/>
      <sheetName val="96 Well Plates Output"/>
      <sheetName val="384 Output"/>
      <sheetName val="STD curve"/>
      <sheetName val="Analysis"/>
      <sheetName val="Dilution calculator"/>
      <sheetName val="EpMotion_File"/>
    </sheetNames>
    <sheetDataSet>
      <sheetData sheetId="0">
        <row r="1">
          <cell r="U1" t="str">
            <v>Noyes_024_DNA_054_qMQC</v>
          </cell>
        </row>
        <row r="5">
          <cell r="T5" t="str">
            <v>A01</v>
          </cell>
          <cell r="U5" t="str">
            <v>USDA3324</v>
          </cell>
        </row>
        <row r="6">
          <cell r="T6" t="str">
            <v>A02</v>
          </cell>
          <cell r="U6" t="str">
            <v>USDA2969</v>
          </cell>
        </row>
        <row r="7">
          <cell r="T7" t="str">
            <v>A03</v>
          </cell>
          <cell r="U7" t="str">
            <v>USDA3077</v>
          </cell>
        </row>
        <row r="8">
          <cell r="T8" t="str">
            <v>A04</v>
          </cell>
          <cell r="U8" t="str">
            <v>USDA3416</v>
          </cell>
        </row>
        <row r="9">
          <cell r="T9" t="str">
            <v>A05</v>
          </cell>
          <cell r="U9" t="str">
            <v>USDA2973</v>
          </cell>
        </row>
        <row r="10">
          <cell r="T10" t="str">
            <v>A06</v>
          </cell>
          <cell r="U10" t="str">
            <v>USDA3274</v>
          </cell>
        </row>
        <row r="11">
          <cell r="T11" t="str">
            <v>A07</v>
          </cell>
          <cell r="U11" t="str">
            <v>USDA3477</v>
          </cell>
        </row>
        <row r="12">
          <cell r="T12" t="str">
            <v>A08</v>
          </cell>
          <cell r="U12" t="str">
            <v>USDA2959</v>
          </cell>
        </row>
        <row r="13">
          <cell r="T13" t="str">
            <v>A09</v>
          </cell>
          <cell r="U13" t="str">
            <v>USDA3306</v>
          </cell>
        </row>
        <row r="14">
          <cell r="T14" t="str">
            <v>A10</v>
          </cell>
          <cell r="U14" t="str">
            <v>USDA3136</v>
          </cell>
        </row>
        <row r="15">
          <cell r="T15" t="str">
            <v>A11</v>
          </cell>
          <cell r="U15" t="str">
            <v>USDA3400</v>
          </cell>
        </row>
        <row r="16">
          <cell r="T16" t="str">
            <v>A12</v>
          </cell>
          <cell r="U16" t="str">
            <v>USDA3556</v>
          </cell>
        </row>
        <row r="17">
          <cell r="T17" t="str">
            <v>B01</v>
          </cell>
          <cell r="U17" t="str">
            <v>USDA3384</v>
          </cell>
        </row>
        <row r="18">
          <cell r="T18" t="str">
            <v>B02</v>
          </cell>
          <cell r="U18" t="str">
            <v>USDA3202</v>
          </cell>
        </row>
        <row r="19">
          <cell r="T19" t="str">
            <v>B03</v>
          </cell>
          <cell r="U19" t="str">
            <v>USDA3130</v>
          </cell>
        </row>
        <row r="20">
          <cell r="T20" t="str">
            <v>B04</v>
          </cell>
          <cell r="U20" t="str">
            <v>USDA3104</v>
          </cell>
        </row>
        <row r="21">
          <cell r="T21" t="str">
            <v>B05</v>
          </cell>
          <cell r="U21" t="str">
            <v>USDA3486</v>
          </cell>
        </row>
        <row r="22">
          <cell r="T22" t="str">
            <v>B06</v>
          </cell>
          <cell r="U22" t="str">
            <v>USDA3361</v>
          </cell>
        </row>
        <row r="23">
          <cell r="T23" t="str">
            <v>B07</v>
          </cell>
          <cell r="U23" t="str">
            <v>USDA3360</v>
          </cell>
        </row>
        <row r="25">
          <cell r="T25" t="str">
            <v>B09</v>
          </cell>
          <cell r="U25" t="str">
            <v>USDA3342</v>
          </cell>
        </row>
        <row r="26">
          <cell r="T26" t="str">
            <v>B10</v>
          </cell>
          <cell r="U26" t="str">
            <v>USDA3392</v>
          </cell>
        </row>
        <row r="27">
          <cell r="T27" t="str">
            <v>B11</v>
          </cell>
          <cell r="U27" t="str">
            <v>USDA3153</v>
          </cell>
        </row>
        <row r="28">
          <cell r="T28" t="str">
            <v>B12</v>
          </cell>
          <cell r="U28" t="str">
            <v>USDA3280</v>
          </cell>
        </row>
        <row r="29">
          <cell r="T29" t="str">
            <v>C01</v>
          </cell>
          <cell r="U29" t="str">
            <v>USDA2640</v>
          </cell>
        </row>
        <row r="30">
          <cell r="T30" t="str">
            <v>C02</v>
          </cell>
          <cell r="U30" t="str">
            <v>USDA3203</v>
          </cell>
        </row>
        <row r="31">
          <cell r="T31" t="str">
            <v>C03</v>
          </cell>
          <cell r="U31" t="str">
            <v>USDA3242</v>
          </cell>
        </row>
        <row r="32">
          <cell r="T32" t="str">
            <v>C04</v>
          </cell>
          <cell r="U32" t="str">
            <v>USDA2426</v>
          </cell>
        </row>
        <row r="33">
          <cell r="T33" t="str">
            <v>C05</v>
          </cell>
          <cell r="U33" t="str">
            <v>USDA2390</v>
          </cell>
        </row>
        <row r="34">
          <cell r="T34" t="str">
            <v>C06</v>
          </cell>
          <cell r="U34" t="str">
            <v>USDA3207</v>
          </cell>
        </row>
        <row r="35">
          <cell r="T35" t="str">
            <v>C07</v>
          </cell>
          <cell r="U35" t="str">
            <v>USDA3552</v>
          </cell>
        </row>
        <row r="36">
          <cell r="T36" t="str">
            <v>C08</v>
          </cell>
          <cell r="U36" t="str">
            <v>USDA563</v>
          </cell>
        </row>
        <row r="37">
          <cell r="T37" t="str">
            <v>C09</v>
          </cell>
          <cell r="U37" t="str">
            <v>USDA210</v>
          </cell>
        </row>
        <row r="38">
          <cell r="T38" t="str">
            <v>C10</v>
          </cell>
          <cell r="U38" t="str">
            <v>USDA3257</v>
          </cell>
        </row>
        <row r="39">
          <cell r="T39" t="str">
            <v>C11</v>
          </cell>
          <cell r="U39" t="str">
            <v>USDA3241</v>
          </cell>
        </row>
        <row r="41">
          <cell r="T41" t="str">
            <v>D01</v>
          </cell>
          <cell r="U41" t="str">
            <v>USDA3338</v>
          </cell>
        </row>
        <row r="42">
          <cell r="T42" t="str">
            <v>D02</v>
          </cell>
          <cell r="U42" t="str">
            <v>USDA3233</v>
          </cell>
        </row>
        <row r="43">
          <cell r="T43" t="str">
            <v>D03</v>
          </cell>
          <cell r="U43" t="str">
            <v>USDA3199</v>
          </cell>
        </row>
        <row r="44">
          <cell r="T44" t="str">
            <v>D04</v>
          </cell>
          <cell r="U44" t="str">
            <v>USDA3404</v>
          </cell>
        </row>
        <row r="45">
          <cell r="T45" t="str">
            <v>D05</v>
          </cell>
          <cell r="U45" t="str">
            <v>USDA3041</v>
          </cell>
        </row>
        <row r="46">
          <cell r="T46" t="str">
            <v>D06</v>
          </cell>
          <cell r="U46" t="str">
            <v>USDA3503</v>
          </cell>
        </row>
        <row r="47">
          <cell r="T47" t="str">
            <v>D07</v>
          </cell>
          <cell r="U47" t="str">
            <v>USDA3227</v>
          </cell>
        </row>
        <row r="48">
          <cell r="T48" t="str">
            <v>D08</v>
          </cell>
          <cell r="U48" t="str">
            <v>USDA3076</v>
          </cell>
        </row>
        <row r="49">
          <cell r="T49" t="str">
            <v>D09</v>
          </cell>
          <cell r="U49" t="str">
            <v>USDA3508</v>
          </cell>
        </row>
        <row r="50">
          <cell r="T50" t="str">
            <v>D10</v>
          </cell>
          <cell r="U50" t="str">
            <v>USDA3216</v>
          </cell>
        </row>
        <row r="51">
          <cell r="T51" t="str">
            <v>D11</v>
          </cell>
          <cell r="U51" t="str">
            <v>USDA3110</v>
          </cell>
        </row>
        <row r="52">
          <cell r="T52" t="str">
            <v>D12</v>
          </cell>
          <cell r="U52" t="str">
            <v>USDA3333</v>
          </cell>
        </row>
        <row r="53">
          <cell r="T53" t="str">
            <v>E01</v>
          </cell>
          <cell r="U53" t="str">
            <v>USDA3268</v>
          </cell>
        </row>
        <row r="54">
          <cell r="T54" t="str">
            <v>E02</v>
          </cell>
          <cell r="U54" t="str">
            <v>USDA3093</v>
          </cell>
        </row>
        <row r="55">
          <cell r="T55" t="str">
            <v>E03</v>
          </cell>
          <cell r="U55" t="str">
            <v>USDA3068</v>
          </cell>
        </row>
        <row r="56">
          <cell r="T56" t="str">
            <v>E04</v>
          </cell>
          <cell r="U56" t="str">
            <v>USDA3111</v>
          </cell>
        </row>
        <row r="57">
          <cell r="T57" t="str">
            <v>E05</v>
          </cell>
          <cell r="U57" t="str">
            <v>USDA3281</v>
          </cell>
        </row>
        <row r="58">
          <cell r="T58" t="str">
            <v>E06</v>
          </cell>
          <cell r="U58" t="str">
            <v>USDA3319</v>
          </cell>
        </row>
        <row r="59">
          <cell r="T59" t="str">
            <v>E07</v>
          </cell>
          <cell r="U59" t="str">
            <v>USDA3463</v>
          </cell>
        </row>
        <row r="60">
          <cell r="T60" t="str">
            <v>E08</v>
          </cell>
          <cell r="U60" t="str">
            <v>USDA3132</v>
          </cell>
        </row>
        <row r="61">
          <cell r="T61" t="str">
            <v>E09</v>
          </cell>
          <cell r="U61" t="str">
            <v>USDA3140</v>
          </cell>
        </row>
        <row r="62">
          <cell r="T62" t="str">
            <v>E10</v>
          </cell>
          <cell r="U62" t="str">
            <v>USDA3194</v>
          </cell>
        </row>
        <row r="63">
          <cell r="T63" t="str">
            <v>E11</v>
          </cell>
          <cell r="U63" t="str">
            <v>USDA3038</v>
          </cell>
        </row>
        <row r="64">
          <cell r="T64" t="str">
            <v>E12</v>
          </cell>
          <cell r="U64" t="str">
            <v>USDA2364</v>
          </cell>
        </row>
        <row r="65">
          <cell r="T65" t="str">
            <v>F01</v>
          </cell>
          <cell r="U65" t="str">
            <v>USDA3487</v>
          </cell>
        </row>
        <row r="66">
          <cell r="T66" t="str">
            <v>F02</v>
          </cell>
          <cell r="U66" t="str">
            <v>USDA3445</v>
          </cell>
        </row>
        <row r="67">
          <cell r="T67" t="str">
            <v>F03</v>
          </cell>
          <cell r="U67" t="str">
            <v>USDA2529</v>
          </cell>
        </row>
        <row r="68">
          <cell r="T68" t="str">
            <v>F04</v>
          </cell>
          <cell r="U68" t="str">
            <v>USDA3252</v>
          </cell>
        </row>
        <row r="69">
          <cell r="T69" t="str">
            <v>F05</v>
          </cell>
          <cell r="U69" t="str">
            <v>USDA3161</v>
          </cell>
        </row>
        <row r="71">
          <cell r="T71" t="str">
            <v>F07</v>
          </cell>
          <cell r="U71" t="str">
            <v>USDA3148</v>
          </cell>
        </row>
        <row r="72">
          <cell r="T72" t="str">
            <v>F08</v>
          </cell>
          <cell r="U72" t="str">
            <v>USDA2388</v>
          </cell>
        </row>
        <row r="73">
          <cell r="T73" t="str">
            <v>F09</v>
          </cell>
          <cell r="U73" t="str">
            <v>USDA3355</v>
          </cell>
        </row>
        <row r="74">
          <cell r="T74" t="str">
            <v>F10</v>
          </cell>
          <cell r="U74" t="str">
            <v>USDA2719</v>
          </cell>
        </row>
        <row r="75">
          <cell r="T75" t="str">
            <v>F11</v>
          </cell>
          <cell r="U75" t="str">
            <v>USDA3535</v>
          </cell>
        </row>
        <row r="76">
          <cell r="T76" t="str">
            <v>F12</v>
          </cell>
          <cell r="U76" t="str">
            <v>USDA3511</v>
          </cell>
        </row>
        <row r="77">
          <cell r="T77" t="str">
            <v>G01</v>
          </cell>
          <cell r="U77" t="str">
            <v>USDA3027</v>
          </cell>
        </row>
        <row r="78">
          <cell r="T78" t="str">
            <v>G02</v>
          </cell>
          <cell r="U78" t="str">
            <v>USDA3318</v>
          </cell>
        </row>
        <row r="79">
          <cell r="T79" t="str">
            <v>G03</v>
          </cell>
          <cell r="U79" t="str">
            <v>USDA3388</v>
          </cell>
        </row>
        <row r="80">
          <cell r="T80" t="str">
            <v>G04</v>
          </cell>
          <cell r="U80" t="str">
            <v>USDA2076</v>
          </cell>
        </row>
        <row r="81">
          <cell r="T81" t="str">
            <v>G05</v>
          </cell>
          <cell r="U81" t="str">
            <v>USDA3325</v>
          </cell>
        </row>
        <row r="82">
          <cell r="T82" t="str">
            <v>G06</v>
          </cell>
          <cell r="U82" t="str">
            <v>USDA3545</v>
          </cell>
        </row>
        <row r="83">
          <cell r="T83" t="str">
            <v>G07</v>
          </cell>
          <cell r="U83" t="str">
            <v>USDA3304</v>
          </cell>
        </row>
        <row r="84">
          <cell r="T84" t="str">
            <v>G08</v>
          </cell>
          <cell r="U84" t="str">
            <v>USDA3478</v>
          </cell>
        </row>
        <row r="85">
          <cell r="T85" t="str">
            <v>G09</v>
          </cell>
          <cell r="U85" t="str">
            <v>USDA3219</v>
          </cell>
        </row>
        <row r="86">
          <cell r="T86" t="str">
            <v>G10</v>
          </cell>
          <cell r="U86" t="str">
            <v>USDA3538</v>
          </cell>
        </row>
        <row r="87">
          <cell r="T87" t="str">
            <v>G11</v>
          </cell>
          <cell r="U87" t="str">
            <v>USDA2317</v>
          </cell>
        </row>
        <row r="88">
          <cell r="T88" t="str">
            <v>G12</v>
          </cell>
          <cell r="U88" t="str">
            <v>USDA3428</v>
          </cell>
        </row>
        <row r="89">
          <cell r="T89" t="str">
            <v>H01</v>
          </cell>
          <cell r="U89" t="str">
            <v>USDA3566</v>
          </cell>
        </row>
        <row r="90">
          <cell r="T90" t="str">
            <v>H02</v>
          </cell>
          <cell r="U90" t="str">
            <v>USDA3464</v>
          </cell>
        </row>
        <row r="91">
          <cell r="T91" t="str">
            <v>H03</v>
          </cell>
          <cell r="U91" t="str">
            <v>USDA3063</v>
          </cell>
        </row>
        <row r="92">
          <cell r="T92" t="str">
            <v>H04</v>
          </cell>
          <cell r="U92" t="str">
            <v>USDA3116</v>
          </cell>
        </row>
        <row r="93">
          <cell r="T93" t="str">
            <v>H05</v>
          </cell>
          <cell r="U93" t="str">
            <v>USDA2791</v>
          </cell>
        </row>
        <row r="94">
          <cell r="T94" t="str">
            <v>H06</v>
          </cell>
          <cell r="U94" t="str">
            <v>USDA2311</v>
          </cell>
        </row>
        <row r="95">
          <cell r="T95" t="str">
            <v>H07</v>
          </cell>
          <cell r="U95" t="str">
            <v>USDA1196</v>
          </cell>
        </row>
        <row r="96">
          <cell r="T96" t="str">
            <v>H08</v>
          </cell>
          <cell r="U96" t="str">
            <v>USDA3507</v>
          </cell>
        </row>
        <row r="97">
          <cell r="T97" t="str">
            <v>H09</v>
          </cell>
          <cell r="U97" t="str">
            <v>USDA3513</v>
          </cell>
        </row>
        <row r="98">
          <cell r="T98" t="str">
            <v>H10</v>
          </cell>
          <cell r="U98" t="str">
            <v>USDA2698</v>
          </cell>
        </row>
        <row r="99">
          <cell r="T99" t="str">
            <v>H11</v>
          </cell>
          <cell r="U99" t="str">
            <v>USDA2884</v>
          </cell>
        </row>
        <row r="100">
          <cell r="T100" t="str">
            <v>H12</v>
          </cell>
          <cell r="U100" t="str">
            <v>USDA3009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">
          <cell r="K2">
            <v>8117924</v>
          </cell>
          <cell r="L2">
            <v>11</v>
          </cell>
        </row>
        <row r="3">
          <cell r="K3">
            <v>8117924</v>
          </cell>
          <cell r="L3">
            <v>11</v>
          </cell>
        </row>
        <row r="4">
          <cell r="K4">
            <v>8117924</v>
          </cell>
          <cell r="L4">
            <v>11</v>
          </cell>
        </row>
        <row r="5">
          <cell r="K5">
            <v>811792.4</v>
          </cell>
          <cell r="L5">
            <v>13.399730682373047</v>
          </cell>
        </row>
        <row r="6">
          <cell r="K6">
            <v>811792.4</v>
          </cell>
          <cell r="L6">
            <v>13.560521125793457</v>
          </cell>
        </row>
        <row r="7">
          <cell r="K7">
            <v>811792.4</v>
          </cell>
          <cell r="L7">
            <v>13.398956298828125</v>
          </cell>
        </row>
        <row r="8">
          <cell r="K8">
            <v>81179.240000000005</v>
          </cell>
          <cell r="L8">
            <v>16.706207275390625</v>
          </cell>
        </row>
        <row r="9">
          <cell r="K9">
            <v>81179.240000000005</v>
          </cell>
          <cell r="L9">
            <v>16.982742309570312</v>
          </cell>
        </row>
        <row r="10">
          <cell r="K10">
            <v>81179.240000000005</v>
          </cell>
          <cell r="L10">
            <v>16.819757461547852</v>
          </cell>
        </row>
        <row r="11">
          <cell r="K11">
            <v>8117.924</v>
          </cell>
          <cell r="L11">
            <v>20.457345962524414</v>
          </cell>
        </row>
        <row r="12">
          <cell r="K12">
            <v>8117.924</v>
          </cell>
          <cell r="L12">
            <v>20.149637222290039</v>
          </cell>
        </row>
        <row r="13">
          <cell r="K13">
            <v>8117.924</v>
          </cell>
          <cell r="L13">
            <v>19.501564025878906</v>
          </cell>
        </row>
        <row r="14">
          <cell r="K14">
            <v>811.79240000000004</v>
          </cell>
          <cell r="L14">
            <v>24.00938606262207</v>
          </cell>
        </row>
        <row r="15">
          <cell r="K15">
            <v>811.79240000000004</v>
          </cell>
          <cell r="L15">
            <v>23.479101181030273</v>
          </cell>
        </row>
        <row r="16">
          <cell r="K16">
            <v>811.79240000000004</v>
          </cell>
          <cell r="L16">
            <v>23.462936401367188</v>
          </cell>
        </row>
        <row r="17">
          <cell r="K17">
            <v>81.179239999999993</v>
          </cell>
          <cell r="L17">
            <v>27.523826599121094</v>
          </cell>
        </row>
        <row r="18">
          <cell r="K18">
            <v>81.179239999999993</v>
          </cell>
          <cell r="L18">
            <v>27.539386749267578</v>
          </cell>
        </row>
        <row r="19">
          <cell r="K19">
            <v>81.179239999999993</v>
          </cell>
          <cell r="L19">
            <v>27.826988220214844</v>
          </cell>
        </row>
        <row r="20">
          <cell r="K20">
            <v>8.1179240000000004</v>
          </cell>
          <cell r="L20">
            <v>30.144460678100586</v>
          </cell>
        </row>
        <row r="21">
          <cell r="K21">
            <v>8.1179240000000004</v>
          </cell>
          <cell r="L21">
            <v>30.371006011962891</v>
          </cell>
        </row>
        <row r="22">
          <cell r="K22">
            <v>8.1179240000000004</v>
          </cell>
          <cell r="L22">
            <v>30.686040878295898</v>
          </cell>
        </row>
      </sheetData>
      <sheetData sheetId="6">
        <row r="3">
          <cell r="Z3">
            <v>346483.36636220582</v>
          </cell>
        </row>
        <row r="4">
          <cell r="Z4">
            <v>94022.725239581792</v>
          </cell>
        </row>
        <row r="5">
          <cell r="Z5">
            <v>136946.46188992169</v>
          </cell>
        </row>
        <row r="6">
          <cell r="Z6">
            <v>9127.5370416082296</v>
          </cell>
        </row>
        <row r="7">
          <cell r="Z7">
            <v>317333.1776800463</v>
          </cell>
        </row>
        <row r="8">
          <cell r="Z8">
            <v>7592.1306341060936</v>
          </cell>
        </row>
        <row r="9">
          <cell r="Z9">
            <v>145698.65300892611</v>
          </cell>
        </row>
        <row r="10">
          <cell r="Z10">
            <v>11141.219153606942</v>
          </cell>
        </row>
        <row r="11">
          <cell r="Z11">
            <v>231575.50130157397</v>
          </cell>
        </row>
        <row r="12">
          <cell r="Z12" t="str">
            <v>Undetected</v>
          </cell>
        </row>
        <row r="13">
          <cell r="Z13">
            <v>37609.337991878805</v>
          </cell>
        </row>
        <row r="14">
          <cell r="Z14">
            <v>119556.64613702032</v>
          </cell>
        </row>
        <row r="15">
          <cell r="Z15">
            <v>415699.48629919247</v>
          </cell>
        </row>
        <row r="16">
          <cell r="Z16">
            <v>422923.19386092137</v>
          </cell>
        </row>
        <row r="17">
          <cell r="Z17">
            <v>85420.880708772456</v>
          </cell>
        </row>
        <row r="18">
          <cell r="Z18">
            <v>363341.83080359566</v>
          </cell>
        </row>
        <row r="19">
          <cell r="Z19">
            <v>183639.86853305917</v>
          </cell>
        </row>
        <row r="20">
          <cell r="Z20">
            <v>154446.96161208971</v>
          </cell>
        </row>
        <row r="21">
          <cell r="Z21">
            <v>73986.759042454229</v>
          </cell>
        </row>
        <row r="23">
          <cell r="Z23">
            <v>141046.58023296366</v>
          </cell>
        </row>
        <row r="24">
          <cell r="Z24">
            <v>98168.638346701759</v>
          </cell>
        </row>
        <row r="25">
          <cell r="Z25">
            <v>179425.56633945482</v>
          </cell>
        </row>
        <row r="26">
          <cell r="Z26">
            <v>3614.5983277194196</v>
          </cell>
        </row>
        <row r="27">
          <cell r="Z27">
            <v>38711.369881153398</v>
          </cell>
        </row>
        <row r="28">
          <cell r="Z28">
            <v>878177.8423772665</v>
          </cell>
        </row>
        <row r="29">
          <cell r="Z29">
            <v>251403.05427093236</v>
          </cell>
        </row>
        <row r="30">
          <cell r="Z30">
            <v>1837.7700511090031</v>
          </cell>
        </row>
        <row r="31">
          <cell r="Z31">
            <v>104838.28354822668</v>
          </cell>
        </row>
        <row r="32">
          <cell r="Z32">
            <v>350147.71702379384</v>
          </cell>
        </row>
        <row r="33">
          <cell r="Z33">
            <v>103460863.16959473</v>
          </cell>
        </row>
        <row r="34">
          <cell r="Z34">
            <v>31.999175764665697</v>
          </cell>
        </row>
        <row r="35">
          <cell r="Z35">
            <v>31.019017556555738</v>
          </cell>
        </row>
        <row r="36">
          <cell r="Z36">
            <v>206040.12473163693</v>
          </cell>
        </row>
        <row r="37">
          <cell r="Z37">
            <v>747271.62888902007</v>
          </cell>
        </row>
        <row r="39">
          <cell r="Z39">
            <v>106029.89848053532</v>
          </cell>
        </row>
        <row r="40">
          <cell r="Z40">
            <v>270.04459652932496</v>
          </cell>
        </row>
        <row r="41">
          <cell r="Z41">
            <v>658556.30224479188</v>
          </cell>
        </row>
        <row r="42">
          <cell r="Z42">
            <v>26259.76347869237</v>
          </cell>
        </row>
        <row r="43">
          <cell r="Z43">
            <v>264457.74286493077</v>
          </cell>
        </row>
        <row r="44">
          <cell r="Z44">
            <v>208.83383797717525</v>
          </cell>
        </row>
        <row r="45">
          <cell r="Z45">
            <v>145352.56159033783</v>
          </cell>
        </row>
        <row r="46">
          <cell r="Z46">
            <v>35333.483001278255</v>
          </cell>
        </row>
        <row r="47">
          <cell r="Z47">
            <v>104827.00731088013</v>
          </cell>
        </row>
        <row r="48">
          <cell r="Z48" t="str">
            <v>Undetected</v>
          </cell>
        </row>
        <row r="49">
          <cell r="Z49">
            <v>319652.92359835294</v>
          </cell>
        </row>
        <row r="50">
          <cell r="Z50">
            <v>38905.989252601445</v>
          </cell>
        </row>
        <row r="51">
          <cell r="Z51">
            <v>2829694.6449291455</v>
          </cell>
        </row>
        <row r="52">
          <cell r="Z52">
            <v>403737.99921535811</v>
          </cell>
        </row>
        <row r="53">
          <cell r="Z53">
            <v>91780.768502894687</v>
          </cell>
        </row>
        <row r="54">
          <cell r="Z54">
            <v>599448.10801312793</v>
          </cell>
        </row>
        <row r="55">
          <cell r="Z55">
            <v>302223.25459240208</v>
          </cell>
        </row>
        <row r="56">
          <cell r="Z56">
            <v>354262.31205834664</v>
          </cell>
        </row>
        <row r="57">
          <cell r="Z57">
            <v>245481.63587070056</v>
          </cell>
        </row>
        <row r="58">
          <cell r="Z58">
            <v>1.1165947433588865</v>
          </cell>
        </row>
        <row r="59">
          <cell r="Z59">
            <v>19525482.338079695</v>
          </cell>
        </row>
        <row r="60">
          <cell r="Z60">
            <v>413531.60401058587</v>
          </cell>
        </row>
        <row r="61">
          <cell r="Z61">
            <v>475098.69351756299</v>
          </cell>
        </row>
        <row r="62">
          <cell r="Z62">
            <v>1260750.1570972051</v>
          </cell>
        </row>
        <row r="63">
          <cell r="Z63">
            <v>599185.53097979887</v>
          </cell>
        </row>
        <row r="64">
          <cell r="Z64">
            <v>1361185.7865782068</v>
          </cell>
        </row>
        <row r="65">
          <cell r="Z65">
            <v>100999.99542380974</v>
          </cell>
        </row>
        <row r="66">
          <cell r="Z66">
            <v>287205.5857954704</v>
          </cell>
        </row>
        <row r="67">
          <cell r="Z67">
            <v>76886.766937099441</v>
          </cell>
        </row>
        <row r="69">
          <cell r="Z69">
            <v>230951.03202738694</v>
          </cell>
        </row>
        <row r="70">
          <cell r="Z70">
            <v>174265.56772735447</v>
          </cell>
        </row>
        <row r="71">
          <cell r="Z71">
            <v>351082.9690279343</v>
          </cell>
        </row>
        <row r="72">
          <cell r="Z72">
            <v>100653.20970517299</v>
          </cell>
        </row>
        <row r="73">
          <cell r="Z73">
            <v>6243762.9892002223</v>
          </cell>
        </row>
        <row r="74">
          <cell r="Z74">
            <v>67005.603428880975</v>
          </cell>
        </row>
        <row r="75">
          <cell r="Z75">
            <v>1617578.8334273186</v>
          </cell>
        </row>
        <row r="76">
          <cell r="Z76">
            <v>56632.550404789647</v>
          </cell>
        </row>
        <row r="77">
          <cell r="Z77">
            <v>178438.00443431456</v>
          </cell>
        </row>
        <row r="78">
          <cell r="Z78">
            <v>343679.80960765306</v>
          </cell>
        </row>
        <row r="79">
          <cell r="Z79">
            <v>127582.97273738596</v>
          </cell>
        </row>
        <row r="80">
          <cell r="Z80">
            <v>3263171.3036882076</v>
          </cell>
        </row>
        <row r="81">
          <cell r="Z81">
            <v>416621.78761703317</v>
          </cell>
        </row>
        <row r="82">
          <cell r="Z82">
            <v>658856.99647521786</v>
          </cell>
        </row>
        <row r="83">
          <cell r="Z83">
            <v>349536.22213998373</v>
          </cell>
        </row>
        <row r="84">
          <cell r="Z84">
            <v>59065149.135059305</v>
          </cell>
        </row>
        <row r="85">
          <cell r="Z85">
            <v>128536.61060832311</v>
          </cell>
        </row>
        <row r="86">
          <cell r="Z86">
            <v>361526.89479855006</v>
          </cell>
        </row>
        <row r="87">
          <cell r="Z87">
            <v>6814578.4215843035</v>
          </cell>
        </row>
        <row r="88">
          <cell r="Z88">
            <v>487016.68955285841</v>
          </cell>
        </row>
        <row r="89">
          <cell r="Z89">
            <v>7130279.1682787705</v>
          </cell>
        </row>
        <row r="90">
          <cell r="Z90">
            <v>541720.8629250708</v>
          </cell>
        </row>
        <row r="91">
          <cell r="Z91">
            <v>506135.822242842</v>
          </cell>
        </row>
        <row r="92">
          <cell r="Z92">
            <v>98984.441595183729</v>
          </cell>
        </row>
        <row r="93">
          <cell r="Z93">
            <v>264.27433358987741</v>
          </cell>
        </row>
        <row r="94">
          <cell r="Z94">
            <v>28986.351044881438</v>
          </cell>
        </row>
        <row r="95">
          <cell r="Z95">
            <v>65536.003529260706</v>
          </cell>
        </row>
        <row r="96">
          <cell r="Z96">
            <v>11687.030072628128</v>
          </cell>
        </row>
        <row r="97">
          <cell r="Z97">
            <v>302752.57368239318</v>
          </cell>
        </row>
        <row r="98">
          <cell r="Z98">
            <v>77725.189781562149</v>
          </cell>
        </row>
      </sheetData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34586-E723-204C-A966-F6889C9D330C}">
  <sheetPr>
    <pageSetUpPr fitToPage="1"/>
  </sheetPr>
  <dimension ref="B1:E97"/>
  <sheetViews>
    <sheetView workbookViewId="0">
      <selection activeCell="B66" sqref="B66:E66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IF('[1]Paste Sample IDs'!U1&lt;&gt;"",'[1]Paste Sample IDs'!U1,"None")</f>
        <v>Noyes_024_DNA_052_qMQC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IF('[1]Paste Sample IDs'!U5&lt;&gt;"",'[1]Paste Sample IDs'!U5,"None")</f>
        <v>USDA3155</v>
      </c>
      <c r="C4" s="5" t="str">
        <f>'[1]Paste Sample IDs'!T5</f>
        <v>A01</v>
      </c>
      <c r="D4" s="4">
        <f>IF(B4="None","",[1]Analysis!Z3)</f>
        <v>15896.122234677377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>Caution: copy number less than intended sequencing depth</v>
      </c>
    </row>
    <row r="5" spans="2:5" ht="16" x14ac:dyDescent="0.2">
      <c r="B5" s="3" t="str">
        <f>IF('[1]Paste Sample IDs'!U6&lt;&gt;"",'[1]Paste Sample IDs'!U6,"None")</f>
        <v>USDA3215</v>
      </c>
      <c r="C5" s="5" t="str">
        <f>'[1]Paste Sample IDs'!T6</f>
        <v>A02</v>
      </c>
      <c r="D5" s="4">
        <f>IF(B5="None","",[1]Analysis!Z4)</f>
        <v>467897.12106582103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IF('[1]Paste Sample IDs'!U7&lt;&gt;"",'[1]Paste Sample IDs'!U7,"None")</f>
        <v>USDA3476</v>
      </c>
      <c r="C6" s="5" t="str">
        <f>'[1]Paste Sample IDs'!T7</f>
        <v>A03</v>
      </c>
      <c r="D6" s="4">
        <f>IF(B6="None","",[1]Analysis!Z5)</f>
        <v>79403.206977002919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IF('[1]Paste Sample IDs'!U8&lt;&gt;"",'[1]Paste Sample IDs'!U8,"None")</f>
        <v>USDA3000</v>
      </c>
      <c r="C7" s="5" t="str">
        <f>'[1]Paste Sample IDs'!T8</f>
        <v>A04</v>
      </c>
      <c r="D7" s="4">
        <f>IF(B7="None","",[1]Analysis!Z6)</f>
        <v>25763.252516917233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IF('[1]Paste Sample IDs'!U9&lt;&gt;"",'[1]Paste Sample IDs'!U9,"None")</f>
        <v>USDA3151</v>
      </c>
      <c r="C8" s="5" t="str">
        <f>'[1]Paste Sample IDs'!T9</f>
        <v>A05</v>
      </c>
      <c r="D8" s="4">
        <f>IF(B8="None","",[1]Analysis!Z7)</f>
        <v>87815.081568605019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IF('[1]Paste Sample IDs'!U10&lt;&gt;"",'[1]Paste Sample IDs'!U10,"None")</f>
        <v>USDA326</v>
      </c>
      <c r="C9" s="5" t="str">
        <f>'[1]Paste Sample IDs'!T10</f>
        <v>A06</v>
      </c>
      <c r="D9" s="4" t="str">
        <f>IF(B9="None","",[1]Analysis!Z8)</f>
        <v>Undetected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>Insufficient material: assay failure expected</v>
      </c>
    </row>
    <row r="10" spans="2:5" ht="16" x14ac:dyDescent="0.2">
      <c r="B10" s="3" t="str">
        <f>IF('[1]Paste Sample IDs'!U11&lt;&gt;"",'[1]Paste Sample IDs'!U11,"None")</f>
        <v>USDA3454</v>
      </c>
      <c r="C10" s="5" t="str">
        <f>'[1]Paste Sample IDs'!T11</f>
        <v>A07</v>
      </c>
      <c r="D10" s="4">
        <f>IF(B10="None","",[1]Analysis!Z9)</f>
        <v>259222.56078658337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IF('[1]Paste Sample IDs'!U12&lt;&gt;"",'[1]Paste Sample IDs'!U12,"None")</f>
        <v>USDA3019</v>
      </c>
      <c r="C11" s="5" t="str">
        <f>'[1]Paste Sample IDs'!T12</f>
        <v>A08</v>
      </c>
      <c r="D11" s="4">
        <f>IF(B11="None","",[1]Analysis!Z10)</f>
        <v>86197.237235760505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IF('[1]Paste Sample IDs'!U13&lt;&gt;"",'[1]Paste Sample IDs'!U13,"None")</f>
        <v>USDA2993</v>
      </c>
      <c r="C12" s="5" t="str">
        <f>'[1]Paste Sample IDs'!T13</f>
        <v>A09</v>
      </c>
      <c r="D12" s="4">
        <f>IF(B12="None","",[1]Analysis!Z11)</f>
        <v>472104.58493414131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IF('[1]Paste Sample IDs'!U14&lt;&gt;"",'[1]Paste Sample IDs'!U14,"None")</f>
        <v>USDA3350</v>
      </c>
      <c r="C13" s="5" t="str">
        <f>'[1]Paste Sample IDs'!T14</f>
        <v>A10</v>
      </c>
      <c r="D13" s="4">
        <f>IF(B13="None","",[1]Analysis!Z12)</f>
        <v>2312.8963066847127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>Caution: copy number less than intended sequencing depth</v>
      </c>
    </row>
    <row r="14" spans="2:5" ht="16" x14ac:dyDescent="0.2">
      <c r="B14" s="3" t="str">
        <f>IF('[1]Paste Sample IDs'!U15&lt;&gt;"",'[1]Paste Sample IDs'!U15,"None")</f>
        <v>USDA2890</v>
      </c>
      <c r="C14" s="5" t="str">
        <f>'[1]Paste Sample IDs'!T15</f>
        <v>A11</v>
      </c>
      <c r="D14" s="4">
        <f>IF(B14="None","",[1]Analysis!Z13)</f>
        <v>965432.10951533716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IF('[1]Paste Sample IDs'!U16&lt;&gt;"",'[1]Paste Sample IDs'!U16,"None")</f>
        <v>USDA2309</v>
      </c>
      <c r="C15" s="5" t="str">
        <f>'[1]Paste Sample IDs'!T16</f>
        <v>A12</v>
      </c>
      <c r="D15" s="4">
        <f>IF(B15="None","",[1]Analysis!Z14)</f>
        <v>17552.716121472979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IF('[1]Paste Sample IDs'!U17&lt;&gt;"",'[1]Paste Sample IDs'!U17,"None")</f>
        <v>USDA2347</v>
      </c>
      <c r="C16" s="5" t="str">
        <f>'[1]Paste Sample IDs'!T17</f>
        <v>B01</v>
      </c>
      <c r="D16" s="4">
        <f>IF(B16="None","",[1]Analysis!Z15)</f>
        <v>474079.89667083352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IF('[1]Paste Sample IDs'!U18&lt;&gt;"",'[1]Paste Sample IDs'!U18,"None")</f>
        <v>USDA2594</v>
      </c>
      <c r="C17" s="5" t="str">
        <f>'[1]Paste Sample IDs'!T18</f>
        <v>B02</v>
      </c>
      <c r="D17" s="4">
        <f>IF(B17="None","",[1]Analysis!Z16)</f>
        <v>88237.81430703029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IF('[1]Paste Sample IDs'!U19&lt;&gt;"",'[1]Paste Sample IDs'!U19,"None")</f>
        <v>USDA3224</v>
      </c>
      <c r="C18" s="5" t="str">
        <f>'[1]Paste Sample IDs'!T19</f>
        <v>B03</v>
      </c>
      <c r="D18" s="4">
        <f>IF(B18="None","",[1]Analysis!Z17)</f>
        <v>212630.46482623936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IF('[1]Paste Sample IDs'!U20&lt;&gt;"",'[1]Paste Sample IDs'!U20,"None")</f>
        <v>USDA3525</v>
      </c>
      <c r="C19" s="5" t="str">
        <f>'[1]Paste Sample IDs'!T20</f>
        <v>B04</v>
      </c>
      <c r="D19" s="4">
        <f>IF(B19="None","",[1]Analysis!Z18)</f>
        <v>94843.629765517064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IF('[1]Paste Sample IDs'!U21&lt;&gt;"",'[1]Paste Sample IDs'!U21,"None")</f>
        <v>USDA3254</v>
      </c>
      <c r="C20" s="5" t="str">
        <f>'[1]Paste Sample IDs'!T21</f>
        <v>B05</v>
      </c>
      <c r="D20" s="4">
        <f>IF(B20="None","",[1]Analysis!Z19)</f>
        <v>200729.66848771172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IF('[1]Paste Sample IDs'!U22&lt;&gt;"",'[1]Paste Sample IDs'!U22,"None")</f>
        <v>USDA3533</v>
      </c>
      <c r="C21" s="5" t="str">
        <f>'[1]Paste Sample IDs'!T22</f>
        <v>B06</v>
      </c>
      <c r="D21" s="4">
        <f>IF(B21="None","",[1]Analysis!Z20)</f>
        <v>27227.441335349595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IF('[1]Paste Sample IDs'!U23&lt;&gt;"",'[1]Paste Sample IDs'!U23,"None")</f>
        <v>USDA3575</v>
      </c>
      <c r="C22" s="5" t="str">
        <f>'[1]Paste Sample IDs'!T23</f>
        <v>B07</v>
      </c>
      <c r="D22" s="4">
        <f>IF(B22="None","",[1]Analysis!Z21)</f>
        <v>23564869.251137514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IF('[1]Paste Sample IDs'!U24&lt;&gt;"",'[1]Paste Sample IDs'!U24,"None")</f>
        <v>USDA3055</v>
      </c>
      <c r="C23" s="5" t="str">
        <f>'[1]Paste Sample IDs'!T24</f>
        <v>B08</v>
      </c>
      <c r="D23" s="4">
        <f>IF(B23="None","",[1]Analysis!Z22)</f>
        <v>147535.92345286769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IF('[1]Paste Sample IDs'!U25&lt;&gt;"",'[1]Paste Sample IDs'!U25,"None")</f>
        <v>USDA3295</v>
      </c>
      <c r="C24" s="5" t="str">
        <f>'[1]Paste Sample IDs'!T25</f>
        <v>B09</v>
      </c>
      <c r="D24" s="4">
        <f>IF(B24="None","",[1]Analysis!Z23)</f>
        <v>444703.00818417821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IF('[1]Paste Sample IDs'!U26&lt;&gt;"",'[1]Paste Sample IDs'!U26,"None")</f>
        <v>USDA3196</v>
      </c>
      <c r="C25" s="5" t="str">
        <f>'[1]Paste Sample IDs'!T26</f>
        <v>B10</v>
      </c>
      <c r="D25" s="4">
        <f>IF(B25="None","",[1]Analysis!Z24)</f>
        <v>333315.25465820555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IF('[1]Paste Sample IDs'!U27&lt;&gt;"",'[1]Paste Sample IDs'!U27,"None")</f>
        <v>USDA2607</v>
      </c>
      <c r="C26" s="5" t="str">
        <f>'[1]Paste Sample IDs'!T27</f>
        <v>B11</v>
      </c>
      <c r="D26" s="4">
        <f>IF(B26="None","",[1]Analysis!Z25)</f>
        <v>151949.49791353889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IF('[1]Paste Sample IDs'!U29&lt;&gt;"",'[1]Paste Sample IDs'!U29,"None")</f>
        <v>USDA3407</v>
      </c>
      <c r="C27" s="5" t="str">
        <f>'[1]Paste Sample IDs'!T29</f>
        <v>C01</v>
      </c>
      <c r="D27" s="4">
        <f>IF(B27="None","",[1]Analysis!Z27)</f>
        <v>181029.98802369778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IF('[1]Paste Sample IDs'!U30&lt;&gt;"",'[1]Paste Sample IDs'!U30,"None")</f>
        <v>USDA3144</v>
      </c>
      <c r="C28" s="5" t="str">
        <f>'[1]Paste Sample IDs'!T30</f>
        <v>C02</v>
      </c>
      <c r="D28" s="4">
        <f>IF(B28="None","",[1]Analysis!Z28)</f>
        <v>10338496.329145221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IF('[1]Paste Sample IDs'!U31&lt;&gt;"",'[1]Paste Sample IDs'!U31,"None")</f>
        <v>USDA3493</v>
      </c>
      <c r="C29" s="5" t="str">
        <f>'[1]Paste Sample IDs'!T31</f>
        <v>C03</v>
      </c>
      <c r="D29" s="4">
        <f>IF(B29="None","",[1]Analysis!Z29)</f>
        <v>350272.90114341903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IF('[1]Paste Sample IDs'!U32&lt;&gt;"",'[1]Paste Sample IDs'!U32,"None")</f>
        <v>USDA2956</v>
      </c>
      <c r="C30" s="5" t="str">
        <f>'[1]Paste Sample IDs'!T32</f>
        <v>C04</v>
      </c>
      <c r="D30" s="4">
        <f>IF(B30="None","",[1]Analysis!Z30)</f>
        <v>349522.9256890075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IF('[1]Paste Sample IDs'!U33&lt;&gt;"",'[1]Paste Sample IDs'!U33,"None")</f>
        <v>USDA3085</v>
      </c>
      <c r="C31" s="5" t="str">
        <f>'[1]Paste Sample IDs'!T33</f>
        <v>C05</v>
      </c>
      <c r="D31" s="4">
        <f>IF(B31="None","",[1]Analysis!Z31)</f>
        <v>312410.30650219956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IF('[1]Paste Sample IDs'!U34&lt;&gt;"",'[1]Paste Sample IDs'!U34,"None")</f>
        <v>USDA3058</v>
      </c>
      <c r="C32" s="5" t="str">
        <f>'[1]Paste Sample IDs'!T34</f>
        <v>C06</v>
      </c>
      <c r="D32" s="4">
        <f>IF(B32="None","",[1]Analysis!Z32)</f>
        <v>138747.24005699353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IF('[1]Paste Sample IDs'!U35&lt;&gt;"",'[1]Paste Sample IDs'!U35,"None")</f>
        <v>USDA3229</v>
      </c>
      <c r="C33" s="5" t="str">
        <f>'[1]Paste Sample IDs'!T35</f>
        <v>C07</v>
      </c>
      <c r="D33" s="4">
        <f>IF(B33="None","",[1]Analysis!Z33)</f>
        <v>156587.30512286807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IF('[1]Paste Sample IDs'!U36&lt;&gt;"",'[1]Paste Sample IDs'!U36,"None")</f>
        <v>USDA3053</v>
      </c>
      <c r="C34" s="5" t="str">
        <f>'[1]Paste Sample IDs'!T36</f>
        <v>C08</v>
      </c>
      <c r="D34" s="4">
        <f>IF(B34="None","",[1]Analysis!Z34)</f>
        <v>740409.30597882916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/>
      </c>
    </row>
    <row r="35" spans="2:5" ht="16" x14ac:dyDescent="0.2">
      <c r="B35" s="3" t="str">
        <f>IF('[1]Paste Sample IDs'!U37&lt;&gt;"",'[1]Paste Sample IDs'!U37,"None")</f>
        <v>USDA3149</v>
      </c>
      <c r="C35" s="5" t="str">
        <f>'[1]Paste Sample IDs'!T37</f>
        <v>C09</v>
      </c>
      <c r="D35" s="4">
        <f>IF(B35="None","",[1]Analysis!Z35)</f>
        <v>334085.8858732566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IF('[1]Paste Sample IDs'!U38&lt;&gt;"",'[1]Paste Sample IDs'!U38,"None")</f>
        <v>USDA3035</v>
      </c>
      <c r="C36" s="5" t="str">
        <f>'[1]Paste Sample IDs'!T38</f>
        <v>C10</v>
      </c>
      <c r="D36" s="4">
        <f>IF(B36="None","",[1]Analysis!Z36)</f>
        <v>175489.85603698468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IF('[1]Paste Sample IDs'!U39&lt;&gt;"",'[1]Paste Sample IDs'!U39,"None")</f>
        <v>USDA3075</v>
      </c>
      <c r="C37" s="5" t="str">
        <f>'[1]Paste Sample IDs'!T39</f>
        <v>C11</v>
      </c>
      <c r="D37" s="4">
        <f>IF(B37="None","",[1]Analysis!Z37)</f>
        <v>154657.40061534505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IF('[1]Paste Sample IDs'!U40&lt;&gt;"",'[1]Paste Sample IDs'!U40,"None")</f>
        <v>USDA3086</v>
      </c>
      <c r="C38" s="5" t="str">
        <f>'[1]Paste Sample IDs'!T40</f>
        <v>C12</v>
      </c>
      <c r="D38" s="4">
        <f>IF(B38="None","",[1]Analysis!Z38)</f>
        <v>440174.68879447127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IF('[1]Paste Sample IDs'!U42&lt;&gt;"",'[1]Paste Sample IDs'!U42,"None")</f>
        <v>USDA3011</v>
      </c>
      <c r="C39" s="5" t="str">
        <f>'[1]Paste Sample IDs'!T42</f>
        <v>D02</v>
      </c>
      <c r="D39" s="4">
        <f>IF(B39="None","",[1]Analysis!Z40)</f>
        <v>48148.969728156655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IF('[1]Paste Sample IDs'!U43&lt;&gt;"",'[1]Paste Sample IDs'!U43,"None")</f>
        <v>USDA3165</v>
      </c>
      <c r="C40" s="5" t="str">
        <f>'[1]Paste Sample IDs'!T43</f>
        <v>D03</v>
      </c>
      <c r="D40" s="4">
        <f>IF(B40="None","",[1]Analysis!Z41)</f>
        <v>1788962.4810724801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IF('[1]Paste Sample IDs'!U44&lt;&gt;"",'[1]Paste Sample IDs'!U44,"None")</f>
        <v>USDA3103</v>
      </c>
      <c r="C41" s="5" t="str">
        <f>'[1]Paste Sample IDs'!T44</f>
        <v>D04</v>
      </c>
      <c r="D41" s="4">
        <f>IF(B41="None","",[1]Analysis!Z42)</f>
        <v>5617141.4021260068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IF('[1]Paste Sample IDs'!U45&lt;&gt;"",'[1]Paste Sample IDs'!U45,"None")</f>
        <v>USDA2281</v>
      </c>
      <c r="C42" s="5" t="str">
        <f>'[1]Paste Sample IDs'!T45</f>
        <v>D05</v>
      </c>
      <c r="D42" s="4">
        <f>IF(B42="None","",[1]Analysis!Z43)</f>
        <v>73616.268921104056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IF('[1]Paste Sample IDs'!U46&lt;&gt;"",'[1]Paste Sample IDs'!U46,"None")</f>
        <v>USDA3005</v>
      </c>
      <c r="C43" s="5" t="str">
        <f>'[1]Paste Sample IDs'!T46</f>
        <v>D06</v>
      </c>
      <c r="D43" s="4">
        <f>IF(B43="None","",[1]Analysis!Z44)</f>
        <v>865256.72830115643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IF('[1]Paste Sample IDs'!U47&lt;&gt;"",'[1]Paste Sample IDs'!U47,"None")</f>
        <v>USDA3467</v>
      </c>
      <c r="C44" s="5" t="str">
        <f>'[1]Paste Sample IDs'!T47</f>
        <v>D07</v>
      </c>
      <c r="D44" s="4">
        <f>IF(B44="None","",[1]Analysis!Z45)</f>
        <v>891.96983021525773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>Very low copy number: assay performance unknown</v>
      </c>
    </row>
    <row r="45" spans="2:5" ht="16" x14ac:dyDescent="0.2">
      <c r="B45" s="3" t="str">
        <f>IF('[1]Paste Sample IDs'!U48&lt;&gt;"",'[1]Paste Sample IDs'!U48,"None")</f>
        <v>USDA3352</v>
      </c>
      <c r="C45" s="5" t="str">
        <f>'[1]Paste Sample IDs'!T48</f>
        <v>D08</v>
      </c>
      <c r="D45" s="4">
        <f>IF(B45="None","",[1]Analysis!Z46)</f>
        <v>522866.8399967099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IF('[1]Paste Sample IDs'!U49&lt;&gt;"",'[1]Paste Sample IDs'!U49,"None")</f>
        <v>USDA3303</v>
      </c>
      <c r="C46" s="5" t="str">
        <f>'[1]Paste Sample IDs'!T49</f>
        <v>D09</v>
      </c>
      <c r="D46" s="4">
        <f>IF(B46="None","",[1]Analysis!Z47)</f>
        <v>195.55123883035887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>Very low copy number: assay performance unknown</v>
      </c>
    </row>
    <row r="47" spans="2:5" ht="16" x14ac:dyDescent="0.2">
      <c r="B47" s="3" t="str">
        <f>IF('[1]Paste Sample IDs'!U50&lt;&gt;"",'[1]Paste Sample IDs'!U50,"None")</f>
        <v>USDA3060</v>
      </c>
      <c r="C47" s="5" t="str">
        <f>'[1]Paste Sample IDs'!T50</f>
        <v>D10</v>
      </c>
      <c r="D47" s="4">
        <f>IF(B47="None","",[1]Analysis!Z48)</f>
        <v>62029.460735891793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IF('[1]Paste Sample IDs'!U51&lt;&gt;"",'[1]Paste Sample IDs'!U51,"None")</f>
        <v>USDA3255</v>
      </c>
      <c r="C48" s="5" t="str">
        <f>'[1]Paste Sample IDs'!T51</f>
        <v>D11</v>
      </c>
      <c r="D48" s="4">
        <f>IF(B48="None","",[1]Analysis!Z49)</f>
        <v>421106.61882944667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IF('[1]Paste Sample IDs'!U52&lt;&gt;"",'[1]Paste Sample IDs'!U52,"None")</f>
        <v>USDA3126</v>
      </c>
      <c r="C49" s="5" t="str">
        <f>'[1]Paste Sample IDs'!T52</f>
        <v>D12</v>
      </c>
      <c r="D49" s="4">
        <f>IF(B49="None","",[1]Analysis!Z50)</f>
        <v>188031.08085474468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IF('[1]Paste Sample IDs'!U53&lt;&gt;"",'[1]Paste Sample IDs'!U53,"None")</f>
        <v>USDA3393</v>
      </c>
      <c r="C50" s="5" t="str">
        <f>'[1]Paste Sample IDs'!T53</f>
        <v>E01</v>
      </c>
      <c r="D50" s="4">
        <f>IF(B50="None","",[1]Analysis!Z51)</f>
        <v>317044.4216281604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IF('[1]Paste Sample IDs'!U54&lt;&gt;"",'[1]Paste Sample IDs'!U54,"None")</f>
        <v>USDA3029</v>
      </c>
      <c r="C51" s="5" t="str">
        <f>'[1]Paste Sample IDs'!T54</f>
        <v>E02</v>
      </c>
      <c r="D51" s="4">
        <f>IF(B51="None","",[1]Analysis!Z52)</f>
        <v>499668.35012076743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IF('[1]Paste Sample IDs'!U55&lt;&gt;"",'[1]Paste Sample IDs'!U55,"None")</f>
        <v>USDA3208</v>
      </c>
      <c r="C52" s="5" t="str">
        <f>'[1]Paste Sample IDs'!T55</f>
        <v>E03</v>
      </c>
      <c r="D52" s="4">
        <f>IF(B52="None","",[1]Analysis!Z53)</f>
        <v>535480.29665332485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IF('[1]Paste Sample IDs'!U56&lt;&gt;"",'[1]Paste Sample IDs'!U56,"None")</f>
        <v>USDA3100</v>
      </c>
      <c r="C53" s="5" t="str">
        <f>'[1]Paste Sample IDs'!T56</f>
        <v>E04</v>
      </c>
      <c r="D53" s="4">
        <f>IF(B53="None","",[1]Analysis!Z54)</f>
        <v>90600.256110299073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IF('[1]Paste Sample IDs'!U57&lt;&gt;"",'[1]Paste Sample IDs'!U57,"None")</f>
        <v>USDA2533</v>
      </c>
      <c r="C54" s="5" t="str">
        <f>'[1]Paste Sample IDs'!T57</f>
        <v>E05</v>
      </c>
      <c r="D54" s="4">
        <f>IF(B54="None","",[1]Analysis!Z55)</f>
        <v>202191.45808340274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IF('[1]Paste Sample IDs'!U58&lt;&gt;"",'[1]Paste Sample IDs'!U58,"None")</f>
        <v>USDA3517</v>
      </c>
      <c r="C55" s="5" t="str">
        <f>'[1]Paste Sample IDs'!T58</f>
        <v>E06</v>
      </c>
      <c r="D55" s="4">
        <f>IF(B55="None","",[1]Analysis!Z56)</f>
        <v>38067.112368672744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IF('[1]Paste Sample IDs'!U59&lt;&gt;"",'[1]Paste Sample IDs'!U59,"None")</f>
        <v>USDA3159</v>
      </c>
      <c r="C56" s="5" t="str">
        <f>'[1]Paste Sample IDs'!T59</f>
        <v>E07</v>
      </c>
      <c r="D56" s="4">
        <f>IF(B56="None","",[1]Analysis!Z57)</f>
        <v>48009.525702153194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IF('[1]Paste Sample IDs'!U60&lt;&gt;"",'[1]Paste Sample IDs'!U60,"None")</f>
        <v>USDA3048</v>
      </c>
      <c r="C57" s="5" t="str">
        <f>'[1]Paste Sample IDs'!T60</f>
        <v>E08</v>
      </c>
      <c r="D57" s="4">
        <f>IF(B57="None","",[1]Analysis!Z58)</f>
        <v>1.1564376877740898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3" t="str">
        <f>IF('[1]Paste Sample IDs'!U61&lt;&gt;"",'[1]Paste Sample IDs'!U61,"None")</f>
        <v>USDA3339</v>
      </c>
      <c r="C58" s="5" t="str">
        <f>'[1]Paste Sample IDs'!T61</f>
        <v>E09</v>
      </c>
      <c r="D58" s="4">
        <f>IF(B58="None","",[1]Analysis!Z59)</f>
        <v>243965.63202857182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IF('[1]Paste Sample IDs'!U62&lt;&gt;"",'[1]Paste Sample IDs'!U62,"None")</f>
        <v>USDA1178</v>
      </c>
      <c r="C59" s="5" t="str">
        <f>'[1]Paste Sample IDs'!T62</f>
        <v>E10</v>
      </c>
      <c r="D59" s="4">
        <f>IF(B59="None","",[1]Analysis!Z60)</f>
        <v>194.9539576367886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>Very low copy number: assay performance unknown</v>
      </c>
    </row>
    <row r="60" spans="2:5" ht="16" x14ac:dyDescent="0.2">
      <c r="B60" s="3" t="str">
        <f>IF('[1]Paste Sample IDs'!U63&lt;&gt;"",'[1]Paste Sample IDs'!U63,"None")</f>
        <v>USDA2970</v>
      </c>
      <c r="C60" s="5" t="str">
        <f>'[1]Paste Sample IDs'!T63</f>
        <v>E11</v>
      </c>
      <c r="D60" s="4">
        <f>IF(B60="None","",[1]Analysis!Z61)</f>
        <v>100685.95913656765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IF('[1]Paste Sample IDs'!U64&lt;&gt;"",'[1]Paste Sample IDs'!U64,"None")</f>
        <v>USDA3083</v>
      </c>
      <c r="C61" s="5" t="str">
        <f>'[1]Paste Sample IDs'!T64</f>
        <v>E12</v>
      </c>
      <c r="D61" s="4">
        <f>IF(B61="None","",[1]Analysis!Z62)</f>
        <v>119790.07907505163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IF('[1]Paste Sample IDs'!U65&lt;&gt;"",'[1]Paste Sample IDs'!U65,"None")</f>
        <v>USDA3375</v>
      </c>
      <c r="C62" s="5" t="str">
        <f>'[1]Paste Sample IDs'!T65</f>
        <v>F01</v>
      </c>
      <c r="D62" s="4">
        <f>IF(B62="None","",[1]Analysis!Z63)</f>
        <v>273789.01899268513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IF('[1]Paste Sample IDs'!U66&lt;&gt;"",'[1]Paste Sample IDs'!U66,"None")</f>
        <v>USDA3497</v>
      </c>
      <c r="C63" s="5" t="str">
        <f>'[1]Paste Sample IDs'!T66</f>
        <v>F02</v>
      </c>
      <c r="D63" s="4">
        <f>IF(B63="None","",[1]Analysis!Z64)</f>
        <v>273591.20158978674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IF('[1]Paste Sample IDs'!U67&lt;&gt;"",'[1]Paste Sample IDs'!U67,"None")</f>
        <v>USDA3240</v>
      </c>
      <c r="C64" s="5" t="str">
        <f>'[1]Paste Sample IDs'!T67</f>
        <v>F03</v>
      </c>
      <c r="D64" s="4">
        <f>IF(B64="None","",[1]Analysis!Z65)</f>
        <v>412672.16707370762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IF('[1]Paste Sample IDs'!U68&lt;&gt;"",'[1]Paste Sample IDs'!U68,"None")</f>
        <v>USDA3134</v>
      </c>
      <c r="C65" s="5" t="str">
        <f>'[1]Paste Sample IDs'!T68</f>
        <v>F04</v>
      </c>
      <c r="D65" s="4">
        <f>IF(B65="None","",[1]Analysis!Z66)</f>
        <v>259610.66361099752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IF('[1]Paste Sample IDs'!U70&lt;&gt;"",'[1]Paste Sample IDs'!U70,"None")</f>
        <v>USDA3442</v>
      </c>
      <c r="C66" s="5" t="str">
        <f>'[1]Paste Sample IDs'!T70</f>
        <v>F06</v>
      </c>
      <c r="D66" s="4">
        <f>IF(B66="None","",[1]Analysis!Z68)</f>
        <v>43995.621806938405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IF('[1]Paste Sample IDs'!U71&lt;&gt;"",'[1]Paste Sample IDs'!U71,"None")</f>
        <v>USDA2766</v>
      </c>
      <c r="C67" s="5" t="str">
        <f>'[1]Paste Sample IDs'!T71</f>
        <v>F07</v>
      </c>
      <c r="D67" s="4">
        <f>IF(B67="None","",[1]Analysis!Z69)</f>
        <v>4804.3579183076381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>Caution: copy number less than intended sequencing depth</v>
      </c>
    </row>
    <row r="68" spans="2:5" ht="16" x14ac:dyDescent="0.2">
      <c r="B68" s="3" t="str">
        <f>IF('[1]Paste Sample IDs'!U72&lt;&gt;"",'[1]Paste Sample IDs'!U72,"None")</f>
        <v>USDA2557</v>
      </c>
      <c r="C68" s="5" t="str">
        <f>'[1]Paste Sample IDs'!T72</f>
        <v>F08</v>
      </c>
      <c r="D68" s="4">
        <f>IF(B68="None","",[1]Analysis!Z70)</f>
        <v>172788.51457171686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IF('[1]Paste Sample IDs'!U73&lt;&gt;"",'[1]Paste Sample IDs'!U73,"None")</f>
        <v>USDA3395</v>
      </c>
      <c r="C69" s="5" t="str">
        <f>'[1]Paste Sample IDs'!T73</f>
        <v>F09</v>
      </c>
      <c r="D69" s="4">
        <f>IF(B69="None","",[1]Analysis!Z71)</f>
        <v>73200.568400789765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IF('[1]Paste Sample IDs'!U74&lt;&gt;"",'[1]Paste Sample IDs'!U74,"None")</f>
        <v>USDA3244</v>
      </c>
      <c r="C70" s="5" t="str">
        <f>'[1]Paste Sample IDs'!T74</f>
        <v>F10</v>
      </c>
      <c r="D70" s="4">
        <f>IF(B70="None","",[1]Analysis!Z72)</f>
        <v>500022.08736193454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IF('[1]Paste Sample IDs'!U75&lt;&gt;"",'[1]Paste Sample IDs'!U75,"None")</f>
        <v>USDA2565</v>
      </c>
      <c r="C71" s="5" t="str">
        <f>'[1]Paste Sample IDs'!T75</f>
        <v>F11</v>
      </c>
      <c r="D71" s="4">
        <f>IF(B71="None","",[1]Analysis!Z73)</f>
        <v>549221.96825425862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IF('[1]Paste Sample IDs'!U76&lt;&gt;"",'[1]Paste Sample IDs'!U76,"None")</f>
        <v>USDA3321</v>
      </c>
      <c r="C72" s="5" t="str">
        <f>'[1]Paste Sample IDs'!T76</f>
        <v>F12</v>
      </c>
      <c r="D72" s="4">
        <f>IF(B72="None","",[1]Analysis!Z74)</f>
        <v>48474.835223376132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IF('[1]Paste Sample IDs'!U77&lt;&gt;"",'[1]Paste Sample IDs'!U77,"None")</f>
        <v>USDA3050</v>
      </c>
      <c r="C73" s="5" t="str">
        <f>'[1]Paste Sample IDs'!T77</f>
        <v>G01</v>
      </c>
      <c r="D73" s="4">
        <f>IF(B73="None","",[1]Analysis!Z75)</f>
        <v>278376.86238697713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IF('[1]Paste Sample IDs'!U78&lt;&gt;"",'[1]Paste Sample IDs'!U78,"None")</f>
        <v>USDA3523</v>
      </c>
      <c r="C74" s="5" t="str">
        <f>'[1]Paste Sample IDs'!T78</f>
        <v>G02</v>
      </c>
      <c r="D74" s="4">
        <f>IF(B74="None","",[1]Analysis!Z76)</f>
        <v>110836.33012304902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IF('[1]Paste Sample IDs'!U79&lt;&gt;"",'[1]Paste Sample IDs'!U79,"None")</f>
        <v>USDA2633</v>
      </c>
      <c r="C75" s="5" t="str">
        <f>'[1]Paste Sample IDs'!T79</f>
        <v>G03</v>
      </c>
      <c r="D75" s="4">
        <f>IF(B75="None","",[1]Analysis!Z77)</f>
        <v>134294.04271492665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IF('[1]Paste Sample IDs'!U80&lt;&gt;"",'[1]Paste Sample IDs'!U80,"None")</f>
        <v>USDA2780</v>
      </c>
      <c r="C76" s="5" t="str">
        <f>'[1]Paste Sample IDs'!T80</f>
        <v>G04</v>
      </c>
      <c r="D76" s="4">
        <f>IF(B76="None","",[1]Analysis!Z78)</f>
        <v>35846.876883403049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IF('[1]Paste Sample IDs'!U81&lt;&gt;"",'[1]Paste Sample IDs'!U81,"None")</f>
        <v>USDA2605</v>
      </c>
      <c r="C77" s="5" t="str">
        <f>'[1]Paste Sample IDs'!T81</f>
        <v>G05</v>
      </c>
      <c r="D77" s="4">
        <f>IF(B77="None","",[1]Analysis!Z79)</f>
        <v>195956.41086037675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IF('[1]Paste Sample IDs'!U82&lt;&gt;"",'[1]Paste Sample IDs'!U82,"None")</f>
        <v>USDA3378</v>
      </c>
      <c r="C78" s="5" t="str">
        <f>'[1]Paste Sample IDs'!T82</f>
        <v>G06</v>
      </c>
      <c r="D78" s="4">
        <f>IF(B78="None","",[1]Analysis!Z80)</f>
        <v>362266.27224456164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IF('[1]Paste Sample IDs'!U83&lt;&gt;"",'[1]Paste Sample IDs'!U83,"None")</f>
        <v>USDA3438</v>
      </c>
      <c r="C79" s="5" t="str">
        <f>'[1]Paste Sample IDs'!T83</f>
        <v>G07</v>
      </c>
      <c r="D79" s="4">
        <f>IF(B79="None","",[1]Analysis!Z81)</f>
        <v>27018.452790974621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IF('[1]Paste Sample IDs'!U84&lt;&gt;"",'[1]Paste Sample IDs'!U84,"None")</f>
        <v>USDA3181</v>
      </c>
      <c r="C80" s="5" t="str">
        <f>'[1]Paste Sample IDs'!T84</f>
        <v>G08</v>
      </c>
      <c r="D80" s="4">
        <f>IF(B80="None","",[1]Analysis!Z82)</f>
        <v>289948.87035754154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IF('[1]Paste Sample IDs'!U85&lt;&gt;"",'[1]Paste Sample IDs'!U85,"None")</f>
        <v>USDA2807</v>
      </c>
      <c r="C81" s="5" t="str">
        <f>'[1]Paste Sample IDs'!T85</f>
        <v>G09</v>
      </c>
      <c r="D81" s="4">
        <f>IF(B81="None","",[1]Analysis!Z83)</f>
        <v>33802.793891026013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IF('[1]Paste Sample IDs'!U86&lt;&gt;"",'[1]Paste Sample IDs'!U86,"None")</f>
        <v>USDA3172</v>
      </c>
      <c r="C82" s="5" t="str">
        <f>'[1]Paste Sample IDs'!T86</f>
        <v>G10</v>
      </c>
      <c r="D82" s="4">
        <f>IF(B82="None","",[1]Analysis!Z84)</f>
        <v>400799.62929468864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IF('[1]Paste Sample IDs'!U87&lt;&gt;"",'[1]Paste Sample IDs'!U87,"None")</f>
        <v>USDA3032</v>
      </c>
      <c r="C83" s="5" t="str">
        <f>'[1]Paste Sample IDs'!T87</f>
        <v>G11</v>
      </c>
      <c r="D83" s="4">
        <f>IF(B83="None","",[1]Analysis!Z85)</f>
        <v>124958.88125421626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IF('[1]Paste Sample IDs'!U88&lt;&gt;"",'[1]Paste Sample IDs'!U88,"None")</f>
        <v>USDA3099</v>
      </c>
      <c r="C84" s="5" t="str">
        <f>'[1]Paste Sample IDs'!T88</f>
        <v>G12</v>
      </c>
      <c r="D84" s="4">
        <f>IF(B84="None","",[1]Analysis!Z86)</f>
        <v>244985.11229965856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IF('[1]Paste Sample IDs'!U89&lt;&gt;"",'[1]Paste Sample IDs'!U89,"None")</f>
        <v>USDA2985</v>
      </c>
      <c r="C85" s="5" t="str">
        <f>'[1]Paste Sample IDs'!T89</f>
        <v>H01</v>
      </c>
      <c r="D85" s="4">
        <f>IF(B85="None","",[1]Analysis!Z87)</f>
        <v>1015987.4719708427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IF('[1]Paste Sample IDs'!U90&lt;&gt;"",'[1]Paste Sample IDs'!U90,"None")</f>
        <v>USDA3481</v>
      </c>
      <c r="C86" s="5" t="str">
        <f>'[1]Paste Sample IDs'!T90</f>
        <v>H02</v>
      </c>
      <c r="D86" s="4">
        <f>IF(B86="None","",[1]Analysis!Z88)</f>
        <v>256490.74576866094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IF('[1]Paste Sample IDs'!U91&lt;&gt;"",'[1]Paste Sample IDs'!U91,"None")</f>
        <v>USDA3434</v>
      </c>
      <c r="C87" s="5" t="str">
        <f>'[1]Paste Sample IDs'!T91</f>
        <v>H03</v>
      </c>
      <c r="D87" s="4">
        <f>IF(B87="None","",[1]Analysis!Z89)</f>
        <v>138340.87794728763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IF('[1]Paste Sample IDs'!U92&lt;&gt;"",'[1]Paste Sample IDs'!U92,"None")</f>
        <v>USDA3074</v>
      </c>
      <c r="C88" s="5" t="str">
        <f>'[1]Paste Sample IDs'!T92</f>
        <v>H04</v>
      </c>
      <c r="D88" s="4">
        <f>IF(B88="None","",[1]Analysis!Z90)</f>
        <v>48850.430326092464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IF('[1]Paste Sample IDs'!U93&lt;&gt;"",'[1]Paste Sample IDs'!U93,"None")</f>
        <v>USDA3534</v>
      </c>
      <c r="C89" s="5" t="str">
        <f>'[1]Paste Sample IDs'!T93</f>
        <v>H05</v>
      </c>
      <c r="D89" s="4">
        <f>IF(B89="None","",[1]Analysis!Z91)</f>
        <v>1553062.1963258684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IF('[1]Paste Sample IDs'!U94&lt;&gt;"",'[1]Paste Sample IDs'!U94,"None")</f>
        <v>USDA3174</v>
      </c>
      <c r="C90" s="5" t="str">
        <f>'[1]Paste Sample IDs'!T94</f>
        <v>H06</v>
      </c>
      <c r="D90" s="4">
        <f>IF(B90="None","",[1]Analysis!Z92)</f>
        <v>162303.49418587919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IF('[1]Paste Sample IDs'!U95&lt;&gt;"",'[1]Paste Sample IDs'!U95,"None")</f>
        <v>USDA3218</v>
      </c>
      <c r="C91" s="5" t="str">
        <f>'[1]Paste Sample IDs'!T95</f>
        <v>H07</v>
      </c>
      <c r="D91" s="4">
        <f>IF(B91="None","",[1]Analysis!Z93)</f>
        <v>426419.87990464992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IF('[1]Paste Sample IDs'!U96&lt;&gt;"",'[1]Paste Sample IDs'!U96,"None")</f>
        <v>USDA3421</v>
      </c>
      <c r="C92" s="5" t="str">
        <f>'[1]Paste Sample IDs'!T96</f>
        <v>H08</v>
      </c>
      <c r="D92" s="4">
        <f>IF(B92="None","",[1]Analysis!Z94)</f>
        <v>29.865886433284945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>Very low copy number: assay performance unknown</v>
      </c>
    </row>
    <row r="93" spans="2:5" ht="16" x14ac:dyDescent="0.2">
      <c r="B93" s="3" t="str">
        <f>IF('[1]Paste Sample IDs'!U97&lt;&gt;"",'[1]Paste Sample IDs'!U97,"None")</f>
        <v>USDA3516</v>
      </c>
      <c r="C93" s="5" t="str">
        <f>'[1]Paste Sample IDs'!T97</f>
        <v>H09</v>
      </c>
      <c r="D93" s="4">
        <f>IF(B93="None","",[1]Analysis!Z95)</f>
        <v>98913.702089638682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IF('[1]Paste Sample IDs'!U98&lt;&gt;"",'[1]Paste Sample IDs'!U98,"None")</f>
        <v>USDA2988</v>
      </c>
      <c r="C94" s="5" t="str">
        <f>'[1]Paste Sample IDs'!T98</f>
        <v>H10</v>
      </c>
      <c r="D94" s="4">
        <f>IF(B94="None","",[1]Analysis!Z96)</f>
        <v>0.58739940480405362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>Very low copy number: assay performance unknown</v>
      </c>
    </row>
    <row r="95" spans="2:5" ht="16" x14ac:dyDescent="0.2">
      <c r="B95" s="3" t="str">
        <f>IF('[1]Paste Sample IDs'!U99&lt;&gt;"",'[1]Paste Sample IDs'!U99,"None")</f>
        <v>USDA3171</v>
      </c>
      <c r="C95" s="5" t="str">
        <f>'[1]Paste Sample IDs'!T99</f>
        <v>H11</v>
      </c>
      <c r="D95" s="4">
        <f>IF(B95="None","",[1]Analysis!Z97)</f>
        <v>214521.39233213002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IF('[1]Paste Sample IDs'!U100&lt;&gt;"",'[1]Paste Sample IDs'!U100,"None")</f>
        <v>USDA2974</v>
      </c>
      <c r="C96" s="5" t="str">
        <f>'[1]Paste Sample IDs'!T100</f>
        <v>H12</v>
      </c>
      <c r="D96" s="4">
        <f>IF(B96="None","",[1]Analysis!Z98)</f>
        <v>349502.52349778661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8" priority="1" operator="containsText" text="unknown">
      <formula>NOT(ISERROR(SEARCH("unknown",E4)))</formula>
    </cfRule>
    <cfRule type="containsText" dxfId="7" priority="2" operator="containsText" text="Insufficient">
      <formula>NOT(ISERROR(SEARCH("Insufficient",E4)))</formula>
    </cfRule>
    <cfRule type="containsText" dxfId="6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2353B-6DE4-7847-835D-40D8E90B6F20}">
  <sheetPr>
    <pageSetUpPr fitToPage="1"/>
  </sheetPr>
  <dimension ref="B1:E97"/>
  <sheetViews>
    <sheetView topLeftCell="A83" workbookViewId="0">
      <selection activeCell="B94" sqref="B94:E94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IF('[2]Paste Sample IDs'!U1&lt;&gt;"",'[2]Paste Sample IDs'!U1,"None")</f>
        <v>Noyes_024_DNA_053_qMQC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IF('[2]Paste Sample IDs'!U5&lt;&gt;"",'[2]Paste Sample IDs'!U5,"None")</f>
        <v>USDA3285</v>
      </c>
      <c r="C4" s="5" t="str">
        <f>'[2]Paste Sample IDs'!T5</f>
        <v>A01</v>
      </c>
      <c r="D4" s="4">
        <f>IF(B4="None","",[2]Analysis!Z3)</f>
        <v>519898.94107017043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IF('[2]Paste Sample IDs'!U6&lt;&gt;"",'[2]Paste Sample IDs'!U6,"None")</f>
        <v>USDA3031</v>
      </c>
      <c r="C5" s="5" t="str">
        <f>'[2]Paste Sample IDs'!T6</f>
        <v>A02</v>
      </c>
      <c r="D5" s="4">
        <f>IF(B5="None","",[2]Analysis!Z4)</f>
        <v>87346.81129830741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IF('[2]Paste Sample IDs'!U7&lt;&gt;"",'[2]Paste Sample IDs'!U7,"None")</f>
        <v>USDA2997</v>
      </c>
      <c r="C6" s="5" t="str">
        <f>'[2]Paste Sample IDs'!T7</f>
        <v>A03</v>
      </c>
      <c r="D6" s="4">
        <f>IF(B6="None","",[2]Analysis!Z5)</f>
        <v>283562.78610706824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IF('[2]Paste Sample IDs'!U8&lt;&gt;"",'[2]Paste Sample IDs'!U8,"None")</f>
        <v>USDA3574</v>
      </c>
      <c r="C7" s="5" t="str">
        <f>'[2]Paste Sample IDs'!T8</f>
        <v>A04</v>
      </c>
      <c r="D7" s="4">
        <f>IF(B7="None","",[2]Analysis!Z6)</f>
        <v>6154681.9566222914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/>
      </c>
    </row>
    <row r="8" spans="2:5" ht="16" x14ac:dyDescent="0.2">
      <c r="B8" s="3" t="str">
        <f>IF('[2]Paste Sample IDs'!U9&lt;&gt;"",'[2]Paste Sample IDs'!U9,"None")</f>
        <v>USDA3275</v>
      </c>
      <c r="C8" s="5" t="str">
        <f>'[2]Paste Sample IDs'!T9</f>
        <v>A05</v>
      </c>
      <c r="D8" s="4">
        <f>IF(B8="None","",[2]Analysis!Z7)</f>
        <v>17460.033102439185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IF('[2]Paste Sample IDs'!U10&lt;&gt;"",'[2]Paste Sample IDs'!U10,"None")</f>
        <v>USDA3382</v>
      </c>
      <c r="C9" s="5" t="str">
        <f>'[2]Paste Sample IDs'!T10</f>
        <v>A06</v>
      </c>
      <c r="D9" s="4">
        <f>IF(B9="None","",[2]Analysis!Z8)</f>
        <v>20782.569549467971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/>
      </c>
    </row>
    <row r="10" spans="2:5" ht="16" x14ac:dyDescent="0.2">
      <c r="B10" s="3" t="str">
        <f>IF('[2]Paste Sample IDs'!U11&lt;&gt;"",'[2]Paste Sample IDs'!U11,"None")</f>
        <v>USDA3054</v>
      </c>
      <c r="C10" s="5" t="str">
        <f>'[2]Paste Sample IDs'!T11</f>
        <v>A07</v>
      </c>
      <c r="D10" s="4">
        <f>IF(B10="None","",[2]Analysis!Z9)</f>
        <v>2.8733321385103872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>Very low copy number: assay performance unknown</v>
      </c>
    </row>
    <row r="11" spans="2:5" ht="16" x14ac:dyDescent="0.2">
      <c r="B11" s="3" t="str">
        <f>IF('[2]Paste Sample IDs'!U12&lt;&gt;"",'[2]Paste Sample IDs'!U12,"None")</f>
        <v>USDA3025</v>
      </c>
      <c r="C11" s="5" t="str">
        <f>'[2]Paste Sample IDs'!T12</f>
        <v>A08</v>
      </c>
      <c r="D11" s="4">
        <f>IF(B11="None","",[2]Analysis!Z10)</f>
        <v>208045.25775397613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/>
      </c>
    </row>
    <row r="12" spans="2:5" ht="16" x14ac:dyDescent="0.2">
      <c r="B12" s="3" t="str">
        <f>IF('[2]Paste Sample IDs'!U13&lt;&gt;"",'[2]Paste Sample IDs'!U13,"None")</f>
        <v>USDA3014</v>
      </c>
      <c r="C12" s="5" t="str">
        <f>'[2]Paste Sample IDs'!T13</f>
        <v>A09</v>
      </c>
      <c r="D12" s="4">
        <f>IF(B12="None","",[2]Analysis!Z11)</f>
        <v>5523.5731603370104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>Caution: copy number less than intended sequencing depth</v>
      </c>
    </row>
    <row r="13" spans="2:5" ht="16" x14ac:dyDescent="0.2">
      <c r="B13" s="3" t="str">
        <f>IF('[2]Paste Sample IDs'!U14&lt;&gt;"",'[2]Paste Sample IDs'!U14,"None")</f>
        <v>USDA3485</v>
      </c>
      <c r="C13" s="5" t="str">
        <f>'[2]Paste Sample IDs'!T14</f>
        <v>A10</v>
      </c>
      <c r="D13" s="4">
        <f>IF(B13="None","",[2]Analysis!Z12)</f>
        <v>253867.63049479222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/>
      </c>
    </row>
    <row r="14" spans="2:5" ht="16" x14ac:dyDescent="0.2">
      <c r="B14" s="3" t="str">
        <f>IF('[2]Paste Sample IDs'!U15&lt;&gt;"",'[2]Paste Sample IDs'!U15,"None")</f>
        <v>USDA3335</v>
      </c>
      <c r="C14" s="5" t="str">
        <f>'[2]Paste Sample IDs'!T15</f>
        <v>A11</v>
      </c>
      <c r="D14" s="4">
        <f>IF(B14="None","",[2]Analysis!Z13)</f>
        <v>224730.69378795463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IF('[2]Paste Sample IDs'!U16&lt;&gt;"",'[2]Paste Sample IDs'!U16,"None")</f>
        <v>USDA2818</v>
      </c>
      <c r="C15" s="5" t="str">
        <f>'[2]Paste Sample IDs'!T16</f>
        <v>A12</v>
      </c>
      <c r="D15" s="4">
        <f>IF(B15="None","",[2]Analysis!Z14)</f>
        <v>100082.60359904119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IF('[2]Paste Sample IDs'!U17&lt;&gt;"",'[2]Paste Sample IDs'!U17,"None")</f>
        <v>USDA3436</v>
      </c>
      <c r="C16" s="5" t="str">
        <f>'[2]Paste Sample IDs'!T17</f>
        <v>B01</v>
      </c>
      <c r="D16" s="4">
        <f>IF(B16="None","",[2]Analysis!Z15)</f>
        <v>38.909082840932484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>Very low copy number: assay performance unknown</v>
      </c>
    </row>
    <row r="17" spans="2:5" ht="16" x14ac:dyDescent="0.2">
      <c r="B17" s="3" t="str">
        <f>IF('[2]Paste Sample IDs'!U18&lt;&gt;"",'[2]Paste Sample IDs'!U18,"None")</f>
        <v>USDA3521</v>
      </c>
      <c r="C17" s="5" t="str">
        <f>'[2]Paste Sample IDs'!T18</f>
        <v>B02</v>
      </c>
      <c r="D17" s="4">
        <f>IF(B17="None","",[2]Analysis!Z16)</f>
        <v>88029.485104807245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IF('[2]Paste Sample IDs'!U19&lt;&gt;"",'[2]Paste Sample IDs'!U19,"None")</f>
        <v>USDA3269</v>
      </c>
      <c r="C18" s="5" t="str">
        <f>'[2]Paste Sample IDs'!T19</f>
        <v>B03</v>
      </c>
      <c r="D18" s="4">
        <f>IF(B18="None","",[2]Analysis!Z17)</f>
        <v>408950.91911618802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IF('[2]Paste Sample IDs'!U20&lt;&gt;"",'[2]Paste Sample IDs'!U20,"None")</f>
        <v>USDA2968</v>
      </c>
      <c r="C19" s="5" t="str">
        <f>'[2]Paste Sample IDs'!T20</f>
        <v>B04</v>
      </c>
      <c r="D19" s="4">
        <f>IF(B19="None","",[2]Analysis!Z18)</f>
        <v>264311.21626567474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IF('[2]Paste Sample IDs'!U21&lt;&gt;"",'[2]Paste Sample IDs'!U21,"None")</f>
        <v>USDA2446</v>
      </c>
      <c r="C20" s="5" t="str">
        <f>'[2]Paste Sample IDs'!T21</f>
        <v>B05</v>
      </c>
      <c r="D20" s="4">
        <f>IF(B20="None","",[2]Analysis!Z19)</f>
        <v>328764.01520258829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IF('[2]Paste Sample IDs'!U22&lt;&gt;"",'[2]Paste Sample IDs'!U22,"None")</f>
        <v>USDA3386</v>
      </c>
      <c r="C21" s="5" t="str">
        <f>'[2]Paste Sample IDs'!T22</f>
        <v>B06</v>
      </c>
      <c r="D21" s="4">
        <f>IF(B21="None","",[2]Analysis!Z20)</f>
        <v>79292.252341722648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IF('[2]Paste Sample IDs'!U23&lt;&gt;"",'[2]Paste Sample IDs'!U23,"None")</f>
        <v>USDA3277</v>
      </c>
      <c r="C22" s="5" t="str">
        <f>'[2]Paste Sample IDs'!T23</f>
        <v>B07</v>
      </c>
      <c r="D22" s="4">
        <f>IF(B22="None","",[2]Analysis!Z21)</f>
        <v>355974.69848416391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IF('[2]Paste Sample IDs'!U24&lt;&gt;"",'[2]Paste Sample IDs'!U24,"None")</f>
        <v>USDA3152</v>
      </c>
      <c r="C23" s="5" t="str">
        <f>'[2]Paste Sample IDs'!T24</f>
        <v>B08</v>
      </c>
      <c r="D23" s="4">
        <f>IF(B23="None","",[2]Analysis!Z22)</f>
        <v>40668.459442395768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IF('[2]Paste Sample IDs'!U25&lt;&gt;"",'[2]Paste Sample IDs'!U25,"None")</f>
        <v>USDA3423</v>
      </c>
      <c r="C24" s="5" t="str">
        <f>'[2]Paste Sample IDs'!T25</f>
        <v>B09</v>
      </c>
      <c r="D24" s="4">
        <f>IF(B24="None","",[2]Analysis!Z23)</f>
        <v>162538.2828972236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IF('[2]Paste Sample IDs'!U26&lt;&gt;"",'[2]Paste Sample IDs'!U26,"None")</f>
        <v>USDA2378</v>
      </c>
      <c r="C25" s="5" t="str">
        <f>'[2]Paste Sample IDs'!T26</f>
        <v>B10</v>
      </c>
      <c r="D25" s="4">
        <f>IF(B25="None","",[2]Analysis!Z24)</f>
        <v>147893.61544439534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IF('[2]Paste Sample IDs'!U27&lt;&gt;"",'[2]Paste Sample IDs'!U27,"None")</f>
        <v>USDA2635</v>
      </c>
      <c r="C26" s="5" t="str">
        <f>'[2]Paste Sample IDs'!T27</f>
        <v>B11</v>
      </c>
      <c r="D26" s="4">
        <f>IF(B26="None","",[2]Analysis!Z25)</f>
        <v>70612.040018588639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/>
      </c>
    </row>
    <row r="27" spans="2:5" ht="16" x14ac:dyDescent="0.2">
      <c r="B27" s="3" t="str">
        <f>IF('[2]Paste Sample IDs'!U28&lt;&gt;"",'[2]Paste Sample IDs'!U28,"None")</f>
        <v>USDA3265</v>
      </c>
      <c r="C27" s="5" t="str">
        <f>'[2]Paste Sample IDs'!T28</f>
        <v>B12</v>
      </c>
      <c r="D27" s="4">
        <f>IF(B27="None","",[2]Analysis!Z26)</f>
        <v>513075.53454727848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IF('[2]Paste Sample IDs'!U29&lt;&gt;"",'[2]Paste Sample IDs'!U29,"None")</f>
        <v>USDA3106</v>
      </c>
      <c r="C28" s="5" t="str">
        <f>'[2]Paste Sample IDs'!T29</f>
        <v>C01</v>
      </c>
      <c r="D28" s="4">
        <f>IF(B28="None","",[2]Analysis!Z27)</f>
        <v>103299.2631987738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IF('[2]Paste Sample IDs'!U30&lt;&gt;"",'[2]Paste Sample IDs'!U30,"None")</f>
        <v>USDA3264</v>
      </c>
      <c r="C29" s="5" t="str">
        <f>'[2]Paste Sample IDs'!T30</f>
        <v>C02</v>
      </c>
      <c r="D29" s="4">
        <f>IF(B29="None","",[2]Analysis!Z28)</f>
        <v>326799.7005633472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IF('[2]Paste Sample IDs'!U31&lt;&gt;"",'[2]Paste Sample IDs'!U31,"None")</f>
        <v>USDA3261</v>
      </c>
      <c r="C30" s="5" t="str">
        <f>'[2]Paste Sample IDs'!T31</f>
        <v>C03</v>
      </c>
      <c r="D30" s="4">
        <f>IF(B30="None","",[2]Analysis!Z29)</f>
        <v>381040.55201917561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/>
      </c>
    </row>
    <row r="31" spans="2:5" ht="16" x14ac:dyDescent="0.2">
      <c r="B31" s="3" t="str">
        <f>IF('[2]Paste Sample IDs'!U33&lt;&gt;"",'[2]Paste Sample IDs'!U33,"None")</f>
        <v>USDA3549</v>
      </c>
      <c r="C31" s="5" t="str">
        <f>'[2]Paste Sample IDs'!T33</f>
        <v>C05</v>
      </c>
      <c r="D31" s="4">
        <f>IF(B31="None","",[2]Analysis!Z31)</f>
        <v>12120762.353688033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IF('[2]Paste Sample IDs'!U34&lt;&gt;"",'[2]Paste Sample IDs'!U34,"None")</f>
        <v>USDA194</v>
      </c>
      <c r="C32" s="5" t="str">
        <f>'[2]Paste Sample IDs'!T34</f>
        <v>C06</v>
      </c>
      <c r="D32" s="4">
        <f>IF(B32="None","",[2]Analysis!Z32)</f>
        <v>3.1204607389864556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>Very low copy number: assay performance unknown</v>
      </c>
    </row>
    <row r="33" spans="2:5" ht="16" x14ac:dyDescent="0.2">
      <c r="B33" s="3" t="str">
        <f>IF('[2]Paste Sample IDs'!U35&lt;&gt;"",'[2]Paste Sample IDs'!U35,"None")</f>
        <v>USDA3562</v>
      </c>
      <c r="C33" s="5" t="str">
        <f>'[2]Paste Sample IDs'!T35</f>
        <v>C07</v>
      </c>
      <c r="D33" s="4">
        <f>IF(B33="None","",[2]Analysis!Z33)</f>
        <v>139397.59967222853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IF('[2]Paste Sample IDs'!U36&lt;&gt;"",'[2]Paste Sample IDs'!U36,"None")</f>
        <v>USDA3135</v>
      </c>
      <c r="C34" s="5" t="str">
        <f>'[2]Paste Sample IDs'!T36</f>
        <v>C08</v>
      </c>
      <c r="D34" s="4">
        <f>IF(B34="None","",[2]Analysis!Z34)</f>
        <v>11.068161950080503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3" t="str">
        <f>IF('[2]Paste Sample IDs'!U37&lt;&gt;"",'[2]Paste Sample IDs'!U37,"None")</f>
        <v>USDA2471</v>
      </c>
      <c r="C35" s="5" t="str">
        <f>'[2]Paste Sample IDs'!T37</f>
        <v>C09</v>
      </c>
      <c r="D35" s="4">
        <f>IF(B35="None","",[2]Analysis!Z35)</f>
        <v>145544.11779751445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/>
      </c>
    </row>
    <row r="36" spans="2:5" ht="16" x14ac:dyDescent="0.2">
      <c r="B36" s="3" t="str">
        <f>IF('[2]Paste Sample IDs'!U38&lt;&gt;"",'[2]Paste Sample IDs'!U38,"None")</f>
        <v>USDA3173</v>
      </c>
      <c r="C36" s="5" t="str">
        <f>'[2]Paste Sample IDs'!T38</f>
        <v>C10</v>
      </c>
      <c r="D36" s="4">
        <f>IF(B36="None","",[2]Analysis!Z36)</f>
        <v>191672.42636950916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IF('[2]Paste Sample IDs'!U39&lt;&gt;"",'[2]Paste Sample IDs'!U39,"None")</f>
        <v>USDA3424</v>
      </c>
      <c r="C37" s="5" t="str">
        <f>'[2]Paste Sample IDs'!T39</f>
        <v>C11</v>
      </c>
      <c r="D37" s="4">
        <f>IF(B37="None","",[2]Analysis!Z37)</f>
        <v>399823.44662444963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IF('[2]Paste Sample IDs'!U40&lt;&gt;"",'[2]Paste Sample IDs'!U40,"None")</f>
        <v>USDA3376</v>
      </c>
      <c r="C38" s="5" t="str">
        <f>'[2]Paste Sample IDs'!T40</f>
        <v>C12</v>
      </c>
      <c r="D38" s="4">
        <f>IF(B38="None","",[2]Analysis!Z38)</f>
        <v>84121.100501129986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IF('[2]Paste Sample IDs'!U41&lt;&gt;"",'[2]Paste Sample IDs'!U41,"None")</f>
        <v>USDA3483</v>
      </c>
      <c r="C39" s="5" t="str">
        <f>'[2]Paste Sample IDs'!T41</f>
        <v>D01</v>
      </c>
      <c r="D39" s="4">
        <f>IF(B39="None","",[2]Analysis!Z39)</f>
        <v>156519.74155918779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/>
      </c>
    </row>
    <row r="40" spans="2:5" ht="16" x14ac:dyDescent="0.2">
      <c r="B40" s="3" t="str">
        <f>IF('[2]Paste Sample IDs'!U42&lt;&gt;"",'[2]Paste Sample IDs'!U42,"None")</f>
        <v>USDA3185</v>
      </c>
      <c r="C40" s="5" t="str">
        <f>'[2]Paste Sample IDs'!T42</f>
        <v>D02</v>
      </c>
      <c r="D40" s="4">
        <f>IF(B40="None","",[2]Analysis!Z40)</f>
        <v>342389.4976535606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IF('[2]Paste Sample IDs'!U43&lt;&gt;"",'[2]Paste Sample IDs'!U43,"None")</f>
        <v>USDA3500</v>
      </c>
      <c r="C41" s="5" t="str">
        <f>'[2]Paste Sample IDs'!T43</f>
        <v>D03</v>
      </c>
      <c r="D41" s="4">
        <f>IF(B41="None","",[2]Analysis!Z41)</f>
        <v>37.525888608952684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>Very low copy number: assay performance unknown</v>
      </c>
    </row>
    <row r="42" spans="2:5" ht="16" x14ac:dyDescent="0.2">
      <c r="B42" s="3" t="str">
        <f>IF('[2]Paste Sample IDs'!U44&lt;&gt;"",'[2]Paste Sample IDs'!U44,"None")</f>
        <v>USDA2473</v>
      </c>
      <c r="C42" s="5" t="str">
        <f>'[2]Paste Sample IDs'!T44</f>
        <v>D04</v>
      </c>
      <c r="D42" s="4">
        <f>IF(B42="None","",[2]Analysis!Z42)</f>
        <v>216724.02762841203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IF('[2]Paste Sample IDs'!U45&lt;&gt;"",'[2]Paste Sample IDs'!U45,"None")</f>
        <v>USDA3248</v>
      </c>
      <c r="C43" s="5" t="str">
        <f>'[2]Paste Sample IDs'!T45</f>
        <v>D05</v>
      </c>
      <c r="D43" s="4">
        <f>IF(B43="None","",[2]Analysis!Z43)</f>
        <v>161547.96238717562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/>
      </c>
    </row>
    <row r="44" spans="2:5" ht="16" x14ac:dyDescent="0.2">
      <c r="B44" s="3" t="str">
        <f>IF('[2]Paste Sample IDs'!U46&lt;&gt;"",'[2]Paste Sample IDs'!U46,"None")</f>
        <v>USDA3396</v>
      </c>
      <c r="C44" s="5" t="str">
        <f>'[2]Paste Sample IDs'!T46</f>
        <v>D06</v>
      </c>
      <c r="D44" s="4">
        <f>IF(B44="None","",[2]Analysis!Z44)</f>
        <v>1.691148553700512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>Very low copy number: assay performance unknown</v>
      </c>
    </row>
    <row r="45" spans="2:5" ht="16" x14ac:dyDescent="0.2">
      <c r="B45" s="3" t="str">
        <f>IF('[2]Paste Sample IDs'!U47&lt;&gt;"",'[2]Paste Sample IDs'!U47,"None")</f>
        <v>USDA3479</v>
      </c>
      <c r="C45" s="5" t="str">
        <f>'[2]Paste Sample IDs'!T47</f>
        <v>D07</v>
      </c>
      <c r="D45" s="4">
        <f>IF(B45="None","",[2]Analysis!Z45)</f>
        <v>221031.76035010477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IF('[2]Paste Sample IDs'!U48&lt;&gt;"",'[2]Paste Sample IDs'!U48,"None")</f>
        <v>USDA3200</v>
      </c>
      <c r="C46" s="5" t="str">
        <f>'[2]Paste Sample IDs'!T48</f>
        <v>D08</v>
      </c>
      <c r="D46" s="4">
        <f>IF(B46="None","",[2]Analysis!Z46)</f>
        <v>345590.96580924949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IF('[2]Paste Sample IDs'!U49&lt;&gt;"",'[2]Paste Sample IDs'!U49,"None")</f>
        <v>USDA3279</v>
      </c>
      <c r="C47" s="5" t="str">
        <f>'[2]Paste Sample IDs'!T49</f>
        <v>D09</v>
      </c>
      <c r="D47" s="4">
        <f>IF(B47="None","",[2]Analysis!Z47)</f>
        <v>158318.92258775071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/>
      </c>
    </row>
    <row r="48" spans="2:5" ht="16" x14ac:dyDescent="0.2">
      <c r="B48" s="3" t="str">
        <f>IF('[2]Paste Sample IDs'!U51&lt;&gt;"",'[2]Paste Sample IDs'!U51,"None")</f>
        <v>USDA2887</v>
      </c>
      <c r="C48" s="5" t="str">
        <f>'[2]Paste Sample IDs'!T51</f>
        <v>D11</v>
      </c>
      <c r="D48" s="4">
        <f>IF(B48="None","",[2]Analysis!Z49)</f>
        <v>712863.57025715767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IF('[2]Paste Sample IDs'!U52&lt;&gt;"",'[2]Paste Sample IDs'!U52,"None")</f>
        <v>USDA3090</v>
      </c>
      <c r="C49" s="5" t="str">
        <f>'[2]Paste Sample IDs'!T52</f>
        <v>D12</v>
      </c>
      <c r="D49" s="4">
        <f>IF(B49="None","",[2]Analysis!Z50)</f>
        <v>405638.18386340182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IF('[2]Paste Sample IDs'!U53&lt;&gt;"",'[2]Paste Sample IDs'!U53,"None")</f>
        <v>USDA3089</v>
      </c>
      <c r="C50" s="5" t="str">
        <f>'[2]Paste Sample IDs'!T53</f>
        <v>E01</v>
      </c>
      <c r="D50" s="4">
        <f>IF(B50="None","",[2]Analysis!Z51)</f>
        <v>937861.53626000357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IF('[2]Paste Sample IDs'!U54&lt;&gt;"",'[2]Paste Sample IDs'!U54,"None")</f>
        <v>USDA3369</v>
      </c>
      <c r="C51" s="5" t="str">
        <f>'[2]Paste Sample IDs'!T54</f>
        <v>E02</v>
      </c>
      <c r="D51" s="4">
        <f>IF(B51="None","",[2]Analysis!Z52)</f>
        <v>9470.5451414914933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>Caution: copy number less than intended sequencing depth</v>
      </c>
    </row>
    <row r="52" spans="2:5" ht="16" x14ac:dyDescent="0.2">
      <c r="B52" s="3" t="str">
        <f>IF('[2]Paste Sample IDs'!U55&lt;&gt;"",'[2]Paste Sample IDs'!U55,"None")</f>
        <v>USDA3435</v>
      </c>
      <c r="C52" s="5" t="str">
        <f>'[2]Paste Sample IDs'!T55</f>
        <v>E03</v>
      </c>
      <c r="D52" s="4">
        <f>IF(B52="None","",[2]Analysis!Z53)</f>
        <v>141187.82041372574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IF('[2]Paste Sample IDs'!U56&lt;&gt;"",'[2]Paste Sample IDs'!U56,"None")</f>
        <v>USDA3494</v>
      </c>
      <c r="C53" s="5" t="str">
        <f>'[2]Paste Sample IDs'!T56</f>
        <v>E04</v>
      </c>
      <c r="D53" s="4">
        <f>IF(B53="None","",[2]Analysis!Z54)</f>
        <v>155206.33279981863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IF('[2]Paste Sample IDs'!U57&lt;&gt;"",'[2]Paste Sample IDs'!U57,"None")</f>
        <v>USDA3397</v>
      </c>
      <c r="C54" s="5" t="str">
        <f>'[2]Paste Sample IDs'!T57</f>
        <v>E05</v>
      </c>
      <c r="D54" s="4">
        <f>IF(B54="None","",[2]Analysis!Z55)</f>
        <v>103172.14011590676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IF('[2]Paste Sample IDs'!U58&lt;&gt;"",'[2]Paste Sample IDs'!U58,"None")</f>
        <v>USDA3413</v>
      </c>
      <c r="C55" s="5" t="str">
        <f>'[2]Paste Sample IDs'!T58</f>
        <v>E06</v>
      </c>
      <c r="D55" s="4">
        <f>IF(B55="None","",[2]Analysis!Z56)</f>
        <v>342535.94607972319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IF('[2]Paste Sample IDs'!U59&lt;&gt;"",'[2]Paste Sample IDs'!U59,"None")</f>
        <v>USDA3056</v>
      </c>
      <c r="C56" s="5" t="str">
        <f>'[2]Paste Sample IDs'!T59</f>
        <v>E07</v>
      </c>
      <c r="D56" s="4">
        <f>IF(B56="None","",[2]Analysis!Z57)</f>
        <v>166230.18528905421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IF('[2]Paste Sample IDs'!U60&lt;&gt;"",'[2]Paste Sample IDs'!U60,"None")</f>
        <v>USDA3251</v>
      </c>
      <c r="C57" s="5" t="str">
        <f>'[2]Paste Sample IDs'!T60</f>
        <v>E08</v>
      </c>
      <c r="D57" s="4">
        <f>IF(B57="None","",[2]Analysis!Z58)</f>
        <v>540017.73412520834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/>
      </c>
    </row>
    <row r="58" spans="2:5" ht="16" x14ac:dyDescent="0.2">
      <c r="B58" s="3" t="str">
        <f>IF('[2]Paste Sample IDs'!U61&lt;&gt;"",'[2]Paste Sample IDs'!U61,"None")</f>
        <v>USDA3272</v>
      </c>
      <c r="C58" s="5" t="str">
        <f>'[2]Paste Sample IDs'!T61</f>
        <v>E09</v>
      </c>
      <c r="D58" s="4">
        <f>IF(B58="None","",[2]Analysis!Z59)</f>
        <v>397.94142522139128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>Very low copy number: assay performance unknown</v>
      </c>
    </row>
    <row r="59" spans="2:5" ht="16" x14ac:dyDescent="0.2">
      <c r="B59" s="3" t="str">
        <f>IF('[2]Paste Sample IDs'!U62&lt;&gt;"",'[2]Paste Sample IDs'!U62,"None")</f>
        <v>USDA3441</v>
      </c>
      <c r="C59" s="5" t="str">
        <f>'[2]Paste Sample IDs'!T62</f>
        <v>E10</v>
      </c>
      <c r="D59" s="4">
        <f>IF(B59="None","",[2]Analysis!Z60)</f>
        <v>546502.19516546174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IF('[2]Paste Sample IDs'!U63&lt;&gt;"",'[2]Paste Sample IDs'!U63,"None")</f>
        <v>USDA3489</v>
      </c>
      <c r="C60" s="5" t="str">
        <f>'[2]Paste Sample IDs'!T63</f>
        <v>E11</v>
      </c>
      <c r="D60" s="4">
        <f>IF(B60="None","",[2]Analysis!Z61)</f>
        <v>283303.45859472838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IF('[2]Paste Sample IDs'!U64&lt;&gt;"",'[2]Paste Sample IDs'!U64,"None")</f>
        <v>USDA3073</v>
      </c>
      <c r="C61" s="5" t="str">
        <f>'[2]Paste Sample IDs'!T64</f>
        <v>E12</v>
      </c>
      <c r="D61" s="4">
        <f>IF(B61="None","",[2]Analysis!Z62)</f>
        <v>434105.68512416194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IF('[2]Paste Sample IDs'!U65&lt;&gt;"",'[2]Paste Sample IDs'!U65,"None")</f>
        <v>USDA3524</v>
      </c>
      <c r="C62" s="5" t="str">
        <f>'[2]Paste Sample IDs'!T65</f>
        <v>F01</v>
      </c>
      <c r="D62" s="4">
        <f>IF(B62="None","",[2]Analysis!Z63)</f>
        <v>89423.666106643446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IF('[2]Paste Sample IDs'!U66&lt;&gt;"",'[2]Paste Sample IDs'!U66,"None")</f>
        <v>USDA2756</v>
      </c>
      <c r="C63" s="5" t="str">
        <f>'[2]Paste Sample IDs'!T66</f>
        <v>F02</v>
      </c>
      <c r="D63" s="4">
        <f>IF(B63="None","",[2]Analysis!Z64)</f>
        <v>37683.264089733791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IF('[2]Paste Sample IDs'!U67&lt;&gt;"",'[2]Paste Sample IDs'!U67,"None")</f>
        <v>USDA3023</v>
      </c>
      <c r="C64" s="5" t="str">
        <f>'[2]Paste Sample IDs'!T67</f>
        <v>F03</v>
      </c>
      <c r="D64" s="4">
        <f>IF(B64="None","",[2]Analysis!Z65)</f>
        <v>452985.36653093557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IF('[2]Paste Sample IDs'!U68&lt;&gt;"",'[2]Paste Sample IDs'!U68,"None")</f>
        <v>USDA3213</v>
      </c>
      <c r="C65" s="5" t="str">
        <f>'[2]Paste Sample IDs'!T68</f>
        <v>F04</v>
      </c>
      <c r="D65" s="4">
        <f>IF(B65="None","",[2]Analysis!Z66)</f>
        <v>202626.23296024965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IF('[2]Paste Sample IDs'!U69&lt;&gt;"",'[2]Paste Sample IDs'!U69,"None")</f>
        <v>USDA3258</v>
      </c>
      <c r="C66" s="5" t="str">
        <f>'[2]Paste Sample IDs'!T69</f>
        <v>F05</v>
      </c>
      <c r="D66" s="4">
        <f>IF(B66="None","",[2]Analysis!Z67)</f>
        <v>280293.96713104472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IF('[2]Paste Sample IDs'!U70&lt;&gt;"",'[2]Paste Sample IDs'!U70,"None")</f>
        <v>USDA3462</v>
      </c>
      <c r="C67" s="5" t="str">
        <f>'[2]Paste Sample IDs'!T70</f>
        <v>F06</v>
      </c>
      <c r="D67" s="4">
        <f>IF(B67="None","",[2]Analysis!Z68)</f>
        <v>1636514.0550582742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IF('[2]Paste Sample IDs'!U71&lt;&gt;"",'[2]Paste Sample IDs'!U71,"None")</f>
        <v>USDA3415</v>
      </c>
      <c r="C68" s="5" t="str">
        <f>'[2]Paste Sample IDs'!T71</f>
        <v>F07</v>
      </c>
      <c r="D68" s="4">
        <f>IF(B68="None","",[2]Analysis!Z69)</f>
        <v>137467.14966065565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IF('[2]Paste Sample IDs'!U72&lt;&gt;"",'[2]Paste Sample IDs'!U72,"None")</f>
        <v>USDA3010</v>
      </c>
      <c r="C69" s="5" t="str">
        <f>'[2]Paste Sample IDs'!T72</f>
        <v>F08</v>
      </c>
      <c r="D69" s="4">
        <f>IF(B69="None","",[2]Analysis!Z70)</f>
        <v>27480.946487583165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IF('[2]Paste Sample IDs'!U73&lt;&gt;"",'[2]Paste Sample IDs'!U73,"None")</f>
        <v>USDA3057</v>
      </c>
      <c r="C70" s="5" t="str">
        <f>'[2]Paste Sample IDs'!T73</f>
        <v>F09</v>
      </c>
      <c r="D70" s="4">
        <f>IF(B70="None","",[2]Analysis!Z71)</f>
        <v>660657.11424901907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IF('[2]Paste Sample IDs'!U74&lt;&gt;"",'[2]Paste Sample IDs'!U74,"None")</f>
        <v>USDA3108</v>
      </c>
      <c r="C71" s="5" t="str">
        <f>'[2]Paste Sample IDs'!T74</f>
        <v>F10</v>
      </c>
      <c r="D71" s="4">
        <f>IF(B71="None","",[2]Analysis!Z72)</f>
        <v>2.5508493491159441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>Very low copy number: assay performance unknown</v>
      </c>
    </row>
    <row r="72" spans="2:5" ht="16" x14ac:dyDescent="0.2">
      <c r="B72" s="3" t="str">
        <f>IF('[2]Paste Sample IDs'!U75&lt;&gt;"",'[2]Paste Sample IDs'!U75,"None")</f>
        <v>USDA2737</v>
      </c>
      <c r="C72" s="5" t="str">
        <f>'[2]Paste Sample IDs'!T75</f>
        <v>F11</v>
      </c>
      <c r="D72" s="4">
        <f>IF(B72="None","",[2]Analysis!Z73)</f>
        <v>5865226.1048534075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IF('[2]Paste Sample IDs'!U76&lt;&gt;"",'[2]Paste Sample IDs'!U76,"None")</f>
        <v>USDA3555</v>
      </c>
      <c r="C73" s="5" t="str">
        <f>'[2]Paste Sample IDs'!T76</f>
        <v>F12</v>
      </c>
      <c r="D73" s="4">
        <f>IF(B73="None","",[2]Analysis!Z74)</f>
        <v>312161.85751965281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IF('[2]Paste Sample IDs'!U77&lt;&gt;"",'[2]Paste Sample IDs'!U77,"None")</f>
        <v>USDA3323</v>
      </c>
      <c r="C74" s="5" t="str">
        <f>'[2]Paste Sample IDs'!T77</f>
        <v>G01</v>
      </c>
      <c r="D74" s="4">
        <f>IF(B74="None","",[2]Analysis!Z75)</f>
        <v>552199.32950544276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IF('[2]Paste Sample IDs'!U78&lt;&gt;"",'[2]Paste Sample IDs'!U78,"None")</f>
        <v>USDA3354</v>
      </c>
      <c r="C75" s="5" t="str">
        <f>'[2]Paste Sample IDs'!T78</f>
        <v>G02</v>
      </c>
      <c r="D75" s="4">
        <f>IF(B75="None","",[2]Analysis!Z76)</f>
        <v>82715.248057464109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IF('[2]Paste Sample IDs'!U79&lt;&gt;"",'[2]Paste Sample IDs'!U79,"None")</f>
        <v>USDA3389</v>
      </c>
      <c r="C76" s="5" t="str">
        <f>'[2]Paste Sample IDs'!T79</f>
        <v>G03</v>
      </c>
      <c r="D76" s="4">
        <f>IF(B76="None","",[2]Analysis!Z77)</f>
        <v>167753.68871632713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IF('[2]Paste Sample IDs'!U80&lt;&gt;"",'[2]Paste Sample IDs'!U80,"None")</f>
        <v>USDA3498</v>
      </c>
      <c r="C77" s="5" t="str">
        <f>'[2]Paste Sample IDs'!T80</f>
        <v>G04</v>
      </c>
      <c r="D77" s="4">
        <f>IF(B77="None","",[2]Analysis!Z78)</f>
        <v>334289.07184032828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IF('[2]Paste Sample IDs'!U81&lt;&gt;"",'[2]Paste Sample IDs'!U81,"None")</f>
        <v>USDA3243</v>
      </c>
      <c r="C78" s="5" t="str">
        <f>'[2]Paste Sample IDs'!T81</f>
        <v>G05</v>
      </c>
      <c r="D78" s="4">
        <f>IF(B78="None","",[2]Analysis!Z79)</f>
        <v>402938.82036796625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IF('[2]Paste Sample IDs'!U82&lt;&gt;"",'[2]Paste Sample IDs'!U82,"None")</f>
        <v>USDA3380</v>
      </c>
      <c r="C79" s="5" t="str">
        <f>'[2]Paste Sample IDs'!T82</f>
        <v>G06</v>
      </c>
      <c r="D79" s="4">
        <f>IF(B79="None","",[2]Analysis!Z80)</f>
        <v>129052.06733757404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IF('[2]Paste Sample IDs'!U83&lt;&gt;"",'[2]Paste Sample IDs'!U83,"None")</f>
        <v>USDA3414</v>
      </c>
      <c r="C80" s="5" t="str">
        <f>'[2]Paste Sample IDs'!T83</f>
        <v>G07</v>
      </c>
      <c r="D80" s="4">
        <f>IF(B80="None","",[2]Analysis!Z81)</f>
        <v>125706.10401024738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IF('[2]Paste Sample IDs'!U84&lt;&gt;"",'[2]Paste Sample IDs'!U84,"None")</f>
        <v>USDA3043</v>
      </c>
      <c r="C81" s="5" t="str">
        <f>'[2]Paste Sample IDs'!T84</f>
        <v>G08</v>
      </c>
      <c r="D81" s="4">
        <f>IF(B81="None","",[2]Analysis!Z82)</f>
        <v>88215.015156493741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IF('[2]Paste Sample IDs'!U85&lt;&gt;"",'[2]Paste Sample IDs'!U85,"None")</f>
        <v>USDA3067</v>
      </c>
      <c r="C82" s="5" t="str">
        <f>'[2]Paste Sample IDs'!T85</f>
        <v>G09</v>
      </c>
      <c r="D82" s="4">
        <f>IF(B82="None","",[2]Analysis!Z83)</f>
        <v>282058.09908714885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IF('[2]Paste Sample IDs'!U86&lt;&gt;"",'[2]Paste Sample IDs'!U86,"None")</f>
        <v>USDA3290</v>
      </c>
      <c r="C83" s="5" t="str">
        <f>'[2]Paste Sample IDs'!T86</f>
        <v>G10</v>
      </c>
      <c r="D83" s="4">
        <f>IF(B83="None","",[2]Analysis!Z84)</f>
        <v>114734.95018225885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IF('[2]Paste Sample IDs'!U87&lt;&gt;"",'[2]Paste Sample IDs'!U87,"None")</f>
        <v>USDA3510</v>
      </c>
      <c r="C84" s="5" t="str">
        <f>'[2]Paste Sample IDs'!T87</f>
        <v>G11</v>
      </c>
      <c r="D84" s="4">
        <f>IF(B84="None","",[2]Analysis!Z85)</f>
        <v>55905.371842704342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IF('[2]Paste Sample IDs'!U88&lt;&gt;"",'[2]Paste Sample IDs'!U88,"None")</f>
        <v>USDA3293</v>
      </c>
      <c r="C85" s="5" t="str">
        <f>'[2]Paste Sample IDs'!T88</f>
        <v>G12</v>
      </c>
      <c r="D85" s="4">
        <f>IF(B85="None","",[2]Analysis!Z86)</f>
        <v>357805.4086520237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IF('[2]Paste Sample IDs'!U89&lt;&gt;"",'[2]Paste Sample IDs'!U89,"None")</f>
        <v>USDA3033</v>
      </c>
      <c r="C86" s="5" t="str">
        <f>'[2]Paste Sample IDs'!T89</f>
        <v>H01</v>
      </c>
      <c r="D86" s="4">
        <f>IF(B86="None","",[2]Analysis!Z87)</f>
        <v>195399.02656524561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IF('[2]Paste Sample IDs'!U90&lt;&gt;"",'[2]Paste Sample IDs'!U90,"None")</f>
        <v>USDA3084</v>
      </c>
      <c r="C87" s="5" t="str">
        <f>'[2]Paste Sample IDs'!T90</f>
        <v>H02</v>
      </c>
      <c r="D87" s="4">
        <f>IF(B87="None","",[2]Analysis!Z88)</f>
        <v>137857.38194906744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IF('[2]Paste Sample IDs'!U91&lt;&gt;"",'[2]Paste Sample IDs'!U91,"None")</f>
        <v>USDA3164</v>
      </c>
      <c r="C88" s="5" t="str">
        <f>'[2]Paste Sample IDs'!T91</f>
        <v>H03</v>
      </c>
      <c r="D88" s="4">
        <f>IF(B88="None","",[2]Analysis!Z89)</f>
        <v>275760.78799089324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IF('[2]Paste Sample IDs'!U92&lt;&gt;"",'[2]Paste Sample IDs'!U92,"None")</f>
        <v>USDA3288</v>
      </c>
      <c r="C89" s="5" t="str">
        <f>'[2]Paste Sample IDs'!T92</f>
        <v>H04</v>
      </c>
      <c r="D89" s="4">
        <f>IF(B89="None","",[2]Analysis!Z90)</f>
        <v>76408.484690611454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IF('[2]Paste Sample IDs'!U93&lt;&gt;"",'[2]Paste Sample IDs'!U93,"None")</f>
        <v>USDA3420</v>
      </c>
      <c r="C90" s="5" t="str">
        <f>'[2]Paste Sample IDs'!T93</f>
        <v>H05</v>
      </c>
      <c r="D90" s="4">
        <f>IF(B90="None","",[2]Analysis!Z91)</f>
        <v>803054.01211141516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IF('[2]Paste Sample IDs'!U94&lt;&gt;"",'[2]Paste Sample IDs'!U94,"None")</f>
        <v>USDA3565</v>
      </c>
      <c r="C91" s="5" t="str">
        <f>'[2]Paste Sample IDs'!T94</f>
        <v>H06</v>
      </c>
      <c r="D91" s="4">
        <f>IF(B91="None","",[2]Analysis!Z92)</f>
        <v>17723282.820891041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/>
      </c>
    </row>
    <row r="92" spans="2:5" ht="16" x14ac:dyDescent="0.2">
      <c r="B92" s="3" t="str">
        <f>IF('[2]Paste Sample IDs'!U95&lt;&gt;"",'[2]Paste Sample IDs'!U95,"None")</f>
        <v>USDA3297</v>
      </c>
      <c r="C92" s="5" t="str">
        <f>'[2]Paste Sample IDs'!T95</f>
        <v>H07</v>
      </c>
      <c r="D92" s="4">
        <f>IF(B92="None","",[2]Analysis!Z93)</f>
        <v>435712.48412270099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IF('[2]Paste Sample IDs'!U96&lt;&gt;"",'[2]Paste Sample IDs'!U96,"None")</f>
        <v>USDA2351</v>
      </c>
      <c r="C93" s="5" t="str">
        <f>'[2]Paste Sample IDs'!T96</f>
        <v>H08</v>
      </c>
      <c r="D93" s="4">
        <f>IF(B93="None","",[2]Analysis!Z94)</f>
        <v>833942.02334106492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IF('[2]Paste Sample IDs'!U98&lt;&gt;"",'[2]Paste Sample IDs'!U98,"None")</f>
        <v>USDA3390</v>
      </c>
      <c r="C94" s="5" t="str">
        <f>'[2]Paste Sample IDs'!T98</f>
        <v>H10</v>
      </c>
      <c r="D94" s="4">
        <f>IF(B94="None","",[2]Analysis!Z96)</f>
        <v>182426.07264291271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/>
      </c>
    </row>
    <row r="95" spans="2:5" ht="16" x14ac:dyDescent="0.2">
      <c r="B95" s="3" t="str">
        <f>IF('[2]Paste Sample IDs'!U99&lt;&gt;"",'[2]Paste Sample IDs'!U99,"None")</f>
        <v>USDA2625</v>
      </c>
      <c r="C95" s="5" t="str">
        <f>'[2]Paste Sample IDs'!T99</f>
        <v>H11</v>
      </c>
      <c r="D95" s="4">
        <f>IF(B95="None","",[2]Analysis!Z97)</f>
        <v>35387.613692597639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IF('[2]Paste Sample IDs'!U100&lt;&gt;"",'[2]Paste Sample IDs'!U100,"None")</f>
        <v>USDA3526</v>
      </c>
      <c r="C96" s="5" t="str">
        <f>'[2]Paste Sample IDs'!T100</f>
        <v>H12</v>
      </c>
      <c r="D96" s="4">
        <f>IF(B96="None","",[2]Analysis!Z98)</f>
        <v>85632.246895543998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5" priority="1" operator="containsText" text="unknown">
      <formula>NOT(ISERROR(SEARCH("unknown",E4)))</formula>
    </cfRule>
    <cfRule type="containsText" dxfId="4" priority="2" operator="containsText" text="Insufficient">
      <formula>NOT(ISERROR(SEARCH("Insufficient",E4)))</formula>
    </cfRule>
    <cfRule type="containsText" dxfId="3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CB371-53ED-E54D-BF01-2E8ED4609E80}">
  <sheetPr>
    <pageSetUpPr fitToPage="1"/>
  </sheetPr>
  <dimension ref="B1:E97"/>
  <sheetViews>
    <sheetView tabSelected="1" topLeftCell="A52" workbookViewId="0">
      <selection activeCell="H76" sqref="H76"/>
    </sheetView>
  </sheetViews>
  <sheetFormatPr baseColWidth="10" defaultRowHeight="15" x14ac:dyDescent="0.2"/>
  <cols>
    <col min="1" max="1" width="3.83203125" style="1" customWidth="1"/>
    <col min="2" max="2" width="36.1640625" style="1" customWidth="1"/>
    <col min="3" max="3" width="12.33203125" style="1" customWidth="1"/>
    <col min="4" max="4" width="29.5" style="1" customWidth="1"/>
    <col min="5" max="5" width="50.6640625" style="1" customWidth="1"/>
    <col min="6" max="16384" width="10.83203125" style="1"/>
  </cols>
  <sheetData>
    <row r="1" spans="2:5" ht="16" x14ac:dyDescent="0.2">
      <c r="B1" s="9" t="s">
        <v>5</v>
      </c>
      <c r="C1" s="8"/>
      <c r="D1" s="9" t="s">
        <v>4</v>
      </c>
      <c r="E1" s="8" t="str">
        <f>IF('[3]Paste Sample IDs'!U1&lt;&gt;"",'[3]Paste Sample IDs'!U1,"None")</f>
        <v>Noyes_024_DNA_054_qMQC</v>
      </c>
    </row>
    <row r="2" spans="2:5" ht="16" x14ac:dyDescent="0.2">
      <c r="B2" s="8"/>
      <c r="C2" s="8"/>
      <c r="D2" s="8"/>
      <c r="E2" s="8"/>
    </row>
    <row r="3" spans="2:5" ht="16" x14ac:dyDescent="0.2">
      <c r="B3" s="6" t="s">
        <v>3</v>
      </c>
      <c r="C3" s="7" t="s">
        <v>2</v>
      </c>
      <c r="D3" s="7" t="s">
        <v>1</v>
      </c>
      <c r="E3" s="6" t="s">
        <v>0</v>
      </c>
    </row>
    <row r="4" spans="2:5" ht="16" x14ac:dyDescent="0.2">
      <c r="B4" s="3" t="str">
        <f>IF('[3]Paste Sample IDs'!U5&lt;&gt;"",'[3]Paste Sample IDs'!U5,"None")</f>
        <v>USDA3324</v>
      </c>
      <c r="C4" s="5" t="str">
        <f>'[3]Paste Sample IDs'!T5</f>
        <v>A01</v>
      </c>
      <c r="D4" s="4">
        <f>IF(B4="None","",[3]Analysis!Z3)</f>
        <v>346483.36636220582</v>
      </c>
      <c r="E4" s="3" t="str">
        <f>IF(B4="None","",IF(D4&lt;1000,"Very low copy number: assay performance unknown",IF(D4&lt;50000/3,"Caution: copy number less than intended sequencing depth",IF(D4="Undetected","Insufficient material: assay failure expected",""))))</f>
        <v/>
      </c>
    </row>
    <row r="5" spans="2:5" ht="16" x14ac:dyDescent="0.2">
      <c r="B5" s="3" t="str">
        <f>IF('[3]Paste Sample IDs'!U6&lt;&gt;"",'[3]Paste Sample IDs'!U6,"None")</f>
        <v>USDA2969</v>
      </c>
      <c r="C5" s="5" t="str">
        <f>'[3]Paste Sample IDs'!T6</f>
        <v>A02</v>
      </c>
      <c r="D5" s="4">
        <f>IF(B5="None","",[3]Analysis!Z4)</f>
        <v>94022.725239581792</v>
      </c>
      <c r="E5" s="3" t="str">
        <f>IF(B5="None","",IF(D5&lt;1000,"Very low copy number: assay performance unknown",IF(D5&lt;50000/3,"Caution: copy number less than intended sequencing depth",IF(D5="Undetected","Insufficient material: assay failure expected",""))))</f>
        <v/>
      </c>
    </row>
    <row r="6" spans="2:5" ht="16" x14ac:dyDescent="0.2">
      <c r="B6" s="3" t="str">
        <f>IF('[3]Paste Sample IDs'!U7&lt;&gt;"",'[3]Paste Sample IDs'!U7,"None")</f>
        <v>USDA3077</v>
      </c>
      <c r="C6" s="5" t="str">
        <f>'[3]Paste Sample IDs'!T7</f>
        <v>A03</v>
      </c>
      <c r="D6" s="4">
        <f>IF(B6="None","",[3]Analysis!Z5)</f>
        <v>136946.46188992169</v>
      </c>
      <c r="E6" s="3" t="str">
        <f>IF(B6="None","",IF(D6&lt;1000,"Very low copy number: assay performance unknown",IF(D6&lt;50000/3,"Caution: copy number less than intended sequencing depth",IF(D6="Undetected","Insufficient material: assay failure expected",""))))</f>
        <v/>
      </c>
    </row>
    <row r="7" spans="2:5" ht="16" x14ac:dyDescent="0.2">
      <c r="B7" s="3" t="str">
        <f>IF('[3]Paste Sample IDs'!U8&lt;&gt;"",'[3]Paste Sample IDs'!U8,"None")</f>
        <v>USDA3416</v>
      </c>
      <c r="C7" s="5" t="str">
        <f>'[3]Paste Sample IDs'!T8</f>
        <v>A04</v>
      </c>
      <c r="D7" s="4">
        <f>IF(B7="None","",[3]Analysis!Z6)</f>
        <v>9127.5370416082296</v>
      </c>
      <c r="E7" s="3" t="str">
        <f>IF(B7="None","",IF(D7&lt;1000,"Very low copy number: assay performance unknown",IF(D7&lt;50000/3,"Caution: copy number less than intended sequencing depth",IF(D7="Undetected","Insufficient material: assay failure expected",""))))</f>
        <v>Caution: copy number less than intended sequencing depth</v>
      </c>
    </row>
    <row r="8" spans="2:5" ht="16" x14ac:dyDescent="0.2">
      <c r="B8" s="3" t="str">
        <f>IF('[3]Paste Sample IDs'!U9&lt;&gt;"",'[3]Paste Sample IDs'!U9,"None")</f>
        <v>USDA2973</v>
      </c>
      <c r="C8" s="5" t="str">
        <f>'[3]Paste Sample IDs'!T9</f>
        <v>A05</v>
      </c>
      <c r="D8" s="4">
        <f>IF(B8="None","",[3]Analysis!Z7)</f>
        <v>317333.1776800463</v>
      </c>
      <c r="E8" s="3" t="str">
        <f>IF(B8="None","",IF(D8&lt;1000,"Very low copy number: assay performance unknown",IF(D8&lt;50000/3,"Caution: copy number less than intended sequencing depth",IF(D8="Undetected","Insufficient material: assay failure expected",""))))</f>
        <v/>
      </c>
    </row>
    <row r="9" spans="2:5" ht="16" x14ac:dyDescent="0.2">
      <c r="B9" s="3" t="str">
        <f>IF('[3]Paste Sample IDs'!U10&lt;&gt;"",'[3]Paste Sample IDs'!U10,"None")</f>
        <v>USDA3274</v>
      </c>
      <c r="C9" s="5" t="str">
        <f>'[3]Paste Sample IDs'!T10</f>
        <v>A06</v>
      </c>
      <c r="D9" s="4">
        <f>IF(B9="None","",[3]Analysis!Z8)</f>
        <v>7592.1306341060936</v>
      </c>
      <c r="E9" s="3" t="str">
        <f>IF(B9="None","",IF(D9&lt;1000,"Very low copy number: assay performance unknown",IF(D9&lt;50000/3,"Caution: copy number less than intended sequencing depth",IF(D9="Undetected","Insufficient material: assay failure expected",""))))</f>
        <v>Caution: copy number less than intended sequencing depth</v>
      </c>
    </row>
    <row r="10" spans="2:5" ht="16" x14ac:dyDescent="0.2">
      <c r="B10" s="3" t="str">
        <f>IF('[3]Paste Sample IDs'!U11&lt;&gt;"",'[3]Paste Sample IDs'!U11,"None")</f>
        <v>USDA3477</v>
      </c>
      <c r="C10" s="5" t="str">
        <f>'[3]Paste Sample IDs'!T11</f>
        <v>A07</v>
      </c>
      <c r="D10" s="4">
        <f>IF(B10="None","",[3]Analysis!Z9)</f>
        <v>145698.65300892611</v>
      </c>
      <c r="E10" s="3" t="str">
        <f>IF(B10="None","",IF(D10&lt;1000,"Very low copy number: assay performance unknown",IF(D10&lt;50000/3,"Caution: copy number less than intended sequencing depth",IF(D10="Undetected","Insufficient material: assay failure expected",""))))</f>
        <v/>
      </c>
    </row>
    <row r="11" spans="2:5" ht="16" x14ac:dyDescent="0.2">
      <c r="B11" s="3" t="str">
        <f>IF('[3]Paste Sample IDs'!U12&lt;&gt;"",'[3]Paste Sample IDs'!U12,"None")</f>
        <v>USDA2959</v>
      </c>
      <c r="C11" s="5" t="str">
        <f>'[3]Paste Sample IDs'!T12</f>
        <v>A08</v>
      </c>
      <c r="D11" s="4">
        <f>IF(B11="None","",[3]Analysis!Z10)</f>
        <v>11141.219153606942</v>
      </c>
      <c r="E11" s="3" t="str">
        <f>IF(B11="None","",IF(D11&lt;1000,"Very low copy number: assay performance unknown",IF(D11&lt;50000/3,"Caution: copy number less than intended sequencing depth",IF(D11="Undetected","Insufficient material: assay failure expected",""))))</f>
        <v>Caution: copy number less than intended sequencing depth</v>
      </c>
    </row>
    <row r="12" spans="2:5" ht="16" x14ac:dyDescent="0.2">
      <c r="B12" s="3" t="str">
        <f>IF('[3]Paste Sample IDs'!U13&lt;&gt;"",'[3]Paste Sample IDs'!U13,"None")</f>
        <v>USDA3306</v>
      </c>
      <c r="C12" s="5" t="str">
        <f>'[3]Paste Sample IDs'!T13</f>
        <v>A09</v>
      </c>
      <c r="D12" s="4">
        <f>IF(B12="None","",[3]Analysis!Z11)</f>
        <v>231575.50130157397</v>
      </c>
      <c r="E12" s="3" t="str">
        <f>IF(B12="None","",IF(D12&lt;1000,"Very low copy number: assay performance unknown",IF(D12&lt;50000/3,"Caution: copy number less than intended sequencing depth",IF(D12="Undetected","Insufficient material: assay failure expected",""))))</f>
        <v/>
      </c>
    </row>
    <row r="13" spans="2:5" ht="16" x14ac:dyDescent="0.2">
      <c r="B13" s="3" t="str">
        <f>IF('[3]Paste Sample IDs'!U14&lt;&gt;"",'[3]Paste Sample IDs'!U14,"None")</f>
        <v>USDA3136</v>
      </c>
      <c r="C13" s="5" t="str">
        <f>'[3]Paste Sample IDs'!T14</f>
        <v>A10</v>
      </c>
      <c r="D13" s="4" t="str">
        <f>IF(B13="None","",[3]Analysis!Z12)</f>
        <v>Undetected</v>
      </c>
      <c r="E13" s="3" t="str">
        <f>IF(B13="None","",IF(D13&lt;1000,"Very low copy number: assay performance unknown",IF(D13&lt;50000/3,"Caution: copy number less than intended sequencing depth",IF(D13="Undetected","Insufficient material: assay failure expected",""))))</f>
        <v>Insufficient material: assay failure expected</v>
      </c>
    </row>
    <row r="14" spans="2:5" ht="16" x14ac:dyDescent="0.2">
      <c r="B14" s="3" t="str">
        <f>IF('[3]Paste Sample IDs'!U15&lt;&gt;"",'[3]Paste Sample IDs'!U15,"None")</f>
        <v>USDA3400</v>
      </c>
      <c r="C14" s="5" t="str">
        <f>'[3]Paste Sample IDs'!T15</f>
        <v>A11</v>
      </c>
      <c r="D14" s="4">
        <f>IF(B14="None","",[3]Analysis!Z13)</f>
        <v>37609.337991878805</v>
      </c>
      <c r="E14" s="3" t="str">
        <f>IF(B14="None","",IF(D14&lt;1000,"Very low copy number: assay performance unknown",IF(D14&lt;50000/3,"Caution: copy number less than intended sequencing depth",IF(D14="Undetected","Insufficient material: assay failure expected",""))))</f>
        <v/>
      </c>
    </row>
    <row r="15" spans="2:5" ht="16" x14ac:dyDescent="0.2">
      <c r="B15" s="3" t="str">
        <f>IF('[3]Paste Sample IDs'!U16&lt;&gt;"",'[3]Paste Sample IDs'!U16,"None")</f>
        <v>USDA3556</v>
      </c>
      <c r="C15" s="5" t="str">
        <f>'[3]Paste Sample IDs'!T16</f>
        <v>A12</v>
      </c>
      <c r="D15" s="4">
        <f>IF(B15="None","",[3]Analysis!Z14)</f>
        <v>119556.64613702032</v>
      </c>
      <c r="E15" s="3" t="str">
        <f>IF(B15="None","",IF(D15&lt;1000,"Very low copy number: assay performance unknown",IF(D15&lt;50000/3,"Caution: copy number less than intended sequencing depth",IF(D15="Undetected","Insufficient material: assay failure expected",""))))</f>
        <v/>
      </c>
    </row>
    <row r="16" spans="2:5" ht="16" x14ac:dyDescent="0.2">
      <c r="B16" s="3" t="str">
        <f>IF('[3]Paste Sample IDs'!U17&lt;&gt;"",'[3]Paste Sample IDs'!U17,"None")</f>
        <v>USDA3384</v>
      </c>
      <c r="C16" s="5" t="str">
        <f>'[3]Paste Sample IDs'!T17</f>
        <v>B01</v>
      </c>
      <c r="D16" s="4">
        <f>IF(B16="None","",[3]Analysis!Z15)</f>
        <v>415699.48629919247</v>
      </c>
      <c r="E16" s="3" t="str">
        <f>IF(B16="None","",IF(D16&lt;1000,"Very low copy number: assay performance unknown",IF(D16&lt;50000/3,"Caution: copy number less than intended sequencing depth",IF(D16="Undetected","Insufficient material: assay failure expected",""))))</f>
        <v/>
      </c>
    </row>
    <row r="17" spans="2:5" ht="16" x14ac:dyDescent="0.2">
      <c r="B17" s="3" t="str">
        <f>IF('[3]Paste Sample IDs'!U18&lt;&gt;"",'[3]Paste Sample IDs'!U18,"None")</f>
        <v>USDA3202</v>
      </c>
      <c r="C17" s="5" t="str">
        <f>'[3]Paste Sample IDs'!T18</f>
        <v>B02</v>
      </c>
      <c r="D17" s="4">
        <f>IF(B17="None","",[3]Analysis!Z16)</f>
        <v>422923.19386092137</v>
      </c>
      <c r="E17" s="3" t="str">
        <f>IF(B17="None","",IF(D17&lt;1000,"Very low copy number: assay performance unknown",IF(D17&lt;50000/3,"Caution: copy number less than intended sequencing depth",IF(D17="Undetected","Insufficient material: assay failure expected",""))))</f>
        <v/>
      </c>
    </row>
    <row r="18" spans="2:5" ht="16" x14ac:dyDescent="0.2">
      <c r="B18" s="3" t="str">
        <f>IF('[3]Paste Sample IDs'!U19&lt;&gt;"",'[3]Paste Sample IDs'!U19,"None")</f>
        <v>USDA3130</v>
      </c>
      <c r="C18" s="5" t="str">
        <f>'[3]Paste Sample IDs'!T19</f>
        <v>B03</v>
      </c>
      <c r="D18" s="4">
        <f>IF(B18="None","",[3]Analysis!Z17)</f>
        <v>85420.880708772456</v>
      </c>
      <c r="E18" s="3" t="str">
        <f>IF(B18="None","",IF(D18&lt;1000,"Very low copy number: assay performance unknown",IF(D18&lt;50000/3,"Caution: copy number less than intended sequencing depth",IF(D18="Undetected","Insufficient material: assay failure expected",""))))</f>
        <v/>
      </c>
    </row>
    <row r="19" spans="2:5" ht="16" x14ac:dyDescent="0.2">
      <c r="B19" s="3" t="str">
        <f>IF('[3]Paste Sample IDs'!U20&lt;&gt;"",'[3]Paste Sample IDs'!U20,"None")</f>
        <v>USDA3104</v>
      </c>
      <c r="C19" s="5" t="str">
        <f>'[3]Paste Sample IDs'!T20</f>
        <v>B04</v>
      </c>
      <c r="D19" s="4">
        <f>IF(B19="None","",[3]Analysis!Z18)</f>
        <v>363341.83080359566</v>
      </c>
      <c r="E19" s="3" t="str">
        <f>IF(B19="None","",IF(D19&lt;1000,"Very low copy number: assay performance unknown",IF(D19&lt;50000/3,"Caution: copy number less than intended sequencing depth",IF(D19="Undetected","Insufficient material: assay failure expected",""))))</f>
        <v/>
      </c>
    </row>
    <row r="20" spans="2:5" ht="16" x14ac:dyDescent="0.2">
      <c r="B20" s="3" t="str">
        <f>IF('[3]Paste Sample IDs'!U21&lt;&gt;"",'[3]Paste Sample IDs'!U21,"None")</f>
        <v>USDA3486</v>
      </c>
      <c r="C20" s="5" t="str">
        <f>'[3]Paste Sample IDs'!T21</f>
        <v>B05</v>
      </c>
      <c r="D20" s="4">
        <f>IF(B20="None","",[3]Analysis!Z19)</f>
        <v>183639.86853305917</v>
      </c>
      <c r="E20" s="3" t="str">
        <f>IF(B20="None","",IF(D20&lt;1000,"Very low copy number: assay performance unknown",IF(D20&lt;50000/3,"Caution: copy number less than intended sequencing depth",IF(D20="Undetected","Insufficient material: assay failure expected",""))))</f>
        <v/>
      </c>
    </row>
    <row r="21" spans="2:5" ht="16" x14ac:dyDescent="0.2">
      <c r="B21" s="3" t="str">
        <f>IF('[3]Paste Sample IDs'!U22&lt;&gt;"",'[3]Paste Sample IDs'!U22,"None")</f>
        <v>USDA3361</v>
      </c>
      <c r="C21" s="5" t="str">
        <f>'[3]Paste Sample IDs'!T22</f>
        <v>B06</v>
      </c>
      <c r="D21" s="4">
        <f>IF(B21="None","",[3]Analysis!Z20)</f>
        <v>154446.96161208971</v>
      </c>
      <c r="E21" s="3" t="str">
        <f>IF(B21="None","",IF(D21&lt;1000,"Very low copy number: assay performance unknown",IF(D21&lt;50000/3,"Caution: copy number less than intended sequencing depth",IF(D21="Undetected","Insufficient material: assay failure expected",""))))</f>
        <v/>
      </c>
    </row>
    <row r="22" spans="2:5" ht="16" x14ac:dyDescent="0.2">
      <c r="B22" s="3" t="str">
        <f>IF('[3]Paste Sample IDs'!U23&lt;&gt;"",'[3]Paste Sample IDs'!U23,"None")</f>
        <v>USDA3360</v>
      </c>
      <c r="C22" s="5" t="str">
        <f>'[3]Paste Sample IDs'!T23</f>
        <v>B07</v>
      </c>
      <c r="D22" s="4">
        <f>IF(B22="None","",[3]Analysis!Z21)</f>
        <v>73986.759042454229</v>
      </c>
      <c r="E22" s="3" t="str">
        <f>IF(B22="None","",IF(D22&lt;1000,"Very low copy number: assay performance unknown",IF(D22&lt;50000/3,"Caution: copy number less than intended sequencing depth",IF(D22="Undetected","Insufficient material: assay failure expected",""))))</f>
        <v/>
      </c>
    </row>
    <row r="23" spans="2:5" ht="16" x14ac:dyDescent="0.2">
      <c r="B23" s="3" t="str">
        <f>IF('[3]Paste Sample IDs'!U25&lt;&gt;"",'[3]Paste Sample IDs'!U25,"None")</f>
        <v>USDA3342</v>
      </c>
      <c r="C23" s="5" t="str">
        <f>'[3]Paste Sample IDs'!T25</f>
        <v>B09</v>
      </c>
      <c r="D23" s="4">
        <f>IF(B23="None","",[3]Analysis!Z23)</f>
        <v>141046.58023296366</v>
      </c>
      <c r="E23" s="3" t="str">
        <f>IF(B23="None","",IF(D23&lt;1000,"Very low copy number: assay performance unknown",IF(D23&lt;50000/3,"Caution: copy number less than intended sequencing depth",IF(D23="Undetected","Insufficient material: assay failure expected",""))))</f>
        <v/>
      </c>
    </row>
    <row r="24" spans="2:5" ht="16" x14ac:dyDescent="0.2">
      <c r="B24" s="3" t="str">
        <f>IF('[3]Paste Sample IDs'!U26&lt;&gt;"",'[3]Paste Sample IDs'!U26,"None")</f>
        <v>USDA3392</v>
      </c>
      <c r="C24" s="5" t="str">
        <f>'[3]Paste Sample IDs'!T26</f>
        <v>B10</v>
      </c>
      <c r="D24" s="4">
        <f>IF(B24="None","",[3]Analysis!Z24)</f>
        <v>98168.638346701759</v>
      </c>
      <c r="E24" s="3" t="str">
        <f>IF(B24="None","",IF(D24&lt;1000,"Very low copy number: assay performance unknown",IF(D24&lt;50000/3,"Caution: copy number less than intended sequencing depth",IF(D24="Undetected","Insufficient material: assay failure expected",""))))</f>
        <v/>
      </c>
    </row>
    <row r="25" spans="2:5" ht="16" x14ac:dyDescent="0.2">
      <c r="B25" s="3" t="str">
        <f>IF('[3]Paste Sample IDs'!U27&lt;&gt;"",'[3]Paste Sample IDs'!U27,"None")</f>
        <v>USDA3153</v>
      </c>
      <c r="C25" s="5" t="str">
        <f>'[3]Paste Sample IDs'!T27</f>
        <v>B11</v>
      </c>
      <c r="D25" s="4">
        <f>IF(B25="None","",[3]Analysis!Z25)</f>
        <v>179425.56633945482</v>
      </c>
      <c r="E25" s="3" t="str">
        <f>IF(B25="None","",IF(D25&lt;1000,"Very low copy number: assay performance unknown",IF(D25&lt;50000/3,"Caution: copy number less than intended sequencing depth",IF(D25="Undetected","Insufficient material: assay failure expected",""))))</f>
        <v/>
      </c>
    </row>
    <row r="26" spans="2:5" ht="16" x14ac:dyDescent="0.2">
      <c r="B26" s="3" t="str">
        <f>IF('[3]Paste Sample IDs'!U28&lt;&gt;"",'[3]Paste Sample IDs'!U28,"None")</f>
        <v>USDA3280</v>
      </c>
      <c r="C26" s="5" t="str">
        <f>'[3]Paste Sample IDs'!T28</f>
        <v>B12</v>
      </c>
      <c r="D26" s="4">
        <f>IF(B26="None","",[3]Analysis!Z26)</f>
        <v>3614.5983277194196</v>
      </c>
      <c r="E26" s="3" t="str">
        <f>IF(B26="None","",IF(D26&lt;1000,"Very low copy number: assay performance unknown",IF(D26&lt;50000/3,"Caution: copy number less than intended sequencing depth",IF(D26="Undetected","Insufficient material: assay failure expected",""))))</f>
        <v>Caution: copy number less than intended sequencing depth</v>
      </c>
    </row>
    <row r="27" spans="2:5" ht="16" x14ac:dyDescent="0.2">
      <c r="B27" s="3" t="str">
        <f>IF('[3]Paste Sample IDs'!U29&lt;&gt;"",'[3]Paste Sample IDs'!U29,"None")</f>
        <v>USDA2640</v>
      </c>
      <c r="C27" s="5" t="str">
        <f>'[3]Paste Sample IDs'!T29</f>
        <v>C01</v>
      </c>
      <c r="D27" s="4">
        <f>IF(B27="None","",[3]Analysis!Z27)</f>
        <v>38711.369881153398</v>
      </c>
      <c r="E27" s="3" t="str">
        <f>IF(B27="None","",IF(D27&lt;1000,"Very low copy number: assay performance unknown",IF(D27&lt;50000/3,"Caution: copy number less than intended sequencing depth",IF(D27="Undetected","Insufficient material: assay failure expected",""))))</f>
        <v/>
      </c>
    </row>
    <row r="28" spans="2:5" ht="16" x14ac:dyDescent="0.2">
      <c r="B28" s="3" t="str">
        <f>IF('[3]Paste Sample IDs'!U30&lt;&gt;"",'[3]Paste Sample IDs'!U30,"None")</f>
        <v>USDA3203</v>
      </c>
      <c r="C28" s="5" t="str">
        <f>'[3]Paste Sample IDs'!T30</f>
        <v>C02</v>
      </c>
      <c r="D28" s="4">
        <f>IF(B28="None","",[3]Analysis!Z28)</f>
        <v>878177.8423772665</v>
      </c>
      <c r="E28" s="3" t="str">
        <f>IF(B28="None","",IF(D28&lt;1000,"Very low copy number: assay performance unknown",IF(D28&lt;50000/3,"Caution: copy number less than intended sequencing depth",IF(D28="Undetected","Insufficient material: assay failure expected",""))))</f>
        <v/>
      </c>
    </row>
    <row r="29" spans="2:5" ht="16" x14ac:dyDescent="0.2">
      <c r="B29" s="3" t="str">
        <f>IF('[3]Paste Sample IDs'!U31&lt;&gt;"",'[3]Paste Sample IDs'!U31,"None")</f>
        <v>USDA3242</v>
      </c>
      <c r="C29" s="5" t="str">
        <f>'[3]Paste Sample IDs'!T31</f>
        <v>C03</v>
      </c>
      <c r="D29" s="4">
        <f>IF(B29="None","",[3]Analysis!Z29)</f>
        <v>251403.05427093236</v>
      </c>
      <c r="E29" s="3" t="str">
        <f>IF(B29="None","",IF(D29&lt;1000,"Very low copy number: assay performance unknown",IF(D29&lt;50000/3,"Caution: copy number less than intended sequencing depth",IF(D29="Undetected","Insufficient material: assay failure expected",""))))</f>
        <v/>
      </c>
    </row>
    <row r="30" spans="2:5" ht="16" x14ac:dyDescent="0.2">
      <c r="B30" s="3" t="str">
        <f>IF('[3]Paste Sample IDs'!U32&lt;&gt;"",'[3]Paste Sample IDs'!U32,"None")</f>
        <v>USDA2426</v>
      </c>
      <c r="C30" s="5" t="str">
        <f>'[3]Paste Sample IDs'!T32</f>
        <v>C04</v>
      </c>
      <c r="D30" s="4">
        <f>IF(B30="None","",[3]Analysis!Z30)</f>
        <v>1837.7700511090031</v>
      </c>
      <c r="E30" s="3" t="str">
        <f>IF(B30="None","",IF(D30&lt;1000,"Very low copy number: assay performance unknown",IF(D30&lt;50000/3,"Caution: copy number less than intended sequencing depth",IF(D30="Undetected","Insufficient material: assay failure expected",""))))</f>
        <v>Caution: copy number less than intended sequencing depth</v>
      </c>
    </row>
    <row r="31" spans="2:5" ht="16" x14ac:dyDescent="0.2">
      <c r="B31" s="3" t="str">
        <f>IF('[3]Paste Sample IDs'!U33&lt;&gt;"",'[3]Paste Sample IDs'!U33,"None")</f>
        <v>USDA2390</v>
      </c>
      <c r="C31" s="5" t="str">
        <f>'[3]Paste Sample IDs'!T33</f>
        <v>C05</v>
      </c>
      <c r="D31" s="4">
        <f>IF(B31="None","",[3]Analysis!Z31)</f>
        <v>104838.28354822668</v>
      </c>
      <c r="E31" s="3" t="str">
        <f>IF(B31="None","",IF(D31&lt;1000,"Very low copy number: assay performance unknown",IF(D31&lt;50000/3,"Caution: copy number less than intended sequencing depth",IF(D31="Undetected","Insufficient material: assay failure expected",""))))</f>
        <v/>
      </c>
    </row>
    <row r="32" spans="2:5" ht="16" x14ac:dyDescent="0.2">
      <c r="B32" s="3" t="str">
        <f>IF('[3]Paste Sample IDs'!U34&lt;&gt;"",'[3]Paste Sample IDs'!U34,"None")</f>
        <v>USDA3207</v>
      </c>
      <c r="C32" s="5" t="str">
        <f>'[3]Paste Sample IDs'!T34</f>
        <v>C06</v>
      </c>
      <c r="D32" s="4">
        <f>IF(B32="None","",[3]Analysis!Z32)</f>
        <v>350147.71702379384</v>
      </c>
      <c r="E32" s="3" t="str">
        <f>IF(B32="None","",IF(D32&lt;1000,"Very low copy number: assay performance unknown",IF(D32&lt;50000/3,"Caution: copy number less than intended sequencing depth",IF(D32="Undetected","Insufficient material: assay failure expected",""))))</f>
        <v/>
      </c>
    </row>
    <row r="33" spans="2:5" ht="16" x14ac:dyDescent="0.2">
      <c r="B33" s="3" t="str">
        <f>IF('[3]Paste Sample IDs'!U35&lt;&gt;"",'[3]Paste Sample IDs'!U35,"None")</f>
        <v>USDA3552</v>
      </c>
      <c r="C33" s="5" t="str">
        <f>'[3]Paste Sample IDs'!T35</f>
        <v>C07</v>
      </c>
      <c r="D33" s="4">
        <f>IF(B33="None","",[3]Analysis!Z33)</f>
        <v>103460863.16959473</v>
      </c>
      <c r="E33" s="3" t="str">
        <f>IF(B33="None","",IF(D33&lt;1000,"Very low copy number: assay performance unknown",IF(D33&lt;50000/3,"Caution: copy number less than intended sequencing depth",IF(D33="Undetected","Insufficient material: assay failure expected",""))))</f>
        <v/>
      </c>
    </row>
    <row r="34" spans="2:5" ht="16" x14ac:dyDescent="0.2">
      <c r="B34" s="3" t="str">
        <f>IF('[3]Paste Sample IDs'!U36&lt;&gt;"",'[3]Paste Sample IDs'!U36,"None")</f>
        <v>USDA563</v>
      </c>
      <c r="C34" s="5" t="str">
        <f>'[3]Paste Sample IDs'!T36</f>
        <v>C08</v>
      </c>
      <c r="D34" s="4">
        <f>IF(B34="None","",[3]Analysis!Z34)</f>
        <v>31.999175764665697</v>
      </c>
      <c r="E34" s="3" t="str">
        <f>IF(B34="None","",IF(D34&lt;1000,"Very low copy number: assay performance unknown",IF(D34&lt;50000/3,"Caution: copy number less than intended sequencing depth",IF(D34="Undetected","Insufficient material: assay failure expected",""))))</f>
        <v>Very low copy number: assay performance unknown</v>
      </c>
    </row>
    <row r="35" spans="2:5" ht="16" x14ac:dyDescent="0.2">
      <c r="B35" s="3" t="str">
        <f>IF('[3]Paste Sample IDs'!U37&lt;&gt;"",'[3]Paste Sample IDs'!U37,"None")</f>
        <v>USDA210</v>
      </c>
      <c r="C35" s="5" t="str">
        <f>'[3]Paste Sample IDs'!T37</f>
        <v>C09</v>
      </c>
      <c r="D35" s="4">
        <f>IF(B35="None","",[3]Analysis!Z35)</f>
        <v>31.019017556555738</v>
      </c>
      <c r="E35" s="3" t="str">
        <f>IF(B35="None","",IF(D35&lt;1000,"Very low copy number: assay performance unknown",IF(D35&lt;50000/3,"Caution: copy number less than intended sequencing depth",IF(D35="Undetected","Insufficient material: assay failure expected",""))))</f>
        <v>Very low copy number: assay performance unknown</v>
      </c>
    </row>
    <row r="36" spans="2:5" ht="16" x14ac:dyDescent="0.2">
      <c r="B36" s="3" t="str">
        <f>IF('[3]Paste Sample IDs'!U38&lt;&gt;"",'[3]Paste Sample IDs'!U38,"None")</f>
        <v>USDA3257</v>
      </c>
      <c r="C36" s="5" t="str">
        <f>'[3]Paste Sample IDs'!T38</f>
        <v>C10</v>
      </c>
      <c r="D36" s="4">
        <f>IF(B36="None","",[3]Analysis!Z36)</f>
        <v>206040.12473163693</v>
      </c>
      <c r="E36" s="3" t="str">
        <f>IF(B36="None","",IF(D36&lt;1000,"Very low copy number: assay performance unknown",IF(D36&lt;50000/3,"Caution: copy number less than intended sequencing depth",IF(D36="Undetected","Insufficient material: assay failure expected",""))))</f>
        <v/>
      </c>
    </row>
    <row r="37" spans="2:5" ht="16" x14ac:dyDescent="0.2">
      <c r="B37" s="3" t="str">
        <f>IF('[3]Paste Sample IDs'!U39&lt;&gt;"",'[3]Paste Sample IDs'!U39,"None")</f>
        <v>USDA3241</v>
      </c>
      <c r="C37" s="5" t="str">
        <f>'[3]Paste Sample IDs'!T39</f>
        <v>C11</v>
      </c>
      <c r="D37" s="4">
        <f>IF(B37="None","",[3]Analysis!Z37)</f>
        <v>747271.62888902007</v>
      </c>
      <c r="E37" s="3" t="str">
        <f>IF(B37="None","",IF(D37&lt;1000,"Very low copy number: assay performance unknown",IF(D37&lt;50000/3,"Caution: copy number less than intended sequencing depth",IF(D37="Undetected","Insufficient material: assay failure expected",""))))</f>
        <v/>
      </c>
    </row>
    <row r="38" spans="2:5" ht="16" x14ac:dyDescent="0.2">
      <c r="B38" s="3" t="str">
        <f>IF('[3]Paste Sample IDs'!U41&lt;&gt;"",'[3]Paste Sample IDs'!U41,"None")</f>
        <v>USDA3338</v>
      </c>
      <c r="C38" s="5" t="str">
        <f>'[3]Paste Sample IDs'!T41</f>
        <v>D01</v>
      </c>
      <c r="D38" s="4">
        <f>IF(B38="None","",[3]Analysis!Z39)</f>
        <v>106029.89848053532</v>
      </c>
      <c r="E38" s="3" t="str">
        <f>IF(B38="None","",IF(D38&lt;1000,"Very low copy number: assay performance unknown",IF(D38&lt;50000/3,"Caution: copy number less than intended sequencing depth",IF(D38="Undetected","Insufficient material: assay failure expected",""))))</f>
        <v/>
      </c>
    </row>
    <row r="39" spans="2:5" ht="16" x14ac:dyDescent="0.2">
      <c r="B39" s="3" t="str">
        <f>IF('[3]Paste Sample IDs'!U42&lt;&gt;"",'[3]Paste Sample IDs'!U42,"None")</f>
        <v>USDA3233</v>
      </c>
      <c r="C39" s="5" t="str">
        <f>'[3]Paste Sample IDs'!T42</f>
        <v>D02</v>
      </c>
      <c r="D39" s="4">
        <f>IF(B39="None","",[3]Analysis!Z40)</f>
        <v>270.04459652932496</v>
      </c>
      <c r="E39" s="3" t="str">
        <f>IF(B39="None","",IF(D39&lt;1000,"Very low copy number: assay performance unknown",IF(D39&lt;50000/3,"Caution: copy number less than intended sequencing depth",IF(D39="Undetected","Insufficient material: assay failure expected",""))))</f>
        <v>Very low copy number: assay performance unknown</v>
      </c>
    </row>
    <row r="40" spans="2:5" ht="16" x14ac:dyDescent="0.2">
      <c r="B40" s="3" t="str">
        <f>IF('[3]Paste Sample IDs'!U43&lt;&gt;"",'[3]Paste Sample IDs'!U43,"None")</f>
        <v>USDA3199</v>
      </c>
      <c r="C40" s="5" t="str">
        <f>'[3]Paste Sample IDs'!T43</f>
        <v>D03</v>
      </c>
      <c r="D40" s="4">
        <f>IF(B40="None","",[3]Analysis!Z41)</f>
        <v>658556.30224479188</v>
      </c>
      <c r="E40" s="3" t="str">
        <f>IF(B40="None","",IF(D40&lt;1000,"Very low copy number: assay performance unknown",IF(D40&lt;50000/3,"Caution: copy number less than intended sequencing depth",IF(D40="Undetected","Insufficient material: assay failure expected",""))))</f>
        <v/>
      </c>
    </row>
    <row r="41" spans="2:5" ht="16" x14ac:dyDescent="0.2">
      <c r="B41" s="3" t="str">
        <f>IF('[3]Paste Sample IDs'!U44&lt;&gt;"",'[3]Paste Sample IDs'!U44,"None")</f>
        <v>USDA3404</v>
      </c>
      <c r="C41" s="5" t="str">
        <f>'[3]Paste Sample IDs'!T44</f>
        <v>D04</v>
      </c>
      <c r="D41" s="4">
        <f>IF(B41="None","",[3]Analysis!Z42)</f>
        <v>26259.76347869237</v>
      </c>
      <c r="E41" s="3" t="str">
        <f>IF(B41="None","",IF(D41&lt;1000,"Very low copy number: assay performance unknown",IF(D41&lt;50000/3,"Caution: copy number less than intended sequencing depth",IF(D41="Undetected","Insufficient material: assay failure expected",""))))</f>
        <v/>
      </c>
    </row>
    <row r="42" spans="2:5" ht="16" x14ac:dyDescent="0.2">
      <c r="B42" s="3" t="str">
        <f>IF('[3]Paste Sample IDs'!U45&lt;&gt;"",'[3]Paste Sample IDs'!U45,"None")</f>
        <v>USDA3041</v>
      </c>
      <c r="C42" s="5" t="str">
        <f>'[3]Paste Sample IDs'!T45</f>
        <v>D05</v>
      </c>
      <c r="D42" s="4">
        <f>IF(B42="None","",[3]Analysis!Z43)</f>
        <v>264457.74286493077</v>
      </c>
      <c r="E42" s="3" t="str">
        <f>IF(B42="None","",IF(D42&lt;1000,"Very low copy number: assay performance unknown",IF(D42&lt;50000/3,"Caution: copy number less than intended sequencing depth",IF(D42="Undetected","Insufficient material: assay failure expected",""))))</f>
        <v/>
      </c>
    </row>
    <row r="43" spans="2:5" ht="16" x14ac:dyDescent="0.2">
      <c r="B43" s="3" t="str">
        <f>IF('[3]Paste Sample IDs'!U46&lt;&gt;"",'[3]Paste Sample IDs'!U46,"None")</f>
        <v>USDA3503</v>
      </c>
      <c r="C43" s="5" t="str">
        <f>'[3]Paste Sample IDs'!T46</f>
        <v>D06</v>
      </c>
      <c r="D43" s="4">
        <f>IF(B43="None","",[3]Analysis!Z44)</f>
        <v>208.83383797717525</v>
      </c>
      <c r="E43" s="3" t="str">
        <f>IF(B43="None","",IF(D43&lt;1000,"Very low copy number: assay performance unknown",IF(D43&lt;50000/3,"Caution: copy number less than intended sequencing depth",IF(D43="Undetected","Insufficient material: assay failure expected",""))))</f>
        <v>Very low copy number: assay performance unknown</v>
      </c>
    </row>
    <row r="44" spans="2:5" ht="16" x14ac:dyDescent="0.2">
      <c r="B44" s="3" t="str">
        <f>IF('[3]Paste Sample IDs'!U47&lt;&gt;"",'[3]Paste Sample IDs'!U47,"None")</f>
        <v>USDA3227</v>
      </c>
      <c r="C44" s="5" t="str">
        <f>'[3]Paste Sample IDs'!T47</f>
        <v>D07</v>
      </c>
      <c r="D44" s="4">
        <f>IF(B44="None","",[3]Analysis!Z45)</f>
        <v>145352.56159033783</v>
      </c>
      <c r="E44" s="3" t="str">
        <f>IF(B44="None","",IF(D44&lt;1000,"Very low copy number: assay performance unknown",IF(D44&lt;50000/3,"Caution: copy number less than intended sequencing depth",IF(D44="Undetected","Insufficient material: assay failure expected",""))))</f>
        <v/>
      </c>
    </row>
    <row r="45" spans="2:5" ht="16" x14ac:dyDescent="0.2">
      <c r="B45" s="3" t="str">
        <f>IF('[3]Paste Sample IDs'!U48&lt;&gt;"",'[3]Paste Sample IDs'!U48,"None")</f>
        <v>USDA3076</v>
      </c>
      <c r="C45" s="5" t="str">
        <f>'[3]Paste Sample IDs'!T48</f>
        <v>D08</v>
      </c>
      <c r="D45" s="4">
        <f>IF(B45="None","",[3]Analysis!Z46)</f>
        <v>35333.483001278255</v>
      </c>
      <c r="E45" s="3" t="str">
        <f>IF(B45="None","",IF(D45&lt;1000,"Very low copy number: assay performance unknown",IF(D45&lt;50000/3,"Caution: copy number less than intended sequencing depth",IF(D45="Undetected","Insufficient material: assay failure expected",""))))</f>
        <v/>
      </c>
    </row>
    <row r="46" spans="2:5" ht="16" x14ac:dyDescent="0.2">
      <c r="B46" s="3" t="str">
        <f>IF('[3]Paste Sample IDs'!U49&lt;&gt;"",'[3]Paste Sample IDs'!U49,"None")</f>
        <v>USDA3508</v>
      </c>
      <c r="C46" s="5" t="str">
        <f>'[3]Paste Sample IDs'!T49</f>
        <v>D09</v>
      </c>
      <c r="D46" s="4">
        <f>IF(B46="None","",[3]Analysis!Z47)</f>
        <v>104827.00731088013</v>
      </c>
      <c r="E46" s="3" t="str">
        <f>IF(B46="None","",IF(D46&lt;1000,"Very low copy number: assay performance unknown",IF(D46&lt;50000/3,"Caution: copy number less than intended sequencing depth",IF(D46="Undetected","Insufficient material: assay failure expected",""))))</f>
        <v/>
      </c>
    </row>
    <row r="47" spans="2:5" ht="16" x14ac:dyDescent="0.2">
      <c r="B47" s="3" t="str">
        <f>IF('[3]Paste Sample IDs'!U50&lt;&gt;"",'[3]Paste Sample IDs'!U50,"None")</f>
        <v>USDA3216</v>
      </c>
      <c r="C47" s="5" t="str">
        <f>'[3]Paste Sample IDs'!T50</f>
        <v>D10</v>
      </c>
      <c r="D47" s="4" t="str">
        <f>IF(B47="None","",[3]Analysis!Z48)</f>
        <v>Undetected</v>
      </c>
      <c r="E47" s="3" t="str">
        <f>IF(B47="None","",IF(D47&lt;1000,"Very low copy number: assay performance unknown",IF(D47&lt;50000/3,"Caution: copy number less than intended sequencing depth",IF(D47="Undetected","Insufficient material: assay failure expected",""))))</f>
        <v>Insufficient material: assay failure expected</v>
      </c>
    </row>
    <row r="48" spans="2:5" ht="16" x14ac:dyDescent="0.2">
      <c r="B48" s="3" t="str">
        <f>IF('[3]Paste Sample IDs'!U51&lt;&gt;"",'[3]Paste Sample IDs'!U51,"None")</f>
        <v>USDA3110</v>
      </c>
      <c r="C48" s="5" t="str">
        <f>'[3]Paste Sample IDs'!T51</f>
        <v>D11</v>
      </c>
      <c r="D48" s="4">
        <f>IF(B48="None","",[3]Analysis!Z49)</f>
        <v>319652.92359835294</v>
      </c>
      <c r="E48" s="3" t="str">
        <f>IF(B48="None","",IF(D48&lt;1000,"Very low copy number: assay performance unknown",IF(D48&lt;50000/3,"Caution: copy number less than intended sequencing depth",IF(D48="Undetected","Insufficient material: assay failure expected",""))))</f>
        <v/>
      </c>
    </row>
    <row r="49" spans="2:5" ht="16" x14ac:dyDescent="0.2">
      <c r="B49" s="3" t="str">
        <f>IF('[3]Paste Sample IDs'!U52&lt;&gt;"",'[3]Paste Sample IDs'!U52,"None")</f>
        <v>USDA3333</v>
      </c>
      <c r="C49" s="5" t="str">
        <f>'[3]Paste Sample IDs'!T52</f>
        <v>D12</v>
      </c>
      <c r="D49" s="4">
        <f>IF(B49="None","",[3]Analysis!Z50)</f>
        <v>38905.989252601445</v>
      </c>
      <c r="E49" s="3" t="str">
        <f>IF(B49="None","",IF(D49&lt;1000,"Very low copy number: assay performance unknown",IF(D49&lt;50000/3,"Caution: copy number less than intended sequencing depth",IF(D49="Undetected","Insufficient material: assay failure expected",""))))</f>
        <v/>
      </c>
    </row>
    <row r="50" spans="2:5" ht="16" x14ac:dyDescent="0.2">
      <c r="B50" s="3" t="str">
        <f>IF('[3]Paste Sample IDs'!U53&lt;&gt;"",'[3]Paste Sample IDs'!U53,"None")</f>
        <v>USDA3268</v>
      </c>
      <c r="C50" s="5" t="str">
        <f>'[3]Paste Sample IDs'!T53</f>
        <v>E01</v>
      </c>
      <c r="D50" s="4">
        <f>IF(B50="None","",[3]Analysis!Z51)</f>
        <v>2829694.6449291455</v>
      </c>
      <c r="E50" s="3" t="str">
        <f>IF(B50="None","",IF(D50&lt;1000,"Very low copy number: assay performance unknown",IF(D50&lt;50000/3,"Caution: copy number less than intended sequencing depth",IF(D50="Undetected","Insufficient material: assay failure expected",""))))</f>
        <v/>
      </c>
    </row>
    <row r="51" spans="2:5" ht="16" x14ac:dyDescent="0.2">
      <c r="B51" s="3" t="str">
        <f>IF('[3]Paste Sample IDs'!U54&lt;&gt;"",'[3]Paste Sample IDs'!U54,"None")</f>
        <v>USDA3093</v>
      </c>
      <c r="C51" s="5" t="str">
        <f>'[3]Paste Sample IDs'!T54</f>
        <v>E02</v>
      </c>
      <c r="D51" s="4">
        <f>IF(B51="None","",[3]Analysis!Z52)</f>
        <v>403737.99921535811</v>
      </c>
      <c r="E51" s="3" t="str">
        <f>IF(B51="None","",IF(D51&lt;1000,"Very low copy number: assay performance unknown",IF(D51&lt;50000/3,"Caution: copy number less than intended sequencing depth",IF(D51="Undetected","Insufficient material: assay failure expected",""))))</f>
        <v/>
      </c>
    </row>
    <row r="52" spans="2:5" ht="16" x14ac:dyDescent="0.2">
      <c r="B52" s="3" t="str">
        <f>IF('[3]Paste Sample IDs'!U55&lt;&gt;"",'[3]Paste Sample IDs'!U55,"None")</f>
        <v>USDA3068</v>
      </c>
      <c r="C52" s="5" t="str">
        <f>'[3]Paste Sample IDs'!T55</f>
        <v>E03</v>
      </c>
      <c r="D52" s="4">
        <f>IF(B52="None","",[3]Analysis!Z53)</f>
        <v>91780.768502894687</v>
      </c>
      <c r="E52" s="3" t="str">
        <f>IF(B52="None","",IF(D52&lt;1000,"Very low copy number: assay performance unknown",IF(D52&lt;50000/3,"Caution: copy number less than intended sequencing depth",IF(D52="Undetected","Insufficient material: assay failure expected",""))))</f>
        <v/>
      </c>
    </row>
    <row r="53" spans="2:5" ht="16" x14ac:dyDescent="0.2">
      <c r="B53" s="3" t="str">
        <f>IF('[3]Paste Sample IDs'!U56&lt;&gt;"",'[3]Paste Sample IDs'!U56,"None")</f>
        <v>USDA3111</v>
      </c>
      <c r="C53" s="5" t="str">
        <f>'[3]Paste Sample IDs'!T56</f>
        <v>E04</v>
      </c>
      <c r="D53" s="4">
        <f>IF(B53="None","",[3]Analysis!Z54)</f>
        <v>599448.10801312793</v>
      </c>
      <c r="E53" s="3" t="str">
        <f>IF(B53="None","",IF(D53&lt;1000,"Very low copy number: assay performance unknown",IF(D53&lt;50000/3,"Caution: copy number less than intended sequencing depth",IF(D53="Undetected","Insufficient material: assay failure expected",""))))</f>
        <v/>
      </c>
    </row>
    <row r="54" spans="2:5" ht="16" x14ac:dyDescent="0.2">
      <c r="B54" s="3" t="str">
        <f>IF('[3]Paste Sample IDs'!U57&lt;&gt;"",'[3]Paste Sample IDs'!U57,"None")</f>
        <v>USDA3281</v>
      </c>
      <c r="C54" s="5" t="str">
        <f>'[3]Paste Sample IDs'!T57</f>
        <v>E05</v>
      </c>
      <c r="D54" s="4">
        <f>IF(B54="None","",[3]Analysis!Z55)</f>
        <v>302223.25459240208</v>
      </c>
      <c r="E54" s="3" t="str">
        <f>IF(B54="None","",IF(D54&lt;1000,"Very low copy number: assay performance unknown",IF(D54&lt;50000/3,"Caution: copy number less than intended sequencing depth",IF(D54="Undetected","Insufficient material: assay failure expected",""))))</f>
        <v/>
      </c>
    </row>
    <row r="55" spans="2:5" ht="16" x14ac:dyDescent="0.2">
      <c r="B55" s="3" t="str">
        <f>IF('[3]Paste Sample IDs'!U58&lt;&gt;"",'[3]Paste Sample IDs'!U58,"None")</f>
        <v>USDA3319</v>
      </c>
      <c r="C55" s="5" t="str">
        <f>'[3]Paste Sample IDs'!T58</f>
        <v>E06</v>
      </c>
      <c r="D55" s="4">
        <f>IF(B55="None","",[3]Analysis!Z56)</f>
        <v>354262.31205834664</v>
      </c>
      <c r="E55" s="3" t="str">
        <f>IF(B55="None","",IF(D55&lt;1000,"Very low copy number: assay performance unknown",IF(D55&lt;50000/3,"Caution: copy number less than intended sequencing depth",IF(D55="Undetected","Insufficient material: assay failure expected",""))))</f>
        <v/>
      </c>
    </row>
    <row r="56" spans="2:5" ht="16" x14ac:dyDescent="0.2">
      <c r="B56" s="3" t="str">
        <f>IF('[3]Paste Sample IDs'!U59&lt;&gt;"",'[3]Paste Sample IDs'!U59,"None")</f>
        <v>USDA3463</v>
      </c>
      <c r="C56" s="5" t="str">
        <f>'[3]Paste Sample IDs'!T59</f>
        <v>E07</v>
      </c>
      <c r="D56" s="4">
        <f>IF(B56="None","",[3]Analysis!Z57)</f>
        <v>245481.63587070056</v>
      </c>
      <c r="E56" s="3" t="str">
        <f>IF(B56="None","",IF(D56&lt;1000,"Very low copy number: assay performance unknown",IF(D56&lt;50000/3,"Caution: copy number less than intended sequencing depth",IF(D56="Undetected","Insufficient material: assay failure expected",""))))</f>
        <v/>
      </c>
    </row>
    <row r="57" spans="2:5" ht="16" x14ac:dyDescent="0.2">
      <c r="B57" s="3" t="str">
        <f>IF('[3]Paste Sample IDs'!U60&lt;&gt;"",'[3]Paste Sample IDs'!U60,"None")</f>
        <v>USDA3132</v>
      </c>
      <c r="C57" s="5" t="str">
        <f>'[3]Paste Sample IDs'!T60</f>
        <v>E08</v>
      </c>
      <c r="D57" s="4">
        <f>IF(B57="None","",[3]Analysis!Z58)</f>
        <v>1.1165947433588865</v>
      </c>
      <c r="E57" s="3" t="str">
        <f>IF(B57="None","",IF(D57&lt;1000,"Very low copy number: assay performance unknown",IF(D57&lt;50000/3,"Caution: copy number less than intended sequencing depth",IF(D57="Undetected","Insufficient material: assay failure expected",""))))</f>
        <v>Very low copy number: assay performance unknown</v>
      </c>
    </row>
    <row r="58" spans="2:5" ht="16" x14ac:dyDescent="0.2">
      <c r="B58" s="3" t="str">
        <f>IF('[3]Paste Sample IDs'!U61&lt;&gt;"",'[3]Paste Sample IDs'!U61,"None")</f>
        <v>USDA3140</v>
      </c>
      <c r="C58" s="5" t="str">
        <f>'[3]Paste Sample IDs'!T61</f>
        <v>E09</v>
      </c>
      <c r="D58" s="4">
        <f>IF(B58="None","",[3]Analysis!Z59)</f>
        <v>19525482.338079695</v>
      </c>
      <c r="E58" s="3" t="str">
        <f>IF(B58="None","",IF(D58&lt;1000,"Very low copy number: assay performance unknown",IF(D58&lt;50000/3,"Caution: copy number less than intended sequencing depth",IF(D58="Undetected","Insufficient material: assay failure expected",""))))</f>
        <v/>
      </c>
    </row>
    <row r="59" spans="2:5" ht="16" x14ac:dyDescent="0.2">
      <c r="B59" s="3" t="str">
        <f>IF('[3]Paste Sample IDs'!U62&lt;&gt;"",'[3]Paste Sample IDs'!U62,"None")</f>
        <v>USDA3194</v>
      </c>
      <c r="C59" s="5" t="str">
        <f>'[3]Paste Sample IDs'!T62</f>
        <v>E10</v>
      </c>
      <c r="D59" s="4">
        <f>IF(B59="None","",[3]Analysis!Z60)</f>
        <v>413531.60401058587</v>
      </c>
      <c r="E59" s="3" t="str">
        <f>IF(B59="None","",IF(D59&lt;1000,"Very low copy number: assay performance unknown",IF(D59&lt;50000/3,"Caution: copy number less than intended sequencing depth",IF(D59="Undetected","Insufficient material: assay failure expected",""))))</f>
        <v/>
      </c>
    </row>
    <row r="60" spans="2:5" ht="16" x14ac:dyDescent="0.2">
      <c r="B60" s="3" t="str">
        <f>IF('[3]Paste Sample IDs'!U63&lt;&gt;"",'[3]Paste Sample IDs'!U63,"None")</f>
        <v>USDA3038</v>
      </c>
      <c r="C60" s="5" t="str">
        <f>'[3]Paste Sample IDs'!T63</f>
        <v>E11</v>
      </c>
      <c r="D60" s="4">
        <f>IF(B60="None","",[3]Analysis!Z61)</f>
        <v>475098.69351756299</v>
      </c>
      <c r="E60" s="3" t="str">
        <f>IF(B60="None","",IF(D60&lt;1000,"Very low copy number: assay performance unknown",IF(D60&lt;50000/3,"Caution: copy number less than intended sequencing depth",IF(D60="Undetected","Insufficient material: assay failure expected",""))))</f>
        <v/>
      </c>
    </row>
    <row r="61" spans="2:5" ht="16" x14ac:dyDescent="0.2">
      <c r="B61" s="3" t="str">
        <f>IF('[3]Paste Sample IDs'!U64&lt;&gt;"",'[3]Paste Sample IDs'!U64,"None")</f>
        <v>USDA2364</v>
      </c>
      <c r="C61" s="5" t="str">
        <f>'[3]Paste Sample IDs'!T64</f>
        <v>E12</v>
      </c>
      <c r="D61" s="4">
        <f>IF(B61="None","",[3]Analysis!Z62)</f>
        <v>1260750.1570972051</v>
      </c>
      <c r="E61" s="3" t="str">
        <f>IF(B61="None","",IF(D61&lt;1000,"Very low copy number: assay performance unknown",IF(D61&lt;50000/3,"Caution: copy number less than intended sequencing depth",IF(D61="Undetected","Insufficient material: assay failure expected",""))))</f>
        <v/>
      </c>
    </row>
    <row r="62" spans="2:5" ht="16" x14ac:dyDescent="0.2">
      <c r="B62" s="3" t="str">
        <f>IF('[3]Paste Sample IDs'!U65&lt;&gt;"",'[3]Paste Sample IDs'!U65,"None")</f>
        <v>USDA3487</v>
      </c>
      <c r="C62" s="5" t="str">
        <f>'[3]Paste Sample IDs'!T65</f>
        <v>F01</v>
      </c>
      <c r="D62" s="4">
        <f>IF(B62="None","",[3]Analysis!Z63)</f>
        <v>599185.53097979887</v>
      </c>
      <c r="E62" s="3" t="str">
        <f>IF(B62="None","",IF(D62&lt;1000,"Very low copy number: assay performance unknown",IF(D62&lt;50000/3,"Caution: copy number less than intended sequencing depth",IF(D62="Undetected","Insufficient material: assay failure expected",""))))</f>
        <v/>
      </c>
    </row>
    <row r="63" spans="2:5" ht="16" x14ac:dyDescent="0.2">
      <c r="B63" s="3" t="str">
        <f>IF('[3]Paste Sample IDs'!U66&lt;&gt;"",'[3]Paste Sample IDs'!U66,"None")</f>
        <v>USDA3445</v>
      </c>
      <c r="C63" s="5" t="str">
        <f>'[3]Paste Sample IDs'!T66</f>
        <v>F02</v>
      </c>
      <c r="D63" s="4">
        <f>IF(B63="None","",[3]Analysis!Z64)</f>
        <v>1361185.7865782068</v>
      </c>
      <c r="E63" s="3" t="str">
        <f>IF(B63="None","",IF(D63&lt;1000,"Very low copy number: assay performance unknown",IF(D63&lt;50000/3,"Caution: copy number less than intended sequencing depth",IF(D63="Undetected","Insufficient material: assay failure expected",""))))</f>
        <v/>
      </c>
    </row>
    <row r="64" spans="2:5" ht="16" x14ac:dyDescent="0.2">
      <c r="B64" s="3" t="str">
        <f>IF('[3]Paste Sample IDs'!U67&lt;&gt;"",'[3]Paste Sample IDs'!U67,"None")</f>
        <v>USDA2529</v>
      </c>
      <c r="C64" s="5" t="str">
        <f>'[3]Paste Sample IDs'!T67</f>
        <v>F03</v>
      </c>
      <c r="D64" s="4">
        <f>IF(B64="None","",[3]Analysis!Z65)</f>
        <v>100999.99542380974</v>
      </c>
      <c r="E64" s="3" t="str">
        <f>IF(B64="None","",IF(D64&lt;1000,"Very low copy number: assay performance unknown",IF(D64&lt;50000/3,"Caution: copy number less than intended sequencing depth",IF(D64="Undetected","Insufficient material: assay failure expected",""))))</f>
        <v/>
      </c>
    </row>
    <row r="65" spans="2:5" ht="16" x14ac:dyDescent="0.2">
      <c r="B65" s="3" t="str">
        <f>IF('[3]Paste Sample IDs'!U68&lt;&gt;"",'[3]Paste Sample IDs'!U68,"None")</f>
        <v>USDA3252</v>
      </c>
      <c r="C65" s="5" t="str">
        <f>'[3]Paste Sample IDs'!T68</f>
        <v>F04</v>
      </c>
      <c r="D65" s="4">
        <f>IF(B65="None","",[3]Analysis!Z66)</f>
        <v>287205.5857954704</v>
      </c>
      <c r="E65" s="3" t="str">
        <f>IF(B65="None","",IF(D65&lt;1000,"Very low copy number: assay performance unknown",IF(D65&lt;50000/3,"Caution: copy number less than intended sequencing depth",IF(D65="Undetected","Insufficient material: assay failure expected",""))))</f>
        <v/>
      </c>
    </row>
    <row r="66" spans="2:5" ht="16" x14ac:dyDescent="0.2">
      <c r="B66" s="3" t="str">
        <f>IF('[3]Paste Sample IDs'!U69&lt;&gt;"",'[3]Paste Sample IDs'!U69,"None")</f>
        <v>USDA3161</v>
      </c>
      <c r="C66" s="5" t="str">
        <f>'[3]Paste Sample IDs'!T69</f>
        <v>F05</v>
      </c>
      <c r="D66" s="4">
        <f>IF(B66="None","",[3]Analysis!Z67)</f>
        <v>76886.766937099441</v>
      </c>
      <c r="E66" s="3" t="str">
        <f>IF(B66="None","",IF(D66&lt;1000,"Very low copy number: assay performance unknown",IF(D66&lt;50000/3,"Caution: copy number less than intended sequencing depth",IF(D66="Undetected","Insufficient material: assay failure expected",""))))</f>
        <v/>
      </c>
    </row>
    <row r="67" spans="2:5" ht="16" x14ac:dyDescent="0.2">
      <c r="B67" s="3" t="str">
        <f>IF('[3]Paste Sample IDs'!U71&lt;&gt;"",'[3]Paste Sample IDs'!U71,"None")</f>
        <v>USDA3148</v>
      </c>
      <c r="C67" s="5" t="str">
        <f>'[3]Paste Sample IDs'!T71</f>
        <v>F07</v>
      </c>
      <c r="D67" s="4">
        <f>IF(B67="None","",[3]Analysis!Z69)</f>
        <v>230951.03202738694</v>
      </c>
      <c r="E67" s="3" t="str">
        <f>IF(B67="None","",IF(D67&lt;1000,"Very low copy number: assay performance unknown",IF(D67&lt;50000/3,"Caution: copy number less than intended sequencing depth",IF(D67="Undetected","Insufficient material: assay failure expected",""))))</f>
        <v/>
      </c>
    </row>
    <row r="68" spans="2:5" ht="16" x14ac:dyDescent="0.2">
      <c r="B68" s="3" t="str">
        <f>IF('[3]Paste Sample IDs'!U72&lt;&gt;"",'[3]Paste Sample IDs'!U72,"None")</f>
        <v>USDA2388</v>
      </c>
      <c r="C68" s="5" t="str">
        <f>'[3]Paste Sample IDs'!T72</f>
        <v>F08</v>
      </c>
      <c r="D68" s="4">
        <f>IF(B68="None","",[3]Analysis!Z70)</f>
        <v>174265.56772735447</v>
      </c>
      <c r="E68" s="3" t="str">
        <f>IF(B68="None","",IF(D68&lt;1000,"Very low copy number: assay performance unknown",IF(D68&lt;50000/3,"Caution: copy number less than intended sequencing depth",IF(D68="Undetected","Insufficient material: assay failure expected",""))))</f>
        <v/>
      </c>
    </row>
    <row r="69" spans="2:5" ht="16" x14ac:dyDescent="0.2">
      <c r="B69" s="3" t="str">
        <f>IF('[3]Paste Sample IDs'!U73&lt;&gt;"",'[3]Paste Sample IDs'!U73,"None")</f>
        <v>USDA3355</v>
      </c>
      <c r="C69" s="5" t="str">
        <f>'[3]Paste Sample IDs'!T73</f>
        <v>F09</v>
      </c>
      <c r="D69" s="4">
        <f>IF(B69="None","",[3]Analysis!Z71)</f>
        <v>351082.9690279343</v>
      </c>
      <c r="E69" s="3" t="str">
        <f>IF(B69="None","",IF(D69&lt;1000,"Very low copy number: assay performance unknown",IF(D69&lt;50000/3,"Caution: copy number less than intended sequencing depth",IF(D69="Undetected","Insufficient material: assay failure expected",""))))</f>
        <v/>
      </c>
    </row>
    <row r="70" spans="2:5" ht="16" x14ac:dyDescent="0.2">
      <c r="B70" s="3" t="str">
        <f>IF('[3]Paste Sample IDs'!U74&lt;&gt;"",'[3]Paste Sample IDs'!U74,"None")</f>
        <v>USDA2719</v>
      </c>
      <c r="C70" s="5" t="str">
        <f>'[3]Paste Sample IDs'!T74</f>
        <v>F10</v>
      </c>
      <c r="D70" s="4">
        <f>IF(B70="None","",[3]Analysis!Z72)</f>
        <v>100653.20970517299</v>
      </c>
      <c r="E70" s="3" t="str">
        <f>IF(B70="None","",IF(D70&lt;1000,"Very low copy number: assay performance unknown",IF(D70&lt;50000/3,"Caution: copy number less than intended sequencing depth",IF(D70="Undetected","Insufficient material: assay failure expected",""))))</f>
        <v/>
      </c>
    </row>
    <row r="71" spans="2:5" ht="16" x14ac:dyDescent="0.2">
      <c r="B71" s="3" t="str">
        <f>IF('[3]Paste Sample IDs'!U75&lt;&gt;"",'[3]Paste Sample IDs'!U75,"None")</f>
        <v>USDA3535</v>
      </c>
      <c r="C71" s="5" t="str">
        <f>'[3]Paste Sample IDs'!T75</f>
        <v>F11</v>
      </c>
      <c r="D71" s="4">
        <f>IF(B71="None","",[3]Analysis!Z73)</f>
        <v>6243762.9892002223</v>
      </c>
      <c r="E71" s="3" t="str">
        <f>IF(B71="None","",IF(D71&lt;1000,"Very low copy number: assay performance unknown",IF(D71&lt;50000/3,"Caution: copy number less than intended sequencing depth",IF(D71="Undetected","Insufficient material: assay failure expected",""))))</f>
        <v/>
      </c>
    </row>
    <row r="72" spans="2:5" ht="16" x14ac:dyDescent="0.2">
      <c r="B72" s="3" t="str">
        <f>IF('[3]Paste Sample IDs'!U76&lt;&gt;"",'[3]Paste Sample IDs'!U76,"None")</f>
        <v>USDA3511</v>
      </c>
      <c r="C72" s="5" t="str">
        <f>'[3]Paste Sample IDs'!T76</f>
        <v>F12</v>
      </c>
      <c r="D72" s="4">
        <f>IF(B72="None","",[3]Analysis!Z74)</f>
        <v>67005.603428880975</v>
      </c>
      <c r="E72" s="3" t="str">
        <f>IF(B72="None","",IF(D72&lt;1000,"Very low copy number: assay performance unknown",IF(D72&lt;50000/3,"Caution: copy number less than intended sequencing depth",IF(D72="Undetected","Insufficient material: assay failure expected",""))))</f>
        <v/>
      </c>
    </row>
    <row r="73" spans="2:5" ht="16" x14ac:dyDescent="0.2">
      <c r="B73" s="3" t="str">
        <f>IF('[3]Paste Sample IDs'!U77&lt;&gt;"",'[3]Paste Sample IDs'!U77,"None")</f>
        <v>USDA3027</v>
      </c>
      <c r="C73" s="5" t="str">
        <f>'[3]Paste Sample IDs'!T77</f>
        <v>G01</v>
      </c>
      <c r="D73" s="4">
        <f>IF(B73="None","",[3]Analysis!Z75)</f>
        <v>1617578.8334273186</v>
      </c>
      <c r="E73" s="3" t="str">
        <f>IF(B73="None","",IF(D73&lt;1000,"Very low copy number: assay performance unknown",IF(D73&lt;50000/3,"Caution: copy number less than intended sequencing depth",IF(D73="Undetected","Insufficient material: assay failure expected",""))))</f>
        <v/>
      </c>
    </row>
    <row r="74" spans="2:5" ht="16" x14ac:dyDescent="0.2">
      <c r="B74" s="3" t="str">
        <f>IF('[3]Paste Sample IDs'!U78&lt;&gt;"",'[3]Paste Sample IDs'!U78,"None")</f>
        <v>USDA3318</v>
      </c>
      <c r="C74" s="5" t="str">
        <f>'[3]Paste Sample IDs'!T78</f>
        <v>G02</v>
      </c>
      <c r="D74" s="4">
        <f>IF(B74="None","",[3]Analysis!Z76)</f>
        <v>56632.550404789647</v>
      </c>
      <c r="E74" s="3" t="str">
        <f>IF(B74="None","",IF(D74&lt;1000,"Very low copy number: assay performance unknown",IF(D74&lt;50000/3,"Caution: copy number less than intended sequencing depth",IF(D74="Undetected","Insufficient material: assay failure expected",""))))</f>
        <v/>
      </c>
    </row>
    <row r="75" spans="2:5" ht="16" x14ac:dyDescent="0.2">
      <c r="B75" s="3" t="str">
        <f>IF('[3]Paste Sample IDs'!U79&lt;&gt;"",'[3]Paste Sample IDs'!U79,"None")</f>
        <v>USDA3388</v>
      </c>
      <c r="C75" s="5" t="str">
        <f>'[3]Paste Sample IDs'!T79</f>
        <v>G03</v>
      </c>
      <c r="D75" s="4">
        <f>IF(B75="None","",[3]Analysis!Z77)</f>
        <v>178438.00443431456</v>
      </c>
      <c r="E75" s="3" t="str">
        <f>IF(B75="None","",IF(D75&lt;1000,"Very low copy number: assay performance unknown",IF(D75&lt;50000/3,"Caution: copy number less than intended sequencing depth",IF(D75="Undetected","Insufficient material: assay failure expected",""))))</f>
        <v/>
      </c>
    </row>
    <row r="76" spans="2:5" ht="16" x14ac:dyDescent="0.2">
      <c r="B76" s="3" t="str">
        <f>IF('[3]Paste Sample IDs'!U80&lt;&gt;"",'[3]Paste Sample IDs'!U80,"None")</f>
        <v>USDA2076</v>
      </c>
      <c r="C76" s="5" t="str">
        <f>'[3]Paste Sample IDs'!T80</f>
        <v>G04</v>
      </c>
      <c r="D76" s="4">
        <f>IF(B76="None","",[3]Analysis!Z78)</f>
        <v>343679.80960765306</v>
      </c>
      <c r="E76" s="3" t="str">
        <f>IF(B76="None","",IF(D76&lt;1000,"Very low copy number: assay performance unknown",IF(D76&lt;50000/3,"Caution: copy number less than intended sequencing depth",IF(D76="Undetected","Insufficient material: assay failure expected",""))))</f>
        <v/>
      </c>
    </row>
    <row r="77" spans="2:5" ht="16" x14ac:dyDescent="0.2">
      <c r="B77" s="3" t="str">
        <f>IF('[3]Paste Sample IDs'!U81&lt;&gt;"",'[3]Paste Sample IDs'!U81,"None")</f>
        <v>USDA3325</v>
      </c>
      <c r="C77" s="5" t="str">
        <f>'[3]Paste Sample IDs'!T81</f>
        <v>G05</v>
      </c>
      <c r="D77" s="4">
        <f>IF(B77="None","",[3]Analysis!Z79)</f>
        <v>127582.97273738596</v>
      </c>
      <c r="E77" s="3" t="str">
        <f>IF(B77="None","",IF(D77&lt;1000,"Very low copy number: assay performance unknown",IF(D77&lt;50000/3,"Caution: copy number less than intended sequencing depth",IF(D77="Undetected","Insufficient material: assay failure expected",""))))</f>
        <v/>
      </c>
    </row>
    <row r="78" spans="2:5" ht="16" x14ac:dyDescent="0.2">
      <c r="B78" s="3" t="str">
        <f>IF('[3]Paste Sample IDs'!U82&lt;&gt;"",'[3]Paste Sample IDs'!U82,"None")</f>
        <v>USDA3545</v>
      </c>
      <c r="C78" s="5" t="str">
        <f>'[3]Paste Sample IDs'!T82</f>
        <v>G06</v>
      </c>
      <c r="D78" s="4">
        <f>IF(B78="None","",[3]Analysis!Z80)</f>
        <v>3263171.3036882076</v>
      </c>
      <c r="E78" s="3" t="str">
        <f>IF(B78="None","",IF(D78&lt;1000,"Very low copy number: assay performance unknown",IF(D78&lt;50000/3,"Caution: copy number less than intended sequencing depth",IF(D78="Undetected","Insufficient material: assay failure expected",""))))</f>
        <v/>
      </c>
    </row>
    <row r="79" spans="2:5" ht="16" x14ac:dyDescent="0.2">
      <c r="B79" s="3" t="str">
        <f>IF('[3]Paste Sample IDs'!U83&lt;&gt;"",'[3]Paste Sample IDs'!U83,"None")</f>
        <v>USDA3304</v>
      </c>
      <c r="C79" s="5" t="str">
        <f>'[3]Paste Sample IDs'!T83</f>
        <v>G07</v>
      </c>
      <c r="D79" s="4">
        <f>IF(B79="None","",[3]Analysis!Z81)</f>
        <v>416621.78761703317</v>
      </c>
      <c r="E79" s="3" t="str">
        <f>IF(B79="None","",IF(D79&lt;1000,"Very low copy number: assay performance unknown",IF(D79&lt;50000/3,"Caution: copy number less than intended sequencing depth",IF(D79="Undetected","Insufficient material: assay failure expected",""))))</f>
        <v/>
      </c>
    </row>
    <row r="80" spans="2:5" ht="16" x14ac:dyDescent="0.2">
      <c r="B80" s="3" t="str">
        <f>IF('[3]Paste Sample IDs'!U84&lt;&gt;"",'[3]Paste Sample IDs'!U84,"None")</f>
        <v>USDA3478</v>
      </c>
      <c r="C80" s="5" t="str">
        <f>'[3]Paste Sample IDs'!T84</f>
        <v>G08</v>
      </c>
      <c r="D80" s="4">
        <f>IF(B80="None","",[3]Analysis!Z82)</f>
        <v>658856.99647521786</v>
      </c>
      <c r="E80" s="3" t="str">
        <f>IF(B80="None","",IF(D80&lt;1000,"Very low copy number: assay performance unknown",IF(D80&lt;50000/3,"Caution: copy number less than intended sequencing depth",IF(D80="Undetected","Insufficient material: assay failure expected",""))))</f>
        <v/>
      </c>
    </row>
    <row r="81" spans="2:5" ht="16" x14ac:dyDescent="0.2">
      <c r="B81" s="3" t="str">
        <f>IF('[3]Paste Sample IDs'!U85&lt;&gt;"",'[3]Paste Sample IDs'!U85,"None")</f>
        <v>USDA3219</v>
      </c>
      <c r="C81" s="5" t="str">
        <f>'[3]Paste Sample IDs'!T85</f>
        <v>G09</v>
      </c>
      <c r="D81" s="4">
        <f>IF(B81="None","",[3]Analysis!Z83)</f>
        <v>349536.22213998373</v>
      </c>
      <c r="E81" s="3" t="str">
        <f>IF(B81="None","",IF(D81&lt;1000,"Very low copy number: assay performance unknown",IF(D81&lt;50000/3,"Caution: copy number less than intended sequencing depth",IF(D81="Undetected","Insufficient material: assay failure expected",""))))</f>
        <v/>
      </c>
    </row>
    <row r="82" spans="2:5" ht="16" x14ac:dyDescent="0.2">
      <c r="B82" s="3" t="str">
        <f>IF('[3]Paste Sample IDs'!U86&lt;&gt;"",'[3]Paste Sample IDs'!U86,"None")</f>
        <v>USDA3538</v>
      </c>
      <c r="C82" s="5" t="str">
        <f>'[3]Paste Sample IDs'!T86</f>
        <v>G10</v>
      </c>
      <c r="D82" s="4">
        <f>IF(B82="None","",[3]Analysis!Z84)</f>
        <v>59065149.135059305</v>
      </c>
      <c r="E82" s="3" t="str">
        <f>IF(B82="None","",IF(D82&lt;1000,"Very low copy number: assay performance unknown",IF(D82&lt;50000/3,"Caution: copy number less than intended sequencing depth",IF(D82="Undetected","Insufficient material: assay failure expected",""))))</f>
        <v/>
      </c>
    </row>
    <row r="83" spans="2:5" ht="16" x14ac:dyDescent="0.2">
      <c r="B83" s="3" t="str">
        <f>IF('[3]Paste Sample IDs'!U87&lt;&gt;"",'[3]Paste Sample IDs'!U87,"None")</f>
        <v>USDA2317</v>
      </c>
      <c r="C83" s="5" t="str">
        <f>'[3]Paste Sample IDs'!T87</f>
        <v>G11</v>
      </c>
      <c r="D83" s="4">
        <f>IF(B83="None","",[3]Analysis!Z85)</f>
        <v>128536.61060832311</v>
      </c>
      <c r="E83" s="3" t="str">
        <f>IF(B83="None","",IF(D83&lt;1000,"Very low copy number: assay performance unknown",IF(D83&lt;50000/3,"Caution: copy number less than intended sequencing depth",IF(D83="Undetected","Insufficient material: assay failure expected",""))))</f>
        <v/>
      </c>
    </row>
    <row r="84" spans="2:5" ht="16" x14ac:dyDescent="0.2">
      <c r="B84" s="3" t="str">
        <f>IF('[3]Paste Sample IDs'!U88&lt;&gt;"",'[3]Paste Sample IDs'!U88,"None")</f>
        <v>USDA3428</v>
      </c>
      <c r="C84" s="5" t="str">
        <f>'[3]Paste Sample IDs'!T88</f>
        <v>G12</v>
      </c>
      <c r="D84" s="4">
        <f>IF(B84="None","",[3]Analysis!Z86)</f>
        <v>361526.89479855006</v>
      </c>
      <c r="E84" s="3" t="str">
        <f>IF(B84="None","",IF(D84&lt;1000,"Very low copy number: assay performance unknown",IF(D84&lt;50000/3,"Caution: copy number less than intended sequencing depth",IF(D84="Undetected","Insufficient material: assay failure expected",""))))</f>
        <v/>
      </c>
    </row>
    <row r="85" spans="2:5" ht="16" x14ac:dyDescent="0.2">
      <c r="B85" s="3" t="str">
        <f>IF('[3]Paste Sample IDs'!U89&lt;&gt;"",'[3]Paste Sample IDs'!U89,"None")</f>
        <v>USDA3566</v>
      </c>
      <c r="C85" s="5" t="str">
        <f>'[3]Paste Sample IDs'!T89</f>
        <v>H01</v>
      </c>
      <c r="D85" s="4">
        <f>IF(B85="None","",[3]Analysis!Z87)</f>
        <v>6814578.4215843035</v>
      </c>
      <c r="E85" s="3" t="str">
        <f>IF(B85="None","",IF(D85&lt;1000,"Very low copy number: assay performance unknown",IF(D85&lt;50000/3,"Caution: copy number less than intended sequencing depth",IF(D85="Undetected","Insufficient material: assay failure expected",""))))</f>
        <v/>
      </c>
    </row>
    <row r="86" spans="2:5" ht="16" x14ac:dyDescent="0.2">
      <c r="B86" s="3" t="str">
        <f>IF('[3]Paste Sample IDs'!U90&lt;&gt;"",'[3]Paste Sample IDs'!U90,"None")</f>
        <v>USDA3464</v>
      </c>
      <c r="C86" s="5" t="str">
        <f>'[3]Paste Sample IDs'!T90</f>
        <v>H02</v>
      </c>
      <c r="D86" s="4">
        <f>IF(B86="None","",[3]Analysis!Z88)</f>
        <v>487016.68955285841</v>
      </c>
      <c r="E86" s="3" t="str">
        <f>IF(B86="None","",IF(D86&lt;1000,"Very low copy number: assay performance unknown",IF(D86&lt;50000/3,"Caution: copy number less than intended sequencing depth",IF(D86="Undetected","Insufficient material: assay failure expected",""))))</f>
        <v/>
      </c>
    </row>
    <row r="87" spans="2:5" ht="16" x14ac:dyDescent="0.2">
      <c r="B87" s="3" t="str">
        <f>IF('[3]Paste Sample IDs'!U91&lt;&gt;"",'[3]Paste Sample IDs'!U91,"None")</f>
        <v>USDA3063</v>
      </c>
      <c r="C87" s="5" t="str">
        <f>'[3]Paste Sample IDs'!T91</f>
        <v>H03</v>
      </c>
      <c r="D87" s="4">
        <f>IF(B87="None","",[3]Analysis!Z89)</f>
        <v>7130279.1682787705</v>
      </c>
      <c r="E87" s="3" t="str">
        <f>IF(B87="None","",IF(D87&lt;1000,"Very low copy number: assay performance unknown",IF(D87&lt;50000/3,"Caution: copy number less than intended sequencing depth",IF(D87="Undetected","Insufficient material: assay failure expected",""))))</f>
        <v/>
      </c>
    </row>
    <row r="88" spans="2:5" ht="16" x14ac:dyDescent="0.2">
      <c r="B88" s="3" t="str">
        <f>IF('[3]Paste Sample IDs'!U92&lt;&gt;"",'[3]Paste Sample IDs'!U92,"None")</f>
        <v>USDA3116</v>
      </c>
      <c r="C88" s="5" t="str">
        <f>'[3]Paste Sample IDs'!T92</f>
        <v>H04</v>
      </c>
      <c r="D88" s="4">
        <f>IF(B88="None","",[3]Analysis!Z90)</f>
        <v>541720.8629250708</v>
      </c>
      <c r="E88" s="3" t="str">
        <f>IF(B88="None","",IF(D88&lt;1000,"Very low copy number: assay performance unknown",IF(D88&lt;50000/3,"Caution: copy number less than intended sequencing depth",IF(D88="Undetected","Insufficient material: assay failure expected",""))))</f>
        <v/>
      </c>
    </row>
    <row r="89" spans="2:5" ht="16" x14ac:dyDescent="0.2">
      <c r="B89" s="3" t="str">
        <f>IF('[3]Paste Sample IDs'!U93&lt;&gt;"",'[3]Paste Sample IDs'!U93,"None")</f>
        <v>USDA2791</v>
      </c>
      <c r="C89" s="5" t="str">
        <f>'[3]Paste Sample IDs'!T93</f>
        <v>H05</v>
      </c>
      <c r="D89" s="4">
        <f>IF(B89="None","",[3]Analysis!Z91)</f>
        <v>506135.822242842</v>
      </c>
      <c r="E89" s="3" t="str">
        <f>IF(B89="None","",IF(D89&lt;1000,"Very low copy number: assay performance unknown",IF(D89&lt;50000/3,"Caution: copy number less than intended sequencing depth",IF(D89="Undetected","Insufficient material: assay failure expected",""))))</f>
        <v/>
      </c>
    </row>
    <row r="90" spans="2:5" ht="16" x14ac:dyDescent="0.2">
      <c r="B90" s="3" t="str">
        <f>IF('[3]Paste Sample IDs'!U94&lt;&gt;"",'[3]Paste Sample IDs'!U94,"None")</f>
        <v>USDA2311</v>
      </c>
      <c r="C90" s="5" t="str">
        <f>'[3]Paste Sample IDs'!T94</f>
        <v>H06</v>
      </c>
      <c r="D90" s="4">
        <f>IF(B90="None","",[3]Analysis!Z92)</f>
        <v>98984.441595183729</v>
      </c>
      <c r="E90" s="3" t="str">
        <f>IF(B90="None","",IF(D90&lt;1000,"Very low copy number: assay performance unknown",IF(D90&lt;50000/3,"Caution: copy number less than intended sequencing depth",IF(D90="Undetected","Insufficient material: assay failure expected",""))))</f>
        <v/>
      </c>
    </row>
    <row r="91" spans="2:5" ht="16" x14ac:dyDescent="0.2">
      <c r="B91" s="3" t="str">
        <f>IF('[3]Paste Sample IDs'!U95&lt;&gt;"",'[3]Paste Sample IDs'!U95,"None")</f>
        <v>USDA1196</v>
      </c>
      <c r="C91" s="5" t="str">
        <f>'[3]Paste Sample IDs'!T95</f>
        <v>H07</v>
      </c>
      <c r="D91" s="4">
        <f>IF(B91="None","",[3]Analysis!Z93)</f>
        <v>264.27433358987741</v>
      </c>
      <c r="E91" s="3" t="str">
        <f>IF(B91="None","",IF(D91&lt;1000,"Very low copy number: assay performance unknown",IF(D91&lt;50000/3,"Caution: copy number less than intended sequencing depth",IF(D91="Undetected","Insufficient material: assay failure expected",""))))</f>
        <v>Very low copy number: assay performance unknown</v>
      </c>
    </row>
    <row r="92" spans="2:5" ht="16" x14ac:dyDescent="0.2">
      <c r="B92" s="3" t="str">
        <f>IF('[3]Paste Sample IDs'!U96&lt;&gt;"",'[3]Paste Sample IDs'!U96,"None")</f>
        <v>USDA3507</v>
      </c>
      <c r="C92" s="5" t="str">
        <f>'[3]Paste Sample IDs'!T96</f>
        <v>H08</v>
      </c>
      <c r="D92" s="4">
        <f>IF(B92="None","",[3]Analysis!Z94)</f>
        <v>28986.351044881438</v>
      </c>
      <c r="E92" s="3" t="str">
        <f>IF(B92="None","",IF(D92&lt;1000,"Very low copy number: assay performance unknown",IF(D92&lt;50000/3,"Caution: copy number less than intended sequencing depth",IF(D92="Undetected","Insufficient material: assay failure expected",""))))</f>
        <v/>
      </c>
    </row>
    <row r="93" spans="2:5" ht="16" x14ac:dyDescent="0.2">
      <c r="B93" s="3" t="str">
        <f>IF('[3]Paste Sample IDs'!U97&lt;&gt;"",'[3]Paste Sample IDs'!U97,"None")</f>
        <v>USDA3513</v>
      </c>
      <c r="C93" s="5" t="str">
        <f>'[3]Paste Sample IDs'!T97</f>
        <v>H09</v>
      </c>
      <c r="D93" s="4">
        <f>IF(B93="None","",[3]Analysis!Z95)</f>
        <v>65536.003529260706</v>
      </c>
      <c r="E93" s="3" t="str">
        <f>IF(B93="None","",IF(D93&lt;1000,"Very low copy number: assay performance unknown",IF(D93&lt;50000/3,"Caution: copy number less than intended sequencing depth",IF(D93="Undetected","Insufficient material: assay failure expected",""))))</f>
        <v/>
      </c>
    </row>
    <row r="94" spans="2:5" ht="16" x14ac:dyDescent="0.2">
      <c r="B94" s="3" t="str">
        <f>IF('[3]Paste Sample IDs'!U98&lt;&gt;"",'[3]Paste Sample IDs'!U98,"None")</f>
        <v>USDA2698</v>
      </c>
      <c r="C94" s="5" t="str">
        <f>'[3]Paste Sample IDs'!T98</f>
        <v>H10</v>
      </c>
      <c r="D94" s="4">
        <f>IF(B94="None","",[3]Analysis!Z96)</f>
        <v>11687.030072628128</v>
      </c>
      <c r="E94" s="3" t="str">
        <f>IF(B94="None","",IF(D94&lt;1000,"Very low copy number: assay performance unknown",IF(D94&lt;50000/3,"Caution: copy number less than intended sequencing depth",IF(D94="Undetected","Insufficient material: assay failure expected",""))))</f>
        <v>Caution: copy number less than intended sequencing depth</v>
      </c>
    </row>
    <row r="95" spans="2:5" ht="16" x14ac:dyDescent="0.2">
      <c r="B95" s="3" t="str">
        <f>IF('[3]Paste Sample IDs'!U99&lt;&gt;"",'[3]Paste Sample IDs'!U99,"None")</f>
        <v>USDA2884</v>
      </c>
      <c r="C95" s="5" t="str">
        <f>'[3]Paste Sample IDs'!T99</f>
        <v>H11</v>
      </c>
      <c r="D95" s="4">
        <f>IF(B95="None","",[3]Analysis!Z97)</f>
        <v>302752.57368239318</v>
      </c>
      <c r="E95" s="3" t="str">
        <f>IF(B95="None","",IF(D95&lt;1000,"Very low copy number: assay performance unknown",IF(D95&lt;50000/3,"Caution: copy number less than intended sequencing depth",IF(D95="Undetected","Insufficient material: assay failure expected",""))))</f>
        <v/>
      </c>
    </row>
    <row r="96" spans="2:5" ht="16" x14ac:dyDescent="0.2">
      <c r="B96" s="3" t="str">
        <f>IF('[3]Paste Sample IDs'!U100&lt;&gt;"",'[3]Paste Sample IDs'!U100,"None")</f>
        <v>USDA3009</v>
      </c>
      <c r="C96" s="5" t="str">
        <f>'[3]Paste Sample IDs'!T100</f>
        <v>H12</v>
      </c>
      <c r="D96" s="4">
        <f>IF(B96="None","",[3]Analysis!Z98)</f>
        <v>77725.189781562149</v>
      </c>
      <c r="E96" s="3" t="str">
        <f>IF(B96="None","",IF(D96&lt;1000,"Very low copy number: assay performance unknown",IF(D96&lt;50000/3,"Caution: copy number less than intended sequencing depth",IF(D96="Undetected","Insufficient material: assay failure expected",""))))</f>
        <v/>
      </c>
    </row>
    <row r="97" spans="2:5" ht="16" x14ac:dyDescent="0.2">
      <c r="B97" s="2"/>
      <c r="C97" s="2"/>
      <c r="D97" s="2"/>
      <c r="E97" s="2"/>
    </row>
  </sheetData>
  <conditionalFormatting sqref="E4:E96">
    <cfRule type="containsText" dxfId="2" priority="1" operator="containsText" text="unknown">
      <formula>NOT(ISERROR(SEARCH("unknown",E4)))</formula>
    </cfRule>
    <cfRule type="containsText" dxfId="1" priority="2" operator="containsText" text="Insufficient">
      <formula>NOT(ISERROR(SEARCH("Insufficient",E4)))</formula>
    </cfRule>
    <cfRule type="containsText" dxfId="0" priority="3" operator="containsText" text="depth">
      <formula>NOT(ISERROR(SEARCH("depth",E4)))</formula>
    </cfRule>
  </conditionalFormatting>
  <printOptions horizontalCentered="1"/>
  <pageMargins left="0.2" right="0.2" top="0.25" bottom="0.25" header="0.3" footer="0.3"/>
  <pageSetup scale="45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DNA_052</vt:lpstr>
      <vt:lpstr>DNA_053</vt:lpstr>
      <vt:lpstr>DNA_054</vt:lpstr>
      <vt:lpstr>DNA_052!Print_Area</vt:lpstr>
      <vt:lpstr>DNA_053!Print_Area</vt:lpstr>
      <vt:lpstr>DNA_054!Print_Area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2020-11-19T22:47:13Z</dcterms:created>
  <dcterms:modified xsi:type="dcterms:W3CDTF">2020-11-19T22:49:25Z</dcterms:modified>
</cp:coreProperties>
</file>