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PROJECTS/Noyes_Project_045/"/>
    </mc:Choice>
  </mc:AlternateContent>
  <xr:revisionPtr revIDLastSave="0" documentId="8_{91AA2A00-48E6-104B-A708-DEB0C58B7DC0}" xr6:coauthVersionLast="47" xr6:coauthVersionMax="47" xr10:uidLastSave="{00000000-0000-0000-0000-000000000000}"/>
  <bookViews>
    <workbookView xWindow="8300" yWindow="3700" windowWidth="27640" windowHeight="16940" xr2:uid="{E37148F4-D92A-2641-9813-AC66FC784232}"/>
  </bookViews>
  <sheets>
    <sheet name="DNA_107" sheetId="1" r:id="rId1"/>
    <sheet name="DNA_108" sheetId="2" r:id="rId2"/>
    <sheet name="DNA_109" sheetId="3" r:id="rId3"/>
  </sheets>
  <externalReferences>
    <externalReference r:id="rId4"/>
    <externalReference r:id="rId5"/>
    <externalReference r:id="rId6"/>
  </externalReferences>
  <definedNames>
    <definedName name="_xlnm.Print_Area" localSheetId="0">DNA_107!$A$1:$L$96</definedName>
    <definedName name="_xlnm.Print_Area" localSheetId="1">DNA_108!$A$1:$L$94</definedName>
    <definedName name="_xlnm.Print_Area" localSheetId="2">DNA_109!$A$1:$L$96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3" l="1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D21" i="3" l="1"/>
  <c r="E21" i="3" s="1"/>
  <c r="D26" i="3"/>
  <c r="E26" i="3" s="1"/>
  <c r="D17" i="3"/>
  <c r="E17" i="3" s="1"/>
  <c r="D39" i="3"/>
  <c r="E39" i="3" s="1"/>
  <c r="D6" i="3"/>
  <c r="E6" i="3" s="1"/>
  <c r="D96" i="3"/>
  <c r="E96" i="3" s="1"/>
  <c r="D4" i="3"/>
  <c r="E4" i="3" s="1"/>
  <c r="D67" i="3"/>
  <c r="E67" i="3" s="1"/>
  <c r="D84" i="3"/>
  <c r="E84" i="3" s="1"/>
  <c r="D77" i="3"/>
  <c r="E77" i="3" s="1"/>
  <c r="D33" i="3"/>
  <c r="E33" i="3" s="1"/>
  <c r="D9" i="3"/>
  <c r="E9" i="3" s="1"/>
  <c r="D45" i="3"/>
  <c r="E45" i="3" s="1"/>
  <c r="D44" i="3"/>
  <c r="E44" i="3" s="1"/>
  <c r="D89" i="3"/>
  <c r="E89" i="3" s="1"/>
  <c r="D65" i="3"/>
  <c r="E65" i="3" s="1"/>
  <c r="D71" i="3"/>
  <c r="E71" i="3" s="1"/>
  <c r="D61" i="3"/>
  <c r="E61" i="3" s="1"/>
  <c r="D12" i="3"/>
  <c r="E12" i="3" s="1"/>
  <c r="D76" i="3"/>
  <c r="E76" i="3" s="1"/>
  <c r="D18" i="3"/>
  <c r="E18" i="3" s="1"/>
  <c r="D14" i="3"/>
  <c r="E14" i="3" s="1"/>
  <c r="D56" i="3"/>
  <c r="E56" i="3" s="1"/>
  <c r="D74" i="3"/>
  <c r="E74" i="3" s="1"/>
  <c r="D53" i="3" l="1"/>
  <c r="E53" i="3" s="1"/>
  <c r="D92" i="3"/>
  <c r="E92" i="3" s="1"/>
  <c r="D54" i="3"/>
  <c r="E54" i="3" s="1"/>
  <c r="D68" i="3"/>
  <c r="E68" i="3" s="1"/>
  <c r="D37" i="3"/>
  <c r="E37" i="3" s="1"/>
  <c r="D55" i="3"/>
  <c r="E55" i="3" s="1"/>
  <c r="D29" i="3"/>
  <c r="E29" i="3" s="1"/>
  <c r="D49" i="3"/>
  <c r="E49" i="3" s="1"/>
  <c r="D72" i="3"/>
  <c r="E72" i="3" s="1"/>
  <c r="D48" i="3"/>
  <c r="E48" i="3" s="1"/>
  <c r="D81" i="3"/>
  <c r="E81" i="3" s="1"/>
  <c r="D63" i="3"/>
  <c r="E63" i="3" s="1"/>
  <c r="D22" i="3"/>
  <c r="E22" i="3" s="1"/>
  <c r="D86" i="3"/>
  <c r="E86" i="3" s="1"/>
  <c r="D83" i="3"/>
  <c r="E83" i="3" s="1"/>
  <c r="D66" i="3"/>
  <c r="E66" i="3" s="1"/>
  <c r="D52" i="3"/>
  <c r="E52" i="3" s="1"/>
  <c r="D47" i="3"/>
  <c r="E47" i="3" s="1"/>
  <c r="D58" i="3"/>
  <c r="E58" i="3" s="1"/>
  <c r="D90" i="3"/>
  <c r="E90" i="3" s="1"/>
  <c r="D15" i="3"/>
  <c r="E15" i="3" s="1"/>
  <c r="D28" i="3"/>
  <c r="E28" i="3" s="1"/>
  <c r="D93" i="3"/>
  <c r="E93" i="3" s="1"/>
  <c r="D75" i="3"/>
  <c r="E75" i="3" s="1"/>
  <c r="D23" i="3"/>
  <c r="E23" i="3" s="1"/>
  <c r="D50" i="3"/>
  <c r="E50" i="3" s="1"/>
  <c r="D62" i="3"/>
  <c r="E62" i="3" s="1"/>
  <c r="D31" i="3"/>
  <c r="E31" i="3" s="1"/>
  <c r="D82" i="3"/>
  <c r="E82" i="3" s="1"/>
  <c r="D60" i="3"/>
  <c r="E60" i="3" s="1"/>
  <c r="D88" i="3"/>
  <c r="E88" i="3" s="1"/>
  <c r="D43" i="3"/>
  <c r="E43" i="3" s="1"/>
  <c r="D41" i="3"/>
  <c r="E41" i="3" s="1"/>
  <c r="D16" i="3"/>
  <c r="E16" i="3" s="1"/>
  <c r="D91" i="3"/>
  <c r="E91" i="3" s="1"/>
  <c r="D11" i="3"/>
  <c r="E11" i="3" s="1"/>
  <c r="D70" i="3"/>
  <c r="E70" i="3" s="1"/>
  <c r="D30" i="3"/>
  <c r="E30" i="3" s="1"/>
  <c r="D35" i="3"/>
  <c r="E35" i="3" s="1"/>
  <c r="D38" i="3"/>
  <c r="E38" i="3" s="1"/>
  <c r="D94" i="3"/>
  <c r="E94" i="3" s="1"/>
  <c r="D13" i="3"/>
  <c r="E13" i="3" s="1"/>
  <c r="D7" i="3"/>
  <c r="E7" i="3" s="1"/>
  <c r="D42" i="3"/>
  <c r="E42" i="3" s="1"/>
  <c r="D36" i="3"/>
  <c r="E36" i="3" s="1"/>
  <c r="D19" i="3"/>
  <c r="E19" i="3" s="1"/>
  <c r="D87" i="3"/>
  <c r="E87" i="3" s="1"/>
  <c r="D25" i="3"/>
  <c r="E25" i="3" s="1"/>
  <c r="D27" i="3"/>
  <c r="E27" i="3" s="1"/>
  <c r="D10" i="3"/>
  <c r="E10" i="3" s="1"/>
  <c r="D95" i="3"/>
  <c r="E95" i="3" s="1"/>
  <c r="D32" i="3"/>
  <c r="E32" i="3" s="1"/>
  <c r="D5" i="3"/>
  <c r="E5" i="3" s="1"/>
  <c r="D78" i="3"/>
  <c r="E78" i="3" s="1"/>
  <c r="D34" i="3"/>
  <c r="E34" i="3" s="1"/>
  <c r="D79" i="3"/>
  <c r="E79" i="3" s="1"/>
  <c r="D8" i="3"/>
  <c r="E8" i="3" s="1"/>
  <c r="D24" i="3"/>
  <c r="E24" i="3" s="1"/>
  <c r="D57" i="3"/>
  <c r="E57" i="3" s="1"/>
  <c r="D20" i="3"/>
  <c r="E20" i="3" s="1"/>
  <c r="D40" i="3"/>
  <c r="E40" i="3" s="1"/>
  <c r="D85" i="3"/>
  <c r="E85" i="3" s="1"/>
  <c r="D73" i="3"/>
  <c r="E73" i="3" s="1"/>
  <c r="D69" i="3"/>
  <c r="E69" i="3" s="1"/>
  <c r="D64" i="3"/>
  <c r="E64" i="3" s="1"/>
  <c r="D51" i="3" l="1"/>
  <c r="E51" i="3" s="1"/>
  <c r="D46" i="3"/>
  <c r="E46" i="3" s="1"/>
  <c r="D59" i="3"/>
  <c r="E59" i="3" s="1"/>
  <c r="D80" i="3"/>
  <c r="E80" i="3" s="1"/>
  <c r="E1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D46" i="2" l="1"/>
  <c r="E46" i="2" s="1"/>
  <c r="D9" i="2"/>
  <c r="E9" i="2" s="1"/>
  <c r="D21" i="2"/>
  <c r="E21" i="2" s="1"/>
  <c r="D17" i="2"/>
  <c r="E17" i="2" s="1"/>
  <c r="D40" i="2"/>
  <c r="E40" i="2" s="1"/>
  <c r="D6" i="2"/>
  <c r="E6" i="2" s="1"/>
  <c r="D94" i="2"/>
  <c r="E94" i="2" s="1"/>
  <c r="D37" i="2"/>
  <c r="E37" i="2" s="1"/>
  <c r="D53" i="2"/>
  <c r="E53" i="2" s="1"/>
  <c r="D4" i="2"/>
  <c r="E4" i="2" s="1"/>
  <c r="D91" i="2"/>
  <c r="E91" i="2" s="1"/>
  <c r="D66" i="2"/>
  <c r="E66" i="2" s="1"/>
  <c r="D83" i="2"/>
  <c r="E83" i="2" s="1"/>
  <c r="D23" i="2"/>
  <c r="E23" i="2" s="1"/>
  <c r="D33" i="2"/>
  <c r="E33" i="2" s="1"/>
  <c r="D45" i="2"/>
  <c r="E45" i="2" s="1"/>
  <c r="D88" i="2"/>
  <c r="E88" i="2" s="1"/>
  <c r="D50" i="2"/>
  <c r="E50" i="2" s="1"/>
  <c r="D70" i="2"/>
  <c r="E70" i="2" s="1"/>
  <c r="D61" i="2"/>
  <c r="E61" i="2" s="1"/>
  <c r="D12" i="2"/>
  <c r="E12" i="2" s="1"/>
  <c r="D75" i="2"/>
  <c r="E75" i="2" s="1"/>
  <c r="D30" i="2"/>
  <c r="E30" i="2" s="1"/>
  <c r="D14" i="2"/>
  <c r="E14" i="2" s="1"/>
  <c r="D57" i="2"/>
  <c r="E57" i="2" s="1"/>
  <c r="D27" i="2" l="1"/>
  <c r="E27" i="2" s="1"/>
  <c r="D79" i="2"/>
  <c r="E79" i="2" s="1"/>
  <c r="D47" i="2"/>
  <c r="E47" i="2" s="1"/>
  <c r="D18" i="2"/>
  <c r="E18" i="2" s="1"/>
  <c r="D56" i="2"/>
  <c r="E56" i="2" s="1"/>
  <c r="D54" i="2"/>
  <c r="E54" i="2" s="1"/>
  <c r="D73" i="2"/>
  <c r="E73" i="2" s="1"/>
  <c r="D67" i="2"/>
  <c r="E67" i="2" s="1"/>
  <c r="D71" i="2"/>
  <c r="E71" i="2" s="1"/>
  <c r="D49" i="2"/>
  <c r="E49" i="2" s="1"/>
  <c r="D80" i="2"/>
  <c r="E80" i="2" s="1"/>
  <c r="D63" i="2"/>
  <c r="E63" i="2" s="1"/>
  <c r="D22" i="2"/>
  <c r="E22" i="2" s="1"/>
  <c r="D85" i="2"/>
  <c r="E85" i="2" s="1"/>
  <c r="D82" i="2"/>
  <c r="E82" i="2" s="1"/>
  <c r="D65" i="2"/>
  <c r="E65" i="2" s="1"/>
  <c r="D52" i="2"/>
  <c r="E52" i="2" s="1"/>
  <c r="D38" i="2"/>
  <c r="E38" i="2" s="1"/>
  <c r="D48" i="2"/>
  <c r="E48" i="2" s="1"/>
  <c r="D89" i="2"/>
  <c r="E89" i="2" s="1"/>
  <c r="D15" i="2"/>
  <c r="E15" i="2" s="1"/>
  <c r="D29" i="2"/>
  <c r="E29" i="2" s="1"/>
  <c r="D51" i="2"/>
  <c r="E51" i="2" s="1"/>
  <c r="D74" i="2"/>
  <c r="E74" i="2" s="1"/>
  <c r="D24" i="2"/>
  <c r="E24" i="2" s="1"/>
  <c r="D62" i="2"/>
  <c r="E62" i="2" s="1"/>
  <c r="D31" i="2"/>
  <c r="E31" i="2" s="1"/>
  <c r="D81" i="2"/>
  <c r="E81" i="2" s="1"/>
  <c r="D60" i="2"/>
  <c r="E60" i="2" s="1"/>
  <c r="D87" i="2"/>
  <c r="E87" i="2" s="1"/>
  <c r="D44" i="2"/>
  <c r="E44" i="2" s="1"/>
  <c r="D42" i="2"/>
  <c r="E42" i="2" s="1"/>
  <c r="D16" i="2"/>
  <c r="E16" i="2" s="1"/>
  <c r="D11" i="2"/>
  <c r="E11" i="2" s="1"/>
  <c r="D69" i="2"/>
  <c r="E69" i="2" s="1"/>
  <c r="D35" i="2"/>
  <c r="E35" i="2" s="1"/>
  <c r="D39" i="2"/>
  <c r="E39" i="2" s="1"/>
  <c r="D92" i="2"/>
  <c r="E92" i="2" s="1"/>
  <c r="D13" i="2"/>
  <c r="E13" i="2" s="1"/>
  <c r="D7" i="2"/>
  <c r="E7" i="2" s="1"/>
  <c r="D43" i="2"/>
  <c r="E43" i="2" s="1"/>
  <c r="D36" i="2"/>
  <c r="E36" i="2" s="1"/>
  <c r="D19" i="2"/>
  <c r="E19" i="2" s="1"/>
  <c r="D86" i="2"/>
  <c r="E86" i="2" s="1"/>
  <c r="D26" i="2"/>
  <c r="E26" i="2" s="1"/>
  <c r="D28" i="2"/>
  <c r="E28" i="2" s="1"/>
  <c r="D10" i="2"/>
  <c r="E10" i="2" s="1"/>
  <c r="D93" i="2"/>
  <c r="E93" i="2" s="1"/>
  <c r="D32" i="2"/>
  <c r="E32" i="2" s="1"/>
  <c r="D5" i="2"/>
  <c r="E5" i="2" s="1"/>
  <c r="D77" i="2"/>
  <c r="E77" i="2" s="1"/>
  <c r="D34" i="2"/>
  <c r="E34" i="2" s="1"/>
  <c r="D78" i="2"/>
  <c r="E78" i="2" s="1"/>
  <c r="D8" i="2"/>
  <c r="E8" i="2" s="1"/>
  <c r="D25" i="2"/>
  <c r="E25" i="2" s="1"/>
  <c r="D58" i="2"/>
  <c r="E58" i="2" s="1"/>
  <c r="D20" i="2"/>
  <c r="E20" i="2" s="1"/>
  <c r="D41" i="2"/>
  <c r="E41" i="2" s="1"/>
  <c r="D84" i="2"/>
  <c r="E84" i="2" s="1"/>
  <c r="D72" i="2"/>
  <c r="E72" i="2" s="1"/>
  <c r="D68" i="2"/>
  <c r="E68" i="2" s="1"/>
  <c r="D64" i="2"/>
  <c r="E64" i="2" s="1"/>
  <c r="D55" i="2"/>
  <c r="E55" i="2" s="1"/>
  <c r="D59" i="2" l="1"/>
  <c r="E59" i="2" s="1"/>
  <c r="D90" i="2"/>
  <c r="E90" i="2" s="1"/>
  <c r="D76" i="2"/>
  <c r="E76" i="2" s="1"/>
  <c r="E1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D45" i="1" l="1"/>
  <c r="E45" i="1" s="1"/>
  <c r="D21" i="1"/>
  <c r="E21" i="1" s="1"/>
  <c r="D17" i="1"/>
  <c r="E17" i="1" s="1"/>
  <c r="D39" i="1"/>
  <c r="E39" i="1" s="1"/>
  <c r="D6" i="1"/>
  <c r="E6" i="1" s="1"/>
  <c r="D96" i="1"/>
  <c r="E96" i="1" s="1"/>
  <c r="D53" i="1"/>
  <c r="E53" i="1" s="1"/>
  <c r="D4" i="1"/>
  <c r="E4" i="1" s="1"/>
  <c r="D92" i="1"/>
  <c r="E92" i="1" s="1"/>
  <c r="D67" i="1"/>
  <c r="E67" i="1" s="1"/>
  <c r="D23" i="1"/>
  <c r="E23" i="1" s="1"/>
  <c r="D9" i="1"/>
  <c r="E9" i="1" s="1"/>
  <c r="D44" i="1"/>
  <c r="E44" i="1" s="1"/>
  <c r="D89" i="1"/>
  <c r="E89" i="1" s="1"/>
  <c r="D54" i="1"/>
  <c r="E54" i="1" s="1"/>
  <c r="D71" i="1"/>
  <c r="E71" i="1" s="1"/>
  <c r="D62" i="1"/>
  <c r="E62" i="1" s="1"/>
  <c r="D12" i="1"/>
  <c r="E12" i="1" s="1"/>
  <c r="D29" i="1"/>
  <c r="E29" i="1" s="1"/>
  <c r="D14" i="1"/>
  <c r="E14" i="1" s="1"/>
  <c r="D57" i="1"/>
  <c r="E57" i="1" s="1"/>
  <c r="D37" i="1" l="1"/>
  <c r="E37" i="1" s="1"/>
  <c r="D18" i="1"/>
  <c r="E18" i="1" s="1"/>
  <c r="D74" i="1"/>
  <c r="E74" i="1" s="1"/>
  <c r="D56" i="1"/>
  <c r="E56" i="1" s="1"/>
  <c r="D76" i="1"/>
  <c r="E76" i="1" s="1"/>
  <c r="D68" i="1"/>
  <c r="E68" i="1" s="1"/>
  <c r="D77" i="1"/>
  <c r="E77" i="1" s="1"/>
  <c r="D49" i="1"/>
  <c r="E49" i="1" s="1"/>
  <c r="D72" i="1"/>
  <c r="E72" i="1" s="1"/>
  <c r="D48" i="1"/>
  <c r="E48" i="1" s="1"/>
  <c r="D81" i="1"/>
  <c r="E81" i="1" s="1"/>
  <c r="D64" i="1"/>
  <c r="E64" i="1" s="1"/>
  <c r="D22" i="1"/>
  <c r="E22" i="1" s="1"/>
  <c r="D86" i="1"/>
  <c r="E86" i="1" s="1"/>
  <c r="D83" i="1"/>
  <c r="E83" i="1" s="1"/>
  <c r="D66" i="1"/>
  <c r="E66" i="1" s="1"/>
  <c r="D52" i="1"/>
  <c r="E52" i="1" s="1"/>
  <c r="D38" i="1"/>
  <c r="E38" i="1" s="1"/>
  <c r="D47" i="1"/>
  <c r="E47" i="1" s="1"/>
  <c r="D59" i="1"/>
  <c r="E59" i="1" s="1"/>
  <c r="D90" i="1"/>
  <c r="E90" i="1" s="1"/>
  <c r="D15" i="1"/>
  <c r="E15" i="1" s="1"/>
  <c r="D28" i="1"/>
  <c r="E28" i="1" s="1"/>
  <c r="D51" i="1"/>
  <c r="E51" i="1" s="1"/>
  <c r="D93" i="1"/>
  <c r="E93" i="1" s="1"/>
  <c r="D75" i="1"/>
  <c r="E75" i="1" s="1"/>
  <c r="D24" i="1"/>
  <c r="E24" i="1" s="1"/>
  <c r="D50" i="1"/>
  <c r="E50" i="1" s="1"/>
  <c r="D63" i="1"/>
  <c r="E63" i="1" s="1"/>
  <c r="D31" i="1"/>
  <c r="E31" i="1" s="1"/>
  <c r="D82" i="1"/>
  <c r="E82" i="1" s="1"/>
  <c r="D61" i="1"/>
  <c r="E61" i="1" s="1"/>
  <c r="D88" i="1"/>
  <c r="E88" i="1" s="1"/>
  <c r="D43" i="1"/>
  <c r="E43" i="1" s="1"/>
  <c r="D41" i="1"/>
  <c r="E41" i="1" s="1"/>
  <c r="D16" i="1"/>
  <c r="E16" i="1" s="1"/>
  <c r="D91" i="1"/>
  <c r="E91" i="1" s="1"/>
  <c r="D11" i="1"/>
  <c r="E11" i="1" s="1"/>
  <c r="D70" i="1"/>
  <c r="E70" i="1" s="1"/>
  <c r="D30" i="1"/>
  <c r="E30" i="1" s="1"/>
  <c r="D35" i="1"/>
  <c r="E35" i="1" s="1"/>
  <c r="D94" i="1"/>
  <c r="E94" i="1" s="1"/>
  <c r="D13" i="1"/>
  <c r="E13" i="1" s="1"/>
  <c r="D7" i="1"/>
  <c r="E7" i="1" s="1"/>
  <c r="D42" i="1"/>
  <c r="E42" i="1" s="1"/>
  <c r="D36" i="1"/>
  <c r="E36" i="1" s="1"/>
  <c r="D19" i="1"/>
  <c r="E19" i="1" s="1"/>
  <c r="D87" i="1"/>
  <c r="E87" i="1" s="1"/>
  <c r="D26" i="1"/>
  <c r="E26" i="1" s="1"/>
  <c r="D27" i="1"/>
  <c r="E27" i="1" s="1"/>
  <c r="D10" i="1"/>
  <c r="E10" i="1" s="1"/>
  <c r="D95" i="1"/>
  <c r="E95" i="1" s="1"/>
  <c r="D32" i="1"/>
  <c r="E32" i="1" s="1"/>
  <c r="D5" i="1"/>
  <c r="E5" i="1" s="1"/>
  <c r="D78" i="1"/>
  <c r="E78" i="1" s="1"/>
  <c r="D34" i="1"/>
  <c r="E34" i="1" s="1"/>
  <c r="D79" i="1"/>
  <c r="E79" i="1" s="1"/>
  <c r="D8" i="1"/>
  <c r="E8" i="1" s="1"/>
  <c r="D25" i="1"/>
  <c r="E25" i="1" s="1"/>
  <c r="D58" i="1"/>
  <c r="E58" i="1" s="1"/>
  <c r="D20" i="1"/>
  <c r="E20" i="1" s="1"/>
  <c r="D40" i="1"/>
  <c r="E40" i="1" s="1"/>
  <c r="D85" i="1"/>
  <c r="E85" i="1" s="1"/>
  <c r="D73" i="1"/>
  <c r="E73" i="1" s="1"/>
  <c r="D69" i="1"/>
  <c r="E69" i="1" s="1"/>
  <c r="D65" i="1"/>
  <c r="E65" i="1" s="1"/>
  <c r="D55" i="1"/>
  <c r="E55" i="1" s="1"/>
  <c r="D46" i="1" l="1"/>
  <c r="E46" i="1" s="1"/>
  <c r="D60" i="1"/>
  <c r="E60" i="1" s="1"/>
  <c r="D33" i="1"/>
  <c r="E33" i="1" s="1"/>
  <c r="D80" i="1"/>
  <c r="E80" i="1" s="1"/>
  <c r="D84" i="1"/>
  <c r="E84" i="1" s="1"/>
</calcChain>
</file>

<file path=xl/sharedStrings.xml><?xml version="1.0" encoding="utf-8"?>
<sst xmlns="http://schemas.openxmlformats.org/spreadsheetml/2006/main" count="18" uniqueCount="6">
  <si>
    <t>Comments</t>
  </si>
  <si>
    <t>Copy number (molecules/ul)</t>
  </si>
  <si>
    <t>Well</t>
  </si>
  <si>
    <t>Sample ID</t>
  </si>
  <si>
    <t>Plate name:</t>
  </si>
  <si>
    <t>qPCR QC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</si>
</sst>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1" xfId="0" applyFont="1" applyBorder="1"/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9">
    <dxf>
      <font>
        <color theme="1"/>
      </font>
      <fill>
        <patternFill>
          <bgColor rgb="FFFFFD78"/>
        </patternFill>
      </fill>
    </dxf>
    <dxf>
      <font>
        <color theme="1"/>
      </font>
      <fill>
        <patternFill>
          <bgColor rgb="FFFF7E79"/>
        </patternFill>
      </fill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rgb="FFFFFD78"/>
        </patternFill>
      </fill>
    </dxf>
    <dxf>
      <font>
        <color theme="1"/>
      </font>
      <fill>
        <patternFill>
          <bgColor rgb="FFFF7E79"/>
        </patternFill>
      </fill>
    </dxf>
    <dxf>
      <font>
        <color theme="1"/>
      </font>
      <fill>
        <patternFill>
          <bgColor rgb="FFFFD579"/>
        </patternFill>
      </fill>
    </dxf>
    <dxf>
      <font>
        <color theme="1"/>
      </font>
      <fill>
        <patternFill>
          <bgColor rgb="FFFFFD78"/>
        </patternFill>
      </fill>
    </dxf>
    <dxf>
      <font>
        <color theme="1"/>
      </font>
      <fill>
        <patternFill>
          <bgColor rgb="FFFF7E79"/>
        </patternFill>
      </fill>
    </dxf>
    <dxf>
      <font>
        <color theme="1"/>
      </font>
      <fill>
        <patternFill>
          <bgColor rgb="FFFFD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qPCR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428759746782"/>
                  <c:y val="-0.6868159095059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'[1]STD curve'!$L$2:$L$22</c:f>
              <c:numCache>
                <c:formatCode>General</c:formatCode>
                <c:ptCount val="21"/>
                <c:pt idx="0">
                  <c:v>11.230956000000001</c:v>
                </c:pt>
                <c:pt idx="1">
                  <c:v>11.216282</c:v>
                </c:pt>
                <c:pt idx="2">
                  <c:v>10.789914</c:v>
                </c:pt>
                <c:pt idx="3">
                  <c:v>12.723668</c:v>
                </c:pt>
                <c:pt idx="4">
                  <c:v>12.668331</c:v>
                </c:pt>
                <c:pt idx="5">
                  <c:v>12.748258999999999</c:v>
                </c:pt>
                <c:pt idx="6">
                  <c:v>16.358374000000001</c:v>
                </c:pt>
                <c:pt idx="7">
                  <c:v>16.292088</c:v>
                </c:pt>
                <c:pt idx="8">
                  <c:v>16.305067000000001</c:v>
                </c:pt>
                <c:pt idx="9">
                  <c:v>19.612164</c:v>
                </c:pt>
                <c:pt idx="10">
                  <c:v>19.707709999999999</c:v>
                </c:pt>
                <c:pt idx="11">
                  <c:v>19.828047000000002</c:v>
                </c:pt>
                <c:pt idx="12">
                  <c:v>23.284842000000001</c:v>
                </c:pt>
                <c:pt idx="13">
                  <c:v>23.193480000000001</c:v>
                </c:pt>
                <c:pt idx="14">
                  <c:v>23.488937</c:v>
                </c:pt>
                <c:pt idx="15">
                  <c:v>26.55078</c:v>
                </c:pt>
                <c:pt idx="16">
                  <c:v>26.695979999999999</c:v>
                </c:pt>
                <c:pt idx="17">
                  <c:v>27.312398999999999</c:v>
                </c:pt>
                <c:pt idx="18">
                  <c:v>29.653402</c:v>
                </c:pt>
                <c:pt idx="19">
                  <c:v>28.906963000000001</c:v>
                </c:pt>
                <c:pt idx="20">
                  <c:v>29.463747000000001</c:v>
                </c:pt>
              </c:numCache>
            </c:numRef>
          </c:xVal>
          <c:yVal>
            <c:numRef>
              <c:f>'[1]STD curve'!$K$2:$K$22</c:f>
              <c:numCache>
                <c:formatCode>General</c:formatCode>
                <c:ptCount val="21"/>
                <c:pt idx="0">
                  <c:v>8117924</c:v>
                </c:pt>
                <c:pt idx="1">
                  <c:v>8117924</c:v>
                </c:pt>
                <c:pt idx="2">
                  <c:v>8117924</c:v>
                </c:pt>
                <c:pt idx="3">
                  <c:v>811792.4</c:v>
                </c:pt>
                <c:pt idx="4">
                  <c:v>811792.4</c:v>
                </c:pt>
                <c:pt idx="5">
                  <c:v>811792.4</c:v>
                </c:pt>
                <c:pt idx="6">
                  <c:v>81179.240000000005</c:v>
                </c:pt>
                <c:pt idx="7">
                  <c:v>81179.240000000005</c:v>
                </c:pt>
                <c:pt idx="8">
                  <c:v>81179.240000000005</c:v>
                </c:pt>
                <c:pt idx="9">
                  <c:v>8117.924</c:v>
                </c:pt>
                <c:pt idx="10">
                  <c:v>8117.924</c:v>
                </c:pt>
                <c:pt idx="11">
                  <c:v>8117.924</c:v>
                </c:pt>
                <c:pt idx="12">
                  <c:v>811.79240000000004</c:v>
                </c:pt>
                <c:pt idx="13">
                  <c:v>811.79240000000004</c:v>
                </c:pt>
                <c:pt idx="14">
                  <c:v>811.79240000000004</c:v>
                </c:pt>
                <c:pt idx="15">
                  <c:v>81.179239999999993</c:v>
                </c:pt>
                <c:pt idx="16">
                  <c:v>81.179239999999993</c:v>
                </c:pt>
                <c:pt idx="17">
                  <c:v>81.179239999999993</c:v>
                </c:pt>
                <c:pt idx="18">
                  <c:v>8.1179240000000004</c:v>
                </c:pt>
                <c:pt idx="19">
                  <c:v>8.1179240000000004</c:v>
                </c:pt>
                <c:pt idx="20">
                  <c:v>8.1179240000000004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6-0C4C-8647-913815621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053872"/>
        <c:axId val="-405559664"/>
      </c:scatterChart>
      <c:valAx>
        <c:axId val="-640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405559664"/>
        <c:crosses val="autoZero"/>
        <c:crossBetween val="midCat"/>
      </c:valAx>
      <c:valAx>
        <c:axId val="-40555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Molecules/ul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6400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qPCR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428759746782"/>
                  <c:y val="-0.6868159095059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'[2]STD curve'!$L$2:$L$22</c:f>
              <c:numCache>
                <c:formatCode>General</c:formatCode>
                <c:ptCount val="21"/>
                <c:pt idx="0">
                  <c:v>11.230956000000001</c:v>
                </c:pt>
                <c:pt idx="1">
                  <c:v>11.216282</c:v>
                </c:pt>
                <c:pt idx="2">
                  <c:v>10.789914</c:v>
                </c:pt>
                <c:pt idx="3">
                  <c:v>12.723668</c:v>
                </c:pt>
                <c:pt idx="4">
                  <c:v>12.668331</c:v>
                </c:pt>
                <c:pt idx="5">
                  <c:v>12.748258999999999</c:v>
                </c:pt>
                <c:pt idx="6">
                  <c:v>16.358374000000001</c:v>
                </c:pt>
                <c:pt idx="7">
                  <c:v>16.292088</c:v>
                </c:pt>
                <c:pt idx="8">
                  <c:v>16.305067000000001</c:v>
                </c:pt>
                <c:pt idx="9">
                  <c:v>19.612164</c:v>
                </c:pt>
                <c:pt idx="10">
                  <c:v>19.707709999999999</c:v>
                </c:pt>
                <c:pt idx="11">
                  <c:v>19.828047000000002</c:v>
                </c:pt>
                <c:pt idx="12">
                  <c:v>23.284842000000001</c:v>
                </c:pt>
                <c:pt idx="13">
                  <c:v>23.193480000000001</c:v>
                </c:pt>
                <c:pt idx="14">
                  <c:v>23.488937</c:v>
                </c:pt>
                <c:pt idx="15">
                  <c:v>26.55078</c:v>
                </c:pt>
                <c:pt idx="16">
                  <c:v>26.695979999999999</c:v>
                </c:pt>
                <c:pt idx="17">
                  <c:v>27.312398999999999</c:v>
                </c:pt>
                <c:pt idx="18">
                  <c:v>29.653402</c:v>
                </c:pt>
                <c:pt idx="19">
                  <c:v>28.906963000000001</c:v>
                </c:pt>
                <c:pt idx="20">
                  <c:v>29.463747000000001</c:v>
                </c:pt>
              </c:numCache>
            </c:numRef>
          </c:xVal>
          <c:yVal>
            <c:numRef>
              <c:f>'[2]STD curve'!$K$2:$K$22</c:f>
              <c:numCache>
                <c:formatCode>General</c:formatCode>
                <c:ptCount val="21"/>
                <c:pt idx="0">
                  <c:v>8117924</c:v>
                </c:pt>
                <c:pt idx="1">
                  <c:v>8117924</c:v>
                </c:pt>
                <c:pt idx="2">
                  <c:v>8117924</c:v>
                </c:pt>
                <c:pt idx="3">
                  <c:v>811792.4</c:v>
                </c:pt>
                <c:pt idx="4">
                  <c:v>811792.4</c:v>
                </c:pt>
                <c:pt idx="5">
                  <c:v>811792.4</c:v>
                </c:pt>
                <c:pt idx="6">
                  <c:v>81179.240000000005</c:v>
                </c:pt>
                <c:pt idx="7">
                  <c:v>81179.240000000005</c:v>
                </c:pt>
                <c:pt idx="8">
                  <c:v>81179.240000000005</c:v>
                </c:pt>
                <c:pt idx="9">
                  <c:v>8117.924</c:v>
                </c:pt>
                <c:pt idx="10">
                  <c:v>8117.924</c:v>
                </c:pt>
                <c:pt idx="11">
                  <c:v>8117.924</c:v>
                </c:pt>
                <c:pt idx="12">
                  <c:v>811.79240000000004</c:v>
                </c:pt>
                <c:pt idx="13">
                  <c:v>811.79240000000004</c:v>
                </c:pt>
                <c:pt idx="14">
                  <c:v>811.79240000000004</c:v>
                </c:pt>
                <c:pt idx="15">
                  <c:v>81.179239999999993</c:v>
                </c:pt>
                <c:pt idx="16">
                  <c:v>81.179239999999993</c:v>
                </c:pt>
                <c:pt idx="17">
                  <c:v>81.179239999999993</c:v>
                </c:pt>
                <c:pt idx="18">
                  <c:v>8.1179240000000004</c:v>
                </c:pt>
                <c:pt idx="19">
                  <c:v>8.1179240000000004</c:v>
                </c:pt>
                <c:pt idx="20">
                  <c:v>8.1179240000000004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B-3943-BF5C-E58DDA5E4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053872"/>
        <c:axId val="-405559664"/>
      </c:scatterChart>
      <c:valAx>
        <c:axId val="-640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405559664"/>
        <c:crosses val="autoZero"/>
        <c:crossBetween val="midCat"/>
      </c:valAx>
      <c:valAx>
        <c:axId val="-40555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Molecules/ul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6400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qPCR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428759746782"/>
                  <c:y val="-0.6868159095059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charset="0"/>
                      <a:ea typeface="Arial" charset="0"/>
                      <a:cs typeface="Arial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'[3]STD curve'!$L$2:$L$22</c:f>
              <c:numCache>
                <c:formatCode>General</c:formatCode>
                <c:ptCount val="21"/>
                <c:pt idx="0">
                  <c:v>11.230956000000001</c:v>
                </c:pt>
                <c:pt idx="1">
                  <c:v>11.216282</c:v>
                </c:pt>
                <c:pt idx="2">
                  <c:v>10.789914</c:v>
                </c:pt>
                <c:pt idx="3">
                  <c:v>12.723668</c:v>
                </c:pt>
                <c:pt idx="4">
                  <c:v>12.668331</c:v>
                </c:pt>
                <c:pt idx="5">
                  <c:v>12.748258999999999</c:v>
                </c:pt>
                <c:pt idx="6">
                  <c:v>16.358374000000001</c:v>
                </c:pt>
                <c:pt idx="7">
                  <c:v>16.292088</c:v>
                </c:pt>
                <c:pt idx="8">
                  <c:v>16.305067000000001</c:v>
                </c:pt>
                <c:pt idx="9">
                  <c:v>19.612164</c:v>
                </c:pt>
                <c:pt idx="10">
                  <c:v>19.707709999999999</c:v>
                </c:pt>
                <c:pt idx="11">
                  <c:v>19.828047000000002</c:v>
                </c:pt>
                <c:pt idx="12">
                  <c:v>23.284842000000001</c:v>
                </c:pt>
                <c:pt idx="13">
                  <c:v>23.193480000000001</c:v>
                </c:pt>
                <c:pt idx="14">
                  <c:v>23.488937</c:v>
                </c:pt>
                <c:pt idx="15">
                  <c:v>26.55078</c:v>
                </c:pt>
                <c:pt idx="16">
                  <c:v>26.695979999999999</c:v>
                </c:pt>
                <c:pt idx="17">
                  <c:v>27.312398999999999</c:v>
                </c:pt>
                <c:pt idx="18">
                  <c:v>29.653402</c:v>
                </c:pt>
                <c:pt idx="19">
                  <c:v>28.906963000000001</c:v>
                </c:pt>
                <c:pt idx="20">
                  <c:v>29.463747000000001</c:v>
                </c:pt>
              </c:numCache>
            </c:numRef>
          </c:xVal>
          <c:yVal>
            <c:numRef>
              <c:f>'[3]STD curve'!$K$2:$K$22</c:f>
              <c:numCache>
                <c:formatCode>General</c:formatCode>
                <c:ptCount val="21"/>
                <c:pt idx="0">
                  <c:v>8117924</c:v>
                </c:pt>
                <c:pt idx="1">
                  <c:v>8117924</c:v>
                </c:pt>
                <c:pt idx="2">
                  <c:v>8117924</c:v>
                </c:pt>
                <c:pt idx="3">
                  <c:v>811792.4</c:v>
                </c:pt>
                <c:pt idx="4">
                  <c:v>811792.4</c:v>
                </c:pt>
                <c:pt idx="5">
                  <c:v>811792.4</c:v>
                </c:pt>
                <c:pt idx="6">
                  <c:v>81179.240000000005</c:v>
                </c:pt>
                <c:pt idx="7">
                  <c:v>81179.240000000005</c:v>
                </c:pt>
                <c:pt idx="8">
                  <c:v>81179.240000000005</c:v>
                </c:pt>
                <c:pt idx="9">
                  <c:v>8117.924</c:v>
                </c:pt>
                <c:pt idx="10">
                  <c:v>8117.924</c:v>
                </c:pt>
                <c:pt idx="11">
                  <c:v>8117.924</c:v>
                </c:pt>
                <c:pt idx="12">
                  <c:v>811.79240000000004</c:v>
                </c:pt>
                <c:pt idx="13">
                  <c:v>811.79240000000004</c:v>
                </c:pt>
                <c:pt idx="14">
                  <c:v>811.79240000000004</c:v>
                </c:pt>
                <c:pt idx="15">
                  <c:v>81.179239999999993</c:v>
                </c:pt>
                <c:pt idx="16">
                  <c:v>81.179239999999993</c:v>
                </c:pt>
                <c:pt idx="17">
                  <c:v>81.179239999999993</c:v>
                </c:pt>
                <c:pt idx="18">
                  <c:v>8.1179240000000004</c:v>
                </c:pt>
                <c:pt idx="19">
                  <c:v>8.1179240000000004</c:v>
                </c:pt>
                <c:pt idx="20">
                  <c:v>8.1179240000000004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B0-4049-9AC0-29BD3EF86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0053872"/>
        <c:axId val="-405559664"/>
      </c:scatterChart>
      <c:valAx>
        <c:axId val="-640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405559664"/>
        <c:crosses val="autoZero"/>
        <c:crossBetween val="midCat"/>
      </c:valAx>
      <c:valAx>
        <c:axId val="-405559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Molecules/ul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64005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12700</xdr:rowOff>
    </xdr:from>
    <xdr:to>
      <xdr:col>11</xdr:col>
      <xdr:colOff>707136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548C8B-5479-7448-A817-619E97503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12700</xdr:rowOff>
    </xdr:from>
    <xdr:to>
      <xdr:col>11</xdr:col>
      <xdr:colOff>707136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A74F9-7851-DC43-A877-F2C8D4B33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12700</xdr:rowOff>
    </xdr:from>
    <xdr:to>
      <xdr:col>11</xdr:col>
      <xdr:colOff>707136</xdr:colOff>
      <xdr:row>20</xdr:row>
      <xdr:rowOff>100584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5F6B9-008A-9044-857D-5611A747A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te_107/Noyes_Project_045_DNA_107_qPCR_16S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te_108/Noyes_Project_045_DNA_108_qPCR_16S_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late_109/Noyes_Project_045_DNA_109_qPCR_16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Sample IDs"/>
      <sheetName val="Paste Ct Data"/>
      <sheetName val="96 List Input"/>
      <sheetName val="96 Well Plates Output"/>
      <sheetName val="384 Output"/>
      <sheetName val="STD curve"/>
      <sheetName val="Analysis"/>
      <sheetName val="Dilution calculator"/>
      <sheetName val="EpMotion_File"/>
    </sheetNames>
    <sheetDataSet>
      <sheetData sheetId="0">
        <row r="1">
          <cell r="U1" t="str">
            <v>Noyes_045_DNA_107_qPCR_16S</v>
          </cell>
        </row>
        <row r="5">
          <cell r="T5" t="str">
            <v>A01</v>
          </cell>
          <cell r="U5" t="str">
            <v>USDA5157</v>
          </cell>
        </row>
        <row r="6">
          <cell r="T6" t="str">
            <v>A02</v>
          </cell>
          <cell r="U6" t="str">
            <v>USDA5179</v>
          </cell>
        </row>
        <row r="7">
          <cell r="T7" t="str">
            <v>A03</v>
          </cell>
          <cell r="U7" t="str">
            <v>USDA4465</v>
          </cell>
        </row>
        <row r="8">
          <cell r="T8" t="str">
            <v>A04</v>
          </cell>
          <cell r="U8" t="str">
            <v>USDA5264</v>
          </cell>
        </row>
        <row r="9">
          <cell r="T9" t="str">
            <v>A05</v>
          </cell>
          <cell r="U9" t="str">
            <v>USDA4802</v>
          </cell>
        </row>
        <row r="10">
          <cell r="T10" t="str">
            <v>A06</v>
          </cell>
          <cell r="U10" t="str">
            <v>USDA5243R1</v>
          </cell>
        </row>
        <row r="11">
          <cell r="T11" t="str">
            <v>A07</v>
          </cell>
          <cell r="U11" t="str">
            <v>USDA5107</v>
          </cell>
        </row>
        <row r="12">
          <cell r="T12" t="str">
            <v>A08</v>
          </cell>
          <cell r="U12" t="str">
            <v>USDA5343</v>
          </cell>
        </row>
        <row r="13">
          <cell r="T13" t="str">
            <v>A09</v>
          </cell>
          <cell r="U13" t="str">
            <v>USDA3694</v>
          </cell>
        </row>
        <row r="14">
          <cell r="T14" t="str">
            <v>A10</v>
          </cell>
          <cell r="U14" t="str">
            <v>USDA5215</v>
          </cell>
        </row>
        <row r="15">
          <cell r="T15" t="str">
            <v>A11</v>
          </cell>
          <cell r="U15" t="str">
            <v>USDA5114</v>
          </cell>
        </row>
        <row r="16">
          <cell r="T16" t="str">
            <v>A12</v>
          </cell>
          <cell r="U16" t="str">
            <v>USDA4619</v>
          </cell>
        </row>
        <row r="17">
          <cell r="T17" t="str">
            <v>B01</v>
          </cell>
          <cell r="U17" t="str">
            <v>USDA4606</v>
          </cell>
        </row>
        <row r="18">
          <cell r="T18" t="str">
            <v>B02</v>
          </cell>
          <cell r="U18" t="str">
            <v>USDA4952</v>
          </cell>
        </row>
        <row r="19">
          <cell r="T19" t="str">
            <v>B03</v>
          </cell>
          <cell r="U19" t="str">
            <v>USDA5194</v>
          </cell>
        </row>
        <row r="20">
          <cell r="T20" t="str">
            <v>B04</v>
          </cell>
          <cell r="U20" t="str">
            <v>USDA5190</v>
          </cell>
        </row>
        <row r="21">
          <cell r="T21" t="str">
            <v>B05</v>
          </cell>
          <cell r="U21" t="str">
            <v>USDA5263</v>
          </cell>
        </row>
        <row r="22">
          <cell r="T22" t="str">
            <v>B06</v>
          </cell>
          <cell r="U22" t="str">
            <v>USDA5175</v>
          </cell>
        </row>
        <row r="23">
          <cell r="T23" t="str">
            <v>B07</v>
          </cell>
          <cell r="U23" t="str">
            <v>USDA5340</v>
          </cell>
        </row>
        <row r="24">
          <cell r="T24" t="str">
            <v>B08</v>
          </cell>
          <cell r="U24" t="str">
            <v>USDA5155</v>
          </cell>
        </row>
        <row r="25">
          <cell r="T25" t="str">
            <v>B09</v>
          </cell>
          <cell r="U25" t="str">
            <v>USDA5161</v>
          </cell>
        </row>
        <row r="26">
          <cell r="T26" t="str">
            <v>B10</v>
          </cell>
          <cell r="U26" t="str">
            <v>USDA5176</v>
          </cell>
        </row>
        <row r="27">
          <cell r="T27" t="str">
            <v>B11</v>
          </cell>
          <cell r="U27" t="str">
            <v>USDA5306</v>
          </cell>
        </row>
        <row r="29">
          <cell r="T29" t="str">
            <v>C01</v>
          </cell>
          <cell r="U29" t="str">
            <v>USDA5269</v>
          </cell>
        </row>
        <row r="30">
          <cell r="T30" t="str">
            <v>C02</v>
          </cell>
          <cell r="U30" t="str">
            <v>USDA4545</v>
          </cell>
        </row>
        <row r="31">
          <cell r="T31" t="str">
            <v>C03</v>
          </cell>
          <cell r="U31" t="str">
            <v>USDA5319</v>
          </cell>
        </row>
        <row r="32">
          <cell r="T32" t="str">
            <v>C04</v>
          </cell>
          <cell r="U32" t="str">
            <v>USDA5235</v>
          </cell>
        </row>
        <row r="33">
          <cell r="T33" t="str">
            <v>C05</v>
          </cell>
          <cell r="U33" t="str">
            <v>USDA5015</v>
          </cell>
        </row>
        <row r="34">
          <cell r="T34" t="str">
            <v>C06</v>
          </cell>
          <cell r="U34" t="str">
            <v>USDA5277</v>
          </cell>
        </row>
        <row r="35">
          <cell r="T35" t="str">
            <v>C07</v>
          </cell>
          <cell r="U35" t="str">
            <v>USDA5330</v>
          </cell>
        </row>
        <row r="36">
          <cell r="T36" t="str">
            <v>C08</v>
          </cell>
          <cell r="U36" t="str">
            <v>USDA4890</v>
          </cell>
        </row>
        <row r="37">
          <cell r="T37" t="str">
            <v>C09</v>
          </cell>
          <cell r="U37" t="str">
            <v>USDA5325</v>
          </cell>
        </row>
        <row r="38">
          <cell r="T38" t="str">
            <v>C10</v>
          </cell>
          <cell r="U38" t="str">
            <v>USDA5126</v>
          </cell>
        </row>
        <row r="39">
          <cell r="T39" t="str">
            <v>C11</v>
          </cell>
          <cell r="U39" t="str">
            <v>USDA5133</v>
          </cell>
        </row>
        <row r="40">
          <cell r="T40" t="str">
            <v>C12</v>
          </cell>
          <cell r="U40" t="str">
            <v>USDA4909</v>
          </cell>
        </row>
        <row r="42">
          <cell r="T42" t="str">
            <v>D02</v>
          </cell>
          <cell r="U42" t="str">
            <v>USDA5119</v>
          </cell>
        </row>
        <row r="43">
          <cell r="T43" t="str">
            <v>D03</v>
          </cell>
          <cell r="U43" t="str">
            <v>USDA5236</v>
          </cell>
        </row>
        <row r="44">
          <cell r="T44" t="str">
            <v>D04</v>
          </cell>
          <cell r="U44" t="str">
            <v>USDA5205</v>
          </cell>
        </row>
        <row r="45">
          <cell r="T45" t="str">
            <v>D05</v>
          </cell>
          <cell r="U45" t="str">
            <v>USDA4322</v>
          </cell>
        </row>
        <row r="46">
          <cell r="T46" t="str">
            <v>D06</v>
          </cell>
          <cell r="U46" t="str">
            <v>USDA4846</v>
          </cell>
        </row>
        <row r="47">
          <cell r="T47" t="str">
            <v>D07</v>
          </cell>
          <cell r="U47" t="str">
            <v>USDA4414</v>
          </cell>
        </row>
        <row r="48">
          <cell r="T48" t="str">
            <v>D08</v>
          </cell>
          <cell r="U48" t="str">
            <v>USDA5158</v>
          </cell>
        </row>
        <row r="49">
          <cell r="T49" t="str">
            <v>D09</v>
          </cell>
          <cell r="U49" t="str">
            <v>USDA5364</v>
          </cell>
        </row>
        <row r="50">
          <cell r="T50" t="str">
            <v>D10</v>
          </cell>
          <cell r="U50" t="str">
            <v>USDA5101</v>
          </cell>
        </row>
        <row r="51">
          <cell r="T51" t="str">
            <v>D11</v>
          </cell>
          <cell r="U51" t="str">
            <v>USDA5254</v>
          </cell>
        </row>
        <row r="52">
          <cell r="T52" t="str">
            <v>D12</v>
          </cell>
          <cell r="U52" t="str">
            <v>USDA5168</v>
          </cell>
        </row>
        <row r="53">
          <cell r="T53" t="str">
            <v>E01</v>
          </cell>
          <cell r="U53" t="str">
            <v>USDA5199</v>
          </cell>
        </row>
        <row r="54">
          <cell r="T54" t="str">
            <v>E02</v>
          </cell>
          <cell r="U54" t="str">
            <v>USDA5203</v>
          </cell>
        </row>
        <row r="55">
          <cell r="T55" t="str">
            <v>E03</v>
          </cell>
          <cell r="U55" t="str">
            <v>USDA5349</v>
          </cell>
        </row>
        <row r="56">
          <cell r="T56" t="str">
            <v>E04</v>
          </cell>
          <cell r="U56" t="str">
            <v>USDA5121</v>
          </cell>
        </row>
        <row r="57">
          <cell r="T57" t="str">
            <v>E05</v>
          </cell>
          <cell r="U57" t="str">
            <v>USDA5296</v>
          </cell>
        </row>
        <row r="58">
          <cell r="T58" t="str">
            <v>E06</v>
          </cell>
          <cell r="U58" t="str">
            <v>USDA5172</v>
          </cell>
        </row>
        <row r="59">
          <cell r="T59" t="str">
            <v>E07</v>
          </cell>
          <cell r="U59" t="str">
            <v>USDA5193</v>
          </cell>
        </row>
        <row r="60">
          <cell r="T60" t="str">
            <v>E08</v>
          </cell>
          <cell r="U60" t="str">
            <v>USDA4980</v>
          </cell>
        </row>
        <row r="61">
          <cell r="T61" t="str">
            <v>E09</v>
          </cell>
          <cell r="U61" t="str">
            <v>USDA5110</v>
          </cell>
        </row>
        <row r="62">
          <cell r="T62" t="str">
            <v>E10</v>
          </cell>
          <cell r="U62" t="str">
            <v>USDA5135</v>
          </cell>
        </row>
        <row r="63">
          <cell r="T63" t="str">
            <v>E11</v>
          </cell>
          <cell r="U63" t="str">
            <v>USDA5195</v>
          </cell>
        </row>
        <row r="64">
          <cell r="T64" t="str">
            <v>E12</v>
          </cell>
          <cell r="U64" t="str">
            <v>USDA4751</v>
          </cell>
        </row>
        <row r="65">
          <cell r="T65" t="str">
            <v>F01</v>
          </cell>
          <cell r="U65" t="str">
            <v>USDA4351</v>
          </cell>
        </row>
        <row r="66">
          <cell r="T66" t="str">
            <v>F02</v>
          </cell>
          <cell r="U66" t="str">
            <v>USDA5153</v>
          </cell>
        </row>
        <row r="67">
          <cell r="T67" t="str">
            <v>F03</v>
          </cell>
          <cell r="U67" t="str">
            <v>USDA5337</v>
          </cell>
        </row>
        <row r="68">
          <cell r="T68" t="str">
            <v>F04</v>
          </cell>
          <cell r="U68" t="str">
            <v>USDA5302</v>
          </cell>
        </row>
        <row r="70">
          <cell r="T70" t="str">
            <v>F06</v>
          </cell>
          <cell r="U70" t="str">
            <v>USDA5220</v>
          </cell>
        </row>
        <row r="71">
          <cell r="T71" t="str">
            <v>F07</v>
          </cell>
          <cell r="U71" t="str">
            <v>USDA5249</v>
          </cell>
        </row>
        <row r="72">
          <cell r="T72" t="str">
            <v>F08</v>
          </cell>
          <cell r="U72" t="str">
            <v>USDA5183</v>
          </cell>
        </row>
        <row r="73">
          <cell r="T73" t="str">
            <v>F09</v>
          </cell>
          <cell r="U73" t="str">
            <v>USDA5141</v>
          </cell>
        </row>
        <row r="74">
          <cell r="T74" t="str">
            <v>F10</v>
          </cell>
          <cell r="U74" t="str">
            <v>USDA5318</v>
          </cell>
        </row>
        <row r="75">
          <cell r="T75" t="str">
            <v>F11</v>
          </cell>
          <cell r="U75" t="str">
            <v>USDA5178</v>
          </cell>
        </row>
        <row r="76">
          <cell r="T76" t="str">
            <v>F12</v>
          </cell>
          <cell r="U76" t="str">
            <v>USDA5108</v>
          </cell>
        </row>
        <row r="77">
          <cell r="T77" t="str">
            <v>G01</v>
          </cell>
          <cell r="U77" t="str">
            <v>USDA5338</v>
          </cell>
        </row>
        <row r="78">
          <cell r="T78" t="str">
            <v>G02</v>
          </cell>
          <cell r="U78" t="str">
            <v>USDA4424</v>
          </cell>
        </row>
        <row r="79">
          <cell r="T79" t="str">
            <v>G03</v>
          </cell>
          <cell r="U79" t="str">
            <v>USDA5150</v>
          </cell>
        </row>
        <row r="80">
          <cell r="T80" t="str">
            <v>G04</v>
          </cell>
          <cell r="U80" t="str">
            <v>USDA5310</v>
          </cell>
        </row>
        <row r="81">
          <cell r="T81" t="str">
            <v>G05</v>
          </cell>
          <cell r="U81" t="str">
            <v>USDA5241</v>
          </cell>
        </row>
        <row r="82">
          <cell r="T82" t="str">
            <v>G06</v>
          </cell>
          <cell r="U82" t="str">
            <v>USDA5354</v>
          </cell>
        </row>
        <row r="83">
          <cell r="T83" t="str">
            <v>G07</v>
          </cell>
          <cell r="U83" t="str">
            <v>USDA5360</v>
          </cell>
        </row>
        <row r="84">
          <cell r="T84" t="str">
            <v>G08</v>
          </cell>
          <cell r="U84" t="str">
            <v>USDA5282</v>
          </cell>
        </row>
        <row r="85">
          <cell r="T85" t="str">
            <v>G09</v>
          </cell>
          <cell r="U85" t="str">
            <v>USDA5358</v>
          </cell>
        </row>
        <row r="86">
          <cell r="T86" t="str">
            <v>G10</v>
          </cell>
          <cell r="U86" t="str">
            <v>USDA5332</v>
          </cell>
        </row>
        <row r="87">
          <cell r="T87" t="str">
            <v>G11</v>
          </cell>
          <cell r="U87" t="str">
            <v>USDA5216</v>
          </cell>
        </row>
        <row r="88">
          <cell r="T88" t="str">
            <v>G12</v>
          </cell>
          <cell r="U88" t="str">
            <v>USDA5229</v>
          </cell>
        </row>
        <row r="89">
          <cell r="T89" t="str">
            <v>H01</v>
          </cell>
          <cell r="U89" t="str">
            <v>USDA5113</v>
          </cell>
        </row>
        <row r="90">
          <cell r="T90" t="str">
            <v>H02</v>
          </cell>
          <cell r="U90" t="str">
            <v>USDA5188</v>
          </cell>
        </row>
        <row r="91">
          <cell r="T91" t="str">
            <v>H03</v>
          </cell>
          <cell r="U91" t="str">
            <v>USDA5291</v>
          </cell>
        </row>
        <row r="92">
          <cell r="T92" t="str">
            <v>H04</v>
          </cell>
          <cell r="U92" t="str">
            <v>USDA5137</v>
          </cell>
        </row>
        <row r="93">
          <cell r="T93" t="str">
            <v>H05</v>
          </cell>
          <cell r="U93" t="str">
            <v>USDA5177</v>
          </cell>
        </row>
        <row r="94">
          <cell r="T94" t="str">
            <v>H06</v>
          </cell>
          <cell r="U94" t="str">
            <v>USDA5299</v>
          </cell>
        </row>
        <row r="95">
          <cell r="T95" t="str">
            <v>H07</v>
          </cell>
          <cell r="U95" t="str">
            <v>USDA4353</v>
          </cell>
        </row>
        <row r="96">
          <cell r="T96" t="str">
            <v>H08</v>
          </cell>
          <cell r="U96" t="str">
            <v>USDA4407</v>
          </cell>
        </row>
        <row r="97">
          <cell r="T97" t="str">
            <v>H09</v>
          </cell>
          <cell r="U97" t="str">
            <v>USDA5213</v>
          </cell>
        </row>
        <row r="98">
          <cell r="T98" t="str">
            <v>H10</v>
          </cell>
          <cell r="U98" t="str">
            <v>USDA5100</v>
          </cell>
        </row>
        <row r="99">
          <cell r="T99" t="str">
            <v>H11</v>
          </cell>
          <cell r="U99" t="str">
            <v>USDA5257</v>
          </cell>
        </row>
        <row r="100">
          <cell r="T100" t="str">
            <v>H12</v>
          </cell>
          <cell r="U100" t="str">
            <v>USDA4153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8117924</v>
          </cell>
          <cell r="L2">
            <v>11.230956000000001</v>
          </cell>
        </row>
        <row r="3">
          <cell r="K3">
            <v>8117924</v>
          </cell>
          <cell r="L3">
            <v>11.216282</v>
          </cell>
        </row>
        <row r="4">
          <cell r="K4">
            <v>8117924</v>
          </cell>
          <cell r="L4">
            <v>10.789914</v>
          </cell>
        </row>
        <row r="5">
          <cell r="K5">
            <v>811792.4</v>
          </cell>
          <cell r="L5">
            <v>12.723668</v>
          </cell>
        </row>
        <row r="6">
          <cell r="K6">
            <v>811792.4</v>
          </cell>
          <cell r="L6">
            <v>12.668331</v>
          </cell>
        </row>
        <row r="7">
          <cell r="K7">
            <v>811792.4</v>
          </cell>
          <cell r="L7">
            <v>12.748258999999999</v>
          </cell>
        </row>
        <row r="8">
          <cell r="K8">
            <v>81179.240000000005</v>
          </cell>
          <cell r="L8">
            <v>16.358374000000001</v>
          </cell>
        </row>
        <row r="9">
          <cell r="K9">
            <v>81179.240000000005</v>
          </cell>
          <cell r="L9">
            <v>16.292088</v>
          </cell>
        </row>
        <row r="10">
          <cell r="K10">
            <v>81179.240000000005</v>
          </cell>
          <cell r="L10">
            <v>16.305067000000001</v>
          </cell>
        </row>
        <row r="11">
          <cell r="K11">
            <v>8117.924</v>
          </cell>
          <cell r="L11">
            <v>19.612164</v>
          </cell>
        </row>
        <row r="12">
          <cell r="K12">
            <v>8117.924</v>
          </cell>
          <cell r="L12">
            <v>19.707709999999999</v>
          </cell>
        </row>
        <row r="13">
          <cell r="K13">
            <v>8117.924</v>
          </cell>
          <cell r="L13">
            <v>19.828047000000002</v>
          </cell>
        </row>
        <row r="14">
          <cell r="K14">
            <v>811.79240000000004</v>
          </cell>
          <cell r="L14">
            <v>23.284842000000001</v>
          </cell>
        </row>
        <row r="15">
          <cell r="K15">
            <v>811.79240000000004</v>
          </cell>
          <cell r="L15">
            <v>23.193480000000001</v>
          </cell>
        </row>
        <row r="16">
          <cell r="K16">
            <v>811.79240000000004</v>
          </cell>
          <cell r="L16">
            <v>23.488937</v>
          </cell>
        </row>
        <row r="17">
          <cell r="K17">
            <v>81.179239999999993</v>
          </cell>
          <cell r="L17">
            <v>26.55078</v>
          </cell>
        </row>
        <row r="18">
          <cell r="K18">
            <v>81.179239999999993</v>
          </cell>
          <cell r="L18">
            <v>26.695979999999999</v>
          </cell>
        </row>
        <row r="19">
          <cell r="K19">
            <v>81.179239999999993</v>
          </cell>
          <cell r="L19">
            <v>27.312398999999999</v>
          </cell>
        </row>
        <row r="20">
          <cell r="K20">
            <v>8.1179240000000004</v>
          </cell>
          <cell r="L20">
            <v>29.653402</v>
          </cell>
        </row>
        <row r="21">
          <cell r="K21">
            <v>8.1179240000000004</v>
          </cell>
          <cell r="L21">
            <v>28.906963000000001</v>
          </cell>
        </row>
        <row r="22">
          <cell r="K22">
            <v>8.1179240000000004</v>
          </cell>
          <cell r="L22">
            <v>29.463747000000001</v>
          </cell>
        </row>
      </sheetData>
      <sheetData sheetId="6">
        <row r="3">
          <cell r="Z3">
            <v>155740.84614149813</v>
          </cell>
        </row>
        <row r="4">
          <cell r="Z4">
            <v>19490.331522538825</v>
          </cell>
        </row>
        <row r="5">
          <cell r="Z5">
            <v>180297.96299207551</v>
          </cell>
        </row>
        <row r="6">
          <cell r="Z6">
            <v>114972.96574514847</v>
          </cell>
        </row>
        <row r="7">
          <cell r="Z7">
            <v>530734.46392850962</v>
          </cell>
        </row>
        <row r="8">
          <cell r="Z8">
            <v>2427425.9622488013</v>
          </cell>
        </row>
        <row r="9">
          <cell r="Z9">
            <v>643929.8052991943</v>
          </cell>
        </row>
        <row r="10">
          <cell r="Z10">
            <v>211114.47257424615</v>
          </cell>
        </row>
        <row r="11">
          <cell r="Z11">
            <v>591705.33650542144</v>
          </cell>
        </row>
        <row r="12">
          <cell r="Z12">
            <v>1045584.1314339518</v>
          </cell>
        </row>
        <row r="13">
          <cell r="Z13">
            <v>1037441.202492166</v>
          </cell>
        </row>
        <row r="14">
          <cell r="Z14">
            <v>26420.114964186072</v>
          </cell>
        </row>
        <row r="15">
          <cell r="Z15">
            <v>1078033.5261014961</v>
          </cell>
        </row>
        <row r="16">
          <cell r="Z16">
            <v>140989.63526765007</v>
          </cell>
        </row>
        <row r="17">
          <cell r="Z17">
            <v>65668.1966646371</v>
          </cell>
        </row>
        <row r="18">
          <cell r="Z18">
            <v>189630.05566526446</v>
          </cell>
        </row>
        <row r="19">
          <cell r="Z19">
            <v>560989.08268641075</v>
          </cell>
        </row>
        <row r="20">
          <cell r="Z20">
            <v>389307.13665549207</v>
          </cell>
        </row>
        <row r="21">
          <cell r="Z21">
            <v>371730.41694508382</v>
          </cell>
        </row>
        <row r="22">
          <cell r="Z22">
            <v>960101.74935855682</v>
          </cell>
        </row>
        <row r="23">
          <cell r="Z23">
            <v>1110700.2514214334</v>
          </cell>
        </row>
        <row r="24">
          <cell r="Z24">
            <v>93623.941209805838</v>
          </cell>
        </row>
        <row r="25">
          <cell r="Z25">
            <v>317468.69904346665</v>
          </cell>
        </row>
        <row r="27">
          <cell r="Z27">
            <v>776639.79200759379</v>
          </cell>
        </row>
        <row r="28">
          <cell r="Z28">
            <v>1564520.0096582214</v>
          </cell>
        </row>
        <row r="29">
          <cell r="Z29">
            <v>91.0494910709685</v>
          </cell>
        </row>
        <row r="30">
          <cell r="Z30">
            <v>15916.41064820835</v>
          </cell>
        </row>
        <row r="31">
          <cell r="Z31">
            <v>1843683.7916473255</v>
          </cell>
        </row>
        <row r="32">
          <cell r="Z32">
            <v>709605.78723952849</v>
          </cell>
        </row>
        <row r="33">
          <cell r="Z33">
            <v>726115.35368848545</v>
          </cell>
        </row>
        <row r="34">
          <cell r="Z34">
            <v>1718410.8916523734</v>
          </cell>
        </row>
        <row r="35">
          <cell r="Z35">
            <v>1106760.0264743376</v>
          </cell>
        </row>
        <row r="36">
          <cell r="Z36">
            <v>576757.12645387638</v>
          </cell>
        </row>
        <row r="37">
          <cell r="Z37">
            <v>3309260.2099928372</v>
          </cell>
        </row>
        <row r="38">
          <cell r="Z38">
            <v>61336.884389885563</v>
          </cell>
        </row>
        <row r="40">
          <cell r="Z40">
            <v>42505.223653912428</v>
          </cell>
        </row>
        <row r="41">
          <cell r="Z41">
            <v>388477.90419087693</v>
          </cell>
        </row>
        <row r="42">
          <cell r="Z42">
            <v>259623.60949505132</v>
          </cell>
        </row>
        <row r="43">
          <cell r="Z43">
            <v>597622.61073413526</v>
          </cell>
        </row>
        <row r="44">
          <cell r="Z44">
            <v>41137.981520423033</v>
          </cell>
        </row>
        <row r="45">
          <cell r="Z45">
            <v>6215.2720874592442</v>
          </cell>
        </row>
        <row r="46">
          <cell r="Z46">
            <v>122393.86913490109</v>
          </cell>
        </row>
        <row r="47">
          <cell r="Z47">
            <v>2986.8266220898017</v>
          </cell>
        </row>
        <row r="48">
          <cell r="Z48">
            <v>208282.6368651065</v>
          </cell>
        </row>
        <row r="49">
          <cell r="Z49">
            <v>2175750.6174378749</v>
          </cell>
        </row>
        <row r="50">
          <cell r="Z50">
            <v>64282.781385790411</v>
          </cell>
        </row>
        <row r="51">
          <cell r="Z51">
            <v>713326.88792074786</v>
          </cell>
        </row>
        <row r="52">
          <cell r="Z52">
            <v>33332.922819094732</v>
          </cell>
        </row>
        <row r="53">
          <cell r="Z53">
            <v>637554.02705125127</v>
          </cell>
        </row>
        <row r="54">
          <cell r="Z54">
            <v>210066.71278570534</v>
          </cell>
        </row>
        <row r="55">
          <cell r="Z55">
            <v>76273.92700570228</v>
          </cell>
        </row>
        <row r="56">
          <cell r="Z56">
            <v>382178.8582160254</v>
          </cell>
        </row>
        <row r="57">
          <cell r="Z57">
            <v>34465.247746695495</v>
          </cell>
        </row>
        <row r="58">
          <cell r="Z58">
            <v>2.078317317276126</v>
          </cell>
        </row>
        <row r="59">
          <cell r="Z59">
            <v>1441726.2459291294</v>
          </cell>
        </row>
        <row r="60">
          <cell r="Z60">
            <v>1040.2252211196078</v>
          </cell>
        </row>
        <row r="61">
          <cell r="Z61">
            <v>55724.961159526632</v>
          </cell>
        </row>
        <row r="62">
          <cell r="Z62">
            <v>1507751.290748396</v>
          </cell>
        </row>
        <row r="63">
          <cell r="Z63">
            <v>283544.10990040971</v>
          </cell>
        </row>
        <row r="64">
          <cell r="Z64">
            <v>60600.210796203442</v>
          </cell>
        </row>
        <row r="65">
          <cell r="Z65">
            <v>423968.98517571035</v>
          </cell>
        </row>
        <row r="66">
          <cell r="Z66">
            <v>197891.90705470796</v>
          </cell>
        </row>
        <row r="68">
          <cell r="Z68">
            <v>3.2429942232779521</v>
          </cell>
        </row>
        <row r="69">
          <cell r="Z69">
            <v>20328355.334224243</v>
          </cell>
        </row>
        <row r="70">
          <cell r="Z70">
            <v>1225165.7600375605</v>
          </cell>
        </row>
        <row r="71">
          <cell r="Z71">
            <v>574302.73335193598</v>
          </cell>
        </row>
        <row r="72">
          <cell r="Z72">
            <v>989194.88919708191</v>
          </cell>
        </row>
        <row r="73">
          <cell r="Z73">
            <v>63420.508545887984</v>
          </cell>
        </row>
        <row r="74">
          <cell r="Z74">
            <v>579633.84555343678</v>
          </cell>
        </row>
        <row r="75">
          <cell r="Z75">
            <v>683060.31213402911</v>
          </cell>
        </row>
        <row r="76">
          <cell r="Z76">
            <v>183009.28383622062</v>
          </cell>
        </row>
        <row r="77">
          <cell r="Z77">
            <v>57250.548677574559</v>
          </cell>
        </row>
        <row r="78">
          <cell r="Z78">
            <v>1139487.0316813199</v>
          </cell>
        </row>
        <row r="79">
          <cell r="Z79">
            <v>281736.1015529898</v>
          </cell>
        </row>
        <row r="80">
          <cell r="Z80">
            <v>79957.596850596528</v>
          </cell>
        </row>
        <row r="81">
          <cell r="Z81">
            <v>2055486.5238471075</v>
          </cell>
        </row>
        <row r="82">
          <cell r="Z82">
            <v>1363972.7222509768</v>
          </cell>
        </row>
        <row r="83">
          <cell r="Z83">
            <v>206073.83433369582</v>
          </cell>
        </row>
        <row r="84">
          <cell r="Z84">
            <v>963519.84973631066</v>
          </cell>
        </row>
        <row r="85">
          <cell r="Z85">
            <v>187086.40644685202</v>
          </cell>
        </row>
        <row r="86">
          <cell r="Z86">
            <v>827566.54895978316</v>
          </cell>
        </row>
        <row r="87">
          <cell r="Z87">
            <v>84876.788458085066</v>
          </cell>
        </row>
        <row r="88">
          <cell r="Z88">
            <v>110801.1635730298</v>
          </cell>
        </row>
        <row r="89">
          <cell r="Z89">
            <v>16468.795035921183</v>
          </cell>
        </row>
        <row r="90">
          <cell r="Z90">
            <v>75323.506111210751</v>
          </cell>
        </row>
        <row r="91">
          <cell r="Z91">
            <v>147971.30242409636</v>
          </cell>
        </row>
        <row r="92">
          <cell r="Z92">
            <v>1089588.4291734851</v>
          </cell>
        </row>
        <row r="93">
          <cell r="Z93">
            <v>678222.57599614176</v>
          </cell>
        </row>
        <row r="94">
          <cell r="Z94">
            <v>139.07575002848304</v>
          </cell>
        </row>
        <row r="95">
          <cell r="Z95">
            <v>816.91304736835298</v>
          </cell>
        </row>
        <row r="96">
          <cell r="Z96">
            <v>7.1533281913977378</v>
          </cell>
        </row>
        <row r="97">
          <cell r="Z97">
            <v>1478041.541327263</v>
          </cell>
        </row>
        <row r="98">
          <cell r="Z98">
            <v>1078800.0262314798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Sample IDs"/>
      <sheetName val="Paste Ct Data"/>
      <sheetName val="96 List Input"/>
      <sheetName val="96 Well Plates Output"/>
      <sheetName val="384 Output"/>
      <sheetName val="STD curve"/>
      <sheetName val="Analysis"/>
      <sheetName val="Dilution calculator"/>
      <sheetName val="EpMotion_File"/>
    </sheetNames>
    <sheetDataSet>
      <sheetData sheetId="0">
        <row r="1">
          <cell r="U1" t="str">
            <v>Noyes_Project_045_DNA_108_qPCR_16S</v>
          </cell>
        </row>
        <row r="5">
          <cell r="T5" t="str">
            <v>A01</v>
          </cell>
          <cell r="U5" t="str">
            <v>USDA5207</v>
          </cell>
        </row>
        <row r="6">
          <cell r="T6" t="str">
            <v>A02</v>
          </cell>
          <cell r="U6" t="str">
            <v>USDA5104</v>
          </cell>
        </row>
        <row r="7">
          <cell r="T7" t="str">
            <v>A03</v>
          </cell>
          <cell r="U7" t="str">
            <v>USDA5211</v>
          </cell>
        </row>
        <row r="8">
          <cell r="T8" t="str">
            <v>A04</v>
          </cell>
          <cell r="U8" t="str">
            <v>USDA5174</v>
          </cell>
        </row>
        <row r="9">
          <cell r="T9" t="str">
            <v>A05</v>
          </cell>
          <cell r="U9" t="str">
            <v>USDA4932</v>
          </cell>
        </row>
        <row r="10">
          <cell r="T10" t="str">
            <v>A06</v>
          </cell>
          <cell r="U10" t="str">
            <v>USDA5328</v>
          </cell>
        </row>
        <row r="11">
          <cell r="T11" t="str">
            <v>A07</v>
          </cell>
          <cell r="U11" t="str">
            <v>USDA4455</v>
          </cell>
        </row>
        <row r="12">
          <cell r="T12" t="str">
            <v>A08</v>
          </cell>
          <cell r="U12" t="str">
            <v>USDA5258</v>
          </cell>
        </row>
        <row r="13">
          <cell r="T13" t="str">
            <v>A09</v>
          </cell>
          <cell r="U13" t="str">
            <v>USDA5187</v>
          </cell>
        </row>
        <row r="14">
          <cell r="T14" t="str">
            <v>A10</v>
          </cell>
          <cell r="U14" t="str">
            <v>USDA5208</v>
          </cell>
        </row>
        <row r="15">
          <cell r="T15" t="str">
            <v>A11</v>
          </cell>
          <cell r="U15" t="str">
            <v>USDA5198</v>
          </cell>
        </row>
        <row r="16">
          <cell r="T16" t="str">
            <v>A12</v>
          </cell>
          <cell r="U16" t="str">
            <v>USDA5278</v>
          </cell>
        </row>
        <row r="17">
          <cell r="T17" t="str">
            <v>B01</v>
          </cell>
          <cell r="U17" t="str">
            <v>USDA5228</v>
          </cell>
        </row>
        <row r="18">
          <cell r="T18" t="str">
            <v>B02</v>
          </cell>
          <cell r="U18" t="str">
            <v>USDA5103</v>
          </cell>
        </row>
        <row r="19">
          <cell r="T19" t="str">
            <v>B03</v>
          </cell>
          <cell r="U19" t="str">
            <v>USDA5334</v>
          </cell>
        </row>
        <row r="20">
          <cell r="T20" t="str">
            <v>B04</v>
          </cell>
          <cell r="U20" t="str">
            <v>USDA4612</v>
          </cell>
        </row>
        <row r="21">
          <cell r="T21" t="str">
            <v>B05</v>
          </cell>
          <cell r="U21" t="str">
            <v>USDA5226</v>
          </cell>
        </row>
        <row r="22">
          <cell r="T22" t="str">
            <v>B06</v>
          </cell>
          <cell r="U22" t="str">
            <v>USDA4302</v>
          </cell>
        </row>
        <row r="23">
          <cell r="T23" t="str">
            <v>B07</v>
          </cell>
          <cell r="U23" t="str">
            <v>USDA5221</v>
          </cell>
        </row>
        <row r="24">
          <cell r="T24" t="str">
            <v>B08</v>
          </cell>
          <cell r="U24" t="str">
            <v>USDA5131</v>
          </cell>
        </row>
        <row r="25">
          <cell r="T25" t="str">
            <v>B09</v>
          </cell>
          <cell r="U25" t="str">
            <v>USDA4598</v>
          </cell>
        </row>
        <row r="26">
          <cell r="T26" t="str">
            <v>B10</v>
          </cell>
          <cell r="U26" t="str">
            <v>USDA5118</v>
          </cell>
        </row>
        <row r="27">
          <cell r="T27" t="str">
            <v>B11</v>
          </cell>
          <cell r="U27" t="str">
            <v>USDA5225</v>
          </cell>
        </row>
        <row r="28">
          <cell r="T28" t="str">
            <v>B12</v>
          </cell>
          <cell r="U28" t="str">
            <v>USDA5326</v>
          </cell>
        </row>
        <row r="29">
          <cell r="T29" t="str">
            <v>C01</v>
          </cell>
          <cell r="U29" t="str">
            <v>USDA5164</v>
          </cell>
        </row>
        <row r="30">
          <cell r="T30" t="str">
            <v>C02</v>
          </cell>
          <cell r="U30" t="str">
            <v>USDA5331</v>
          </cell>
        </row>
        <row r="31">
          <cell r="T31" t="str">
            <v>C03</v>
          </cell>
          <cell r="U31" t="str">
            <v>USDA5142</v>
          </cell>
        </row>
        <row r="33">
          <cell r="T33" t="str">
            <v>C05</v>
          </cell>
          <cell r="U33" t="str">
            <v>USDA5266</v>
          </cell>
        </row>
        <row r="34">
          <cell r="T34" t="str">
            <v>C06</v>
          </cell>
          <cell r="U34" t="str">
            <v>USDA5243R2</v>
          </cell>
        </row>
        <row r="35">
          <cell r="T35" t="str">
            <v>C07</v>
          </cell>
          <cell r="U35" t="str">
            <v>USDA5106</v>
          </cell>
        </row>
        <row r="36">
          <cell r="T36" t="str">
            <v>C08</v>
          </cell>
          <cell r="U36" t="str">
            <v>USDA5145</v>
          </cell>
        </row>
        <row r="37">
          <cell r="T37" t="str">
            <v>C09</v>
          </cell>
          <cell r="U37" t="str">
            <v>USDA5139</v>
          </cell>
        </row>
        <row r="38">
          <cell r="T38" t="str">
            <v>C10</v>
          </cell>
          <cell r="U38" t="str">
            <v>USDA5239</v>
          </cell>
        </row>
        <row r="39">
          <cell r="T39" t="str">
            <v>C11</v>
          </cell>
          <cell r="U39" t="str">
            <v>USDA5111</v>
          </cell>
        </row>
        <row r="40">
          <cell r="T40" t="str">
            <v>C12</v>
          </cell>
          <cell r="U40" t="str">
            <v>USDA5317</v>
          </cell>
        </row>
        <row r="41">
          <cell r="T41" t="str">
            <v>D01</v>
          </cell>
          <cell r="U41" t="str">
            <v>USDA5169</v>
          </cell>
        </row>
        <row r="42">
          <cell r="T42" t="str">
            <v>D02</v>
          </cell>
          <cell r="U42" t="str">
            <v>USDA5320</v>
          </cell>
        </row>
        <row r="43">
          <cell r="T43" t="str">
            <v>D03</v>
          </cell>
          <cell r="U43" t="str">
            <v>USDA4618</v>
          </cell>
        </row>
        <row r="44">
          <cell r="T44" t="str">
            <v>D04</v>
          </cell>
          <cell r="U44" t="str">
            <v>USDA5262</v>
          </cell>
        </row>
        <row r="45">
          <cell r="T45" t="str">
            <v>D05</v>
          </cell>
          <cell r="U45" t="str">
            <v>USDA5248</v>
          </cell>
        </row>
        <row r="46">
          <cell r="T46" t="str">
            <v>D06</v>
          </cell>
          <cell r="U46" t="str">
            <v>USDA4788</v>
          </cell>
        </row>
        <row r="47">
          <cell r="T47" t="str">
            <v>D07</v>
          </cell>
          <cell r="U47" t="str">
            <v>USDA5348</v>
          </cell>
        </row>
        <row r="48">
          <cell r="T48" t="str">
            <v>D08</v>
          </cell>
          <cell r="U48" t="str">
            <v>USDA4547</v>
          </cell>
        </row>
        <row r="49">
          <cell r="T49" t="str">
            <v>D09</v>
          </cell>
          <cell r="U49" t="str">
            <v>USDA5120</v>
          </cell>
        </row>
        <row r="50">
          <cell r="T50" t="str">
            <v>D10</v>
          </cell>
          <cell r="U50" t="str">
            <v>USDA4621</v>
          </cell>
        </row>
        <row r="51">
          <cell r="T51" t="str">
            <v>D11</v>
          </cell>
          <cell r="U51" t="str">
            <v>USDA5283</v>
          </cell>
        </row>
        <row r="52">
          <cell r="T52" t="str">
            <v>D12</v>
          </cell>
          <cell r="U52" t="str">
            <v>USDA5245</v>
          </cell>
        </row>
        <row r="54">
          <cell r="T54" t="str">
            <v>E02</v>
          </cell>
          <cell r="U54" t="str">
            <v>USDA5186</v>
          </cell>
        </row>
        <row r="55">
          <cell r="T55" t="str">
            <v>E03</v>
          </cell>
          <cell r="U55" t="str">
            <v>USDA5341</v>
          </cell>
        </row>
        <row r="56">
          <cell r="T56" t="str">
            <v>E04</v>
          </cell>
          <cell r="U56" t="str">
            <v>USDA4576</v>
          </cell>
        </row>
        <row r="57">
          <cell r="T57" t="str">
            <v>E05</v>
          </cell>
          <cell r="U57" t="str">
            <v>USDA5182</v>
          </cell>
        </row>
        <row r="58">
          <cell r="T58" t="str">
            <v>E06</v>
          </cell>
          <cell r="U58" t="str">
            <v>USDA5209</v>
          </cell>
        </row>
        <row r="59">
          <cell r="T59" t="str">
            <v>E07</v>
          </cell>
          <cell r="U59" t="str">
            <v>USDA4259</v>
          </cell>
        </row>
        <row r="60">
          <cell r="T60" t="str">
            <v>E08</v>
          </cell>
          <cell r="U60" t="str">
            <v>USDA5357</v>
          </cell>
        </row>
        <row r="61">
          <cell r="T61" t="str">
            <v>E09</v>
          </cell>
          <cell r="U61" t="str">
            <v>USDA5116</v>
          </cell>
        </row>
        <row r="63">
          <cell r="T63" t="str">
            <v>E11</v>
          </cell>
          <cell r="U63" t="str">
            <v>USDA5323</v>
          </cell>
        </row>
        <row r="64">
          <cell r="T64" t="str">
            <v>E12</v>
          </cell>
          <cell r="U64" t="str">
            <v>USDA5246</v>
          </cell>
        </row>
        <row r="65">
          <cell r="T65" t="str">
            <v>F01</v>
          </cell>
          <cell r="U65" t="str">
            <v>USDA5293</v>
          </cell>
        </row>
        <row r="66">
          <cell r="T66" t="str">
            <v>F02</v>
          </cell>
          <cell r="U66" t="str">
            <v>USDA5301</v>
          </cell>
        </row>
        <row r="67">
          <cell r="T67" t="str">
            <v>F03</v>
          </cell>
          <cell r="U67" t="str">
            <v>USDA5162</v>
          </cell>
        </row>
        <row r="68">
          <cell r="T68" t="str">
            <v>F04</v>
          </cell>
          <cell r="U68" t="str">
            <v>USDA5140</v>
          </cell>
        </row>
        <row r="70">
          <cell r="T70" t="str">
            <v>F06</v>
          </cell>
          <cell r="U70" t="str">
            <v>USDA5128</v>
          </cell>
        </row>
        <row r="71">
          <cell r="T71" t="str">
            <v>F07</v>
          </cell>
          <cell r="U71" t="str">
            <v>USDA5295</v>
          </cell>
        </row>
        <row r="72">
          <cell r="T72" t="str">
            <v>F08</v>
          </cell>
          <cell r="U72" t="str">
            <v>USDA5303</v>
          </cell>
        </row>
        <row r="73">
          <cell r="T73" t="str">
            <v>F09</v>
          </cell>
          <cell r="U73" t="str">
            <v>USDA5311</v>
          </cell>
        </row>
        <row r="74">
          <cell r="T74" t="str">
            <v>F10</v>
          </cell>
          <cell r="U74" t="str">
            <v>USDA4860</v>
          </cell>
        </row>
        <row r="75">
          <cell r="T75" t="str">
            <v>F11</v>
          </cell>
          <cell r="U75" t="str">
            <v>USDA5292</v>
          </cell>
        </row>
        <row r="76">
          <cell r="T76" t="str">
            <v>F12</v>
          </cell>
          <cell r="U76" t="str">
            <v>USDA5339</v>
          </cell>
        </row>
        <row r="77">
          <cell r="T77" t="str">
            <v>G01</v>
          </cell>
          <cell r="U77" t="str">
            <v>USDA5362</v>
          </cell>
        </row>
        <row r="78">
          <cell r="T78" t="str">
            <v>G02</v>
          </cell>
          <cell r="U78" t="str">
            <v>USDA5329</v>
          </cell>
        </row>
        <row r="79">
          <cell r="T79" t="str">
            <v>G03</v>
          </cell>
          <cell r="U79" t="str">
            <v>USDA5152</v>
          </cell>
        </row>
        <row r="80">
          <cell r="T80" t="str">
            <v>G04</v>
          </cell>
          <cell r="U80" t="str">
            <v>USDA5300</v>
          </cell>
        </row>
        <row r="81">
          <cell r="T81" t="str">
            <v>G05</v>
          </cell>
          <cell r="U81" t="str">
            <v>USDA5189</v>
          </cell>
        </row>
        <row r="82">
          <cell r="T82" t="str">
            <v>G06</v>
          </cell>
          <cell r="U82" t="str">
            <v>USDA5261</v>
          </cell>
        </row>
        <row r="83">
          <cell r="T83" t="str">
            <v>G07</v>
          </cell>
          <cell r="U83" t="str">
            <v>USDA5238</v>
          </cell>
        </row>
        <row r="84">
          <cell r="T84" t="str">
            <v>G08</v>
          </cell>
          <cell r="U84" t="str">
            <v>USDA5181</v>
          </cell>
        </row>
        <row r="85">
          <cell r="T85" t="str">
            <v>G09</v>
          </cell>
          <cell r="U85" t="str">
            <v>USDA4415</v>
          </cell>
        </row>
        <row r="86">
          <cell r="T86" t="str">
            <v>G10</v>
          </cell>
          <cell r="U86" t="str">
            <v>USDA5265</v>
          </cell>
        </row>
        <row r="87">
          <cell r="T87" t="str">
            <v>G11</v>
          </cell>
          <cell r="U87" t="str">
            <v>USDA5289</v>
          </cell>
        </row>
        <row r="88">
          <cell r="T88" t="str">
            <v>G12</v>
          </cell>
          <cell r="U88" t="str">
            <v>USDA4876</v>
          </cell>
        </row>
        <row r="89">
          <cell r="T89" t="str">
            <v>H01</v>
          </cell>
          <cell r="U89" t="str">
            <v>USDA5274</v>
          </cell>
        </row>
        <row r="90">
          <cell r="T90" t="str">
            <v>H02</v>
          </cell>
          <cell r="U90" t="str">
            <v>USDA5105</v>
          </cell>
        </row>
        <row r="91">
          <cell r="T91" t="str">
            <v>H03</v>
          </cell>
          <cell r="U91" t="str">
            <v>USDA5351</v>
          </cell>
        </row>
        <row r="92">
          <cell r="T92" t="str">
            <v>H04</v>
          </cell>
          <cell r="U92" t="str">
            <v>USDA5163</v>
          </cell>
        </row>
        <row r="93">
          <cell r="T93" t="str">
            <v>H05</v>
          </cell>
          <cell r="U93" t="str">
            <v>USDA5237</v>
          </cell>
        </row>
        <row r="94">
          <cell r="T94" t="str">
            <v>H06</v>
          </cell>
          <cell r="U94" t="str">
            <v>USDA5286</v>
          </cell>
        </row>
        <row r="95">
          <cell r="T95" t="str">
            <v>H07</v>
          </cell>
          <cell r="U95" t="str">
            <v>USDA5270</v>
          </cell>
        </row>
        <row r="96">
          <cell r="T96" t="str">
            <v>H08</v>
          </cell>
          <cell r="U96" t="str">
            <v>USDA5251</v>
          </cell>
        </row>
        <row r="98">
          <cell r="T98" t="str">
            <v>H10</v>
          </cell>
          <cell r="U98" t="str">
            <v>USDA4674</v>
          </cell>
        </row>
        <row r="99">
          <cell r="T99" t="str">
            <v>H11</v>
          </cell>
          <cell r="U99" t="str">
            <v>USDA5200</v>
          </cell>
        </row>
        <row r="100">
          <cell r="T100" t="str">
            <v>H12</v>
          </cell>
          <cell r="U100" t="str">
            <v>USDA5250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8117924</v>
          </cell>
          <cell r="L2">
            <v>11.230956000000001</v>
          </cell>
        </row>
        <row r="3">
          <cell r="K3">
            <v>8117924</v>
          </cell>
          <cell r="L3">
            <v>11.216282</v>
          </cell>
        </row>
        <row r="4">
          <cell r="K4">
            <v>8117924</v>
          </cell>
          <cell r="L4">
            <v>10.789914</v>
          </cell>
        </row>
        <row r="5">
          <cell r="K5">
            <v>811792.4</v>
          </cell>
          <cell r="L5">
            <v>12.723668</v>
          </cell>
        </row>
        <row r="6">
          <cell r="K6">
            <v>811792.4</v>
          </cell>
          <cell r="L6">
            <v>12.668331</v>
          </cell>
        </row>
        <row r="7">
          <cell r="K7">
            <v>811792.4</v>
          </cell>
          <cell r="L7">
            <v>12.748258999999999</v>
          </cell>
        </row>
        <row r="8">
          <cell r="K8">
            <v>81179.240000000005</v>
          </cell>
          <cell r="L8">
            <v>16.358374000000001</v>
          </cell>
        </row>
        <row r="9">
          <cell r="K9">
            <v>81179.240000000005</v>
          </cell>
          <cell r="L9">
            <v>16.292088</v>
          </cell>
        </row>
        <row r="10">
          <cell r="K10">
            <v>81179.240000000005</v>
          </cell>
          <cell r="L10">
            <v>16.305067000000001</v>
          </cell>
        </row>
        <row r="11">
          <cell r="K11">
            <v>8117.924</v>
          </cell>
          <cell r="L11">
            <v>19.612164</v>
          </cell>
        </row>
        <row r="12">
          <cell r="K12">
            <v>8117.924</v>
          </cell>
          <cell r="L12">
            <v>19.707709999999999</v>
          </cell>
        </row>
        <row r="13">
          <cell r="K13">
            <v>8117.924</v>
          </cell>
          <cell r="L13">
            <v>19.828047000000002</v>
          </cell>
        </row>
        <row r="14">
          <cell r="K14">
            <v>811.79240000000004</v>
          </cell>
          <cell r="L14">
            <v>23.284842000000001</v>
          </cell>
        </row>
        <row r="15">
          <cell r="K15">
            <v>811.79240000000004</v>
          </cell>
          <cell r="L15">
            <v>23.193480000000001</v>
          </cell>
        </row>
        <row r="16">
          <cell r="K16">
            <v>811.79240000000004</v>
          </cell>
          <cell r="L16">
            <v>23.488937</v>
          </cell>
        </row>
        <row r="17">
          <cell r="K17">
            <v>81.179239999999993</v>
          </cell>
          <cell r="L17">
            <v>26.55078</v>
          </cell>
        </row>
        <row r="18">
          <cell r="K18">
            <v>81.179239999999993</v>
          </cell>
          <cell r="L18">
            <v>26.695979999999999</v>
          </cell>
        </row>
        <row r="19">
          <cell r="K19">
            <v>81.179239999999993</v>
          </cell>
          <cell r="L19">
            <v>27.312398999999999</v>
          </cell>
        </row>
        <row r="20">
          <cell r="K20">
            <v>8.1179240000000004</v>
          </cell>
          <cell r="L20">
            <v>29.653402</v>
          </cell>
        </row>
        <row r="21">
          <cell r="K21">
            <v>8.1179240000000004</v>
          </cell>
          <cell r="L21">
            <v>28.906963000000001</v>
          </cell>
        </row>
        <row r="22">
          <cell r="K22">
            <v>8.1179240000000004</v>
          </cell>
          <cell r="L22">
            <v>29.463747000000001</v>
          </cell>
        </row>
      </sheetData>
      <sheetData sheetId="6">
        <row r="3">
          <cell r="Z3">
            <v>7334.707905497834</v>
          </cell>
        </row>
        <row r="4">
          <cell r="Z4">
            <v>1838449.5372193556</v>
          </cell>
        </row>
        <row r="5">
          <cell r="Z5">
            <v>22451.571733381479</v>
          </cell>
        </row>
        <row r="6">
          <cell r="Z6">
            <v>118120.59147343964</v>
          </cell>
        </row>
        <row r="7">
          <cell r="Z7">
            <v>18823.217320858901</v>
          </cell>
        </row>
        <row r="8">
          <cell r="Z8">
            <v>2241680.5222726115</v>
          </cell>
        </row>
        <row r="9">
          <cell r="Z9">
            <v>2.958872990180291</v>
          </cell>
        </row>
        <row r="10">
          <cell r="Z10">
            <v>1189132.4978650524</v>
          </cell>
        </row>
        <row r="11">
          <cell r="Z11">
            <v>203309.61246074841</v>
          </cell>
        </row>
        <row r="12">
          <cell r="Z12">
            <v>2768547.5142483003</v>
          </cell>
        </row>
        <row r="13">
          <cell r="Z13">
            <v>3517851.359741542</v>
          </cell>
        </row>
        <row r="14">
          <cell r="Z14">
            <v>715357.80274658219</v>
          </cell>
        </row>
        <row r="15">
          <cell r="Z15">
            <v>959.26310949769834</v>
          </cell>
        </row>
        <row r="16">
          <cell r="Z16">
            <v>1027899.4624861736</v>
          </cell>
        </row>
        <row r="17">
          <cell r="Z17">
            <v>285363.72092908458</v>
          </cell>
        </row>
        <row r="18">
          <cell r="Z18">
            <v>130.5505782931495</v>
          </cell>
        </row>
        <row r="19">
          <cell r="Z19">
            <v>1095023.0214846979</v>
          </cell>
        </row>
        <row r="20">
          <cell r="Z20">
            <v>45120.25146500898</v>
          </cell>
        </row>
        <row r="21">
          <cell r="Z21">
            <v>441184.47828410595</v>
          </cell>
        </row>
        <row r="22">
          <cell r="Z22">
            <v>2341009.9551377757</v>
          </cell>
        </row>
        <row r="23">
          <cell r="Z23">
            <v>69.252479878834706</v>
          </cell>
        </row>
        <row r="24">
          <cell r="Z24">
            <v>122393.86913490109</v>
          </cell>
        </row>
        <row r="25">
          <cell r="Z25">
            <v>13888304.075832283</v>
          </cell>
        </row>
        <row r="26">
          <cell r="Z26">
            <v>466665.85471767263</v>
          </cell>
        </row>
        <row r="27">
          <cell r="Z27">
            <v>1280362.8787152162</v>
          </cell>
        </row>
        <row r="28">
          <cell r="Z28">
            <v>289038.04934340745</v>
          </cell>
        </row>
        <row r="29">
          <cell r="Z29">
            <v>105348.4059754372</v>
          </cell>
        </row>
        <row r="31">
          <cell r="Z31">
            <v>1255133.7440905871</v>
          </cell>
        </row>
        <row r="32">
          <cell r="Z32">
            <v>2474459.6715494092</v>
          </cell>
        </row>
        <row r="33">
          <cell r="Z33">
            <v>891691.10601283552</v>
          </cell>
        </row>
        <row r="34">
          <cell r="Z34">
            <v>965.4190678565443</v>
          </cell>
        </row>
        <row r="35">
          <cell r="Z35">
            <v>32055.011764154555</v>
          </cell>
        </row>
        <row r="36">
          <cell r="Z36">
            <v>920018.15983737481</v>
          </cell>
        </row>
        <row r="37">
          <cell r="Z37">
            <v>978009.26164637448</v>
          </cell>
        </row>
        <row r="38">
          <cell r="Z38">
            <v>1058294.5528909131</v>
          </cell>
        </row>
        <row r="39">
          <cell r="Z39">
            <v>54201.488650558837</v>
          </cell>
        </row>
        <row r="40">
          <cell r="Z40">
            <v>1348549.1782890703</v>
          </cell>
        </row>
        <row r="41">
          <cell r="Z41">
            <v>131.85613280621189</v>
          </cell>
        </row>
        <row r="42">
          <cell r="Z42">
            <v>296529.24672321056</v>
          </cell>
        </row>
        <row r="43">
          <cell r="Z43">
            <v>2413662.5075925756</v>
          </cell>
        </row>
        <row r="44">
          <cell r="Z44">
            <v>0.77163250488185164</v>
          </cell>
        </row>
        <row r="45">
          <cell r="Z45">
            <v>56402.369816292696</v>
          </cell>
        </row>
        <row r="46">
          <cell r="Z46">
            <v>412378.0377774486</v>
          </cell>
        </row>
        <row r="47">
          <cell r="Z47">
            <v>998377.34408926358</v>
          </cell>
        </row>
        <row r="48">
          <cell r="Z48">
            <v>858115.32839696854</v>
          </cell>
        </row>
        <row r="49">
          <cell r="Z49">
            <v>28915.931859044944</v>
          </cell>
        </row>
        <row r="50">
          <cell r="Z50">
            <v>52532.64280229227</v>
          </cell>
        </row>
        <row r="52">
          <cell r="Z52">
            <v>17960.602820313321</v>
          </cell>
        </row>
        <row r="53">
          <cell r="Z53">
            <v>61206.235524181742</v>
          </cell>
        </row>
        <row r="54">
          <cell r="Z54">
            <v>777942.82381012605</v>
          </cell>
        </row>
        <row r="55">
          <cell r="Z55">
            <v>368311.47138721572</v>
          </cell>
        </row>
        <row r="56">
          <cell r="Z56">
            <v>55487.823282935911</v>
          </cell>
        </row>
        <row r="57">
          <cell r="Z57">
            <v>18295.59826836476</v>
          </cell>
        </row>
        <row r="58">
          <cell r="Z58">
            <v>249847.73025003684</v>
          </cell>
        </row>
        <row r="59">
          <cell r="Z59">
            <v>703.14377647411368</v>
          </cell>
        </row>
        <row r="61">
          <cell r="Z61">
            <v>967637.63698585576</v>
          </cell>
        </row>
        <row r="62">
          <cell r="Z62">
            <v>713834.07544235291</v>
          </cell>
        </row>
        <row r="63">
          <cell r="Z63">
            <v>1008361.4901907701</v>
          </cell>
        </row>
        <row r="64">
          <cell r="Z64">
            <v>1399323.7388602456</v>
          </cell>
        </row>
        <row r="65">
          <cell r="Z65">
            <v>83559.908559345931</v>
          </cell>
        </row>
        <row r="66">
          <cell r="Z66">
            <v>117701.55699434078</v>
          </cell>
        </row>
        <row r="68">
          <cell r="Z68">
            <v>42838.849323528273</v>
          </cell>
        </row>
        <row r="69">
          <cell r="Z69">
            <v>307912.71876972943</v>
          </cell>
        </row>
        <row r="70">
          <cell r="Z70">
            <v>283544.10990040971</v>
          </cell>
        </row>
        <row r="71">
          <cell r="Z71">
            <v>509300.13446425804</v>
          </cell>
        </row>
        <row r="72">
          <cell r="Z72">
            <v>3.6335834461603924</v>
          </cell>
        </row>
        <row r="73">
          <cell r="Z73">
            <v>175868.0646416822</v>
          </cell>
        </row>
        <row r="74">
          <cell r="Z74">
            <v>235032.9981918901</v>
          </cell>
        </row>
        <row r="75">
          <cell r="Z75">
            <v>29309.076336347254</v>
          </cell>
        </row>
        <row r="76">
          <cell r="Z76">
            <v>727665.29621504468</v>
          </cell>
        </row>
        <row r="77">
          <cell r="Z77">
            <v>39814.718712082213</v>
          </cell>
        </row>
        <row r="78">
          <cell r="Z78">
            <v>283342.64846936631</v>
          </cell>
        </row>
        <row r="79">
          <cell r="Z79">
            <v>121182.00386311173</v>
          </cell>
        </row>
        <row r="80">
          <cell r="Z80">
            <v>409457.39358192537</v>
          </cell>
        </row>
        <row r="81">
          <cell r="Z81">
            <v>277562.12224070355</v>
          </cell>
        </row>
        <row r="82">
          <cell r="Z82">
            <v>1356.0178299147451</v>
          </cell>
        </row>
        <row r="83">
          <cell r="Z83">
            <v>553857.64054125943</v>
          </cell>
        </row>
        <row r="84">
          <cell r="Z84">
            <v>17259.760770569657</v>
          </cell>
        </row>
        <row r="85">
          <cell r="Z85">
            <v>195654.18303107299</v>
          </cell>
        </row>
        <row r="86">
          <cell r="Z86">
            <v>883489.88489418977</v>
          </cell>
        </row>
        <row r="87">
          <cell r="Z87">
            <v>139991.08412731093</v>
          </cell>
        </row>
        <row r="88">
          <cell r="Z88">
            <v>902530.75958648312</v>
          </cell>
        </row>
        <row r="89">
          <cell r="Z89">
            <v>328953.84217484575</v>
          </cell>
        </row>
        <row r="90">
          <cell r="Z90">
            <v>35712.105482975952</v>
          </cell>
        </row>
        <row r="91">
          <cell r="Z91">
            <v>465671.84654154786</v>
          </cell>
        </row>
        <row r="92">
          <cell r="Z92">
            <v>97148.999509793517</v>
          </cell>
        </row>
        <row r="93">
          <cell r="Z93">
            <v>1552335.6479376836</v>
          </cell>
        </row>
        <row r="94">
          <cell r="Z94">
            <v>571046.44881334982</v>
          </cell>
        </row>
        <row r="96">
          <cell r="Z96">
            <v>2880965.9040794685</v>
          </cell>
        </row>
        <row r="97">
          <cell r="Z97">
            <v>1523.6635819690152</v>
          </cell>
        </row>
        <row r="98">
          <cell r="Z98">
            <v>468660.24093284021</v>
          </cell>
        </row>
      </sheetData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Sample IDs"/>
      <sheetName val="Paste Ct Data"/>
      <sheetName val="96 List Input"/>
      <sheetName val="96 Well Plates Output"/>
      <sheetName val="384 Output"/>
      <sheetName val="STD curve"/>
      <sheetName val="Analysis"/>
      <sheetName val="Dilution calculator"/>
      <sheetName val="EpMotion_File"/>
    </sheetNames>
    <sheetDataSet>
      <sheetData sheetId="0">
        <row r="1">
          <cell r="U1" t="str">
            <v>Noyes_Project_045_DNA_109_qPCR_16S</v>
          </cell>
        </row>
        <row r="5">
          <cell r="T5" t="str">
            <v>A01</v>
          </cell>
          <cell r="U5" t="str">
            <v>USDA5129</v>
          </cell>
        </row>
        <row r="6">
          <cell r="T6" t="str">
            <v>A02</v>
          </cell>
          <cell r="U6" t="str">
            <v>USDA5297</v>
          </cell>
        </row>
        <row r="7">
          <cell r="T7" t="str">
            <v>A03</v>
          </cell>
          <cell r="U7" t="str">
            <v>USDA5227</v>
          </cell>
        </row>
        <row r="8">
          <cell r="T8" t="str">
            <v>A04</v>
          </cell>
          <cell r="U8" t="str">
            <v>USDA5342</v>
          </cell>
        </row>
        <row r="9">
          <cell r="T9" t="str">
            <v>A05</v>
          </cell>
          <cell r="U9" t="str">
            <v>USDA5321</v>
          </cell>
        </row>
        <row r="10">
          <cell r="T10" t="str">
            <v>A06</v>
          </cell>
          <cell r="U10" t="str">
            <v>USDA5223</v>
          </cell>
        </row>
        <row r="11">
          <cell r="T11" t="str">
            <v>A07</v>
          </cell>
          <cell r="U11" t="str">
            <v>USDA5285</v>
          </cell>
        </row>
        <row r="12">
          <cell r="T12" t="str">
            <v>A08</v>
          </cell>
          <cell r="U12" t="str">
            <v>USDA4282</v>
          </cell>
        </row>
        <row r="13">
          <cell r="T13" t="str">
            <v>A09</v>
          </cell>
          <cell r="U13" t="str">
            <v>USDA5222</v>
          </cell>
        </row>
        <row r="14">
          <cell r="T14" t="str">
            <v>A10</v>
          </cell>
          <cell r="U14" t="str">
            <v>USDA5212</v>
          </cell>
        </row>
        <row r="15">
          <cell r="T15" t="str">
            <v>A11</v>
          </cell>
          <cell r="U15" t="str">
            <v>USDA5217</v>
          </cell>
        </row>
        <row r="16">
          <cell r="T16" t="str">
            <v>A12</v>
          </cell>
          <cell r="U16" t="str">
            <v>USDA5272</v>
          </cell>
        </row>
        <row r="17">
          <cell r="T17" t="str">
            <v>B01</v>
          </cell>
          <cell r="U17" t="str">
            <v>USDA5185</v>
          </cell>
        </row>
        <row r="18">
          <cell r="T18" t="str">
            <v>B02</v>
          </cell>
          <cell r="U18" t="str">
            <v>USDA5233</v>
          </cell>
        </row>
        <row r="19">
          <cell r="T19" t="str">
            <v>B03</v>
          </cell>
          <cell r="U19" t="str">
            <v>USDA5253</v>
          </cell>
        </row>
        <row r="20">
          <cell r="T20" t="str">
            <v>B04</v>
          </cell>
          <cell r="U20" t="str">
            <v>USDA4646</v>
          </cell>
        </row>
        <row r="21">
          <cell r="T21" t="str">
            <v>B05</v>
          </cell>
          <cell r="U21" t="str">
            <v>USDA4944</v>
          </cell>
        </row>
        <row r="22">
          <cell r="T22" t="str">
            <v>B06</v>
          </cell>
          <cell r="U22" t="str">
            <v>USDA5231</v>
          </cell>
        </row>
        <row r="23">
          <cell r="T23" t="str">
            <v>B07</v>
          </cell>
          <cell r="U23" t="str">
            <v>USDA4281</v>
          </cell>
        </row>
        <row r="25">
          <cell r="T25" t="str">
            <v>B09</v>
          </cell>
          <cell r="U25" t="str">
            <v>USDA5151</v>
          </cell>
        </row>
        <row r="26">
          <cell r="T26" t="str">
            <v>B10</v>
          </cell>
          <cell r="U26" t="str">
            <v>USDA5109</v>
          </cell>
        </row>
        <row r="27">
          <cell r="T27" t="str">
            <v>B11</v>
          </cell>
          <cell r="U27" t="str">
            <v>USDA5344</v>
          </cell>
        </row>
        <row r="28">
          <cell r="T28" t="str">
            <v>B12</v>
          </cell>
          <cell r="U28" t="str">
            <v>USDA5123</v>
          </cell>
        </row>
        <row r="29">
          <cell r="T29" t="str">
            <v>C01</v>
          </cell>
          <cell r="U29" t="str">
            <v>USDA5287</v>
          </cell>
        </row>
        <row r="30">
          <cell r="T30" t="str">
            <v>C02</v>
          </cell>
          <cell r="U30" t="str">
            <v>USDA5327</v>
          </cell>
        </row>
        <row r="31">
          <cell r="T31" t="str">
            <v>C03</v>
          </cell>
          <cell r="U31" t="str">
            <v>USDA5125</v>
          </cell>
        </row>
        <row r="32">
          <cell r="T32" t="str">
            <v>C04</v>
          </cell>
          <cell r="U32" t="str">
            <v>USDA5322</v>
          </cell>
        </row>
        <row r="33">
          <cell r="T33" t="str">
            <v>C05</v>
          </cell>
          <cell r="U33" t="str">
            <v>USDA5298</v>
          </cell>
        </row>
        <row r="34">
          <cell r="T34" t="str">
            <v>C06</v>
          </cell>
          <cell r="U34" t="str">
            <v>USDA5307</v>
          </cell>
        </row>
        <row r="35">
          <cell r="T35" t="str">
            <v>C07</v>
          </cell>
          <cell r="U35" t="str">
            <v>USDA5260</v>
          </cell>
        </row>
        <row r="36">
          <cell r="T36" t="str">
            <v>C08</v>
          </cell>
          <cell r="U36" t="str">
            <v>USDA4437</v>
          </cell>
        </row>
        <row r="37">
          <cell r="T37" t="str">
            <v>C09</v>
          </cell>
          <cell r="U37" t="str">
            <v>USDA4588</v>
          </cell>
        </row>
        <row r="38">
          <cell r="T38" t="str">
            <v>C10</v>
          </cell>
          <cell r="U38" t="str">
            <v>USDA5290</v>
          </cell>
        </row>
        <row r="39">
          <cell r="T39" t="str">
            <v>C11</v>
          </cell>
          <cell r="U39" t="str">
            <v>USDA5276</v>
          </cell>
        </row>
        <row r="41">
          <cell r="T41" t="str">
            <v>D01</v>
          </cell>
          <cell r="U41" t="str">
            <v>USDA4418</v>
          </cell>
        </row>
        <row r="42">
          <cell r="T42" t="str">
            <v>D02</v>
          </cell>
          <cell r="U42" t="str">
            <v>USDA5316</v>
          </cell>
        </row>
        <row r="43">
          <cell r="T43" t="str">
            <v>D03</v>
          </cell>
          <cell r="U43" t="str">
            <v>USDA5192</v>
          </cell>
        </row>
        <row r="44">
          <cell r="T44" t="str">
            <v>D04</v>
          </cell>
          <cell r="U44" t="str">
            <v>USDA4574</v>
          </cell>
        </row>
        <row r="45">
          <cell r="T45" t="str">
            <v>D05</v>
          </cell>
          <cell r="U45" t="str">
            <v>USDA5127</v>
          </cell>
        </row>
        <row r="46">
          <cell r="T46" t="str">
            <v>D06</v>
          </cell>
          <cell r="U46" t="str">
            <v>USDA5146</v>
          </cell>
        </row>
        <row r="47">
          <cell r="T47" t="str">
            <v>D07</v>
          </cell>
          <cell r="U47" t="str">
            <v>USDA4304</v>
          </cell>
        </row>
        <row r="48">
          <cell r="T48" t="str">
            <v>D08</v>
          </cell>
          <cell r="U48" t="str">
            <v>USDA5206</v>
          </cell>
        </row>
        <row r="49">
          <cell r="T49" t="str">
            <v>D09</v>
          </cell>
          <cell r="U49" t="str">
            <v>USDA4798</v>
          </cell>
        </row>
        <row r="50">
          <cell r="T50" t="str">
            <v>D10</v>
          </cell>
          <cell r="U50" t="str">
            <v>USDA5256</v>
          </cell>
        </row>
        <row r="51">
          <cell r="T51" t="str">
            <v>D11</v>
          </cell>
          <cell r="U51" t="str">
            <v>USDA5138</v>
          </cell>
        </row>
        <row r="52">
          <cell r="T52" t="str">
            <v>D12</v>
          </cell>
          <cell r="U52" t="str">
            <v>USDA5312</v>
          </cell>
        </row>
        <row r="53">
          <cell r="T53" t="str">
            <v>E01</v>
          </cell>
          <cell r="U53" t="str">
            <v>USDA5273</v>
          </cell>
        </row>
        <row r="54">
          <cell r="T54" t="str">
            <v>E02</v>
          </cell>
          <cell r="U54" t="str">
            <v>USDA4357</v>
          </cell>
        </row>
        <row r="55">
          <cell r="T55" t="str">
            <v>E03</v>
          </cell>
          <cell r="U55" t="str">
            <v>USDA3891</v>
          </cell>
        </row>
        <row r="56">
          <cell r="T56" t="str">
            <v>E04</v>
          </cell>
          <cell r="U56" t="str">
            <v>USDA5279</v>
          </cell>
        </row>
        <row r="57">
          <cell r="T57" t="str">
            <v>E05</v>
          </cell>
          <cell r="U57" t="str">
            <v>USDA4595</v>
          </cell>
        </row>
        <row r="59">
          <cell r="T59" t="str">
            <v>E07</v>
          </cell>
          <cell r="U59" t="str">
            <v>USDA5134</v>
          </cell>
        </row>
        <row r="60">
          <cell r="T60" t="str">
            <v>E08</v>
          </cell>
          <cell r="U60" t="str">
            <v>USDA5184</v>
          </cell>
        </row>
        <row r="61">
          <cell r="T61" t="str">
            <v>E09</v>
          </cell>
          <cell r="U61" t="str">
            <v>USDA5224</v>
          </cell>
        </row>
        <row r="62">
          <cell r="T62" t="str">
            <v>E10</v>
          </cell>
          <cell r="U62" t="str">
            <v>USDA5197</v>
          </cell>
        </row>
        <row r="63">
          <cell r="T63" t="str">
            <v>E11</v>
          </cell>
          <cell r="U63" t="str">
            <v>USDA5156</v>
          </cell>
        </row>
        <row r="64">
          <cell r="T64" t="str">
            <v>E12</v>
          </cell>
          <cell r="U64" t="str">
            <v>USDA5166</v>
          </cell>
        </row>
        <row r="65">
          <cell r="T65" t="str">
            <v>F01</v>
          </cell>
          <cell r="U65" t="str">
            <v>USDA5252</v>
          </cell>
        </row>
        <row r="66">
          <cell r="T66" t="str">
            <v>F02</v>
          </cell>
          <cell r="U66" t="str">
            <v>USDA5359</v>
          </cell>
        </row>
        <row r="67">
          <cell r="T67" t="str">
            <v>F03</v>
          </cell>
          <cell r="U67" t="str">
            <v>USDA5159</v>
          </cell>
        </row>
        <row r="68">
          <cell r="T68" t="str">
            <v>F04</v>
          </cell>
          <cell r="U68" t="str">
            <v>USDA5191</v>
          </cell>
        </row>
        <row r="69">
          <cell r="T69" t="str">
            <v>F05</v>
          </cell>
          <cell r="U69" t="str">
            <v>USDA5267</v>
          </cell>
        </row>
        <row r="70">
          <cell r="T70" t="str">
            <v>F06</v>
          </cell>
          <cell r="U70" t="str">
            <v>USDA5315</v>
          </cell>
        </row>
        <row r="71">
          <cell r="T71" t="str">
            <v>F07</v>
          </cell>
          <cell r="U71" t="str">
            <v>USDA5122</v>
          </cell>
        </row>
        <row r="72">
          <cell r="T72" t="str">
            <v>F08</v>
          </cell>
          <cell r="U72" t="str">
            <v>USDA5173</v>
          </cell>
        </row>
        <row r="73">
          <cell r="T73" t="str">
            <v>F09</v>
          </cell>
          <cell r="U73" t="str">
            <v>USDA5259</v>
          </cell>
        </row>
        <row r="74">
          <cell r="T74" t="str">
            <v>F10</v>
          </cell>
          <cell r="U74" t="str">
            <v>USDA4705</v>
          </cell>
        </row>
        <row r="75">
          <cell r="T75" t="str">
            <v>F11</v>
          </cell>
          <cell r="U75" t="str">
            <v>USDA5294</v>
          </cell>
        </row>
        <row r="76">
          <cell r="T76" t="str">
            <v>F12</v>
          </cell>
          <cell r="U76" t="str">
            <v>USDA5210</v>
          </cell>
        </row>
        <row r="77">
          <cell r="T77" t="str">
            <v>G01</v>
          </cell>
          <cell r="U77" t="str">
            <v>USDA5204</v>
          </cell>
        </row>
        <row r="78">
          <cell r="T78" t="str">
            <v>G02</v>
          </cell>
          <cell r="U78" t="str">
            <v>USDA5314</v>
          </cell>
        </row>
        <row r="79">
          <cell r="T79" t="str">
            <v>G03</v>
          </cell>
          <cell r="U79" t="str">
            <v>USDA5347</v>
          </cell>
        </row>
        <row r="80">
          <cell r="T80" t="str">
            <v>G04</v>
          </cell>
          <cell r="U80" t="str">
            <v>USDA5243R3</v>
          </cell>
        </row>
        <row r="81">
          <cell r="T81" t="str">
            <v>G05</v>
          </cell>
          <cell r="U81" t="str">
            <v>USDA5313</v>
          </cell>
        </row>
        <row r="82">
          <cell r="T82" t="str">
            <v>G06</v>
          </cell>
          <cell r="U82" t="str">
            <v>USDA5053</v>
          </cell>
        </row>
        <row r="83">
          <cell r="T83" t="str">
            <v>G07</v>
          </cell>
          <cell r="U83" t="str">
            <v>USDA5117</v>
          </cell>
        </row>
        <row r="84">
          <cell r="T84" t="str">
            <v>G08</v>
          </cell>
          <cell r="U84" t="str">
            <v>USDA5288</v>
          </cell>
        </row>
        <row r="85">
          <cell r="T85" t="str">
            <v>G09</v>
          </cell>
          <cell r="U85" t="str">
            <v>USDA5324</v>
          </cell>
        </row>
        <row r="86">
          <cell r="T86" t="str">
            <v>G10</v>
          </cell>
          <cell r="U86" t="str">
            <v>USDA4943</v>
          </cell>
        </row>
        <row r="87">
          <cell r="T87" t="str">
            <v>G11</v>
          </cell>
          <cell r="U87" t="str">
            <v>USDA5350</v>
          </cell>
        </row>
        <row r="88">
          <cell r="T88" t="str">
            <v>G12</v>
          </cell>
          <cell r="U88" t="str">
            <v>USDA5132</v>
          </cell>
        </row>
        <row r="89">
          <cell r="T89" t="str">
            <v>H01</v>
          </cell>
          <cell r="U89" t="str">
            <v>USDA5284</v>
          </cell>
        </row>
        <row r="90">
          <cell r="T90" t="str">
            <v>H02</v>
          </cell>
          <cell r="U90" t="str">
            <v>USDA5202</v>
          </cell>
        </row>
        <row r="91">
          <cell r="T91" t="str">
            <v>H03</v>
          </cell>
          <cell r="U91" t="str">
            <v>USDA5356</v>
          </cell>
        </row>
        <row r="92">
          <cell r="T92" t="str">
            <v>H04</v>
          </cell>
          <cell r="U92" t="str">
            <v>USDA5275</v>
          </cell>
        </row>
        <row r="93">
          <cell r="T93" t="str">
            <v>H05</v>
          </cell>
          <cell r="U93" t="str">
            <v>USDA4908</v>
          </cell>
        </row>
        <row r="94">
          <cell r="T94" t="str">
            <v>H06</v>
          </cell>
          <cell r="U94" t="str">
            <v>USDA5308</v>
          </cell>
        </row>
        <row r="95">
          <cell r="T95" t="str">
            <v>H07</v>
          </cell>
          <cell r="U95" t="str">
            <v>USDA5363</v>
          </cell>
        </row>
        <row r="96">
          <cell r="T96" t="str">
            <v>H08</v>
          </cell>
          <cell r="U96" t="str">
            <v>USDA5165</v>
          </cell>
        </row>
        <row r="97">
          <cell r="T97" t="str">
            <v>H09</v>
          </cell>
          <cell r="U97" t="str">
            <v>USDA5219</v>
          </cell>
        </row>
        <row r="98">
          <cell r="T98" t="str">
            <v>H10</v>
          </cell>
          <cell r="U98" t="str">
            <v>USDA5234</v>
          </cell>
        </row>
        <row r="99">
          <cell r="T99" t="str">
            <v>H11</v>
          </cell>
          <cell r="U99" t="str">
            <v>USDA5201</v>
          </cell>
        </row>
        <row r="100">
          <cell r="T100" t="str">
            <v>H12</v>
          </cell>
          <cell r="U100" t="str">
            <v>USDA5255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8117924</v>
          </cell>
          <cell r="L2">
            <v>11.230956000000001</v>
          </cell>
        </row>
        <row r="3">
          <cell r="K3">
            <v>8117924</v>
          </cell>
          <cell r="L3">
            <v>11.216282</v>
          </cell>
        </row>
        <row r="4">
          <cell r="K4">
            <v>8117924</v>
          </cell>
          <cell r="L4">
            <v>10.789914</v>
          </cell>
        </row>
        <row r="5">
          <cell r="K5">
            <v>811792.4</v>
          </cell>
          <cell r="L5">
            <v>12.723668</v>
          </cell>
        </row>
        <row r="6">
          <cell r="K6">
            <v>811792.4</v>
          </cell>
          <cell r="L6">
            <v>12.668331</v>
          </cell>
        </row>
        <row r="7">
          <cell r="K7">
            <v>811792.4</v>
          </cell>
          <cell r="L7">
            <v>12.748258999999999</v>
          </cell>
        </row>
        <row r="8">
          <cell r="K8">
            <v>81179.240000000005</v>
          </cell>
          <cell r="L8">
            <v>16.358374000000001</v>
          </cell>
        </row>
        <row r="9">
          <cell r="K9">
            <v>81179.240000000005</v>
          </cell>
          <cell r="L9">
            <v>16.292088</v>
          </cell>
        </row>
        <row r="10">
          <cell r="K10">
            <v>81179.240000000005</v>
          </cell>
          <cell r="L10">
            <v>16.305067000000001</v>
          </cell>
        </row>
        <row r="11">
          <cell r="K11">
            <v>8117.924</v>
          </cell>
          <cell r="L11">
            <v>19.612164</v>
          </cell>
        </row>
        <row r="12">
          <cell r="K12">
            <v>8117.924</v>
          </cell>
          <cell r="L12">
            <v>19.707709999999999</v>
          </cell>
        </row>
        <row r="13">
          <cell r="K13">
            <v>8117.924</v>
          </cell>
          <cell r="L13">
            <v>19.828047000000002</v>
          </cell>
        </row>
        <row r="14">
          <cell r="K14">
            <v>811.79240000000004</v>
          </cell>
          <cell r="L14">
            <v>23.284842000000001</v>
          </cell>
        </row>
        <row r="15">
          <cell r="K15">
            <v>811.79240000000004</v>
          </cell>
          <cell r="L15">
            <v>23.193480000000001</v>
          </cell>
        </row>
        <row r="16">
          <cell r="K16">
            <v>811.79240000000004</v>
          </cell>
          <cell r="L16">
            <v>23.488937</v>
          </cell>
        </row>
        <row r="17">
          <cell r="K17">
            <v>81.179239999999993</v>
          </cell>
          <cell r="L17">
            <v>26.55078</v>
          </cell>
        </row>
        <row r="18">
          <cell r="K18">
            <v>81.179239999999993</v>
          </cell>
          <cell r="L18">
            <v>26.695979999999999</v>
          </cell>
        </row>
        <row r="19">
          <cell r="K19">
            <v>81.179239999999993</v>
          </cell>
          <cell r="L19">
            <v>27.312398999999999</v>
          </cell>
        </row>
        <row r="20">
          <cell r="K20">
            <v>8.1179240000000004</v>
          </cell>
          <cell r="L20">
            <v>29.653402</v>
          </cell>
        </row>
        <row r="21">
          <cell r="K21">
            <v>8.1179240000000004</v>
          </cell>
          <cell r="L21">
            <v>28.906963000000001</v>
          </cell>
        </row>
        <row r="22">
          <cell r="K22">
            <v>8.1179240000000004</v>
          </cell>
          <cell r="L22">
            <v>29.463747000000001</v>
          </cell>
        </row>
      </sheetData>
      <sheetData sheetId="6">
        <row r="3">
          <cell r="Z3">
            <v>716884.78255020513</v>
          </cell>
        </row>
        <row r="4">
          <cell r="Z4">
            <v>203020.8073464864</v>
          </cell>
        </row>
        <row r="5">
          <cell r="Z5">
            <v>21000.553120150445</v>
          </cell>
        </row>
        <row r="6">
          <cell r="Z6">
            <v>132159.14313146262</v>
          </cell>
        </row>
        <row r="7">
          <cell r="Z7">
            <v>233202.57924642789</v>
          </cell>
        </row>
        <row r="8">
          <cell r="Z8">
            <v>12741.717622628259</v>
          </cell>
        </row>
        <row r="9">
          <cell r="Z9">
            <v>28487.536276406248</v>
          </cell>
        </row>
        <row r="10">
          <cell r="Z10">
            <v>77111.118166805405</v>
          </cell>
        </row>
        <row r="11">
          <cell r="Z11">
            <v>1125801.4652406257</v>
          </cell>
        </row>
        <row r="12">
          <cell r="Z12">
            <v>2.9274946369521988</v>
          </cell>
        </row>
        <row r="13">
          <cell r="Z13">
            <v>1179871.6252663059</v>
          </cell>
        </row>
        <row r="14">
          <cell r="Z14">
            <v>946550.17604425212</v>
          </cell>
        </row>
        <row r="15">
          <cell r="Z15">
            <v>19352.29234873379</v>
          </cell>
        </row>
        <row r="16">
          <cell r="Z16">
            <v>7345.1418170875368</v>
          </cell>
        </row>
        <row r="17">
          <cell r="Z17">
            <v>1452010.0250419497</v>
          </cell>
        </row>
        <row r="18">
          <cell r="Z18">
            <v>5626.58394641014</v>
          </cell>
        </row>
        <row r="19">
          <cell r="Z19">
            <v>2.0128954139909943</v>
          </cell>
        </row>
        <row r="20">
          <cell r="Z20">
            <v>162641.76255999474</v>
          </cell>
        </row>
        <row r="21">
          <cell r="Z21">
            <v>63646.294681954161</v>
          </cell>
        </row>
        <row r="23">
          <cell r="Z23">
            <v>11543.069601558092</v>
          </cell>
        </row>
        <row r="24">
          <cell r="Z24">
            <v>405115.16639937594</v>
          </cell>
        </row>
        <row r="25">
          <cell r="Z25">
            <v>37855.352917063115</v>
          </cell>
        </row>
        <row r="26">
          <cell r="Z26">
            <v>222673.78081141235</v>
          </cell>
        </row>
        <row r="27">
          <cell r="Z27">
            <v>174622.488992353</v>
          </cell>
        </row>
        <row r="28">
          <cell r="Z28">
            <v>1429117.5542417737</v>
          </cell>
        </row>
        <row r="29">
          <cell r="Z29">
            <v>41608.482319874274</v>
          </cell>
        </row>
        <row r="30">
          <cell r="Z30">
            <v>775734.22888257867</v>
          </cell>
        </row>
        <row r="31">
          <cell r="Z31">
            <v>134241.93285712137</v>
          </cell>
        </row>
        <row r="32">
          <cell r="Z32">
            <v>2524198.1766853449</v>
          </cell>
        </row>
        <row r="33">
          <cell r="Z33">
            <v>90267.935245082059</v>
          </cell>
        </row>
        <row r="34">
          <cell r="Z34">
            <v>717.27749655028572</v>
          </cell>
        </row>
        <row r="35">
          <cell r="Z35">
            <v>14.811447911170907</v>
          </cell>
        </row>
        <row r="36">
          <cell r="Z36">
            <v>179148.29981541153</v>
          </cell>
        </row>
        <row r="37">
          <cell r="Z37">
            <v>45088.192994697711</v>
          </cell>
        </row>
        <row r="39">
          <cell r="Z39">
            <v>108386.50428341287</v>
          </cell>
        </row>
        <row r="40">
          <cell r="Z40">
            <v>56.153189441632016</v>
          </cell>
        </row>
        <row r="41">
          <cell r="Z41">
            <v>111670.84756039672</v>
          </cell>
        </row>
        <row r="42">
          <cell r="Z42">
            <v>379105.8523572986</v>
          </cell>
        </row>
        <row r="43">
          <cell r="Z43">
            <v>1831927.6113250758</v>
          </cell>
        </row>
        <row r="44">
          <cell r="Z44">
            <v>19.640108409088246</v>
          </cell>
        </row>
        <row r="45">
          <cell r="Z45">
            <v>66703.108378460616</v>
          </cell>
        </row>
        <row r="46">
          <cell r="Z46">
            <v>26703.298984135687</v>
          </cell>
        </row>
        <row r="47">
          <cell r="Z47">
            <v>62480.920437775327</v>
          </cell>
        </row>
        <row r="48">
          <cell r="Z48">
            <v>2.3985829589006258</v>
          </cell>
        </row>
        <row r="49">
          <cell r="Z49">
            <v>36820.420127763835</v>
          </cell>
        </row>
        <row r="50">
          <cell r="Z50">
            <v>629896.82012027991</v>
          </cell>
        </row>
        <row r="51">
          <cell r="Z51">
            <v>629449.27100760164</v>
          </cell>
        </row>
        <row r="52">
          <cell r="Z52">
            <v>828154.96281889733</v>
          </cell>
        </row>
        <row r="53">
          <cell r="Z53">
            <v>782935.18052802968</v>
          </cell>
        </row>
        <row r="54">
          <cell r="Z54">
            <v>24747.768749667939</v>
          </cell>
        </row>
        <row r="55">
          <cell r="Z55">
            <v>432491.08144953375</v>
          </cell>
        </row>
        <row r="57">
          <cell r="Z57">
            <v>189091.69221973312</v>
          </cell>
        </row>
        <row r="58">
          <cell r="Z58" t="str">
            <v>Undetected</v>
          </cell>
        </row>
        <row r="59">
          <cell r="Z59">
            <v>31445.720724871255</v>
          </cell>
        </row>
        <row r="60">
          <cell r="Z60">
            <v>464679.95562393725</v>
          </cell>
        </row>
        <row r="61">
          <cell r="Z61">
            <v>104305.31390275144</v>
          </cell>
        </row>
        <row r="62">
          <cell r="Z62">
            <v>336521.45343657443</v>
          </cell>
        </row>
        <row r="63">
          <cell r="Z63">
            <v>1797106.9384640513</v>
          </cell>
        </row>
        <row r="64">
          <cell r="Z64">
            <v>16236.342503180065</v>
          </cell>
        </row>
        <row r="65">
          <cell r="Z65">
            <v>18676.623549500331</v>
          </cell>
        </row>
        <row r="66">
          <cell r="Z66">
            <v>1446858.9988161232</v>
          </cell>
        </row>
        <row r="67">
          <cell r="Z67">
            <v>68577.971124988704</v>
          </cell>
        </row>
        <row r="68">
          <cell r="Z68">
            <v>553070.87538428837</v>
          </cell>
        </row>
        <row r="69">
          <cell r="Z69">
            <v>335804.65559765877</v>
          </cell>
        </row>
        <row r="70">
          <cell r="Z70">
            <v>7277.5857634457179</v>
          </cell>
        </row>
        <row r="71">
          <cell r="Z71">
            <v>816465.78226928751</v>
          </cell>
        </row>
        <row r="72">
          <cell r="Z72">
            <v>317694.424675546</v>
          </cell>
        </row>
        <row r="73">
          <cell r="Z73">
            <v>452940.77878224658</v>
          </cell>
        </row>
        <row r="74">
          <cell r="Z74">
            <v>11315.617164596333</v>
          </cell>
        </row>
        <row r="75">
          <cell r="Z75">
            <v>32839.088590900275</v>
          </cell>
        </row>
        <row r="76">
          <cell r="Z76">
            <v>1087267.5826914457</v>
          </cell>
        </row>
        <row r="77">
          <cell r="Z77">
            <v>64925.633194244052</v>
          </cell>
        </row>
        <row r="78">
          <cell r="Z78">
            <v>2883014.3197237719</v>
          </cell>
        </row>
        <row r="79">
          <cell r="Z79">
            <v>332952.69970168622</v>
          </cell>
        </row>
        <row r="80">
          <cell r="Z80">
            <v>178259.18793955017</v>
          </cell>
        </row>
        <row r="81">
          <cell r="Z81">
            <v>82556.330064310678</v>
          </cell>
        </row>
        <row r="82">
          <cell r="Z82">
            <v>97079.974000949223</v>
          </cell>
        </row>
        <row r="83">
          <cell r="Z83">
            <v>551500.69632669992</v>
          </cell>
        </row>
        <row r="84">
          <cell r="Z84">
            <v>25643.074860565164</v>
          </cell>
        </row>
        <row r="85">
          <cell r="Z85">
            <v>287603.55533753731</v>
          </cell>
        </row>
        <row r="86">
          <cell r="Z86">
            <v>105124.01163455563</v>
          </cell>
        </row>
        <row r="87">
          <cell r="Z87">
            <v>533002.65965800814</v>
          </cell>
        </row>
        <row r="88">
          <cell r="Z88">
            <v>88386.056326457605</v>
          </cell>
        </row>
        <row r="89">
          <cell r="Z89">
            <v>102032.21687876897</v>
          </cell>
        </row>
        <row r="90">
          <cell r="Z90">
            <v>972463.9694993099</v>
          </cell>
        </row>
        <row r="91">
          <cell r="Z91">
            <v>541017.95388060028</v>
          </cell>
        </row>
        <row r="92">
          <cell r="Z92">
            <v>792452.76578857272</v>
          </cell>
        </row>
        <row r="93">
          <cell r="Z93">
            <v>2940.4854255023347</v>
          </cell>
        </row>
        <row r="94">
          <cell r="Z94">
            <v>235367.34191155739</v>
          </cell>
        </row>
        <row r="95">
          <cell r="Z95">
            <v>51351.301716250855</v>
          </cell>
        </row>
        <row r="96">
          <cell r="Z96">
            <v>16236.342503180065</v>
          </cell>
        </row>
        <row r="97">
          <cell r="Z97">
            <v>26084.255449000713</v>
          </cell>
        </row>
        <row r="98">
          <cell r="Z98">
            <v>242499.4766006456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8C1-F388-294B-9804-3B2321A6A189}">
  <sheetPr>
    <pageSetUpPr fitToPage="1"/>
  </sheetPr>
  <dimension ref="B1:E97"/>
  <sheetViews>
    <sheetView tabSelected="1" workbookViewId="0">
      <selection activeCell="A66" sqref="A66:XFD66"/>
    </sheetView>
  </sheetViews>
  <sheetFormatPr baseColWidth="10" defaultRowHeight="15" x14ac:dyDescent="0.2"/>
  <cols>
    <col min="1" max="1" width="3.83203125" customWidth="1"/>
    <col min="2" max="2" width="36.1640625" customWidth="1"/>
    <col min="3" max="3" width="12.33203125" customWidth="1"/>
    <col min="4" max="4" width="29.5" customWidth="1"/>
    <col min="5" max="5" width="50.6640625" customWidth="1"/>
  </cols>
  <sheetData>
    <row r="1" spans="2:5" ht="16" x14ac:dyDescent="0.2">
      <c r="B1" s="8" t="s">
        <v>5</v>
      </c>
      <c r="C1" s="7"/>
      <c r="D1" s="8" t="s">
        <v>4</v>
      </c>
      <c r="E1" s="7" t="str">
        <f>IF('[1]Paste Sample IDs'!U1&lt;&gt;"",'[1]Paste Sample IDs'!U1,"None")</f>
        <v>Noyes_045_DNA_107_qPCR_16S</v>
      </c>
    </row>
    <row r="2" spans="2:5" ht="16" x14ac:dyDescent="0.2">
      <c r="B2" s="7"/>
      <c r="C2" s="7"/>
      <c r="D2" s="7"/>
      <c r="E2" s="7"/>
    </row>
    <row r="3" spans="2:5" ht="16" x14ac:dyDescent="0.2">
      <c r="B3" s="5" t="s">
        <v>3</v>
      </c>
      <c r="C3" s="6" t="s">
        <v>2</v>
      </c>
      <c r="D3" s="6" t="s">
        <v>1</v>
      </c>
      <c r="E3" s="5" t="s">
        <v>0</v>
      </c>
    </row>
    <row r="4" spans="2:5" ht="16" x14ac:dyDescent="0.2">
      <c r="B4" s="2" t="str">
        <f>IF('[1]Paste Sample IDs'!U5&lt;&gt;"",'[1]Paste Sample IDs'!U5,"None")</f>
        <v>USDA5157</v>
      </c>
      <c r="C4" s="4" t="str">
        <f>'[1]Paste Sample IDs'!T5</f>
        <v>A01</v>
      </c>
      <c r="D4" s="3">
        <f>IF(B4="None","",[1]Analysis!Z3)</f>
        <v>155740.84614149813</v>
      </c>
      <c r="E4" s="2" t="str">
        <f>IF(B4="None","",IF(D4&lt;1000,"Very low copy number: assay performance unknown",IF(D4&lt;50000/3,"Caution: copy number less than intended sequencing depth",IF(D4="Undetected","Insufficient material: assay failure expected",""))))</f>
        <v/>
      </c>
    </row>
    <row r="5" spans="2:5" ht="16" x14ac:dyDescent="0.2">
      <c r="B5" s="2" t="str">
        <f>IF('[1]Paste Sample IDs'!U6&lt;&gt;"",'[1]Paste Sample IDs'!U6,"None")</f>
        <v>USDA5179</v>
      </c>
      <c r="C5" s="4" t="str">
        <f>'[1]Paste Sample IDs'!T6</f>
        <v>A02</v>
      </c>
      <c r="D5" s="3">
        <f>IF(B5="None","",[1]Analysis!Z4)</f>
        <v>19490.331522538825</v>
      </c>
      <c r="E5" s="2" t="str">
        <f>IF(B5="None","",IF(D5&lt;1000,"Very low copy number: assay performance unknown",IF(D5&lt;50000/3,"Caution: copy number less than intended sequencing depth",IF(D5="Undetected","Insufficient material: assay failure expected",""))))</f>
        <v/>
      </c>
    </row>
    <row r="6" spans="2:5" ht="16" x14ac:dyDescent="0.2">
      <c r="B6" s="2" t="str">
        <f>IF('[1]Paste Sample IDs'!U7&lt;&gt;"",'[1]Paste Sample IDs'!U7,"None")</f>
        <v>USDA4465</v>
      </c>
      <c r="C6" s="4" t="str">
        <f>'[1]Paste Sample IDs'!T7</f>
        <v>A03</v>
      </c>
      <c r="D6" s="3">
        <f>IF(B6="None","",[1]Analysis!Z5)</f>
        <v>180297.96299207551</v>
      </c>
      <c r="E6" s="2" t="str">
        <f>IF(B6="None","",IF(D6&lt;1000,"Very low copy number: assay performance unknown",IF(D6&lt;50000/3,"Caution: copy number less than intended sequencing depth",IF(D6="Undetected","Insufficient material: assay failure expected",""))))</f>
        <v/>
      </c>
    </row>
    <row r="7" spans="2:5" ht="16" x14ac:dyDescent="0.2">
      <c r="B7" s="2" t="str">
        <f>IF('[1]Paste Sample IDs'!U8&lt;&gt;"",'[1]Paste Sample IDs'!U8,"None")</f>
        <v>USDA5264</v>
      </c>
      <c r="C7" s="4" t="str">
        <f>'[1]Paste Sample IDs'!T8</f>
        <v>A04</v>
      </c>
      <c r="D7" s="3">
        <f>IF(B7="None","",[1]Analysis!Z6)</f>
        <v>114972.96574514847</v>
      </c>
      <c r="E7" s="2" t="str">
        <f>IF(B7="None","",IF(D7&lt;1000,"Very low copy number: assay performance unknown",IF(D7&lt;50000/3,"Caution: copy number less than intended sequencing depth",IF(D7="Undetected","Insufficient material: assay failure expected",""))))</f>
        <v/>
      </c>
    </row>
    <row r="8" spans="2:5" ht="16" x14ac:dyDescent="0.2">
      <c r="B8" s="2" t="str">
        <f>IF('[1]Paste Sample IDs'!U9&lt;&gt;"",'[1]Paste Sample IDs'!U9,"None")</f>
        <v>USDA4802</v>
      </c>
      <c r="C8" s="4" t="str">
        <f>'[1]Paste Sample IDs'!T9</f>
        <v>A05</v>
      </c>
      <c r="D8" s="3">
        <f>IF(B8="None","",[1]Analysis!Z7)</f>
        <v>530734.46392850962</v>
      </c>
      <c r="E8" s="2" t="str">
        <f>IF(B8="None","",IF(D8&lt;1000,"Very low copy number: assay performance unknown",IF(D8&lt;50000/3,"Caution: copy number less than intended sequencing depth",IF(D8="Undetected","Insufficient material: assay failure expected",""))))</f>
        <v/>
      </c>
    </row>
    <row r="9" spans="2:5" ht="16" x14ac:dyDescent="0.2">
      <c r="B9" s="2" t="str">
        <f>IF('[1]Paste Sample IDs'!U10&lt;&gt;"",'[1]Paste Sample IDs'!U10,"None")</f>
        <v>USDA5243R1</v>
      </c>
      <c r="C9" s="4" t="str">
        <f>'[1]Paste Sample IDs'!T10</f>
        <v>A06</v>
      </c>
      <c r="D9" s="3">
        <f>IF(B9="None","",[1]Analysis!Z8)</f>
        <v>2427425.9622488013</v>
      </c>
      <c r="E9" s="2" t="str">
        <f>IF(B9="None","",IF(D9&lt;1000,"Very low copy number: assay performance unknown",IF(D9&lt;50000/3,"Caution: copy number less than intended sequencing depth",IF(D9="Undetected","Insufficient material: assay failure expected",""))))</f>
        <v/>
      </c>
    </row>
    <row r="10" spans="2:5" ht="16" x14ac:dyDescent="0.2">
      <c r="B10" s="2" t="str">
        <f>IF('[1]Paste Sample IDs'!U11&lt;&gt;"",'[1]Paste Sample IDs'!U11,"None")</f>
        <v>USDA5107</v>
      </c>
      <c r="C10" s="4" t="str">
        <f>'[1]Paste Sample IDs'!T11</f>
        <v>A07</v>
      </c>
      <c r="D10" s="3">
        <f>IF(B10="None","",[1]Analysis!Z9)</f>
        <v>643929.8052991943</v>
      </c>
      <c r="E10" s="2" t="str">
        <f>IF(B10="None","",IF(D10&lt;1000,"Very low copy number: assay performance unknown",IF(D10&lt;50000/3,"Caution: copy number less than intended sequencing depth",IF(D10="Undetected","Insufficient material: assay failure expected",""))))</f>
        <v/>
      </c>
    </row>
    <row r="11" spans="2:5" ht="16" x14ac:dyDescent="0.2">
      <c r="B11" s="2" t="str">
        <f>IF('[1]Paste Sample IDs'!U12&lt;&gt;"",'[1]Paste Sample IDs'!U12,"None")</f>
        <v>USDA5343</v>
      </c>
      <c r="C11" s="4" t="str">
        <f>'[1]Paste Sample IDs'!T12</f>
        <v>A08</v>
      </c>
      <c r="D11" s="3">
        <f>IF(B11="None","",[1]Analysis!Z10)</f>
        <v>211114.47257424615</v>
      </c>
      <c r="E11" s="2" t="str">
        <f>IF(B11="None","",IF(D11&lt;1000,"Very low copy number: assay performance unknown",IF(D11&lt;50000/3,"Caution: copy number less than intended sequencing depth",IF(D11="Undetected","Insufficient material: assay failure expected",""))))</f>
        <v/>
      </c>
    </row>
    <row r="12" spans="2:5" ht="16" x14ac:dyDescent="0.2">
      <c r="B12" s="2" t="str">
        <f>IF('[1]Paste Sample IDs'!U13&lt;&gt;"",'[1]Paste Sample IDs'!U13,"None")</f>
        <v>USDA3694</v>
      </c>
      <c r="C12" s="4" t="str">
        <f>'[1]Paste Sample IDs'!T13</f>
        <v>A09</v>
      </c>
      <c r="D12" s="3">
        <f>IF(B12="None","",[1]Analysis!Z11)</f>
        <v>591705.33650542144</v>
      </c>
      <c r="E12" s="2" t="str">
        <f>IF(B12="None","",IF(D12&lt;1000,"Very low copy number: assay performance unknown",IF(D12&lt;50000/3,"Caution: copy number less than intended sequencing depth",IF(D12="Undetected","Insufficient material: assay failure expected",""))))</f>
        <v/>
      </c>
    </row>
    <row r="13" spans="2:5" ht="16" x14ac:dyDescent="0.2">
      <c r="B13" s="2" t="str">
        <f>IF('[1]Paste Sample IDs'!U14&lt;&gt;"",'[1]Paste Sample IDs'!U14,"None")</f>
        <v>USDA5215</v>
      </c>
      <c r="C13" s="4" t="str">
        <f>'[1]Paste Sample IDs'!T14</f>
        <v>A10</v>
      </c>
      <c r="D13" s="3">
        <f>IF(B13="None","",[1]Analysis!Z12)</f>
        <v>1045584.1314339518</v>
      </c>
      <c r="E13" s="2" t="str">
        <f>IF(B13="None","",IF(D13&lt;1000,"Very low copy number: assay performance unknown",IF(D13&lt;50000/3,"Caution: copy number less than intended sequencing depth",IF(D13="Undetected","Insufficient material: assay failure expected",""))))</f>
        <v/>
      </c>
    </row>
    <row r="14" spans="2:5" ht="16" x14ac:dyDescent="0.2">
      <c r="B14" s="2" t="str">
        <f>IF('[1]Paste Sample IDs'!U15&lt;&gt;"",'[1]Paste Sample IDs'!U15,"None")</f>
        <v>USDA5114</v>
      </c>
      <c r="C14" s="4" t="str">
        <f>'[1]Paste Sample IDs'!T15</f>
        <v>A11</v>
      </c>
      <c r="D14" s="3">
        <f>IF(B14="None","",[1]Analysis!Z13)</f>
        <v>1037441.202492166</v>
      </c>
      <c r="E14" s="2" t="str">
        <f>IF(B14="None","",IF(D14&lt;1000,"Very low copy number: assay performance unknown",IF(D14&lt;50000/3,"Caution: copy number less than intended sequencing depth",IF(D14="Undetected","Insufficient material: assay failure expected",""))))</f>
        <v/>
      </c>
    </row>
    <row r="15" spans="2:5" ht="16" x14ac:dyDescent="0.2">
      <c r="B15" s="2" t="str">
        <f>IF('[1]Paste Sample IDs'!U16&lt;&gt;"",'[1]Paste Sample IDs'!U16,"None")</f>
        <v>USDA4619</v>
      </c>
      <c r="C15" s="4" t="str">
        <f>'[1]Paste Sample IDs'!T16</f>
        <v>A12</v>
      </c>
      <c r="D15" s="3">
        <f>IF(B15="None","",[1]Analysis!Z14)</f>
        <v>26420.114964186072</v>
      </c>
      <c r="E15" s="2" t="str">
        <f>IF(B15="None","",IF(D15&lt;1000,"Very low copy number: assay performance unknown",IF(D15&lt;50000/3,"Caution: copy number less than intended sequencing depth",IF(D15="Undetected","Insufficient material: assay failure expected",""))))</f>
        <v/>
      </c>
    </row>
    <row r="16" spans="2:5" ht="16" x14ac:dyDescent="0.2">
      <c r="B16" s="2" t="str">
        <f>IF('[1]Paste Sample IDs'!U17&lt;&gt;"",'[1]Paste Sample IDs'!U17,"None")</f>
        <v>USDA4606</v>
      </c>
      <c r="C16" s="4" t="str">
        <f>'[1]Paste Sample IDs'!T17</f>
        <v>B01</v>
      </c>
      <c r="D16" s="3">
        <f>IF(B16="None","",[1]Analysis!Z15)</f>
        <v>1078033.5261014961</v>
      </c>
      <c r="E16" s="2" t="str">
        <f>IF(B16="None","",IF(D16&lt;1000,"Very low copy number: assay performance unknown",IF(D16&lt;50000/3,"Caution: copy number less than intended sequencing depth",IF(D16="Undetected","Insufficient material: assay failure expected",""))))</f>
        <v/>
      </c>
    </row>
    <row r="17" spans="2:5" ht="16" x14ac:dyDescent="0.2">
      <c r="B17" s="2" t="str">
        <f>IF('[1]Paste Sample IDs'!U18&lt;&gt;"",'[1]Paste Sample IDs'!U18,"None")</f>
        <v>USDA4952</v>
      </c>
      <c r="C17" s="4" t="str">
        <f>'[1]Paste Sample IDs'!T18</f>
        <v>B02</v>
      </c>
      <c r="D17" s="3">
        <f>IF(B17="None","",[1]Analysis!Z16)</f>
        <v>140989.63526765007</v>
      </c>
      <c r="E17" s="2" t="str">
        <f>IF(B17="None","",IF(D17&lt;1000,"Very low copy number: assay performance unknown",IF(D17&lt;50000/3,"Caution: copy number less than intended sequencing depth",IF(D17="Undetected","Insufficient material: assay failure expected",""))))</f>
        <v/>
      </c>
    </row>
    <row r="18" spans="2:5" ht="16" x14ac:dyDescent="0.2">
      <c r="B18" s="2" t="str">
        <f>IF('[1]Paste Sample IDs'!U19&lt;&gt;"",'[1]Paste Sample IDs'!U19,"None")</f>
        <v>USDA5194</v>
      </c>
      <c r="C18" s="4" t="str">
        <f>'[1]Paste Sample IDs'!T19</f>
        <v>B03</v>
      </c>
      <c r="D18" s="3">
        <f>IF(B18="None","",[1]Analysis!Z17)</f>
        <v>65668.1966646371</v>
      </c>
      <c r="E18" s="2" t="str">
        <f>IF(B18="None","",IF(D18&lt;1000,"Very low copy number: assay performance unknown",IF(D18&lt;50000/3,"Caution: copy number less than intended sequencing depth",IF(D18="Undetected","Insufficient material: assay failure expected",""))))</f>
        <v/>
      </c>
    </row>
    <row r="19" spans="2:5" ht="16" x14ac:dyDescent="0.2">
      <c r="B19" s="2" t="str">
        <f>IF('[1]Paste Sample IDs'!U20&lt;&gt;"",'[1]Paste Sample IDs'!U20,"None")</f>
        <v>USDA5190</v>
      </c>
      <c r="C19" s="4" t="str">
        <f>'[1]Paste Sample IDs'!T20</f>
        <v>B04</v>
      </c>
      <c r="D19" s="3">
        <f>IF(B19="None","",[1]Analysis!Z18)</f>
        <v>189630.05566526446</v>
      </c>
      <c r="E19" s="2" t="str">
        <f>IF(B19="None","",IF(D19&lt;1000,"Very low copy number: assay performance unknown",IF(D19&lt;50000/3,"Caution: copy number less than intended sequencing depth",IF(D19="Undetected","Insufficient material: assay failure expected",""))))</f>
        <v/>
      </c>
    </row>
    <row r="20" spans="2:5" ht="16" x14ac:dyDescent="0.2">
      <c r="B20" s="2" t="str">
        <f>IF('[1]Paste Sample IDs'!U21&lt;&gt;"",'[1]Paste Sample IDs'!U21,"None")</f>
        <v>USDA5263</v>
      </c>
      <c r="C20" s="4" t="str">
        <f>'[1]Paste Sample IDs'!T21</f>
        <v>B05</v>
      </c>
      <c r="D20" s="3">
        <f>IF(B20="None","",[1]Analysis!Z19)</f>
        <v>560989.08268641075</v>
      </c>
      <c r="E20" s="2" t="str">
        <f>IF(B20="None","",IF(D20&lt;1000,"Very low copy number: assay performance unknown",IF(D20&lt;50000/3,"Caution: copy number less than intended sequencing depth",IF(D20="Undetected","Insufficient material: assay failure expected",""))))</f>
        <v/>
      </c>
    </row>
    <row r="21" spans="2:5" ht="16" x14ac:dyDescent="0.2">
      <c r="B21" s="2" t="str">
        <f>IF('[1]Paste Sample IDs'!U22&lt;&gt;"",'[1]Paste Sample IDs'!U22,"None")</f>
        <v>USDA5175</v>
      </c>
      <c r="C21" s="4" t="str">
        <f>'[1]Paste Sample IDs'!T22</f>
        <v>B06</v>
      </c>
      <c r="D21" s="3">
        <f>IF(B21="None","",[1]Analysis!Z20)</f>
        <v>389307.13665549207</v>
      </c>
      <c r="E21" s="2" t="str">
        <f>IF(B21="None","",IF(D21&lt;1000,"Very low copy number: assay performance unknown",IF(D21&lt;50000/3,"Caution: copy number less than intended sequencing depth",IF(D21="Undetected","Insufficient material: assay failure expected",""))))</f>
        <v/>
      </c>
    </row>
    <row r="22" spans="2:5" ht="16" x14ac:dyDescent="0.2">
      <c r="B22" s="2" t="str">
        <f>IF('[1]Paste Sample IDs'!U23&lt;&gt;"",'[1]Paste Sample IDs'!U23,"None")</f>
        <v>USDA5340</v>
      </c>
      <c r="C22" s="4" t="str">
        <f>'[1]Paste Sample IDs'!T23</f>
        <v>B07</v>
      </c>
      <c r="D22" s="3">
        <f>IF(B22="None","",[1]Analysis!Z21)</f>
        <v>371730.41694508382</v>
      </c>
      <c r="E22" s="2" t="str">
        <f>IF(B22="None","",IF(D22&lt;1000,"Very low copy number: assay performance unknown",IF(D22&lt;50000/3,"Caution: copy number less than intended sequencing depth",IF(D22="Undetected","Insufficient material: assay failure expected",""))))</f>
        <v/>
      </c>
    </row>
    <row r="23" spans="2:5" ht="16" x14ac:dyDescent="0.2">
      <c r="B23" s="2" t="str">
        <f>IF('[1]Paste Sample IDs'!U24&lt;&gt;"",'[1]Paste Sample IDs'!U24,"None")</f>
        <v>USDA5155</v>
      </c>
      <c r="C23" s="4" t="str">
        <f>'[1]Paste Sample IDs'!T24</f>
        <v>B08</v>
      </c>
      <c r="D23" s="3">
        <f>IF(B23="None","",[1]Analysis!Z22)</f>
        <v>960101.74935855682</v>
      </c>
      <c r="E23" s="2" t="str">
        <f>IF(B23="None","",IF(D23&lt;1000,"Very low copy number: assay performance unknown",IF(D23&lt;50000/3,"Caution: copy number less than intended sequencing depth",IF(D23="Undetected","Insufficient material: assay failure expected",""))))</f>
        <v/>
      </c>
    </row>
    <row r="24" spans="2:5" ht="16" x14ac:dyDescent="0.2">
      <c r="B24" s="2" t="str">
        <f>IF('[1]Paste Sample IDs'!U25&lt;&gt;"",'[1]Paste Sample IDs'!U25,"None")</f>
        <v>USDA5161</v>
      </c>
      <c r="C24" s="4" t="str">
        <f>'[1]Paste Sample IDs'!T25</f>
        <v>B09</v>
      </c>
      <c r="D24" s="3">
        <f>IF(B24="None","",[1]Analysis!Z23)</f>
        <v>1110700.2514214334</v>
      </c>
      <c r="E24" s="2" t="str">
        <f>IF(B24="None","",IF(D24&lt;1000,"Very low copy number: assay performance unknown",IF(D24&lt;50000/3,"Caution: copy number less than intended sequencing depth",IF(D24="Undetected","Insufficient material: assay failure expected",""))))</f>
        <v/>
      </c>
    </row>
    <row r="25" spans="2:5" ht="16" x14ac:dyDescent="0.2">
      <c r="B25" s="2" t="str">
        <f>IF('[1]Paste Sample IDs'!U26&lt;&gt;"",'[1]Paste Sample IDs'!U26,"None")</f>
        <v>USDA5176</v>
      </c>
      <c r="C25" s="4" t="str">
        <f>'[1]Paste Sample IDs'!T26</f>
        <v>B10</v>
      </c>
      <c r="D25" s="3">
        <f>IF(B25="None","",[1]Analysis!Z24)</f>
        <v>93623.941209805838</v>
      </c>
      <c r="E25" s="2" t="str">
        <f>IF(B25="None","",IF(D25&lt;1000,"Very low copy number: assay performance unknown",IF(D25&lt;50000/3,"Caution: copy number less than intended sequencing depth",IF(D25="Undetected","Insufficient material: assay failure expected",""))))</f>
        <v/>
      </c>
    </row>
    <row r="26" spans="2:5" ht="16" x14ac:dyDescent="0.2">
      <c r="B26" s="2" t="str">
        <f>IF('[1]Paste Sample IDs'!U27&lt;&gt;"",'[1]Paste Sample IDs'!U27,"None")</f>
        <v>USDA5306</v>
      </c>
      <c r="C26" s="4" t="str">
        <f>'[1]Paste Sample IDs'!T27</f>
        <v>B11</v>
      </c>
      <c r="D26" s="3">
        <f>IF(B26="None","",[1]Analysis!Z25)</f>
        <v>317468.69904346665</v>
      </c>
      <c r="E26" s="2" t="str">
        <f>IF(B26="None","",IF(D26&lt;1000,"Very low copy number: assay performance unknown",IF(D26&lt;50000/3,"Caution: copy number less than intended sequencing depth",IF(D26="Undetected","Insufficient material: assay failure expected",""))))</f>
        <v/>
      </c>
    </row>
    <row r="27" spans="2:5" ht="16" x14ac:dyDescent="0.2">
      <c r="B27" s="2" t="str">
        <f>IF('[1]Paste Sample IDs'!U29&lt;&gt;"",'[1]Paste Sample IDs'!U29,"None")</f>
        <v>USDA5269</v>
      </c>
      <c r="C27" s="4" t="str">
        <f>'[1]Paste Sample IDs'!T29</f>
        <v>C01</v>
      </c>
      <c r="D27" s="3">
        <f>IF(B27="None","",[1]Analysis!Z27)</f>
        <v>776639.79200759379</v>
      </c>
      <c r="E27" s="2" t="str">
        <f>IF(B27="None","",IF(D27&lt;1000,"Very low copy number: assay performance unknown",IF(D27&lt;50000/3,"Caution: copy number less than intended sequencing depth",IF(D27="Undetected","Insufficient material: assay failure expected",""))))</f>
        <v/>
      </c>
    </row>
    <row r="28" spans="2:5" ht="16" x14ac:dyDescent="0.2">
      <c r="B28" s="2" t="str">
        <f>IF('[1]Paste Sample IDs'!U30&lt;&gt;"",'[1]Paste Sample IDs'!U30,"None")</f>
        <v>USDA4545</v>
      </c>
      <c r="C28" s="4" t="str">
        <f>'[1]Paste Sample IDs'!T30</f>
        <v>C02</v>
      </c>
      <c r="D28" s="3">
        <f>IF(B28="None","",[1]Analysis!Z28)</f>
        <v>1564520.0096582214</v>
      </c>
      <c r="E28" s="2" t="str">
        <f>IF(B28="None","",IF(D28&lt;1000,"Very low copy number: assay performance unknown",IF(D28&lt;50000/3,"Caution: copy number less than intended sequencing depth",IF(D28="Undetected","Insufficient material: assay failure expected",""))))</f>
        <v/>
      </c>
    </row>
    <row r="29" spans="2:5" ht="16" x14ac:dyDescent="0.2">
      <c r="B29" s="2" t="str">
        <f>IF('[1]Paste Sample IDs'!U31&lt;&gt;"",'[1]Paste Sample IDs'!U31,"None")</f>
        <v>USDA5319</v>
      </c>
      <c r="C29" s="4" t="str">
        <f>'[1]Paste Sample IDs'!T31</f>
        <v>C03</v>
      </c>
      <c r="D29" s="3">
        <f>IF(B29="None","",[1]Analysis!Z29)</f>
        <v>91.0494910709685</v>
      </c>
      <c r="E29" s="2" t="str">
        <f>IF(B29="None","",IF(D29&lt;1000,"Very low copy number: assay performance unknown",IF(D29&lt;50000/3,"Caution: copy number less than intended sequencing depth",IF(D29="Undetected","Insufficient material: assay failure expected",""))))</f>
        <v>Very low copy number: assay performance unknown</v>
      </c>
    </row>
    <row r="30" spans="2:5" ht="16" x14ac:dyDescent="0.2">
      <c r="B30" s="2" t="str">
        <f>IF('[1]Paste Sample IDs'!U32&lt;&gt;"",'[1]Paste Sample IDs'!U32,"None")</f>
        <v>USDA5235</v>
      </c>
      <c r="C30" s="4" t="str">
        <f>'[1]Paste Sample IDs'!T32</f>
        <v>C04</v>
      </c>
      <c r="D30" s="3">
        <f>IF(B30="None","",[1]Analysis!Z30)</f>
        <v>15916.41064820835</v>
      </c>
      <c r="E30" s="2" t="str">
        <f>IF(B30="None","",IF(D30&lt;1000,"Very low copy number: assay performance unknown",IF(D30&lt;50000/3,"Caution: copy number less than intended sequencing depth",IF(D30="Undetected","Insufficient material: assay failure expected",""))))</f>
        <v>Caution: copy number less than intended sequencing depth</v>
      </c>
    </row>
    <row r="31" spans="2:5" ht="16" x14ac:dyDescent="0.2">
      <c r="B31" s="2" t="str">
        <f>IF('[1]Paste Sample IDs'!U33&lt;&gt;"",'[1]Paste Sample IDs'!U33,"None")</f>
        <v>USDA5015</v>
      </c>
      <c r="C31" s="4" t="str">
        <f>'[1]Paste Sample IDs'!T33</f>
        <v>C05</v>
      </c>
      <c r="D31" s="3">
        <f>IF(B31="None","",[1]Analysis!Z31)</f>
        <v>1843683.7916473255</v>
      </c>
      <c r="E31" s="2" t="str">
        <f>IF(B31="None","",IF(D31&lt;1000,"Very low copy number: assay performance unknown",IF(D31&lt;50000/3,"Caution: copy number less than intended sequencing depth",IF(D31="Undetected","Insufficient material: assay failure expected",""))))</f>
        <v/>
      </c>
    </row>
    <row r="32" spans="2:5" ht="16" x14ac:dyDescent="0.2">
      <c r="B32" s="2" t="str">
        <f>IF('[1]Paste Sample IDs'!U34&lt;&gt;"",'[1]Paste Sample IDs'!U34,"None")</f>
        <v>USDA5277</v>
      </c>
      <c r="C32" s="4" t="str">
        <f>'[1]Paste Sample IDs'!T34</f>
        <v>C06</v>
      </c>
      <c r="D32" s="3">
        <f>IF(B32="None","",[1]Analysis!Z32)</f>
        <v>709605.78723952849</v>
      </c>
      <c r="E32" s="2" t="str">
        <f>IF(B32="None","",IF(D32&lt;1000,"Very low copy number: assay performance unknown",IF(D32&lt;50000/3,"Caution: copy number less than intended sequencing depth",IF(D32="Undetected","Insufficient material: assay failure expected",""))))</f>
        <v/>
      </c>
    </row>
    <row r="33" spans="2:5" ht="16" x14ac:dyDescent="0.2">
      <c r="B33" s="2" t="str">
        <f>IF('[1]Paste Sample IDs'!U35&lt;&gt;"",'[1]Paste Sample IDs'!U35,"None")</f>
        <v>USDA5330</v>
      </c>
      <c r="C33" s="4" t="str">
        <f>'[1]Paste Sample IDs'!T35</f>
        <v>C07</v>
      </c>
      <c r="D33" s="3">
        <f>IF(B33="None","",[1]Analysis!Z33)</f>
        <v>726115.35368848545</v>
      </c>
      <c r="E33" s="2" t="str">
        <f>IF(B33="None","",IF(D33&lt;1000,"Very low copy number: assay performance unknown",IF(D33&lt;50000/3,"Caution: copy number less than intended sequencing depth",IF(D33="Undetected","Insufficient material: assay failure expected",""))))</f>
        <v/>
      </c>
    </row>
    <row r="34" spans="2:5" ht="16" x14ac:dyDescent="0.2">
      <c r="B34" s="2" t="str">
        <f>IF('[1]Paste Sample IDs'!U36&lt;&gt;"",'[1]Paste Sample IDs'!U36,"None")</f>
        <v>USDA4890</v>
      </c>
      <c r="C34" s="4" t="str">
        <f>'[1]Paste Sample IDs'!T36</f>
        <v>C08</v>
      </c>
      <c r="D34" s="3">
        <f>IF(B34="None","",[1]Analysis!Z34)</f>
        <v>1718410.8916523734</v>
      </c>
      <c r="E34" s="2" t="str">
        <f>IF(B34="None","",IF(D34&lt;1000,"Very low copy number: assay performance unknown",IF(D34&lt;50000/3,"Caution: copy number less than intended sequencing depth",IF(D34="Undetected","Insufficient material: assay failure expected",""))))</f>
        <v/>
      </c>
    </row>
    <row r="35" spans="2:5" ht="16" x14ac:dyDescent="0.2">
      <c r="B35" s="2" t="str">
        <f>IF('[1]Paste Sample IDs'!U37&lt;&gt;"",'[1]Paste Sample IDs'!U37,"None")</f>
        <v>USDA5325</v>
      </c>
      <c r="C35" s="4" t="str">
        <f>'[1]Paste Sample IDs'!T37</f>
        <v>C09</v>
      </c>
      <c r="D35" s="3">
        <f>IF(B35="None","",[1]Analysis!Z35)</f>
        <v>1106760.0264743376</v>
      </c>
      <c r="E35" s="2" t="str">
        <f>IF(B35="None","",IF(D35&lt;1000,"Very low copy number: assay performance unknown",IF(D35&lt;50000/3,"Caution: copy number less than intended sequencing depth",IF(D35="Undetected","Insufficient material: assay failure expected",""))))</f>
        <v/>
      </c>
    </row>
    <row r="36" spans="2:5" ht="16" x14ac:dyDescent="0.2">
      <c r="B36" s="2" t="str">
        <f>IF('[1]Paste Sample IDs'!U38&lt;&gt;"",'[1]Paste Sample IDs'!U38,"None")</f>
        <v>USDA5126</v>
      </c>
      <c r="C36" s="4" t="str">
        <f>'[1]Paste Sample IDs'!T38</f>
        <v>C10</v>
      </c>
      <c r="D36" s="3">
        <f>IF(B36="None","",[1]Analysis!Z36)</f>
        <v>576757.12645387638</v>
      </c>
      <c r="E36" s="2" t="str">
        <f>IF(B36="None","",IF(D36&lt;1000,"Very low copy number: assay performance unknown",IF(D36&lt;50000/3,"Caution: copy number less than intended sequencing depth",IF(D36="Undetected","Insufficient material: assay failure expected",""))))</f>
        <v/>
      </c>
    </row>
    <row r="37" spans="2:5" ht="16" x14ac:dyDescent="0.2">
      <c r="B37" s="2" t="str">
        <f>IF('[1]Paste Sample IDs'!U39&lt;&gt;"",'[1]Paste Sample IDs'!U39,"None")</f>
        <v>USDA5133</v>
      </c>
      <c r="C37" s="4" t="str">
        <f>'[1]Paste Sample IDs'!T39</f>
        <v>C11</v>
      </c>
      <c r="D37" s="3">
        <f>IF(B37="None","",[1]Analysis!Z37)</f>
        <v>3309260.2099928372</v>
      </c>
      <c r="E37" s="2" t="str">
        <f>IF(B37="None","",IF(D37&lt;1000,"Very low copy number: assay performance unknown",IF(D37&lt;50000/3,"Caution: copy number less than intended sequencing depth",IF(D37="Undetected","Insufficient material: assay failure expected",""))))</f>
        <v/>
      </c>
    </row>
    <row r="38" spans="2:5" ht="16" x14ac:dyDescent="0.2">
      <c r="B38" s="2" t="str">
        <f>IF('[1]Paste Sample IDs'!U40&lt;&gt;"",'[1]Paste Sample IDs'!U40,"None")</f>
        <v>USDA4909</v>
      </c>
      <c r="C38" s="4" t="str">
        <f>'[1]Paste Sample IDs'!T40</f>
        <v>C12</v>
      </c>
      <c r="D38" s="3">
        <f>IF(B38="None","",[1]Analysis!Z38)</f>
        <v>61336.884389885563</v>
      </c>
      <c r="E38" s="2" t="str">
        <f>IF(B38="None","",IF(D38&lt;1000,"Very low copy number: assay performance unknown",IF(D38&lt;50000/3,"Caution: copy number less than intended sequencing depth",IF(D38="Undetected","Insufficient material: assay failure expected",""))))</f>
        <v/>
      </c>
    </row>
    <row r="39" spans="2:5" ht="16" x14ac:dyDescent="0.2">
      <c r="B39" s="2" t="str">
        <f>IF('[1]Paste Sample IDs'!U42&lt;&gt;"",'[1]Paste Sample IDs'!U42,"None")</f>
        <v>USDA5119</v>
      </c>
      <c r="C39" s="4" t="str">
        <f>'[1]Paste Sample IDs'!T42</f>
        <v>D02</v>
      </c>
      <c r="D39" s="3">
        <f>IF(B39="None","",[1]Analysis!Z40)</f>
        <v>42505.223653912428</v>
      </c>
      <c r="E39" s="2" t="str">
        <f>IF(B39="None","",IF(D39&lt;1000,"Very low copy number: assay performance unknown",IF(D39&lt;50000/3,"Caution: copy number less than intended sequencing depth",IF(D39="Undetected","Insufficient material: assay failure expected",""))))</f>
        <v/>
      </c>
    </row>
    <row r="40" spans="2:5" ht="16" x14ac:dyDescent="0.2">
      <c r="B40" s="2" t="str">
        <f>IF('[1]Paste Sample IDs'!U43&lt;&gt;"",'[1]Paste Sample IDs'!U43,"None")</f>
        <v>USDA5236</v>
      </c>
      <c r="C40" s="4" t="str">
        <f>'[1]Paste Sample IDs'!T43</f>
        <v>D03</v>
      </c>
      <c r="D40" s="3">
        <f>IF(B40="None","",[1]Analysis!Z41)</f>
        <v>388477.90419087693</v>
      </c>
      <c r="E40" s="2" t="str">
        <f>IF(B40="None","",IF(D40&lt;1000,"Very low copy number: assay performance unknown",IF(D40&lt;50000/3,"Caution: copy number less than intended sequencing depth",IF(D40="Undetected","Insufficient material: assay failure expected",""))))</f>
        <v/>
      </c>
    </row>
    <row r="41" spans="2:5" ht="16" x14ac:dyDescent="0.2">
      <c r="B41" s="2" t="str">
        <f>IF('[1]Paste Sample IDs'!U44&lt;&gt;"",'[1]Paste Sample IDs'!U44,"None")</f>
        <v>USDA5205</v>
      </c>
      <c r="C41" s="4" t="str">
        <f>'[1]Paste Sample IDs'!T44</f>
        <v>D04</v>
      </c>
      <c r="D41" s="3">
        <f>IF(B41="None","",[1]Analysis!Z42)</f>
        <v>259623.60949505132</v>
      </c>
      <c r="E41" s="2" t="str">
        <f>IF(B41="None","",IF(D41&lt;1000,"Very low copy number: assay performance unknown",IF(D41&lt;50000/3,"Caution: copy number less than intended sequencing depth",IF(D41="Undetected","Insufficient material: assay failure expected",""))))</f>
        <v/>
      </c>
    </row>
    <row r="42" spans="2:5" ht="16" x14ac:dyDescent="0.2">
      <c r="B42" s="2" t="str">
        <f>IF('[1]Paste Sample IDs'!U45&lt;&gt;"",'[1]Paste Sample IDs'!U45,"None")</f>
        <v>USDA4322</v>
      </c>
      <c r="C42" s="4" t="str">
        <f>'[1]Paste Sample IDs'!T45</f>
        <v>D05</v>
      </c>
      <c r="D42" s="3">
        <f>IF(B42="None","",[1]Analysis!Z43)</f>
        <v>597622.61073413526</v>
      </c>
      <c r="E42" s="2" t="str">
        <f>IF(B42="None","",IF(D42&lt;1000,"Very low copy number: assay performance unknown",IF(D42&lt;50000/3,"Caution: copy number less than intended sequencing depth",IF(D42="Undetected","Insufficient material: assay failure expected",""))))</f>
        <v/>
      </c>
    </row>
    <row r="43" spans="2:5" ht="16" x14ac:dyDescent="0.2">
      <c r="B43" s="2" t="str">
        <f>IF('[1]Paste Sample IDs'!U46&lt;&gt;"",'[1]Paste Sample IDs'!U46,"None")</f>
        <v>USDA4846</v>
      </c>
      <c r="C43" s="4" t="str">
        <f>'[1]Paste Sample IDs'!T46</f>
        <v>D06</v>
      </c>
      <c r="D43" s="3">
        <f>IF(B43="None","",[1]Analysis!Z44)</f>
        <v>41137.981520423033</v>
      </c>
      <c r="E43" s="2" t="str">
        <f>IF(B43="None","",IF(D43&lt;1000,"Very low copy number: assay performance unknown",IF(D43&lt;50000/3,"Caution: copy number less than intended sequencing depth",IF(D43="Undetected","Insufficient material: assay failure expected",""))))</f>
        <v/>
      </c>
    </row>
    <row r="44" spans="2:5" ht="16" x14ac:dyDescent="0.2">
      <c r="B44" s="2" t="str">
        <f>IF('[1]Paste Sample IDs'!U47&lt;&gt;"",'[1]Paste Sample IDs'!U47,"None")</f>
        <v>USDA4414</v>
      </c>
      <c r="C44" s="4" t="str">
        <f>'[1]Paste Sample IDs'!T47</f>
        <v>D07</v>
      </c>
      <c r="D44" s="3">
        <f>IF(B44="None","",[1]Analysis!Z45)</f>
        <v>6215.2720874592442</v>
      </c>
      <c r="E44" s="2" t="str">
        <f>IF(B44="None","",IF(D44&lt;1000,"Very low copy number: assay performance unknown",IF(D44&lt;50000/3,"Caution: copy number less than intended sequencing depth",IF(D44="Undetected","Insufficient material: assay failure expected",""))))</f>
        <v>Caution: copy number less than intended sequencing depth</v>
      </c>
    </row>
    <row r="45" spans="2:5" ht="16" x14ac:dyDescent="0.2">
      <c r="B45" s="2" t="str">
        <f>IF('[1]Paste Sample IDs'!U48&lt;&gt;"",'[1]Paste Sample IDs'!U48,"None")</f>
        <v>USDA5158</v>
      </c>
      <c r="C45" s="4" t="str">
        <f>'[1]Paste Sample IDs'!T48</f>
        <v>D08</v>
      </c>
      <c r="D45" s="3">
        <f>IF(B45="None","",[1]Analysis!Z46)</f>
        <v>122393.86913490109</v>
      </c>
      <c r="E45" s="2" t="str">
        <f>IF(B45="None","",IF(D45&lt;1000,"Very low copy number: assay performance unknown",IF(D45&lt;50000/3,"Caution: copy number less than intended sequencing depth",IF(D45="Undetected","Insufficient material: assay failure expected",""))))</f>
        <v/>
      </c>
    </row>
    <row r="46" spans="2:5" ht="16" x14ac:dyDescent="0.2">
      <c r="B46" s="2" t="str">
        <f>IF('[1]Paste Sample IDs'!U49&lt;&gt;"",'[1]Paste Sample IDs'!U49,"None")</f>
        <v>USDA5364</v>
      </c>
      <c r="C46" s="4" t="str">
        <f>'[1]Paste Sample IDs'!T49</f>
        <v>D09</v>
      </c>
      <c r="D46" s="3">
        <f>IF(B46="None","",[1]Analysis!Z47)</f>
        <v>2986.8266220898017</v>
      </c>
      <c r="E46" s="2" t="str">
        <f>IF(B46="None","",IF(D46&lt;1000,"Very low copy number: assay performance unknown",IF(D46&lt;50000/3,"Caution: copy number less than intended sequencing depth",IF(D46="Undetected","Insufficient material: assay failure expected",""))))</f>
        <v>Caution: copy number less than intended sequencing depth</v>
      </c>
    </row>
    <row r="47" spans="2:5" ht="16" x14ac:dyDescent="0.2">
      <c r="B47" s="2" t="str">
        <f>IF('[1]Paste Sample IDs'!U50&lt;&gt;"",'[1]Paste Sample IDs'!U50,"None")</f>
        <v>USDA5101</v>
      </c>
      <c r="C47" s="4" t="str">
        <f>'[1]Paste Sample IDs'!T50</f>
        <v>D10</v>
      </c>
      <c r="D47" s="3">
        <f>IF(B47="None","",[1]Analysis!Z48)</f>
        <v>208282.6368651065</v>
      </c>
      <c r="E47" s="2" t="str">
        <f>IF(B47="None","",IF(D47&lt;1000,"Very low copy number: assay performance unknown",IF(D47&lt;50000/3,"Caution: copy number less than intended sequencing depth",IF(D47="Undetected","Insufficient material: assay failure expected",""))))</f>
        <v/>
      </c>
    </row>
    <row r="48" spans="2:5" ht="16" x14ac:dyDescent="0.2">
      <c r="B48" s="2" t="str">
        <f>IF('[1]Paste Sample IDs'!U51&lt;&gt;"",'[1]Paste Sample IDs'!U51,"None")</f>
        <v>USDA5254</v>
      </c>
      <c r="C48" s="4" t="str">
        <f>'[1]Paste Sample IDs'!T51</f>
        <v>D11</v>
      </c>
      <c r="D48" s="3">
        <f>IF(B48="None","",[1]Analysis!Z49)</f>
        <v>2175750.6174378749</v>
      </c>
      <c r="E48" s="2" t="str">
        <f>IF(B48="None","",IF(D48&lt;1000,"Very low copy number: assay performance unknown",IF(D48&lt;50000/3,"Caution: copy number less than intended sequencing depth",IF(D48="Undetected","Insufficient material: assay failure expected",""))))</f>
        <v/>
      </c>
    </row>
    <row r="49" spans="2:5" ht="16" x14ac:dyDescent="0.2">
      <c r="B49" s="2" t="str">
        <f>IF('[1]Paste Sample IDs'!U52&lt;&gt;"",'[1]Paste Sample IDs'!U52,"None")</f>
        <v>USDA5168</v>
      </c>
      <c r="C49" s="4" t="str">
        <f>'[1]Paste Sample IDs'!T52</f>
        <v>D12</v>
      </c>
      <c r="D49" s="3">
        <f>IF(B49="None","",[1]Analysis!Z50)</f>
        <v>64282.781385790411</v>
      </c>
      <c r="E49" s="2" t="str">
        <f>IF(B49="None","",IF(D49&lt;1000,"Very low copy number: assay performance unknown",IF(D49&lt;50000/3,"Caution: copy number less than intended sequencing depth",IF(D49="Undetected","Insufficient material: assay failure expected",""))))</f>
        <v/>
      </c>
    </row>
    <row r="50" spans="2:5" ht="16" x14ac:dyDescent="0.2">
      <c r="B50" s="2" t="str">
        <f>IF('[1]Paste Sample IDs'!U53&lt;&gt;"",'[1]Paste Sample IDs'!U53,"None")</f>
        <v>USDA5199</v>
      </c>
      <c r="C50" s="4" t="str">
        <f>'[1]Paste Sample IDs'!T53</f>
        <v>E01</v>
      </c>
      <c r="D50" s="3">
        <f>IF(B50="None","",[1]Analysis!Z51)</f>
        <v>713326.88792074786</v>
      </c>
      <c r="E50" s="2" t="str">
        <f>IF(B50="None","",IF(D50&lt;1000,"Very low copy number: assay performance unknown",IF(D50&lt;50000/3,"Caution: copy number less than intended sequencing depth",IF(D50="Undetected","Insufficient material: assay failure expected",""))))</f>
        <v/>
      </c>
    </row>
    <row r="51" spans="2:5" ht="16" x14ac:dyDescent="0.2">
      <c r="B51" s="2" t="str">
        <f>IF('[1]Paste Sample IDs'!U54&lt;&gt;"",'[1]Paste Sample IDs'!U54,"None")</f>
        <v>USDA5203</v>
      </c>
      <c r="C51" s="4" t="str">
        <f>'[1]Paste Sample IDs'!T54</f>
        <v>E02</v>
      </c>
      <c r="D51" s="3">
        <f>IF(B51="None","",[1]Analysis!Z52)</f>
        <v>33332.922819094732</v>
      </c>
      <c r="E51" s="2" t="str">
        <f>IF(B51="None","",IF(D51&lt;1000,"Very low copy number: assay performance unknown",IF(D51&lt;50000/3,"Caution: copy number less than intended sequencing depth",IF(D51="Undetected","Insufficient material: assay failure expected",""))))</f>
        <v/>
      </c>
    </row>
    <row r="52" spans="2:5" ht="16" x14ac:dyDescent="0.2">
      <c r="B52" s="2" t="str">
        <f>IF('[1]Paste Sample IDs'!U55&lt;&gt;"",'[1]Paste Sample IDs'!U55,"None")</f>
        <v>USDA5349</v>
      </c>
      <c r="C52" s="4" t="str">
        <f>'[1]Paste Sample IDs'!T55</f>
        <v>E03</v>
      </c>
      <c r="D52" s="3">
        <f>IF(B52="None","",[1]Analysis!Z53)</f>
        <v>637554.02705125127</v>
      </c>
      <c r="E52" s="2" t="str">
        <f>IF(B52="None","",IF(D52&lt;1000,"Very low copy number: assay performance unknown",IF(D52&lt;50000/3,"Caution: copy number less than intended sequencing depth",IF(D52="Undetected","Insufficient material: assay failure expected",""))))</f>
        <v/>
      </c>
    </row>
    <row r="53" spans="2:5" ht="16" x14ac:dyDescent="0.2">
      <c r="B53" s="2" t="str">
        <f>IF('[1]Paste Sample IDs'!U56&lt;&gt;"",'[1]Paste Sample IDs'!U56,"None")</f>
        <v>USDA5121</v>
      </c>
      <c r="C53" s="4" t="str">
        <f>'[1]Paste Sample IDs'!T56</f>
        <v>E04</v>
      </c>
      <c r="D53" s="3">
        <f>IF(B53="None","",[1]Analysis!Z54)</f>
        <v>210066.71278570534</v>
      </c>
      <c r="E53" s="2" t="str">
        <f>IF(B53="None","",IF(D53&lt;1000,"Very low copy number: assay performance unknown",IF(D53&lt;50000/3,"Caution: copy number less than intended sequencing depth",IF(D53="Undetected","Insufficient material: assay failure expected",""))))</f>
        <v/>
      </c>
    </row>
    <row r="54" spans="2:5" ht="16" x14ac:dyDescent="0.2">
      <c r="B54" s="2" t="str">
        <f>IF('[1]Paste Sample IDs'!U57&lt;&gt;"",'[1]Paste Sample IDs'!U57,"None")</f>
        <v>USDA5296</v>
      </c>
      <c r="C54" s="4" t="str">
        <f>'[1]Paste Sample IDs'!T57</f>
        <v>E05</v>
      </c>
      <c r="D54" s="3">
        <f>IF(B54="None","",[1]Analysis!Z55)</f>
        <v>76273.92700570228</v>
      </c>
      <c r="E54" s="2" t="str">
        <f>IF(B54="None","",IF(D54&lt;1000,"Very low copy number: assay performance unknown",IF(D54&lt;50000/3,"Caution: copy number less than intended sequencing depth",IF(D54="Undetected","Insufficient material: assay failure expected",""))))</f>
        <v/>
      </c>
    </row>
    <row r="55" spans="2:5" ht="16" x14ac:dyDescent="0.2">
      <c r="B55" s="2" t="str">
        <f>IF('[1]Paste Sample IDs'!U58&lt;&gt;"",'[1]Paste Sample IDs'!U58,"None")</f>
        <v>USDA5172</v>
      </c>
      <c r="C55" s="4" t="str">
        <f>'[1]Paste Sample IDs'!T58</f>
        <v>E06</v>
      </c>
      <c r="D55" s="3">
        <f>IF(B55="None","",[1]Analysis!Z56)</f>
        <v>382178.8582160254</v>
      </c>
      <c r="E55" s="2" t="str">
        <f>IF(B55="None","",IF(D55&lt;1000,"Very low copy number: assay performance unknown",IF(D55&lt;50000/3,"Caution: copy number less than intended sequencing depth",IF(D55="Undetected","Insufficient material: assay failure expected",""))))</f>
        <v/>
      </c>
    </row>
    <row r="56" spans="2:5" ht="16" x14ac:dyDescent="0.2">
      <c r="B56" s="2" t="str">
        <f>IF('[1]Paste Sample IDs'!U59&lt;&gt;"",'[1]Paste Sample IDs'!U59,"None")</f>
        <v>USDA5193</v>
      </c>
      <c r="C56" s="4" t="str">
        <f>'[1]Paste Sample IDs'!T59</f>
        <v>E07</v>
      </c>
      <c r="D56" s="3">
        <f>IF(B56="None","",[1]Analysis!Z57)</f>
        <v>34465.247746695495</v>
      </c>
      <c r="E56" s="2" t="str">
        <f>IF(B56="None","",IF(D56&lt;1000,"Very low copy number: assay performance unknown",IF(D56&lt;50000/3,"Caution: copy number less than intended sequencing depth",IF(D56="Undetected","Insufficient material: assay failure expected",""))))</f>
        <v/>
      </c>
    </row>
    <row r="57" spans="2:5" ht="16" x14ac:dyDescent="0.2">
      <c r="B57" s="2" t="str">
        <f>IF('[1]Paste Sample IDs'!U60&lt;&gt;"",'[1]Paste Sample IDs'!U60,"None")</f>
        <v>USDA4980</v>
      </c>
      <c r="C57" s="4" t="str">
        <f>'[1]Paste Sample IDs'!T60</f>
        <v>E08</v>
      </c>
      <c r="D57" s="3">
        <f>IF(B57="None","",[1]Analysis!Z58)</f>
        <v>2.078317317276126</v>
      </c>
      <c r="E57" s="2" t="str">
        <f>IF(B57="None","",IF(D57&lt;1000,"Very low copy number: assay performance unknown",IF(D57&lt;50000/3,"Caution: copy number less than intended sequencing depth",IF(D57="Undetected","Insufficient material: assay failure expected",""))))</f>
        <v>Very low copy number: assay performance unknown</v>
      </c>
    </row>
    <row r="58" spans="2:5" ht="16" x14ac:dyDescent="0.2">
      <c r="B58" s="2" t="str">
        <f>IF('[1]Paste Sample IDs'!U61&lt;&gt;"",'[1]Paste Sample IDs'!U61,"None")</f>
        <v>USDA5110</v>
      </c>
      <c r="C58" s="4" t="str">
        <f>'[1]Paste Sample IDs'!T61</f>
        <v>E09</v>
      </c>
      <c r="D58" s="3">
        <f>IF(B58="None","",[1]Analysis!Z59)</f>
        <v>1441726.2459291294</v>
      </c>
      <c r="E58" s="2" t="str">
        <f>IF(B58="None","",IF(D58&lt;1000,"Very low copy number: assay performance unknown",IF(D58&lt;50000/3,"Caution: copy number less than intended sequencing depth",IF(D58="Undetected","Insufficient material: assay failure expected",""))))</f>
        <v/>
      </c>
    </row>
    <row r="59" spans="2:5" ht="16" x14ac:dyDescent="0.2">
      <c r="B59" s="2" t="str">
        <f>IF('[1]Paste Sample IDs'!U62&lt;&gt;"",'[1]Paste Sample IDs'!U62,"None")</f>
        <v>USDA5135</v>
      </c>
      <c r="C59" s="4" t="str">
        <f>'[1]Paste Sample IDs'!T62</f>
        <v>E10</v>
      </c>
      <c r="D59" s="3">
        <f>IF(B59="None","",[1]Analysis!Z60)</f>
        <v>1040.2252211196078</v>
      </c>
      <c r="E59" s="2" t="str">
        <f>IF(B59="None","",IF(D59&lt;1000,"Very low copy number: assay performance unknown",IF(D59&lt;50000/3,"Caution: copy number less than intended sequencing depth",IF(D59="Undetected","Insufficient material: assay failure expected",""))))</f>
        <v>Caution: copy number less than intended sequencing depth</v>
      </c>
    </row>
    <row r="60" spans="2:5" ht="16" x14ac:dyDescent="0.2">
      <c r="B60" s="2" t="str">
        <f>IF('[1]Paste Sample IDs'!U63&lt;&gt;"",'[1]Paste Sample IDs'!U63,"None")</f>
        <v>USDA5195</v>
      </c>
      <c r="C60" s="4" t="str">
        <f>'[1]Paste Sample IDs'!T63</f>
        <v>E11</v>
      </c>
      <c r="D60" s="3">
        <f>IF(B60="None","",[1]Analysis!Z61)</f>
        <v>55724.961159526632</v>
      </c>
      <c r="E60" s="2" t="str">
        <f>IF(B60="None","",IF(D60&lt;1000,"Very low copy number: assay performance unknown",IF(D60&lt;50000/3,"Caution: copy number less than intended sequencing depth",IF(D60="Undetected","Insufficient material: assay failure expected",""))))</f>
        <v/>
      </c>
    </row>
    <row r="61" spans="2:5" ht="16" x14ac:dyDescent="0.2">
      <c r="B61" s="2" t="str">
        <f>IF('[1]Paste Sample IDs'!U64&lt;&gt;"",'[1]Paste Sample IDs'!U64,"None")</f>
        <v>USDA4751</v>
      </c>
      <c r="C61" s="4" t="str">
        <f>'[1]Paste Sample IDs'!T64</f>
        <v>E12</v>
      </c>
      <c r="D61" s="3">
        <f>IF(B61="None","",[1]Analysis!Z62)</f>
        <v>1507751.290748396</v>
      </c>
      <c r="E61" s="2" t="str">
        <f>IF(B61="None","",IF(D61&lt;1000,"Very low copy number: assay performance unknown",IF(D61&lt;50000/3,"Caution: copy number less than intended sequencing depth",IF(D61="Undetected","Insufficient material: assay failure expected",""))))</f>
        <v/>
      </c>
    </row>
    <row r="62" spans="2:5" ht="16" x14ac:dyDescent="0.2">
      <c r="B62" s="2" t="str">
        <f>IF('[1]Paste Sample IDs'!U65&lt;&gt;"",'[1]Paste Sample IDs'!U65,"None")</f>
        <v>USDA4351</v>
      </c>
      <c r="C62" s="4" t="str">
        <f>'[1]Paste Sample IDs'!T65</f>
        <v>F01</v>
      </c>
      <c r="D62" s="3">
        <f>IF(B62="None","",[1]Analysis!Z63)</f>
        <v>283544.10990040971</v>
      </c>
      <c r="E62" s="2" t="str">
        <f>IF(B62="None","",IF(D62&lt;1000,"Very low copy number: assay performance unknown",IF(D62&lt;50000/3,"Caution: copy number less than intended sequencing depth",IF(D62="Undetected","Insufficient material: assay failure expected",""))))</f>
        <v/>
      </c>
    </row>
    <row r="63" spans="2:5" ht="16" x14ac:dyDescent="0.2">
      <c r="B63" s="2" t="str">
        <f>IF('[1]Paste Sample IDs'!U66&lt;&gt;"",'[1]Paste Sample IDs'!U66,"None")</f>
        <v>USDA5153</v>
      </c>
      <c r="C63" s="4" t="str">
        <f>'[1]Paste Sample IDs'!T66</f>
        <v>F02</v>
      </c>
      <c r="D63" s="3">
        <f>IF(B63="None","",[1]Analysis!Z64)</f>
        <v>60600.210796203442</v>
      </c>
      <c r="E63" s="2" t="str">
        <f>IF(B63="None","",IF(D63&lt;1000,"Very low copy number: assay performance unknown",IF(D63&lt;50000/3,"Caution: copy number less than intended sequencing depth",IF(D63="Undetected","Insufficient material: assay failure expected",""))))</f>
        <v/>
      </c>
    </row>
    <row r="64" spans="2:5" ht="16" x14ac:dyDescent="0.2">
      <c r="B64" s="2" t="str">
        <f>IF('[1]Paste Sample IDs'!U67&lt;&gt;"",'[1]Paste Sample IDs'!U67,"None")</f>
        <v>USDA5337</v>
      </c>
      <c r="C64" s="4" t="str">
        <f>'[1]Paste Sample IDs'!T67</f>
        <v>F03</v>
      </c>
      <c r="D64" s="3">
        <f>IF(B64="None","",[1]Analysis!Z65)</f>
        <v>423968.98517571035</v>
      </c>
      <c r="E64" s="2" t="str">
        <f>IF(B64="None","",IF(D64&lt;1000,"Very low copy number: assay performance unknown",IF(D64&lt;50000/3,"Caution: copy number less than intended sequencing depth",IF(D64="Undetected","Insufficient material: assay failure expected",""))))</f>
        <v/>
      </c>
    </row>
    <row r="65" spans="2:5" ht="16" x14ac:dyDescent="0.2">
      <c r="B65" s="2" t="str">
        <f>IF('[1]Paste Sample IDs'!U68&lt;&gt;"",'[1]Paste Sample IDs'!U68,"None")</f>
        <v>USDA5302</v>
      </c>
      <c r="C65" s="4" t="str">
        <f>'[1]Paste Sample IDs'!T68</f>
        <v>F04</v>
      </c>
      <c r="D65" s="3">
        <f>IF(B65="None","",[1]Analysis!Z66)</f>
        <v>197891.90705470796</v>
      </c>
      <c r="E65" s="2" t="str">
        <f>IF(B65="None","",IF(D65&lt;1000,"Very low copy number: assay performance unknown",IF(D65&lt;50000/3,"Caution: copy number less than intended sequencing depth",IF(D65="Undetected","Insufficient material: assay failure expected",""))))</f>
        <v/>
      </c>
    </row>
    <row r="66" spans="2:5" ht="16" x14ac:dyDescent="0.2">
      <c r="B66" s="2" t="str">
        <f>IF('[1]Paste Sample IDs'!U70&lt;&gt;"",'[1]Paste Sample IDs'!U70,"None")</f>
        <v>USDA5220</v>
      </c>
      <c r="C66" s="4" t="str">
        <f>'[1]Paste Sample IDs'!T70</f>
        <v>F06</v>
      </c>
      <c r="D66" s="3">
        <f>IF(B66="None","",[1]Analysis!Z68)</f>
        <v>3.2429942232779521</v>
      </c>
      <c r="E66" s="2" t="str">
        <f>IF(B66="None","",IF(D66&lt;1000,"Very low copy number: assay performance unknown",IF(D66&lt;50000/3,"Caution: copy number less than intended sequencing depth",IF(D66="Undetected","Insufficient material: assay failure expected",""))))</f>
        <v>Very low copy number: assay performance unknown</v>
      </c>
    </row>
    <row r="67" spans="2:5" ht="16" x14ac:dyDescent="0.2">
      <c r="B67" s="2" t="str">
        <f>IF('[1]Paste Sample IDs'!U71&lt;&gt;"",'[1]Paste Sample IDs'!U71,"None")</f>
        <v>USDA5249</v>
      </c>
      <c r="C67" s="4" t="str">
        <f>'[1]Paste Sample IDs'!T71</f>
        <v>F07</v>
      </c>
      <c r="D67" s="3">
        <f>IF(B67="None","",[1]Analysis!Z69)</f>
        <v>20328355.334224243</v>
      </c>
      <c r="E67" s="2" t="str">
        <f>IF(B67="None","",IF(D67&lt;1000,"Very low copy number: assay performance unknown",IF(D67&lt;50000/3,"Caution: copy number less than intended sequencing depth",IF(D67="Undetected","Insufficient material: assay failure expected",""))))</f>
        <v/>
      </c>
    </row>
    <row r="68" spans="2:5" ht="16" x14ac:dyDescent="0.2">
      <c r="B68" s="2" t="str">
        <f>IF('[1]Paste Sample IDs'!U72&lt;&gt;"",'[1]Paste Sample IDs'!U72,"None")</f>
        <v>USDA5183</v>
      </c>
      <c r="C68" s="4" t="str">
        <f>'[1]Paste Sample IDs'!T72</f>
        <v>F08</v>
      </c>
      <c r="D68" s="3">
        <f>IF(B68="None","",[1]Analysis!Z70)</f>
        <v>1225165.7600375605</v>
      </c>
      <c r="E68" s="2" t="str">
        <f>IF(B68="None","",IF(D68&lt;1000,"Very low copy number: assay performance unknown",IF(D68&lt;50000/3,"Caution: copy number less than intended sequencing depth",IF(D68="Undetected","Insufficient material: assay failure expected",""))))</f>
        <v/>
      </c>
    </row>
    <row r="69" spans="2:5" ht="16" x14ac:dyDescent="0.2">
      <c r="B69" s="2" t="str">
        <f>IF('[1]Paste Sample IDs'!U73&lt;&gt;"",'[1]Paste Sample IDs'!U73,"None")</f>
        <v>USDA5141</v>
      </c>
      <c r="C69" s="4" t="str">
        <f>'[1]Paste Sample IDs'!T73</f>
        <v>F09</v>
      </c>
      <c r="D69" s="3">
        <f>IF(B69="None","",[1]Analysis!Z71)</f>
        <v>574302.73335193598</v>
      </c>
      <c r="E69" s="2" t="str">
        <f>IF(B69="None","",IF(D69&lt;1000,"Very low copy number: assay performance unknown",IF(D69&lt;50000/3,"Caution: copy number less than intended sequencing depth",IF(D69="Undetected","Insufficient material: assay failure expected",""))))</f>
        <v/>
      </c>
    </row>
    <row r="70" spans="2:5" ht="16" x14ac:dyDescent="0.2">
      <c r="B70" s="2" t="str">
        <f>IF('[1]Paste Sample IDs'!U74&lt;&gt;"",'[1]Paste Sample IDs'!U74,"None")</f>
        <v>USDA5318</v>
      </c>
      <c r="C70" s="4" t="str">
        <f>'[1]Paste Sample IDs'!T74</f>
        <v>F10</v>
      </c>
      <c r="D70" s="3">
        <f>IF(B70="None","",[1]Analysis!Z72)</f>
        <v>989194.88919708191</v>
      </c>
      <c r="E70" s="2" t="str">
        <f>IF(B70="None","",IF(D70&lt;1000,"Very low copy number: assay performance unknown",IF(D70&lt;50000/3,"Caution: copy number less than intended sequencing depth",IF(D70="Undetected","Insufficient material: assay failure expected",""))))</f>
        <v/>
      </c>
    </row>
    <row r="71" spans="2:5" ht="16" x14ac:dyDescent="0.2">
      <c r="B71" s="2" t="str">
        <f>IF('[1]Paste Sample IDs'!U75&lt;&gt;"",'[1]Paste Sample IDs'!U75,"None")</f>
        <v>USDA5178</v>
      </c>
      <c r="C71" s="4" t="str">
        <f>'[1]Paste Sample IDs'!T75</f>
        <v>F11</v>
      </c>
      <c r="D71" s="3">
        <f>IF(B71="None","",[1]Analysis!Z73)</f>
        <v>63420.508545887984</v>
      </c>
      <c r="E71" s="2" t="str">
        <f>IF(B71="None","",IF(D71&lt;1000,"Very low copy number: assay performance unknown",IF(D71&lt;50000/3,"Caution: copy number less than intended sequencing depth",IF(D71="Undetected","Insufficient material: assay failure expected",""))))</f>
        <v/>
      </c>
    </row>
    <row r="72" spans="2:5" ht="16" x14ac:dyDescent="0.2">
      <c r="B72" s="2" t="str">
        <f>IF('[1]Paste Sample IDs'!U76&lt;&gt;"",'[1]Paste Sample IDs'!U76,"None")</f>
        <v>USDA5108</v>
      </c>
      <c r="C72" s="4" t="str">
        <f>'[1]Paste Sample IDs'!T76</f>
        <v>F12</v>
      </c>
      <c r="D72" s="3">
        <f>IF(B72="None","",[1]Analysis!Z74)</f>
        <v>579633.84555343678</v>
      </c>
      <c r="E72" s="2" t="str">
        <f>IF(B72="None","",IF(D72&lt;1000,"Very low copy number: assay performance unknown",IF(D72&lt;50000/3,"Caution: copy number less than intended sequencing depth",IF(D72="Undetected","Insufficient material: assay failure expected",""))))</f>
        <v/>
      </c>
    </row>
    <row r="73" spans="2:5" ht="16" x14ac:dyDescent="0.2">
      <c r="B73" s="2" t="str">
        <f>IF('[1]Paste Sample IDs'!U77&lt;&gt;"",'[1]Paste Sample IDs'!U77,"None")</f>
        <v>USDA5338</v>
      </c>
      <c r="C73" s="4" t="str">
        <f>'[1]Paste Sample IDs'!T77</f>
        <v>G01</v>
      </c>
      <c r="D73" s="3">
        <f>IF(B73="None","",[1]Analysis!Z75)</f>
        <v>683060.31213402911</v>
      </c>
      <c r="E73" s="2" t="str">
        <f>IF(B73="None","",IF(D73&lt;1000,"Very low copy number: assay performance unknown",IF(D73&lt;50000/3,"Caution: copy number less than intended sequencing depth",IF(D73="Undetected","Insufficient material: assay failure expected",""))))</f>
        <v/>
      </c>
    </row>
    <row r="74" spans="2:5" ht="16" x14ac:dyDescent="0.2">
      <c r="B74" s="2" t="str">
        <f>IF('[1]Paste Sample IDs'!U78&lt;&gt;"",'[1]Paste Sample IDs'!U78,"None")</f>
        <v>USDA4424</v>
      </c>
      <c r="C74" s="4" t="str">
        <f>'[1]Paste Sample IDs'!T78</f>
        <v>G02</v>
      </c>
      <c r="D74" s="3">
        <f>IF(B74="None","",[1]Analysis!Z76)</f>
        <v>183009.28383622062</v>
      </c>
      <c r="E74" s="2" t="str">
        <f>IF(B74="None","",IF(D74&lt;1000,"Very low copy number: assay performance unknown",IF(D74&lt;50000/3,"Caution: copy number less than intended sequencing depth",IF(D74="Undetected","Insufficient material: assay failure expected",""))))</f>
        <v/>
      </c>
    </row>
    <row r="75" spans="2:5" ht="16" x14ac:dyDescent="0.2">
      <c r="B75" s="2" t="str">
        <f>IF('[1]Paste Sample IDs'!U79&lt;&gt;"",'[1]Paste Sample IDs'!U79,"None")</f>
        <v>USDA5150</v>
      </c>
      <c r="C75" s="4" t="str">
        <f>'[1]Paste Sample IDs'!T79</f>
        <v>G03</v>
      </c>
      <c r="D75" s="3">
        <f>IF(B75="None","",[1]Analysis!Z77)</f>
        <v>57250.548677574559</v>
      </c>
      <c r="E75" s="2" t="str">
        <f>IF(B75="None","",IF(D75&lt;1000,"Very low copy number: assay performance unknown",IF(D75&lt;50000/3,"Caution: copy number less than intended sequencing depth",IF(D75="Undetected","Insufficient material: assay failure expected",""))))</f>
        <v/>
      </c>
    </row>
    <row r="76" spans="2:5" ht="16" x14ac:dyDescent="0.2">
      <c r="B76" s="2" t="str">
        <f>IF('[1]Paste Sample IDs'!U80&lt;&gt;"",'[1]Paste Sample IDs'!U80,"None")</f>
        <v>USDA5310</v>
      </c>
      <c r="C76" s="4" t="str">
        <f>'[1]Paste Sample IDs'!T80</f>
        <v>G04</v>
      </c>
      <c r="D76" s="3">
        <f>IF(B76="None","",[1]Analysis!Z78)</f>
        <v>1139487.0316813199</v>
      </c>
      <c r="E76" s="2" t="str">
        <f>IF(B76="None","",IF(D76&lt;1000,"Very low copy number: assay performance unknown",IF(D76&lt;50000/3,"Caution: copy number less than intended sequencing depth",IF(D76="Undetected","Insufficient material: assay failure expected",""))))</f>
        <v/>
      </c>
    </row>
    <row r="77" spans="2:5" ht="16" x14ac:dyDescent="0.2">
      <c r="B77" s="2" t="str">
        <f>IF('[1]Paste Sample IDs'!U81&lt;&gt;"",'[1]Paste Sample IDs'!U81,"None")</f>
        <v>USDA5241</v>
      </c>
      <c r="C77" s="4" t="str">
        <f>'[1]Paste Sample IDs'!T81</f>
        <v>G05</v>
      </c>
      <c r="D77" s="3">
        <f>IF(B77="None","",[1]Analysis!Z79)</f>
        <v>281736.1015529898</v>
      </c>
      <c r="E77" s="2" t="str">
        <f>IF(B77="None","",IF(D77&lt;1000,"Very low copy number: assay performance unknown",IF(D77&lt;50000/3,"Caution: copy number less than intended sequencing depth",IF(D77="Undetected","Insufficient material: assay failure expected",""))))</f>
        <v/>
      </c>
    </row>
    <row r="78" spans="2:5" ht="16" x14ac:dyDescent="0.2">
      <c r="B78" s="2" t="str">
        <f>IF('[1]Paste Sample IDs'!U82&lt;&gt;"",'[1]Paste Sample IDs'!U82,"None")</f>
        <v>USDA5354</v>
      </c>
      <c r="C78" s="4" t="str">
        <f>'[1]Paste Sample IDs'!T82</f>
        <v>G06</v>
      </c>
      <c r="D78" s="3">
        <f>IF(B78="None","",[1]Analysis!Z80)</f>
        <v>79957.596850596528</v>
      </c>
      <c r="E78" s="2" t="str">
        <f>IF(B78="None","",IF(D78&lt;1000,"Very low copy number: assay performance unknown",IF(D78&lt;50000/3,"Caution: copy number less than intended sequencing depth",IF(D78="Undetected","Insufficient material: assay failure expected",""))))</f>
        <v/>
      </c>
    </row>
    <row r="79" spans="2:5" ht="16" x14ac:dyDescent="0.2">
      <c r="B79" s="2" t="str">
        <f>IF('[1]Paste Sample IDs'!U83&lt;&gt;"",'[1]Paste Sample IDs'!U83,"None")</f>
        <v>USDA5360</v>
      </c>
      <c r="C79" s="4" t="str">
        <f>'[1]Paste Sample IDs'!T83</f>
        <v>G07</v>
      </c>
      <c r="D79" s="3">
        <f>IF(B79="None","",[1]Analysis!Z81)</f>
        <v>2055486.5238471075</v>
      </c>
      <c r="E79" s="2" t="str">
        <f>IF(B79="None","",IF(D79&lt;1000,"Very low copy number: assay performance unknown",IF(D79&lt;50000/3,"Caution: copy number less than intended sequencing depth",IF(D79="Undetected","Insufficient material: assay failure expected",""))))</f>
        <v/>
      </c>
    </row>
    <row r="80" spans="2:5" ht="16" x14ac:dyDescent="0.2">
      <c r="B80" s="2" t="str">
        <f>IF('[1]Paste Sample IDs'!U84&lt;&gt;"",'[1]Paste Sample IDs'!U84,"None")</f>
        <v>USDA5282</v>
      </c>
      <c r="C80" s="4" t="str">
        <f>'[1]Paste Sample IDs'!T84</f>
        <v>G08</v>
      </c>
      <c r="D80" s="3">
        <f>IF(B80="None","",[1]Analysis!Z82)</f>
        <v>1363972.7222509768</v>
      </c>
      <c r="E80" s="2" t="str">
        <f>IF(B80="None","",IF(D80&lt;1000,"Very low copy number: assay performance unknown",IF(D80&lt;50000/3,"Caution: copy number less than intended sequencing depth",IF(D80="Undetected","Insufficient material: assay failure expected",""))))</f>
        <v/>
      </c>
    </row>
    <row r="81" spans="2:5" ht="16" x14ac:dyDescent="0.2">
      <c r="B81" s="2" t="str">
        <f>IF('[1]Paste Sample IDs'!U85&lt;&gt;"",'[1]Paste Sample IDs'!U85,"None")</f>
        <v>USDA5358</v>
      </c>
      <c r="C81" s="4" t="str">
        <f>'[1]Paste Sample IDs'!T85</f>
        <v>G09</v>
      </c>
      <c r="D81" s="3">
        <f>IF(B81="None","",[1]Analysis!Z83)</f>
        <v>206073.83433369582</v>
      </c>
      <c r="E81" s="2" t="str">
        <f>IF(B81="None","",IF(D81&lt;1000,"Very low copy number: assay performance unknown",IF(D81&lt;50000/3,"Caution: copy number less than intended sequencing depth",IF(D81="Undetected","Insufficient material: assay failure expected",""))))</f>
        <v/>
      </c>
    </row>
    <row r="82" spans="2:5" ht="16" x14ac:dyDescent="0.2">
      <c r="B82" s="2" t="str">
        <f>IF('[1]Paste Sample IDs'!U86&lt;&gt;"",'[1]Paste Sample IDs'!U86,"None")</f>
        <v>USDA5332</v>
      </c>
      <c r="C82" s="4" t="str">
        <f>'[1]Paste Sample IDs'!T86</f>
        <v>G10</v>
      </c>
      <c r="D82" s="3">
        <f>IF(B82="None","",[1]Analysis!Z84)</f>
        <v>963519.84973631066</v>
      </c>
      <c r="E82" s="2" t="str">
        <f>IF(B82="None","",IF(D82&lt;1000,"Very low copy number: assay performance unknown",IF(D82&lt;50000/3,"Caution: copy number less than intended sequencing depth",IF(D82="Undetected","Insufficient material: assay failure expected",""))))</f>
        <v/>
      </c>
    </row>
    <row r="83" spans="2:5" ht="16" x14ac:dyDescent="0.2">
      <c r="B83" s="2" t="str">
        <f>IF('[1]Paste Sample IDs'!U87&lt;&gt;"",'[1]Paste Sample IDs'!U87,"None")</f>
        <v>USDA5216</v>
      </c>
      <c r="C83" s="4" t="str">
        <f>'[1]Paste Sample IDs'!T87</f>
        <v>G11</v>
      </c>
      <c r="D83" s="3">
        <f>IF(B83="None","",[1]Analysis!Z85)</f>
        <v>187086.40644685202</v>
      </c>
      <c r="E83" s="2" t="str">
        <f>IF(B83="None","",IF(D83&lt;1000,"Very low copy number: assay performance unknown",IF(D83&lt;50000/3,"Caution: copy number less than intended sequencing depth",IF(D83="Undetected","Insufficient material: assay failure expected",""))))</f>
        <v/>
      </c>
    </row>
    <row r="84" spans="2:5" ht="16" x14ac:dyDescent="0.2">
      <c r="B84" s="2" t="str">
        <f>IF('[1]Paste Sample IDs'!U88&lt;&gt;"",'[1]Paste Sample IDs'!U88,"None")</f>
        <v>USDA5229</v>
      </c>
      <c r="C84" s="4" t="str">
        <f>'[1]Paste Sample IDs'!T88</f>
        <v>G12</v>
      </c>
      <c r="D84" s="3">
        <f>IF(B84="None","",[1]Analysis!Z86)</f>
        <v>827566.54895978316</v>
      </c>
      <c r="E84" s="2" t="str">
        <f>IF(B84="None","",IF(D84&lt;1000,"Very low copy number: assay performance unknown",IF(D84&lt;50000/3,"Caution: copy number less than intended sequencing depth",IF(D84="Undetected","Insufficient material: assay failure expected",""))))</f>
        <v/>
      </c>
    </row>
    <row r="85" spans="2:5" ht="16" x14ac:dyDescent="0.2">
      <c r="B85" s="2" t="str">
        <f>IF('[1]Paste Sample IDs'!U89&lt;&gt;"",'[1]Paste Sample IDs'!U89,"None")</f>
        <v>USDA5113</v>
      </c>
      <c r="C85" s="4" t="str">
        <f>'[1]Paste Sample IDs'!T89</f>
        <v>H01</v>
      </c>
      <c r="D85" s="3">
        <f>IF(B85="None","",[1]Analysis!Z87)</f>
        <v>84876.788458085066</v>
      </c>
      <c r="E85" s="2" t="str">
        <f>IF(B85="None","",IF(D85&lt;1000,"Very low copy number: assay performance unknown",IF(D85&lt;50000/3,"Caution: copy number less than intended sequencing depth",IF(D85="Undetected","Insufficient material: assay failure expected",""))))</f>
        <v/>
      </c>
    </row>
    <row r="86" spans="2:5" ht="16" x14ac:dyDescent="0.2">
      <c r="B86" s="2" t="str">
        <f>IF('[1]Paste Sample IDs'!U90&lt;&gt;"",'[1]Paste Sample IDs'!U90,"None")</f>
        <v>USDA5188</v>
      </c>
      <c r="C86" s="4" t="str">
        <f>'[1]Paste Sample IDs'!T90</f>
        <v>H02</v>
      </c>
      <c r="D86" s="3">
        <f>IF(B86="None","",[1]Analysis!Z88)</f>
        <v>110801.1635730298</v>
      </c>
      <c r="E86" s="2" t="str">
        <f>IF(B86="None","",IF(D86&lt;1000,"Very low copy number: assay performance unknown",IF(D86&lt;50000/3,"Caution: copy number less than intended sequencing depth",IF(D86="Undetected","Insufficient material: assay failure expected",""))))</f>
        <v/>
      </c>
    </row>
    <row r="87" spans="2:5" ht="16" x14ac:dyDescent="0.2">
      <c r="B87" s="2" t="str">
        <f>IF('[1]Paste Sample IDs'!U91&lt;&gt;"",'[1]Paste Sample IDs'!U91,"None")</f>
        <v>USDA5291</v>
      </c>
      <c r="C87" s="4" t="str">
        <f>'[1]Paste Sample IDs'!T91</f>
        <v>H03</v>
      </c>
      <c r="D87" s="3">
        <f>IF(B87="None","",[1]Analysis!Z89)</f>
        <v>16468.795035921183</v>
      </c>
      <c r="E87" s="2" t="str">
        <f>IF(B87="None","",IF(D87&lt;1000,"Very low copy number: assay performance unknown",IF(D87&lt;50000/3,"Caution: copy number less than intended sequencing depth",IF(D87="Undetected","Insufficient material: assay failure expected",""))))</f>
        <v>Caution: copy number less than intended sequencing depth</v>
      </c>
    </row>
    <row r="88" spans="2:5" ht="16" x14ac:dyDescent="0.2">
      <c r="B88" s="2" t="str">
        <f>IF('[1]Paste Sample IDs'!U92&lt;&gt;"",'[1]Paste Sample IDs'!U92,"None")</f>
        <v>USDA5137</v>
      </c>
      <c r="C88" s="4" t="str">
        <f>'[1]Paste Sample IDs'!T92</f>
        <v>H04</v>
      </c>
      <c r="D88" s="3">
        <f>IF(B88="None","",[1]Analysis!Z90)</f>
        <v>75323.506111210751</v>
      </c>
      <c r="E88" s="2" t="str">
        <f>IF(B88="None","",IF(D88&lt;1000,"Very low copy number: assay performance unknown",IF(D88&lt;50000/3,"Caution: copy number less than intended sequencing depth",IF(D88="Undetected","Insufficient material: assay failure expected",""))))</f>
        <v/>
      </c>
    </row>
    <row r="89" spans="2:5" ht="16" x14ac:dyDescent="0.2">
      <c r="B89" s="2" t="str">
        <f>IF('[1]Paste Sample IDs'!U93&lt;&gt;"",'[1]Paste Sample IDs'!U93,"None")</f>
        <v>USDA5177</v>
      </c>
      <c r="C89" s="4" t="str">
        <f>'[1]Paste Sample IDs'!T93</f>
        <v>H05</v>
      </c>
      <c r="D89" s="3">
        <f>IF(B89="None","",[1]Analysis!Z91)</f>
        <v>147971.30242409636</v>
      </c>
      <c r="E89" s="2" t="str">
        <f>IF(B89="None","",IF(D89&lt;1000,"Very low copy number: assay performance unknown",IF(D89&lt;50000/3,"Caution: copy number less than intended sequencing depth",IF(D89="Undetected","Insufficient material: assay failure expected",""))))</f>
        <v/>
      </c>
    </row>
    <row r="90" spans="2:5" ht="16" x14ac:dyDescent="0.2">
      <c r="B90" s="2" t="str">
        <f>IF('[1]Paste Sample IDs'!U94&lt;&gt;"",'[1]Paste Sample IDs'!U94,"None")</f>
        <v>USDA5299</v>
      </c>
      <c r="C90" s="4" t="str">
        <f>'[1]Paste Sample IDs'!T94</f>
        <v>H06</v>
      </c>
      <c r="D90" s="3">
        <f>IF(B90="None","",[1]Analysis!Z92)</f>
        <v>1089588.4291734851</v>
      </c>
      <c r="E90" s="2" t="str">
        <f>IF(B90="None","",IF(D90&lt;1000,"Very low copy number: assay performance unknown",IF(D90&lt;50000/3,"Caution: copy number less than intended sequencing depth",IF(D90="Undetected","Insufficient material: assay failure expected",""))))</f>
        <v/>
      </c>
    </row>
    <row r="91" spans="2:5" ht="16" x14ac:dyDescent="0.2">
      <c r="B91" s="2" t="str">
        <f>IF('[1]Paste Sample IDs'!U95&lt;&gt;"",'[1]Paste Sample IDs'!U95,"None")</f>
        <v>USDA4353</v>
      </c>
      <c r="C91" s="4" t="str">
        <f>'[1]Paste Sample IDs'!T95</f>
        <v>H07</v>
      </c>
      <c r="D91" s="3">
        <f>IF(B91="None","",[1]Analysis!Z93)</f>
        <v>678222.57599614176</v>
      </c>
      <c r="E91" s="2" t="str">
        <f>IF(B91="None","",IF(D91&lt;1000,"Very low copy number: assay performance unknown",IF(D91&lt;50000/3,"Caution: copy number less than intended sequencing depth",IF(D91="Undetected","Insufficient material: assay failure expected",""))))</f>
        <v/>
      </c>
    </row>
    <row r="92" spans="2:5" ht="16" x14ac:dyDescent="0.2">
      <c r="B92" s="2" t="str">
        <f>IF('[1]Paste Sample IDs'!U96&lt;&gt;"",'[1]Paste Sample IDs'!U96,"None")</f>
        <v>USDA4407</v>
      </c>
      <c r="C92" s="4" t="str">
        <f>'[1]Paste Sample IDs'!T96</f>
        <v>H08</v>
      </c>
      <c r="D92" s="3">
        <f>IF(B92="None","",[1]Analysis!Z94)</f>
        <v>139.07575002848304</v>
      </c>
      <c r="E92" s="2" t="str">
        <f>IF(B92="None","",IF(D92&lt;1000,"Very low copy number: assay performance unknown",IF(D92&lt;50000/3,"Caution: copy number less than intended sequencing depth",IF(D92="Undetected","Insufficient material: assay failure expected",""))))</f>
        <v>Very low copy number: assay performance unknown</v>
      </c>
    </row>
    <row r="93" spans="2:5" ht="16" x14ac:dyDescent="0.2">
      <c r="B93" s="2" t="str">
        <f>IF('[1]Paste Sample IDs'!U97&lt;&gt;"",'[1]Paste Sample IDs'!U97,"None")</f>
        <v>USDA5213</v>
      </c>
      <c r="C93" s="4" t="str">
        <f>'[1]Paste Sample IDs'!T97</f>
        <v>H09</v>
      </c>
      <c r="D93" s="3">
        <f>IF(B93="None","",[1]Analysis!Z95)</f>
        <v>816.91304736835298</v>
      </c>
      <c r="E93" s="2" t="str">
        <f>IF(B93="None","",IF(D93&lt;1000,"Very low copy number: assay performance unknown",IF(D93&lt;50000/3,"Caution: copy number less than intended sequencing depth",IF(D93="Undetected","Insufficient material: assay failure expected",""))))</f>
        <v>Very low copy number: assay performance unknown</v>
      </c>
    </row>
    <row r="94" spans="2:5" ht="16" x14ac:dyDescent="0.2">
      <c r="B94" s="2" t="str">
        <f>IF('[1]Paste Sample IDs'!U98&lt;&gt;"",'[1]Paste Sample IDs'!U98,"None")</f>
        <v>USDA5100</v>
      </c>
      <c r="C94" s="4" t="str">
        <f>'[1]Paste Sample IDs'!T98</f>
        <v>H10</v>
      </c>
      <c r="D94" s="3">
        <f>IF(B94="None","",[1]Analysis!Z96)</f>
        <v>7.1533281913977378</v>
      </c>
      <c r="E94" s="2" t="str">
        <f>IF(B94="None","",IF(D94&lt;1000,"Very low copy number: assay performance unknown",IF(D94&lt;50000/3,"Caution: copy number less than intended sequencing depth",IF(D94="Undetected","Insufficient material: assay failure expected",""))))</f>
        <v>Very low copy number: assay performance unknown</v>
      </c>
    </row>
    <row r="95" spans="2:5" ht="16" x14ac:dyDescent="0.2">
      <c r="B95" s="2" t="str">
        <f>IF('[1]Paste Sample IDs'!U99&lt;&gt;"",'[1]Paste Sample IDs'!U99,"None")</f>
        <v>USDA5257</v>
      </c>
      <c r="C95" s="4" t="str">
        <f>'[1]Paste Sample IDs'!T99</f>
        <v>H11</v>
      </c>
      <c r="D95" s="3">
        <f>IF(B95="None","",[1]Analysis!Z97)</f>
        <v>1478041.541327263</v>
      </c>
      <c r="E95" s="2" t="str">
        <f>IF(B95="None","",IF(D95&lt;1000,"Very low copy number: assay performance unknown",IF(D95&lt;50000/3,"Caution: copy number less than intended sequencing depth",IF(D95="Undetected","Insufficient material: assay failure expected",""))))</f>
        <v/>
      </c>
    </row>
    <row r="96" spans="2:5" ht="16" x14ac:dyDescent="0.2">
      <c r="B96" s="2" t="str">
        <f>IF('[1]Paste Sample IDs'!U100&lt;&gt;"",'[1]Paste Sample IDs'!U100,"None")</f>
        <v>USDA4153</v>
      </c>
      <c r="C96" s="4" t="str">
        <f>'[1]Paste Sample IDs'!T100</f>
        <v>H12</v>
      </c>
      <c r="D96" s="3">
        <f>IF(B96="None","",[1]Analysis!Z98)</f>
        <v>1078800.0262314798</v>
      </c>
      <c r="E96" s="2" t="str">
        <f>IF(B96="None","",IF(D96&lt;1000,"Very low copy number: assay performance unknown",IF(D96&lt;50000/3,"Caution: copy number less than intended sequencing depth",IF(D96="Undetected","Insufficient material: assay failure expected",""))))</f>
        <v/>
      </c>
    </row>
    <row r="97" spans="2:5" ht="16" x14ac:dyDescent="0.2">
      <c r="B97" s="1"/>
      <c r="C97" s="1"/>
      <c r="D97" s="1"/>
      <c r="E97" s="1"/>
    </row>
  </sheetData>
  <conditionalFormatting sqref="E4:E96">
    <cfRule type="containsText" dxfId="8" priority="1" operator="containsText" text="unknown">
      <formula>NOT(ISERROR(SEARCH("unknown",E4)))</formula>
    </cfRule>
    <cfRule type="containsText" dxfId="7" priority="2" operator="containsText" text="Insufficient">
      <formula>NOT(ISERROR(SEARCH("Insufficient",E4)))</formula>
    </cfRule>
    <cfRule type="containsText" dxfId="6" priority="3" operator="containsText" text="depth">
      <formula>NOT(ISERROR(SEARCH("depth",E4)))</formula>
    </cfRule>
  </conditionalFormatting>
  <printOptions horizontalCentered="1"/>
  <pageMargins left="0.2" right="0.2" top="0.25" bottom="0.25" header="0.3" footer="0.3"/>
  <pageSetup scale="45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1B4-8B5A-5F4F-B931-CA3F8B98F856}">
  <sheetPr>
    <pageSetUpPr fitToPage="1"/>
  </sheetPr>
  <dimension ref="B1:E95"/>
  <sheetViews>
    <sheetView workbookViewId="0">
      <selection activeCell="A92" sqref="A92:XFD92"/>
    </sheetView>
  </sheetViews>
  <sheetFormatPr baseColWidth="10" defaultRowHeight="15" x14ac:dyDescent="0.2"/>
  <cols>
    <col min="1" max="1" width="3.83203125" customWidth="1"/>
    <col min="2" max="2" width="36.1640625" customWidth="1"/>
    <col min="3" max="3" width="12.33203125" customWidth="1"/>
    <col min="4" max="4" width="29.5" customWidth="1"/>
    <col min="5" max="5" width="50.6640625" customWidth="1"/>
  </cols>
  <sheetData>
    <row r="1" spans="2:5" ht="16" x14ac:dyDescent="0.2">
      <c r="B1" s="8" t="s">
        <v>5</v>
      </c>
      <c r="C1" s="7"/>
      <c r="D1" s="8" t="s">
        <v>4</v>
      </c>
      <c r="E1" s="7" t="str">
        <f>IF('[2]Paste Sample IDs'!U1&lt;&gt;"",'[2]Paste Sample IDs'!U1,"None")</f>
        <v>Noyes_Project_045_DNA_108_qPCR_16S</v>
      </c>
    </row>
    <row r="2" spans="2:5" ht="16" x14ac:dyDescent="0.2">
      <c r="B2" s="7"/>
      <c r="C2" s="7"/>
      <c r="D2" s="7"/>
      <c r="E2" s="7"/>
    </row>
    <row r="3" spans="2:5" ht="16" x14ac:dyDescent="0.2">
      <c r="B3" s="5" t="s">
        <v>3</v>
      </c>
      <c r="C3" s="6" t="s">
        <v>2</v>
      </c>
      <c r="D3" s="6" t="s">
        <v>1</v>
      </c>
      <c r="E3" s="5" t="s">
        <v>0</v>
      </c>
    </row>
    <row r="4" spans="2:5" ht="16" x14ac:dyDescent="0.2">
      <c r="B4" s="2" t="str">
        <f>IF('[2]Paste Sample IDs'!U5&lt;&gt;"",'[2]Paste Sample IDs'!U5,"None")</f>
        <v>USDA5207</v>
      </c>
      <c r="C4" s="4" t="str">
        <f>'[2]Paste Sample IDs'!T5</f>
        <v>A01</v>
      </c>
      <c r="D4" s="3">
        <f>IF(B4="None","",[2]Analysis!Z3)</f>
        <v>7334.707905497834</v>
      </c>
      <c r="E4" s="2" t="str">
        <f>IF(B4="None","",IF(D4&lt;1000,"Very low copy number: assay performance unknown",IF(D4&lt;50000/3,"Caution: copy number less than intended sequencing depth",IF(D4="Undetected","Insufficient material: assay failure expected",""))))</f>
        <v>Caution: copy number less than intended sequencing depth</v>
      </c>
    </row>
    <row r="5" spans="2:5" ht="16" x14ac:dyDescent="0.2">
      <c r="B5" s="2" t="str">
        <f>IF('[2]Paste Sample IDs'!U6&lt;&gt;"",'[2]Paste Sample IDs'!U6,"None")</f>
        <v>USDA5104</v>
      </c>
      <c r="C5" s="4" t="str">
        <f>'[2]Paste Sample IDs'!T6</f>
        <v>A02</v>
      </c>
      <c r="D5" s="3">
        <f>IF(B5="None","",[2]Analysis!Z4)</f>
        <v>1838449.5372193556</v>
      </c>
      <c r="E5" s="2" t="str">
        <f>IF(B5="None","",IF(D5&lt;1000,"Very low copy number: assay performance unknown",IF(D5&lt;50000/3,"Caution: copy number less than intended sequencing depth",IF(D5="Undetected","Insufficient material: assay failure expected",""))))</f>
        <v/>
      </c>
    </row>
    <row r="6" spans="2:5" ht="16" x14ac:dyDescent="0.2">
      <c r="B6" s="2" t="str">
        <f>IF('[2]Paste Sample IDs'!U7&lt;&gt;"",'[2]Paste Sample IDs'!U7,"None")</f>
        <v>USDA5211</v>
      </c>
      <c r="C6" s="4" t="str">
        <f>'[2]Paste Sample IDs'!T7</f>
        <v>A03</v>
      </c>
      <c r="D6" s="3">
        <f>IF(B6="None","",[2]Analysis!Z5)</f>
        <v>22451.571733381479</v>
      </c>
      <c r="E6" s="2" t="str">
        <f>IF(B6="None","",IF(D6&lt;1000,"Very low copy number: assay performance unknown",IF(D6&lt;50000/3,"Caution: copy number less than intended sequencing depth",IF(D6="Undetected","Insufficient material: assay failure expected",""))))</f>
        <v/>
      </c>
    </row>
    <row r="7" spans="2:5" ht="16" x14ac:dyDescent="0.2">
      <c r="B7" s="2" t="str">
        <f>IF('[2]Paste Sample IDs'!U8&lt;&gt;"",'[2]Paste Sample IDs'!U8,"None")</f>
        <v>USDA5174</v>
      </c>
      <c r="C7" s="4" t="str">
        <f>'[2]Paste Sample IDs'!T8</f>
        <v>A04</v>
      </c>
      <c r="D7" s="3">
        <f>IF(B7="None","",[2]Analysis!Z6)</f>
        <v>118120.59147343964</v>
      </c>
      <c r="E7" s="2" t="str">
        <f>IF(B7="None","",IF(D7&lt;1000,"Very low copy number: assay performance unknown",IF(D7&lt;50000/3,"Caution: copy number less than intended sequencing depth",IF(D7="Undetected","Insufficient material: assay failure expected",""))))</f>
        <v/>
      </c>
    </row>
    <row r="8" spans="2:5" ht="16" x14ac:dyDescent="0.2">
      <c r="B8" s="2" t="str">
        <f>IF('[2]Paste Sample IDs'!U9&lt;&gt;"",'[2]Paste Sample IDs'!U9,"None")</f>
        <v>USDA4932</v>
      </c>
      <c r="C8" s="4" t="str">
        <f>'[2]Paste Sample IDs'!T9</f>
        <v>A05</v>
      </c>
      <c r="D8" s="3">
        <f>IF(B8="None","",[2]Analysis!Z7)</f>
        <v>18823.217320858901</v>
      </c>
      <c r="E8" s="2" t="str">
        <f>IF(B8="None","",IF(D8&lt;1000,"Very low copy number: assay performance unknown",IF(D8&lt;50000/3,"Caution: copy number less than intended sequencing depth",IF(D8="Undetected","Insufficient material: assay failure expected",""))))</f>
        <v/>
      </c>
    </row>
    <row r="9" spans="2:5" ht="16" x14ac:dyDescent="0.2">
      <c r="B9" s="2" t="str">
        <f>IF('[2]Paste Sample IDs'!U10&lt;&gt;"",'[2]Paste Sample IDs'!U10,"None")</f>
        <v>USDA5328</v>
      </c>
      <c r="C9" s="4" t="str">
        <f>'[2]Paste Sample IDs'!T10</f>
        <v>A06</v>
      </c>
      <c r="D9" s="3">
        <f>IF(B9="None","",[2]Analysis!Z8)</f>
        <v>2241680.5222726115</v>
      </c>
      <c r="E9" s="2" t="str">
        <f>IF(B9="None","",IF(D9&lt;1000,"Very low copy number: assay performance unknown",IF(D9&lt;50000/3,"Caution: copy number less than intended sequencing depth",IF(D9="Undetected","Insufficient material: assay failure expected",""))))</f>
        <v/>
      </c>
    </row>
    <row r="10" spans="2:5" ht="16" x14ac:dyDescent="0.2">
      <c r="B10" s="2" t="str">
        <f>IF('[2]Paste Sample IDs'!U11&lt;&gt;"",'[2]Paste Sample IDs'!U11,"None")</f>
        <v>USDA4455</v>
      </c>
      <c r="C10" s="4" t="str">
        <f>'[2]Paste Sample IDs'!T11</f>
        <v>A07</v>
      </c>
      <c r="D10" s="3">
        <f>IF(B10="None","",[2]Analysis!Z9)</f>
        <v>2.958872990180291</v>
      </c>
      <c r="E10" s="2" t="str">
        <f>IF(B10="None","",IF(D10&lt;1000,"Very low copy number: assay performance unknown",IF(D10&lt;50000/3,"Caution: copy number less than intended sequencing depth",IF(D10="Undetected","Insufficient material: assay failure expected",""))))</f>
        <v>Very low copy number: assay performance unknown</v>
      </c>
    </row>
    <row r="11" spans="2:5" ht="16" x14ac:dyDescent="0.2">
      <c r="B11" s="2" t="str">
        <f>IF('[2]Paste Sample IDs'!U12&lt;&gt;"",'[2]Paste Sample IDs'!U12,"None")</f>
        <v>USDA5258</v>
      </c>
      <c r="C11" s="4" t="str">
        <f>'[2]Paste Sample IDs'!T12</f>
        <v>A08</v>
      </c>
      <c r="D11" s="3">
        <f>IF(B11="None","",[2]Analysis!Z10)</f>
        <v>1189132.4978650524</v>
      </c>
      <c r="E11" s="2" t="str">
        <f>IF(B11="None","",IF(D11&lt;1000,"Very low copy number: assay performance unknown",IF(D11&lt;50000/3,"Caution: copy number less than intended sequencing depth",IF(D11="Undetected","Insufficient material: assay failure expected",""))))</f>
        <v/>
      </c>
    </row>
    <row r="12" spans="2:5" ht="16" x14ac:dyDescent="0.2">
      <c r="B12" s="2" t="str">
        <f>IF('[2]Paste Sample IDs'!U13&lt;&gt;"",'[2]Paste Sample IDs'!U13,"None")</f>
        <v>USDA5187</v>
      </c>
      <c r="C12" s="4" t="str">
        <f>'[2]Paste Sample IDs'!T13</f>
        <v>A09</v>
      </c>
      <c r="D12" s="3">
        <f>IF(B12="None","",[2]Analysis!Z11)</f>
        <v>203309.61246074841</v>
      </c>
      <c r="E12" s="2" t="str">
        <f>IF(B12="None","",IF(D12&lt;1000,"Very low copy number: assay performance unknown",IF(D12&lt;50000/3,"Caution: copy number less than intended sequencing depth",IF(D12="Undetected","Insufficient material: assay failure expected",""))))</f>
        <v/>
      </c>
    </row>
    <row r="13" spans="2:5" ht="16" x14ac:dyDescent="0.2">
      <c r="B13" s="2" t="str">
        <f>IF('[2]Paste Sample IDs'!U14&lt;&gt;"",'[2]Paste Sample IDs'!U14,"None")</f>
        <v>USDA5208</v>
      </c>
      <c r="C13" s="4" t="str">
        <f>'[2]Paste Sample IDs'!T14</f>
        <v>A10</v>
      </c>
      <c r="D13" s="3">
        <f>IF(B13="None","",[2]Analysis!Z12)</f>
        <v>2768547.5142483003</v>
      </c>
      <c r="E13" s="2" t="str">
        <f>IF(B13="None","",IF(D13&lt;1000,"Very low copy number: assay performance unknown",IF(D13&lt;50000/3,"Caution: copy number less than intended sequencing depth",IF(D13="Undetected","Insufficient material: assay failure expected",""))))</f>
        <v/>
      </c>
    </row>
    <row r="14" spans="2:5" ht="16" x14ac:dyDescent="0.2">
      <c r="B14" s="2" t="str">
        <f>IF('[2]Paste Sample IDs'!U15&lt;&gt;"",'[2]Paste Sample IDs'!U15,"None")</f>
        <v>USDA5198</v>
      </c>
      <c r="C14" s="4" t="str">
        <f>'[2]Paste Sample IDs'!T15</f>
        <v>A11</v>
      </c>
      <c r="D14" s="3">
        <f>IF(B14="None","",[2]Analysis!Z13)</f>
        <v>3517851.359741542</v>
      </c>
      <c r="E14" s="2" t="str">
        <f>IF(B14="None","",IF(D14&lt;1000,"Very low copy number: assay performance unknown",IF(D14&lt;50000/3,"Caution: copy number less than intended sequencing depth",IF(D14="Undetected","Insufficient material: assay failure expected",""))))</f>
        <v/>
      </c>
    </row>
    <row r="15" spans="2:5" ht="16" x14ac:dyDescent="0.2">
      <c r="B15" s="2" t="str">
        <f>IF('[2]Paste Sample IDs'!U16&lt;&gt;"",'[2]Paste Sample IDs'!U16,"None")</f>
        <v>USDA5278</v>
      </c>
      <c r="C15" s="4" t="str">
        <f>'[2]Paste Sample IDs'!T16</f>
        <v>A12</v>
      </c>
      <c r="D15" s="3">
        <f>IF(B15="None","",[2]Analysis!Z14)</f>
        <v>715357.80274658219</v>
      </c>
      <c r="E15" s="2" t="str">
        <f>IF(B15="None","",IF(D15&lt;1000,"Very low copy number: assay performance unknown",IF(D15&lt;50000/3,"Caution: copy number less than intended sequencing depth",IF(D15="Undetected","Insufficient material: assay failure expected",""))))</f>
        <v/>
      </c>
    </row>
    <row r="16" spans="2:5" ht="16" x14ac:dyDescent="0.2">
      <c r="B16" s="2" t="str">
        <f>IF('[2]Paste Sample IDs'!U17&lt;&gt;"",'[2]Paste Sample IDs'!U17,"None")</f>
        <v>USDA5228</v>
      </c>
      <c r="C16" s="4" t="str">
        <f>'[2]Paste Sample IDs'!T17</f>
        <v>B01</v>
      </c>
      <c r="D16" s="3">
        <f>IF(B16="None","",[2]Analysis!Z15)</f>
        <v>959.26310949769834</v>
      </c>
      <c r="E16" s="2" t="str">
        <f>IF(B16="None","",IF(D16&lt;1000,"Very low copy number: assay performance unknown",IF(D16&lt;50000/3,"Caution: copy number less than intended sequencing depth",IF(D16="Undetected","Insufficient material: assay failure expected",""))))</f>
        <v>Very low copy number: assay performance unknown</v>
      </c>
    </row>
    <row r="17" spans="2:5" ht="16" x14ac:dyDescent="0.2">
      <c r="B17" s="2" t="str">
        <f>IF('[2]Paste Sample IDs'!U18&lt;&gt;"",'[2]Paste Sample IDs'!U18,"None")</f>
        <v>USDA5103</v>
      </c>
      <c r="C17" s="4" t="str">
        <f>'[2]Paste Sample IDs'!T18</f>
        <v>B02</v>
      </c>
      <c r="D17" s="3">
        <f>IF(B17="None","",[2]Analysis!Z16)</f>
        <v>1027899.4624861736</v>
      </c>
      <c r="E17" s="2" t="str">
        <f>IF(B17="None","",IF(D17&lt;1000,"Very low copy number: assay performance unknown",IF(D17&lt;50000/3,"Caution: copy number less than intended sequencing depth",IF(D17="Undetected","Insufficient material: assay failure expected",""))))</f>
        <v/>
      </c>
    </row>
    <row r="18" spans="2:5" ht="16" x14ac:dyDescent="0.2">
      <c r="B18" s="2" t="str">
        <f>IF('[2]Paste Sample IDs'!U19&lt;&gt;"",'[2]Paste Sample IDs'!U19,"None")</f>
        <v>USDA5334</v>
      </c>
      <c r="C18" s="4" t="str">
        <f>'[2]Paste Sample IDs'!T19</f>
        <v>B03</v>
      </c>
      <c r="D18" s="3">
        <f>IF(B18="None","",[2]Analysis!Z17)</f>
        <v>285363.72092908458</v>
      </c>
      <c r="E18" s="2" t="str">
        <f>IF(B18="None","",IF(D18&lt;1000,"Very low copy number: assay performance unknown",IF(D18&lt;50000/3,"Caution: copy number less than intended sequencing depth",IF(D18="Undetected","Insufficient material: assay failure expected",""))))</f>
        <v/>
      </c>
    </row>
    <row r="19" spans="2:5" ht="16" x14ac:dyDescent="0.2">
      <c r="B19" s="2" t="str">
        <f>IF('[2]Paste Sample IDs'!U20&lt;&gt;"",'[2]Paste Sample IDs'!U20,"None")</f>
        <v>USDA4612</v>
      </c>
      <c r="C19" s="4" t="str">
        <f>'[2]Paste Sample IDs'!T20</f>
        <v>B04</v>
      </c>
      <c r="D19" s="3">
        <f>IF(B19="None","",[2]Analysis!Z18)</f>
        <v>130.5505782931495</v>
      </c>
      <c r="E19" s="2" t="str">
        <f>IF(B19="None","",IF(D19&lt;1000,"Very low copy number: assay performance unknown",IF(D19&lt;50000/3,"Caution: copy number less than intended sequencing depth",IF(D19="Undetected","Insufficient material: assay failure expected",""))))</f>
        <v>Very low copy number: assay performance unknown</v>
      </c>
    </row>
    <row r="20" spans="2:5" ht="16" x14ac:dyDescent="0.2">
      <c r="B20" s="2" t="str">
        <f>IF('[2]Paste Sample IDs'!U21&lt;&gt;"",'[2]Paste Sample IDs'!U21,"None")</f>
        <v>USDA5226</v>
      </c>
      <c r="C20" s="4" t="str">
        <f>'[2]Paste Sample IDs'!T21</f>
        <v>B05</v>
      </c>
      <c r="D20" s="3">
        <f>IF(B20="None","",[2]Analysis!Z19)</f>
        <v>1095023.0214846979</v>
      </c>
      <c r="E20" s="2" t="str">
        <f>IF(B20="None","",IF(D20&lt;1000,"Very low copy number: assay performance unknown",IF(D20&lt;50000/3,"Caution: copy number less than intended sequencing depth",IF(D20="Undetected","Insufficient material: assay failure expected",""))))</f>
        <v/>
      </c>
    </row>
    <row r="21" spans="2:5" ht="16" x14ac:dyDescent="0.2">
      <c r="B21" s="2" t="str">
        <f>IF('[2]Paste Sample IDs'!U22&lt;&gt;"",'[2]Paste Sample IDs'!U22,"None")</f>
        <v>USDA4302</v>
      </c>
      <c r="C21" s="4" t="str">
        <f>'[2]Paste Sample IDs'!T22</f>
        <v>B06</v>
      </c>
      <c r="D21" s="3">
        <f>IF(B21="None","",[2]Analysis!Z20)</f>
        <v>45120.25146500898</v>
      </c>
      <c r="E21" s="2" t="str">
        <f>IF(B21="None","",IF(D21&lt;1000,"Very low copy number: assay performance unknown",IF(D21&lt;50000/3,"Caution: copy number less than intended sequencing depth",IF(D21="Undetected","Insufficient material: assay failure expected",""))))</f>
        <v/>
      </c>
    </row>
    <row r="22" spans="2:5" ht="16" x14ac:dyDescent="0.2">
      <c r="B22" s="2" t="str">
        <f>IF('[2]Paste Sample IDs'!U23&lt;&gt;"",'[2]Paste Sample IDs'!U23,"None")</f>
        <v>USDA5221</v>
      </c>
      <c r="C22" s="4" t="str">
        <f>'[2]Paste Sample IDs'!T23</f>
        <v>B07</v>
      </c>
      <c r="D22" s="3">
        <f>IF(B22="None","",[2]Analysis!Z21)</f>
        <v>441184.47828410595</v>
      </c>
      <c r="E22" s="2" t="str">
        <f>IF(B22="None","",IF(D22&lt;1000,"Very low copy number: assay performance unknown",IF(D22&lt;50000/3,"Caution: copy number less than intended sequencing depth",IF(D22="Undetected","Insufficient material: assay failure expected",""))))</f>
        <v/>
      </c>
    </row>
    <row r="23" spans="2:5" ht="16" x14ac:dyDescent="0.2">
      <c r="B23" s="2" t="str">
        <f>IF('[2]Paste Sample IDs'!U24&lt;&gt;"",'[2]Paste Sample IDs'!U24,"None")</f>
        <v>USDA5131</v>
      </c>
      <c r="C23" s="4" t="str">
        <f>'[2]Paste Sample IDs'!T24</f>
        <v>B08</v>
      </c>
      <c r="D23" s="3">
        <f>IF(B23="None","",[2]Analysis!Z22)</f>
        <v>2341009.9551377757</v>
      </c>
      <c r="E23" s="2" t="str">
        <f>IF(B23="None","",IF(D23&lt;1000,"Very low copy number: assay performance unknown",IF(D23&lt;50000/3,"Caution: copy number less than intended sequencing depth",IF(D23="Undetected","Insufficient material: assay failure expected",""))))</f>
        <v/>
      </c>
    </row>
    <row r="24" spans="2:5" ht="16" x14ac:dyDescent="0.2">
      <c r="B24" s="2" t="str">
        <f>IF('[2]Paste Sample IDs'!U25&lt;&gt;"",'[2]Paste Sample IDs'!U25,"None")</f>
        <v>USDA4598</v>
      </c>
      <c r="C24" s="4" t="str">
        <f>'[2]Paste Sample IDs'!T25</f>
        <v>B09</v>
      </c>
      <c r="D24" s="3">
        <f>IF(B24="None","",[2]Analysis!Z23)</f>
        <v>69.252479878834706</v>
      </c>
      <c r="E24" s="2" t="str">
        <f>IF(B24="None","",IF(D24&lt;1000,"Very low copy number: assay performance unknown",IF(D24&lt;50000/3,"Caution: copy number less than intended sequencing depth",IF(D24="Undetected","Insufficient material: assay failure expected",""))))</f>
        <v>Very low copy number: assay performance unknown</v>
      </c>
    </row>
    <row r="25" spans="2:5" ht="16" x14ac:dyDescent="0.2">
      <c r="B25" s="2" t="str">
        <f>IF('[2]Paste Sample IDs'!U26&lt;&gt;"",'[2]Paste Sample IDs'!U26,"None")</f>
        <v>USDA5118</v>
      </c>
      <c r="C25" s="4" t="str">
        <f>'[2]Paste Sample IDs'!T26</f>
        <v>B10</v>
      </c>
      <c r="D25" s="3">
        <f>IF(B25="None","",[2]Analysis!Z24)</f>
        <v>122393.86913490109</v>
      </c>
      <c r="E25" s="2" t="str">
        <f>IF(B25="None","",IF(D25&lt;1000,"Very low copy number: assay performance unknown",IF(D25&lt;50000/3,"Caution: copy number less than intended sequencing depth",IF(D25="Undetected","Insufficient material: assay failure expected",""))))</f>
        <v/>
      </c>
    </row>
    <row r="26" spans="2:5" ht="16" x14ac:dyDescent="0.2">
      <c r="B26" s="2" t="str">
        <f>IF('[2]Paste Sample IDs'!U27&lt;&gt;"",'[2]Paste Sample IDs'!U27,"None")</f>
        <v>USDA5225</v>
      </c>
      <c r="C26" s="4" t="str">
        <f>'[2]Paste Sample IDs'!T27</f>
        <v>B11</v>
      </c>
      <c r="D26" s="3">
        <f>IF(B26="None","",[2]Analysis!Z25)</f>
        <v>13888304.075832283</v>
      </c>
      <c r="E26" s="2" t="str">
        <f>IF(B26="None","",IF(D26&lt;1000,"Very low copy number: assay performance unknown",IF(D26&lt;50000/3,"Caution: copy number less than intended sequencing depth",IF(D26="Undetected","Insufficient material: assay failure expected",""))))</f>
        <v/>
      </c>
    </row>
    <row r="27" spans="2:5" ht="16" x14ac:dyDescent="0.2">
      <c r="B27" s="2" t="str">
        <f>IF('[2]Paste Sample IDs'!U28&lt;&gt;"",'[2]Paste Sample IDs'!U28,"None")</f>
        <v>USDA5326</v>
      </c>
      <c r="C27" s="4" t="str">
        <f>'[2]Paste Sample IDs'!T28</f>
        <v>B12</v>
      </c>
      <c r="D27" s="3">
        <f>IF(B27="None","",[2]Analysis!Z26)</f>
        <v>466665.85471767263</v>
      </c>
      <c r="E27" s="2" t="str">
        <f>IF(B27="None","",IF(D27&lt;1000,"Very low copy number: assay performance unknown",IF(D27&lt;50000/3,"Caution: copy number less than intended sequencing depth",IF(D27="Undetected","Insufficient material: assay failure expected",""))))</f>
        <v/>
      </c>
    </row>
    <row r="28" spans="2:5" ht="16" x14ac:dyDescent="0.2">
      <c r="B28" s="2" t="str">
        <f>IF('[2]Paste Sample IDs'!U29&lt;&gt;"",'[2]Paste Sample IDs'!U29,"None")</f>
        <v>USDA5164</v>
      </c>
      <c r="C28" s="4" t="str">
        <f>'[2]Paste Sample IDs'!T29</f>
        <v>C01</v>
      </c>
      <c r="D28" s="3">
        <f>IF(B28="None","",[2]Analysis!Z27)</f>
        <v>1280362.8787152162</v>
      </c>
      <c r="E28" s="2" t="str">
        <f>IF(B28="None","",IF(D28&lt;1000,"Very low copy number: assay performance unknown",IF(D28&lt;50000/3,"Caution: copy number less than intended sequencing depth",IF(D28="Undetected","Insufficient material: assay failure expected",""))))</f>
        <v/>
      </c>
    </row>
    <row r="29" spans="2:5" ht="16" x14ac:dyDescent="0.2">
      <c r="B29" s="2" t="str">
        <f>IF('[2]Paste Sample IDs'!U30&lt;&gt;"",'[2]Paste Sample IDs'!U30,"None")</f>
        <v>USDA5331</v>
      </c>
      <c r="C29" s="4" t="str">
        <f>'[2]Paste Sample IDs'!T30</f>
        <v>C02</v>
      </c>
      <c r="D29" s="3">
        <f>IF(B29="None","",[2]Analysis!Z28)</f>
        <v>289038.04934340745</v>
      </c>
      <c r="E29" s="2" t="str">
        <f>IF(B29="None","",IF(D29&lt;1000,"Very low copy number: assay performance unknown",IF(D29&lt;50000/3,"Caution: copy number less than intended sequencing depth",IF(D29="Undetected","Insufficient material: assay failure expected",""))))</f>
        <v/>
      </c>
    </row>
    <row r="30" spans="2:5" ht="16" x14ac:dyDescent="0.2">
      <c r="B30" s="2" t="str">
        <f>IF('[2]Paste Sample IDs'!U31&lt;&gt;"",'[2]Paste Sample IDs'!U31,"None")</f>
        <v>USDA5142</v>
      </c>
      <c r="C30" s="4" t="str">
        <f>'[2]Paste Sample IDs'!T31</f>
        <v>C03</v>
      </c>
      <c r="D30" s="3">
        <f>IF(B30="None","",[2]Analysis!Z29)</f>
        <v>105348.4059754372</v>
      </c>
      <c r="E30" s="2" t="str">
        <f>IF(B30="None","",IF(D30&lt;1000,"Very low copy number: assay performance unknown",IF(D30&lt;50000/3,"Caution: copy number less than intended sequencing depth",IF(D30="Undetected","Insufficient material: assay failure expected",""))))</f>
        <v/>
      </c>
    </row>
    <row r="31" spans="2:5" ht="16" x14ac:dyDescent="0.2">
      <c r="B31" s="2" t="str">
        <f>IF('[2]Paste Sample IDs'!U33&lt;&gt;"",'[2]Paste Sample IDs'!U33,"None")</f>
        <v>USDA5266</v>
      </c>
      <c r="C31" s="4" t="str">
        <f>'[2]Paste Sample IDs'!T33</f>
        <v>C05</v>
      </c>
      <c r="D31" s="3">
        <f>IF(B31="None","",[2]Analysis!Z31)</f>
        <v>1255133.7440905871</v>
      </c>
      <c r="E31" s="2" t="str">
        <f>IF(B31="None","",IF(D31&lt;1000,"Very low copy number: assay performance unknown",IF(D31&lt;50000/3,"Caution: copy number less than intended sequencing depth",IF(D31="Undetected","Insufficient material: assay failure expected",""))))</f>
        <v/>
      </c>
    </row>
    <row r="32" spans="2:5" ht="16" x14ac:dyDescent="0.2">
      <c r="B32" s="2" t="str">
        <f>IF('[2]Paste Sample IDs'!U34&lt;&gt;"",'[2]Paste Sample IDs'!U34,"None")</f>
        <v>USDA5243R2</v>
      </c>
      <c r="C32" s="4" t="str">
        <f>'[2]Paste Sample IDs'!T34</f>
        <v>C06</v>
      </c>
      <c r="D32" s="3">
        <f>IF(B32="None","",[2]Analysis!Z32)</f>
        <v>2474459.6715494092</v>
      </c>
      <c r="E32" s="2" t="str">
        <f>IF(B32="None","",IF(D32&lt;1000,"Very low copy number: assay performance unknown",IF(D32&lt;50000/3,"Caution: copy number less than intended sequencing depth",IF(D32="Undetected","Insufficient material: assay failure expected",""))))</f>
        <v/>
      </c>
    </row>
    <row r="33" spans="2:5" ht="16" x14ac:dyDescent="0.2">
      <c r="B33" s="2" t="str">
        <f>IF('[2]Paste Sample IDs'!U35&lt;&gt;"",'[2]Paste Sample IDs'!U35,"None")</f>
        <v>USDA5106</v>
      </c>
      <c r="C33" s="4" t="str">
        <f>'[2]Paste Sample IDs'!T35</f>
        <v>C07</v>
      </c>
      <c r="D33" s="3">
        <f>IF(B33="None","",[2]Analysis!Z33)</f>
        <v>891691.10601283552</v>
      </c>
      <c r="E33" s="2" t="str">
        <f>IF(B33="None","",IF(D33&lt;1000,"Very low copy number: assay performance unknown",IF(D33&lt;50000/3,"Caution: copy number less than intended sequencing depth",IF(D33="Undetected","Insufficient material: assay failure expected",""))))</f>
        <v/>
      </c>
    </row>
    <row r="34" spans="2:5" ht="16" x14ac:dyDescent="0.2">
      <c r="B34" s="2" t="str">
        <f>IF('[2]Paste Sample IDs'!U36&lt;&gt;"",'[2]Paste Sample IDs'!U36,"None")</f>
        <v>USDA5145</v>
      </c>
      <c r="C34" s="4" t="str">
        <f>'[2]Paste Sample IDs'!T36</f>
        <v>C08</v>
      </c>
      <c r="D34" s="3">
        <f>IF(B34="None","",[2]Analysis!Z34)</f>
        <v>965.4190678565443</v>
      </c>
      <c r="E34" s="2" t="str">
        <f>IF(B34="None","",IF(D34&lt;1000,"Very low copy number: assay performance unknown",IF(D34&lt;50000/3,"Caution: copy number less than intended sequencing depth",IF(D34="Undetected","Insufficient material: assay failure expected",""))))</f>
        <v>Very low copy number: assay performance unknown</v>
      </c>
    </row>
    <row r="35" spans="2:5" ht="16" x14ac:dyDescent="0.2">
      <c r="B35" s="2" t="str">
        <f>IF('[2]Paste Sample IDs'!U37&lt;&gt;"",'[2]Paste Sample IDs'!U37,"None")</f>
        <v>USDA5139</v>
      </c>
      <c r="C35" s="4" t="str">
        <f>'[2]Paste Sample IDs'!T37</f>
        <v>C09</v>
      </c>
      <c r="D35" s="3">
        <f>IF(B35="None","",[2]Analysis!Z35)</f>
        <v>32055.011764154555</v>
      </c>
      <c r="E35" s="2" t="str">
        <f>IF(B35="None","",IF(D35&lt;1000,"Very low copy number: assay performance unknown",IF(D35&lt;50000/3,"Caution: copy number less than intended sequencing depth",IF(D35="Undetected","Insufficient material: assay failure expected",""))))</f>
        <v/>
      </c>
    </row>
    <row r="36" spans="2:5" ht="16" x14ac:dyDescent="0.2">
      <c r="B36" s="2" t="str">
        <f>IF('[2]Paste Sample IDs'!U38&lt;&gt;"",'[2]Paste Sample IDs'!U38,"None")</f>
        <v>USDA5239</v>
      </c>
      <c r="C36" s="4" t="str">
        <f>'[2]Paste Sample IDs'!T38</f>
        <v>C10</v>
      </c>
      <c r="D36" s="3">
        <f>IF(B36="None","",[2]Analysis!Z36)</f>
        <v>920018.15983737481</v>
      </c>
      <c r="E36" s="2" t="str">
        <f>IF(B36="None","",IF(D36&lt;1000,"Very low copy number: assay performance unknown",IF(D36&lt;50000/3,"Caution: copy number less than intended sequencing depth",IF(D36="Undetected","Insufficient material: assay failure expected",""))))</f>
        <v/>
      </c>
    </row>
    <row r="37" spans="2:5" ht="16" x14ac:dyDescent="0.2">
      <c r="B37" s="2" t="str">
        <f>IF('[2]Paste Sample IDs'!U39&lt;&gt;"",'[2]Paste Sample IDs'!U39,"None")</f>
        <v>USDA5111</v>
      </c>
      <c r="C37" s="4" t="str">
        <f>'[2]Paste Sample IDs'!T39</f>
        <v>C11</v>
      </c>
      <c r="D37" s="3">
        <f>IF(B37="None","",[2]Analysis!Z37)</f>
        <v>978009.26164637448</v>
      </c>
      <c r="E37" s="2" t="str">
        <f>IF(B37="None","",IF(D37&lt;1000,"Very low copy number: assay performance unknown",IF(D37&lt;50000/3,"Caution: copy number less than intended sequencing depth",IF(D37="Undetected","Insufficient material: assay failure expected",""))))</f>
        <v/>
      </c>
    </row>
    <row r="38" spans="2:5" ht="16" x14ac:dyDescent="0.2">
      <c r="B38" s="2" t="str">
        <f>IF('[2]Paste Sample IDs'!U40&lt;&gt;"",'[2]Paste Sample IDs'!U40,"None")</f>
        <v>USDA5317</v>
      </c>
      <c r="C38" s="4" t="str">
        <f>'[2]Paste Sample IDs'!T40</f>
        <v>C12</v>
      </c>
      <c r="D38" s="3">
        <f>IF(B38="None","",[2]Analysis!Z38)</f>
        <v>1058294.5528909131</v>
      </c>
      <c r="E38" s="2" t="str">
        <f>IF(B38="None","",IF(D38&lt;1000,"Very low copy number: assay performance unknown",IF(D38&lt;50000/3,"Caution: copy number less than intended sequencing depth",IF(D38="Undetected","Insufficient material: assay failure expected",""))))</f>
        <v/>
      </c>
    </row>
    <row r="39" spans="2:5" ht="16" x14ac:dyDescent="0.2">
      <c r="B39" s="2" t="str">
        <f>IF('[2]Paste Sample IDs'!U41&lt;&gt;"",'[2]Paste Sample IDs'!U41,"None")</f>
        <v>USDA5169</v>
      </c>
      <c r="C39" s="4" t="str">
        <f>'[2]Paste Sample IDs'!T41</f>
        <v>D01</v>
      </c>
      <c r="D39" s="3">
        <f>IF(B39="None","",[2]Analysis!Z39)</f>
        <v>54201.488650558837</v>
      </c>
      <c r="E39" s="2" t="str">
        <f>IF(B39="None","",IF(D39&lt;1000,"Very low copy number: assay performance unknown",IF(D39&lt;50000/3,"Caution: copy number less than intended sequencing depth",IF(D39="Undetected","Insufficient material: assay failure expected",""))))</f>
        <v/>
      </c>
    </row>
    <row r="40" spans="2:5" ht="16" x14ac:dyDescent="0.2">
      <c r="B40" s="2" t="str">
        <f>IF('[2]Paste Sample IDs'!U42&lt;&gt;"",'[2]Paste Sample IDs'!U42,"None")</f>
        <v>USDA5320</v>
      </c>
      <c r="C40" s="4" t="str">
        <f>'[2]Paste Sample IDs'!T42</f>
        <v>D02</v>
      </c>
      <c r="D40" s="3">
        <f>IF(B40="None","",[2]Analysis!Z40)</f>
        <v>1348549.1782890703</v>
      </c>
      <c r="E40" s="2" t="str">
        <f>IF(B40="None","",IF(D40&lt;1000,"Very low copy number: assay performance unknown",IF(D40&lt;50000/3,"Caution: copy number less than intended sequencing depth",IF(D40="Undetected","Insufficient material: assay failure expected",""))))</f>
        <v/>
      </c>
    </row>
    <row r="41" spans="2:5" ht="16" x14ac:dyDescent="0.2">
      <c r="B41" s="2" t="str">
        <f>IF('[2]Paste Sample IDs'!U43&lt;&gt;"",'[2]Paste Sample IDs'!U43,"None")</f>
        <v>USDA4618</v>
      </c>
      <c r="C41" s="4" t="str">
        <f>'[2]Paste Sample IDs'!T43</f>
        <v>D03</v>
      </c>
      <c r="D41" s="3">
        <f>IF(B41="None","",[2]Analysis!Z41)</f>
        <v>131.85613280621189</v>
      </c>
      <c r="E41" s="2" t="str">
        <f>IF(B41="None","",IF(D41&lt;1000,"Very low copy number: assay performance unknown",IF(D41&lt;50000/3,"Caution: copy number less than intended sequencing depth",IF(D41="Undetected","Insufficient material: assay failure expected",""))))</f>
        <v>Very low copy number: assay performance unknown</v>
      </c>
    </row>
    <row r="42" spans="2:5" ht="16" x14ac:dyDescent="0.2">
      <c r="B42" s="2" t="str">
        <f>IF('[2]Paste Sample IDs'!U44&lt;&gt;"",'[2]Paste Sample IDs'!U44,"None")</f>
        <v>USDA5262</v>
      </c>
      <c r="C42" s="4" t="str">
        <f>'[2]Paste Sample IDs'!T44</f>
        <v>D04</v>
      </c>
      <c r="D42" s="3">
        <f>IF(B42="None","",[2]Analysis!Z42)</f>
        <v>296529.24672321056</v>
      </c>
      <c r="E42" s="2" t="str">
        <f>IF(B42="None","",IF(D42&lt;1000,"Very low copy number: assay performance unknown",IF(D42&lt;50000/3,"Caution: copy number less than intended sequencing depth",IF(D42="Undetected","Insufficient material: assay failure expected",""))))</f>
        <v/>
      </c>
    </row>
    <row r="43" spans="2:5" ht="16" x14ac:dyDescent="0.2">
      <c r="B43" s="2" t="str">
        <f>IF('[2]Paste Sample IDs'!U45&lt;&gt;"",'[2]Paste Sample IDs'!U45,"None")</f>
        <v>USDA5248</v>
      </c>
      <c r="C43" s="4" t="str">
        <f>'[2]Paste Sample IDs'!T45</f>
        <v>D05</v>
      </c>
      <c r="D43" s="3">
        <f>IF(B43="None","",[2]Analysis!Z43)</f>
        <v>2413662.5075925756</v>
      </c>
      <c r="E43" s="2" t="str">
        <f>IF(B43="None","",IF(D43&lt;1000,"Very low copy number: assay performance unknown",IF(D43&lt;50000/3,"Caution: copy number less than intended sequencing depth",IF(D43="Undetected","Insufficient material: assay failure expected",""))))</f>
        <v/>
      </c>
    </row>
    <row r="44" spans="2:5" ht="16" x14ac:dyDescent="0.2">
      <c r="B44" s="2" t="str">
        <f>IF('[2]Paste Sample IDs'!U46&lt;&gt;"",'[2]Paste Sample IDs'!U46,"None")</f>
        <v>USDA4788</v>
      </c>
      <c r="C44" s="4" t="str">
        <f>'[2]Paste Sample IDs'!T46</f>
        <v>D06</v>
      </c>
      <c r="D44" s="3">
        <f>IF(B44="None","",[2]Analysis!Z44)</f>
        <v>0.77163250488185164</v>
      </c>
      <c r="E44" s="2" t="str">
        <f>IF(B44="None","",IF(D44&lt;1000,"Very low copy number: assay performance unknown",IF(D44&lt;50000/3,"Caution: copy number less than intended sequencing depth",IF(D44="Undetected","Insufficient material: assay failure expected",""))))</f>
        <v>Very low copy number: assay performance unknown</v>
      </c>
    </row>
    <row r="45" spans="2:5" ht="16" x14ac:dyDescent="0.2">
      <c r="B45" s="2" t="str">
        <f>IF('[2]Paste Sample IDs'!U47&lt;&gt;"",'[2]Paste Sample IDs'!U47,"None")</f>
        <v>USDA5348</v>
      </c>
      <c r="C45" s="4" t="str">
        <f>'[2]Paste Sample IDs'!T47</f>
        <v>D07</v>
      </c>
      <c r="D45" s="3">
        <f>IF(B45="None","",[2]Analysis!Z45)</f>
        <v>56402.369816292696</v>
      </c>
      <c r="E45" s="2" t="str">
        <f>IF(B45="None","",IF(D45&lt;1000,"Very low copy number: assay performance unknown",IF(D45&lt;50000/3,"Caution: copy number less than intended sequencing depth",IF(D45="Undetected","Insufficient material: assay failure expected",""))))</f>
        <v/>
      </c>
    </row>
    <row r="46" spans="2:5" ht="16" x14ac:dyDescent="0.2">
      <c r="B46" s="2" t="str">
        <f>IF('[2]Paste Sample IDs'!U48&lt;&gt;"",'[2]Paste Sample IDs'!U48,"None")</f>
        <v>USDA4547</v>
      </c>
      <c r="C46" s="4" t="str">
        <f>'[2]Paste Sample IDs'!T48</f>
        <v>D08</v>
      </c>
      <c r="D46" s="3">
        <f>IF(B46="None","",[2]Analysis!Z46)</f>
        <v>412378.0377774486</v>
      </c>
      <c r="E46" s="2" t="str">
        <f>IF(B46="None","",IF(D46&lt;1000,"Very low copy number: assay performance unknown",IF(D46&lt;50000/3,"Caution: copy number less than intended sequencing depth",IF(D46="Undetected","Insufficient material: assay failure expected",""))))</f>
        <v/>
      </c>
    </row>
    <row r="47" spans="2:5" ht="16" x14ac:dyDescent="0.2">
      <c r="B47" s="2" t="str">
        <f>IF('[2]Paste Sample IDs'!U49&lt;&gt;"",'[2]Paste Sample IDs'!U49,"None")</f>
        <v>USDA5120</v>
      </c>
      <c r="C47" s="4" t="str">
        <f>'[2]Paste Sample IDs'!T49</f>
        <v>D09</v>
      </c>
      <c r="D47" s="3">
        <f>IF(B47="None","",[2]Analysis!Z47)</f>
        <v>998377.34408926358</v>
      </c>
      <c r="E47" s="2" t="str">
        <f>IF(B47="None","",IF(D47&lt;1000,"Very low copy number: assay performance unknown",IF(D47&lt;50000/3,"Caution: copy number less than intended sequencing depth",IF(D47="Undetected","Insufficient material: assay failure expected",""))))</f>
        <v/>
      </c>
    </row>
    <row r="48" spans="2:5" ht="16" x14ac:dyDescent="0.2">
      <c r="B48" s="2" t="str">
        <f>IF('[2]Paste Sample IDs'!U50&lt;&gt;"",'[2]Paste Sample IDs'!U50,"None")</f>
        <v>USDA4621</v>
      </c>
      <c r="C48" s="4" t="str">
        <f>'[2]Paste Sample IDs'!T50</f>
        <v>D10</v>
      </c>
      <c r="D48" s="3">
        <f>IF(B48="None","",[2]Analysis!Z48)</f>
        <v>858115.32839696854</v>
      </c>
      <c r="E48" s="2" t="str">
        <f>IF(B48="None","",IF(D48&lt;1000,"Very low copy number: assay performance unknown",IF(D48&lt;50000/3,"Caution: copy number less than intended sequencing depth",IF(D48="Undetected","Insufficient material: assay failure expected",""))))</f>
        <v/>
      </c>
    </row>
    <row r="49" spans="2:5" ht="16" x14ac:dyDescent="0.2">
      <c r="B49" s="2" t="str">
        <f>IF('[2]Paste Sample IDs'!U51&lt;&gt;"",'[2]Paste Sample IDs'!U51,"None")</f>
        <v>USDA5283</v>
      </c>
      <c r="C49" s="4" t="str">
        <f>'[2]Paste Sample IDs'!T51</f>
        <v>D11</v>
      </c>
      <c r="D49" s="3">
        <f>IF(B49="None","",[2]Analysis!Z49)</f>
        <v>28915.931859044944</v>
      </c>
      <c r="E49" s="2" t="str">
        <f>IF(B49="None","",IF(D49&lt;1000,"Very low copy number: assay performance unknown",IF(D49&lt;50000/3,"Caution: copy number less than intended sequencing depth",IF(D49="Undetected","Insufficient material: assay failure expected",""))))</f>
        <v/>
      </c>
    </row>
    <row r="50" spans="2:5" ht="16" x14ac:dyDescent="0.2">
      <c r="B50" s="2" t="str">
        <f>IF('[2]Paste Sample IDs'!U52&lt;&gt;"",'[2]Paste Sample IDs'!U52,"None")</f>
        <v>USDA5245</v>
      </c>
      <c r="C50" s="4" t="str">
        <f>'[2]Paste Sample IDs'!T52</f>
        <v>D12</v>
      </c>
      <c r="D50" s="3">
        <f>IF(B50="None","",[2]Analysis!Z50)</f>
        <v>52532.64280229227</v>
      </c>
      <c r="E50" s="2" t="str">
        <f>IF(B50="None","",IF(D50&lt;1000,"Very low copy number: assay performance unknown",IF(D50&lt;50000/3,"Caution: copy number less than intended sequencing depth",IF(D50="Undetected","Insufficient material: assay failure expected",""))))</f>
        <v/>
      </c>
    </row>
    <row r="51" spans="2:5" ht="16" x14ac:dyDescent="0.2">
      <c r="B51" s="2" t="str">
        <f>IF('[2]Paste Sample IDs'!U54&lt;&gt;"",'[2]Paste Sample IDs'!U54,"None")</f>
        <v>USDA5186</v>
      </c>
      <c r="C51" s="4" t="str">
        <f>'[2]Paste Sample IDs'!T54</f>
        <v>E02</v>
      </c>
      <c r="D51" s="3">
        <f>IF(B51="None","",[2]Analysis!Z52)</f>
        <v>17960.602820313321</v>
      </c>
      <c r="E51" s="2" t="str">
        <f>IF(B51="None","",IF(D51&lt;1000,"Very low copy number: assay performance unknown",IF(D51&lt;50000/3,"Caution: copy number less than intended sequencing depth",IF(D51="Undetected","Insufficient material: assay failure expected",""))))</f>
        <v/>
      </c>
    </row>
    <row r="52" spans="2:5" ht="16" x14ac:dyDescent="0.2">
      <c r="B52" s="2" t="str">
        <f>IF('[2]Paste Sample IDs'!U55&lt;&gt;"",'[2]Paste Sample IDs'!U55,"None")</f>
        <v>USDA5341</v>
      </c>
      <c r="C52" s="4" t="str">
        <f>'[2]Paste Sample IDs'!T55</f>
        <v>E03</v>
      </c>
      <c r="D52" s="3">
        <f>IF(B52="None","",[2]Analysis!Z53)</f>
        <v>61206.235524181742</v>
      </c>
      <c r="E52" s="2" t="str">
        <f>IF(B52="None","",IF(D52&lt;1000,"Very low copy number: assay performance unknown",IF(D52&lt;50000/3,"Caution: copy number less than intended sequencing depth",IF(D52="Undetected","Insufficient material: assay failure expected",""))))</f>
        <v/>
      </c>
    </row>
    <row r="53" spans="2:5" ht="16" x14ac:dyDescent="0.2">
      <c r="B53" s="2" t="str">
        <f>IF('[2]Paste Sample IDs'!U56&lt;&gt;"",'[2]Paste Sample IDs'!U56,"None")</f>
        <v>USDA4576</v>
      </c>
      <c r="C53" s="4" t="str">
        <f>'[2]Paste Sample IDs'!T56</f>
        <v>E04</v>
      </c>
      <c r="D53" s="3">
        <f>IF(B53="None","",[2]Analysis!Z54)</f>
        <v>777942.82381012605</v>
      </c>
      <c r="E53" s="2" t="str">
        <f>IF(B53="None","",IF(D53&lt;1000,"Very low copy number: assay performance unknown",IF(D53&lt;50000/3,"Caution: copy number less than intended sequencing depth",IF(D53="Undetected","Insufficient material: assay failure expected",""))))</f>
        <v/>
      </c>
    </row>
    <row r="54" spans="2:5" ht="16" x14ac:dyDescent="0.2">
      <c r="B54" s="2" t="str">
        <f>IF('[2]Paste Sample IDs'!U57&lt;&gt;"",'[2]Paste Sample IDs'!U57,"None")</f>
        <v>USDA5182</v>
      </c>
      <c r="C54" s="4" t="str">
        <f>'[2]Paste Sample IDs'!T57</f>
        <v>E05</v>
      </c>
      <c r="D54" s="3">
        <f>IF(B54="None","",[2]Analysis!Z55)</f>
        <v>368311.47138721572</v>
      </c>
      <c r="E54" s="2" t="str">
        <f>IF(B54="None","",IF(D54&lt;1000,"Very low copy number: assay performance unknown",IF(D54&lt;50000/3,"Caution: copy number less than intended sequencing depth",IF(D54="Undetected","Insufficient material: assay failure expected",""))))</f>
        <v/>
      </c>
    </row>
    <row r="55" spans="2:5" ht="16" x14ac:dyDescent="0.2">
      <c r="B55" s="2" t="str">
        <f>IF('[2]Paste Sample IDs'!U58&lt;&gt;"",'[2]Paste Sample IDs'!U58,"None")</f>
        <v>USDA5209</v>
      </c>
      <c r="C55" s="4" t="str">
        <f>'[2]Paste Sample IDs'!T58</f>
        <v>E06</v>
      </c>
      <c r="D55" s="3">
        <f>IF(B55="None","",[2]Analysis!Z56)</f>
        <v>55487.823282935911</v>
      </c>
      <c r="E55" s="2" t="str">
        <f>IF(B55="None","",IF(D55&lt;1000,"Very low copy number: assay performance unknown",IF(D55&lt;50000/3,"Caution: copy number less than intended sequencing depth",IF(D55="Undetected","Insufficient material: assay failure expected",""))))</f>
        <v/>
      </c>
    </row>
    <row r="56" spans="2:5" ht="16" x14ac:dyDescent="0.2">
      <c r="B56" s="2" t="str">
        <f>IF('[2]Paste Sample IDs'!U59&lt;&gt;"",'[2]Paste Sample IDs'!U59,"None")</f>
        <v>USDA4259</v>
      </c>
      <c r="C56" s="4" t="str">
        <f>'[2]Paste Sample IDs'!T59</f>
        <v>E07</v>
      </c>
      <c r="D56" s="3">
        <f>IF(B56="None","",[2]Analysis!Z57)</f>
        <v>18295.59826836476</v>
      </c>
      <c r="E56" s="2" t="str">
        <f>IF(B56="None","",IF(D56&lt;1000,"Very low copy number: assay performance unknown",IF(D56&lt;50000/3,"Caution: copy number less than intended sequencing depth",IF(D56="Undetected","Insufficient material: assay failure expected",""))))</f>
        <v/>
      </c>
    </row>
    <row r="57" spans="2:5" ht="16" x14ac:dyDescent="0.2">
      <c r="B57" s="2" t="str">
        <f>IF('[2]Paste Sample IDs'!U60&lt;&gt;"",'[2]Paste Sample IDs'!U60,"None")</f>
        <v>USDA5357</v>
      </c>
      <c r="C57" s="4" t="str">
        <f>'[2]Paste Sample IDs'!T60</f>
        <v>E08</v>
      </c>
      <c r="D57" s="3">
        <f>IF(B57="None","",[2]Analysis!Z58)</f>
        <v>249847.73025003684</v>
      </c>
      <c r="E57" s="2" t="str">
        <f>IF(B57="None","",IF(D57&lt;1000,"Very low copy number: assay performance unknown",IF(D57&lt;50000/3,"Caution: copy number less than intended sequencing depth",IF(D57="Undetected","Insufficient material: assay failure expected",""))))</f>
        <v/>
      </c>
    </row>
    <row r="58" spans="2:5" ht="16" x14ac:dyDescent="0.2">
      <c r="B58" s="2" t="str">
        <f>IF('[2]Paste Sample IDs'!U61&lt;&gt;"",'[2]Paste Sample IDs'!U61,"None")</f>
        <v>USDA5116</v>
      </c>
      <c r="C58" s="4" t="str">
        <f>'[2]Paste Sample IDs'!T61</f>
        <v>E09</v>
      </c>
      <c r="D58" s="3">
        <f>IF(B58="None","",[2]Analysis!Z59)</f>
        <v>703.14377647411368</v>
      </c>
      <c r="E58" s="2" t="str">
        <f>IF(B58="None","",IF(D58&lt;1000,"Very low copy number: assay performance unknown",IF(D58&lt;50000/3,"Caution: copy number less than intended sequencing depth",IF(D58="Undetected","Insufficient material: assay failure expected",""))))</f>
        <v>Very low copy number: assay performance unknown</v>
      </c>
    </row>
    <row r="59" spans="2:5" ht="16" x14ac:dyDescent="0.2">
      <c r="B59" s="2" t="str">
        <f>IF('[2]Paste Sample IDs'!U63&lt;&gt;"",'[2]Paste Sample IDs'!U63,"None")</f>
        <v>USDA5323</v>
      </c>
      <c r="C59" s="4" t="str">
        <f>'[2]Paste Sample IDs'!T63</f>
        <v>E11</v>
      </c>
      <c r="D59" s="3">
        <f>IF(B59="None","",[2]Analysis!Z61)</f>
        <v>967637.63698585576</v>
      </c>
      <c r="E59" s="2" t="str">
        <f>IF(B59="None","",IF(D59&lt;1000,"Very low copy number: assay performance unknown",IF(D59&lt;50000/3,"Caution: copy number less than intended sequencing depth",IF(D59="Undetected","Insufficient material: assay failure expected",""))))</f>
        <v/>
      </c>
    </row>
    <row r="60" spans="2:5" ht="16" x14ac:dyDescent="0.2">
      <c r="B60" s="2" t="str">
        <f>IF('[2]Paste Sample IDs'!U64&lt;&gt;"",'[2]Paste Sample IDs'!U64,"None")</f>
        <v>USDA5246</v>
      </c>
      <c r="C60" s="4" t="str">
        <f>'[2]Paste Sample IDs'!T64</f>
        <v>E12</v>
      </c>
      <c r="D60" s="3">
        <f>IF(B60="None","",[2]Analysis!Z62)</f>
        <v>713834.07544235291</v>
      </c>
      <c r="E60" s="2" t="str">
        <f>IF(B60="None","",IF(D60&lt;1000,"Very low copy number: assay performance unknown",IF(D60&lt;50000/3,"Caution: copy number less than intended sequencing depth",IF(D60="Undetected","Insufficient material: assay failure expected",""))))</f>
        <v/>
      </c>
    </row>
    <row r="61" spans="2:5" ht="16" x14ac:dyDescent="0.2">
      <c r="B61" s="2" t="str">
        <f>IF('[2]Paste Sample IDs'!U65&lt;&gt;"",'[2]Paste Sample IDs'!U65,"None")</f>
        <v>USDA5293</v>
      </c>
      <c r="C61" s="4" t="str">
        <f>'[2]Paste Sample IDs'!T65</f>
        <v>F01</v>
      </c>
      <c r="D61" s="3">
        <f>IF(B61="None","",[2]Analysis!Z63)</f>
        <v>1008361.4901907701</v>
      </c>
      <c r="E61" s="2" t="str">
        <f>IF(B61="None","",IF(D61&lt;1000,"Very low copy number: assay performance unknown",IF(D61&lt;50000/3,"Caution: copy number less than intended sequencing depth",IF(D61="Undetected","Insufficient material: assay failure expected",""))))</f>
        <v/>
      </c>
    </row>
    <row r="62" spans="2:5" ht="16" x14ac:dyDescent="0.2">
      <c r="B62" s="2" t="str">
        <f>IF('[2]Paste Sample IDs'!U66&lt;&gt;"",'[2]Paste Sample IDs'!U66,"None")</f>
        <v>USDA5301</v>
      </c>
      <c r="C62" s="4" t="str">
        <f>'[2]Paste Sample IDs'!T66</f>
        <v>F02</v>
      </c>
      <c r="D62" s="3">
        <f>IF(B62="None","",[2]Analysis!Z64)</f>
        <v>1399323.7388602456</v>
      </c>
      <c r="E62" s="2" t="str">
        <f>IF(B62="None","",IF(D62&lt;1000,"Very low copy number: assay performance unknown",IF(D62&lt;50000/3,"Caution: copy number less than intended sequencing depth",IF(D62="Undetected","Insufficient material: assay failure expected",""))))</f>
        <v/>
      </c>
    </row>
    <row r="63" spans="2:5" ht="16" x14ac:dyDescent="0.2">
      <c r="B63" s="2" t="str">
        <f>IF('[2]Paste Sample IDs'!U67&lt;&gt;"",'[2]Paste Sample IDs'!U67,"None")</f>
        <v>USDA5162</v>
      </c>
      <c r="C63" s="4" t="str">
        <f>'[2]Paste Sample IDs'!T67</f>
        <v>F03</v>
      </c>
      <c r="D63" s="3">
        <f>IF(B63="None","",[2]Analysis!Z65)</f>
        <v>83559.908559345931</v>
      </c>
      <c r="E63" s="2" t="str">
        <f>IF(B63="None","",IF(D63&lt;1000,"Very low copy number: assay performance unknown",IF(D63&lt;50000/3,"Caution: copy number less than intended sequencing depth",IF(D63="Undetected","Insufficient material: assay failure expected",""))))</f>
        <v/>
      </c>
    </row>
    <row r="64" spans="2:5" ht="16" x14ac:dyDescent="0.2">
      <c r="B64" s="2" t="str">
        <f>IF('[2]Paste Sample IDs'!U68&lt;&gt;"",'[2]Paste Sample IDs'!U68,"None")</f>
        <v>USDA5140</v>
      </c>
      <c r="C64" s="4" t="str">
        <f>'[2]Paste Sample IDs'!T68</f>
        <v>F04</v>
      </c>
      <c r="D64" s="3">
        <f>IF(B64="None","",[2]Analysis!Z66)</f>
        <v>117701.55699434078</v>
      </c>
      <c r="E64" s="2" t="str">
        <f>IF(B64="None","",IF(D64&lt;1000,"Very low copy number: assay performance unknown",IF(D64&lt;50000/3,"Caution: copy number less than intended sequencing depth",IF(D64="Undetected","Insufficient material: assay failure expected",""))))</f>
        <v/>
      </c>
    </row>
    <row r="65" spans="2:5" ht="16" x14ac:dyDescent="0.2">
      <c r="B65" s="2" t="str">
        <f>IF('[2]Paste Sample IDs'!U70&lt;&gt;"",'[2]Paste Sample IDs'!U70,"None")</f>
        <v>USDA5128</v>
      </c>
      <c r="C65" s="4" t="str">
        <f>'[2]Paste Sample IDs'!T70</f>
        <v>F06</v>
      </c>
      <c r="D65" s="3">
        <f>IF(B65="None","",[2]Analysis!Z68)</f>
        <v>42838.849323528273</v>
      </c>
      <c r="E65" s="2" t="str">
        <f>IF(B65="None","",IF(D65&lt;1000,"Very low copy number: assay performance unknown",IF(D65&lt;50000/3,"Caution: copy number less than intended sequencing depth",IF(D65="Undetected","Insufficient material: assay failure expected",""))))</f>
        <v/>
      </c>
    </row>
    <row r="66" spans="2:5" ht="16" x14ac:dyDescent="0.2">
      <c r="B66" s="2" t="str">
        <f>IF('[2]Paste Sample IDs'!U71&lt;&gt;"",'[2]Paste Sample IDs'!U71,"None")</f>
        <v>USDA5295</v>
      </c>
      <c r="C66" s="4" t="str">
        <f>'[2]Paste Sample IDs'!T71</f>
        <v>F07</v>
      </c>
      <c r="D66" s="3">
        <f>IF(B66="None","",[2]Analysis!Z69)</f>
        <v>307912.71876972943</v>
      </c>
      <c r="E66" s="2" t="str">
        <f>IF(B66="None","",IF(D66&lt;1000,"Very low copy number: assay performance unknown",IF(D66&lt;50000/3,"Caution: copy number less than intended sequencing depth",IF(D66="Undetected","Insufficient material: assay failure expected",""))))</f>
        <v/>
      </c>
    </row>
    <row r="67" spans="2:5" ht="16" x14ac:dyDescent="0.2">
      <c r="B67" s="2" t="str">
        <f>IF('[2]Paste Sample IDs'!U72&lt;&gt;"",'[2]Paste Sample IDs'!U72,"None")</f>
        <v>USDA5303</v>
      </c>
      <c r="C67" s="4" t="str">
        <f>'[2]Paste Sample IDs'!T72</f>
        <v>F08</v>
      </c>
      <c r="D67" s="3">
        <f>IF(B67="None","",[2]Analysis!Z70)</f>
        <v>283544.10990040971</v>
      </c>
      <c r="E67" s="2" t="str">
        <f>IF(B67="None","",IF(D67&lt;1000,"Very low copy number: assay performance unknown",IF(D67&lt;50000/3,"Caution: copy number less than intended sequencing depth",IF(D67="Undetected","Insufficient material: assay failure expected",""))))</f>
        <v/>
      </c>
    </row>
    <row r="68" spans="2:5" ht="16" x14ac:dyDescent="0.2">
      <c r="B68" s="2" t="str">
        <f>IF('[2]Paste Sample IDs'!U73&lt;&gt;"",'[2]Paste Sample IDs'!U73,"None")</f>
        <v>USDA5311</v>
      </c>
      <c r="C68" s="4" t="str">
        <f>'[2]Paste Sample IDs'!T73</f>
        <v>F09</v>
      </c>
      <c r="D68" s="3">
        <f>IF(B68="None","",[2]Analysis!Z71)</f>
        <v>509300.13446425804</v>
      </c>
      <c r="E68" s="2" t="str">
        <f>IF(B68="None","",IF(D68&lt;1000,"Very low copy number: assay performance unknown",IF(D68&lt;50000/3,"Caution: copy number less than intended sequencing depth",IF(D68="Undetected","Insufficient material: assay failure expected",""))))</f>
        <v/>
      </c>
    </row>
    <row r="69" spans="2:5" ht="16" x14ac:dyDescent="0.2">
      <c r="B69" s="2" t="str">
        <f>IF('[2]Paste Sample IDs'!U74&lt;&gt;"",'[2]Paste Sample IDs'!U74,"None")</f>
        <v>USDA4860</v>
      </c>
      <c r="C69" s="4" t="str">
        <f>'[2]Paste Sample IDs'!T74</f>
        <v>F10</v>
      </c>
      <c r="D69" s="3">
        <f>IF(B69="None","",[2]Analysis!Z72)</f>
        <v>3.6335834461603924</v>
      </c>
      <c r="E69" s="2" t="str">
        <f>IF(B69="None","",IF(D69&lt;1000,"Very low copy number: assay performance unknown",IF(D69&lt;50000/3,"Caution: copy number less than intended sequencing depth",IF(D69="Undetected","Insufficient material: assay failure expected",""))))</f>
        <v>Very low copy number: assay performance unknown</v>
      </c>
    </row>
    <row r="70" spans="2:5" ht="16" x14ac:dyDescent="0.2">
      <c r="B70" s="2" t="str">
        <f>IF('[2]Paste Sample IDs'!U75&lt;&gt;"",'[2]Paste Sample IDs'!U75,"None")</f>
        <v>USDA5292</v>
      </c>
      <c r="C70" s="4" t="str">
        <f>'[2]Paste Sample IDs'!T75</f>
        <v>F11</v>
      </c>
      <c r="D70" s="3">
        <f>IF(B70="None","",[2]Analysis!Z73)</f>
        <v>175868.0646416822</v>
      </c>
      <c r="E70" s="2" t="str">
        <f>IF(B70="None","",IF(D70&lt;1000,"Very low copy number: assay performance unknown",IF(D70&lt;50000/3,"Caution: copy number less than intended sequencing depth",IF(D70="Undetected","Insufficient material: assay failure expected",""))))</f>
        <v/>
      </c>
    </row>
    <row r="71" spans="2:5" ht="16" x14ac:dyDescent="0.2">
      <c r="B71" s="2" t="str">
        <f>IF('[2]Paste Sample IDs'!U76&lt;&gt;"",'[2]Paste Sample IDs'!U76,"None")</f>
        <v>USDA5339</v>
      </c>
      <c r="C71" s="4" t="str">
        <f>'[2]Paste Sample IDs'!T76</f>
        <v>F12</v>
      </c>
      <c r="D71" s="3">
        <f>IF(B71="None","",[2]Analysis!Z74)</f>
        <v>235032.9981918901</v>
      </c>
      <c r="E71" s="2" t="str">
        <f>IF(B71="None","",IF(D71&lt;1000,"Very low copy number: assay performance unknown",IF(D71&lt;50000/3,"Caution: copy number less than intended sequencing depth",IF(D71="Undetected","Insufficient material: assay failure expected",""))))</f>
        <v/>
      </c>
    </row>
    <row r="72" spans="2:5" ht="16" x14ac:dyDescent="0.2">
      <c r="B72" s="2" t="str">
        <f>IF('[2]Paste Sample IDs'!U77&lt;&gt;"",'[2]Paste Sample IDs'!U77,"None")</f>
        <v>USDA5362</v>
      </c>
      <c r="C72" s="4" t="str">
        <f>'[2]Paste Sample IDs'!T77</f>
        <v>G01</v>
      </c>
      <c r="D72" s="3">
        <f>IF(B72="None","",[2]Analysis!Z75)</f>
        <v>29309.076336347254</v>
      </c>
      <c r="E72" s="2" t="str">
        <f>IF(B72="None","",IF(D72&lt;1000,"Very low copy number: assay performance unknown",IF(D72&lt;50000/3,"Caution: copy number less than intended sequencing depth",IF(D72="Undetected","Insufficient material: assay failure expected",""))))</f>
        <v/>
      </c>
    </row>
    <row r="73" spans="2:5" ht="16" x14ac:dyDescent="0.2">
      <c r="B73" s="2" t="str">
        <f>IF('[2]Paste Sample IDs'!U78&lt;&gt;"",'[2]Paste Sample IDs'!U78,"None")</f>
        <v>USDA5329</v>
      </c>
      <c r="C73" s="4" t="str">
        <f>'[2]Paste Sample IDs'!T78</f>
        <v>G02</v>
      </c>
      <c r="D73" s="3">
        <f>IF(B73="None","",[2]Analysis!Z76)</f>
        <v>727665.29621504468</v>
      </c>
      <c r="E73" s="2" t="str">
        <f>IF(B73="None","",IF(D73&lt;1000,"Very low copy number: assay performance unknown",IF(D73&lt;50000/3,"Caution: copy number less than intended sequencing depth",IF(D73="Undetected","Insufficient material: assay failure expected",""))))</f>
        <v/>
      </c>
    </row>
    <row r="74" spans="2:5" ht="16" x14ac:dyDescent="0.2">
      <c r="B74" s="2" t="str">
        <f>IF('[2]Paste Sample IDs'!U79&lt;&gt;"",'[2]Paste Sample IDs'!U79,"None")</f>
        <v>USDA5152</v>
      </c>
      <c r="C74" s="4" t="str">
        <f>'[2]Paste Sample IDs'!T79</f>
        <v>G03</v>
      </c>
      <c r="D74" s="3">
        <f>IF(B74="None","",[2]Analysis!Z77)</f>
        <v>39814.718712082213</v>
      </c>
      <c r="E74" s="2" t="str">
        <f>IF(B74="None","",IF(D74&lt;1000,"Very low copy number: assay performance unknown",IF(D74&lt;50000/3,"Caution: copy number less than intended sequencing depth",IF(D74="Undetected","Insufficient material: assay failure expected",""))))</f>
        <v/>
      </c>
    </row>
    <row r="75" spans="2:5" ht="16" x14ac:dyDescent="0.2">
      <c r="B75" s="2" t="str">
        <f>IF('[2]Paste Sample IDs'!U80&lt;&gt;"",'[2]Paste Sample IDs'!U80,"None")</f>
        <v>USDA5300</v>
      </c>
      <c r="C75" s="4" t="str">
        <f>'[2]Paste Sample IDs'!T80</f>
        <v>G04</v>
      </c>
      <c r="D75" s="3">
        <f>IF(B75="None","",[2]Analysis!Z78)</f>
        <v>283342.64846936631</v>
      </c>
      <c r="E75" s="2" t="str">
        <f>IF(B75="None","",IF(D75&lt;1000,"Very low copy number: assay performance unknown",IF(D75&lt;50000/3,"Caution: copy number less than intended sequencing depth",IF(D75="Undetected","Insufficient material: assay failure expected",""))))</f>
        <v/>
      </c>
    </row>
    <row r="76" spans="2:5" ht="16" x14ac:dyDescent="0.2">
      <c r="B76" s="2" t="str">
        <f>IF('[2]Paste Sample IDs'!U81&lt;&gt;"",'[2]Paste Sample IDs'!U81,"None")</f>
        <v>USDA5189</v>
      </c>
      <c r="C76" s="4" t="str">
        <f>'[2]Paste Sample IDs'!T81</f>
        <v>G05</v>
      </c>
      <c r="D76" s="3">
        <f>IF(B76="None","",[2]Analysis!Z79)</f>
        <v>121182.00386311173</v>
      </c>
      <c r="E76" s="2" t="str">
        <f>IF(B76="None","",IF(D76&lt;1000,"Very low copy number: assay performance unknown",IF(D76&lt;50000/3,"Caution: copy number less than intended sequencing depth",IF(D76="Undetected","Insufficient material: assay failure expected",""))))</f>
        <v/>
      </c>
    </row>
    <row r="77" spans="2:5" ht="16" x14ac:dyDescent="0.2">
      <c r="B77" s="2" t="str">
        <f>IF('[2]Paste Sample IDs'!U82&lt;&gt;"",'[2]Paste Sample IDs'!U82,"None")</f>
        <v>USDA5261</v>
      </c>
      <c r="C77" s="4" t="str">
        <f>'[2]Paste Sample IDs'!T82</f>
        <v>G06</v>
      </c>
      <c r="D77" s="3">
        <f>IF(B77="None","",[2]Analysis!Z80)</f>
        <v>409457.39358192537</v>
      </c>
      <c r="E77" s="2" t="str">
        <f>IF(B77="None","",IF(D77&lt;1000,"Very low copy number: assay performance unknown",IF(D77&lt;50000/3,"Caution: copy number less than intended sequencing depth",IF(D77="Undetected","Insufficient material: assay failure expected",""))))</f>
        <v/>
      </c>
    </row>
    <row r="78" spans="2:5" ht="16" x14ac:dyDescent="0.2">
      <c r="B78" s="2" t="str">
        <f>IF('[2]Paste Sample IDs'!U83&lt;&gt;"",'[2]Paste Sample IDs'!U83,"None")</f>
        <v>USDA5238</v>
      </c>
      <c r="C78" s="4" t="str">
        <f>'[2]Paste Sample IDs'!T83</f>
        <v>G07</v>
      </c>
      <c r="D78" s="3">
        <f>IF(B78="None","",[2]Analysis!Z81)</f>
        <v>277562.12224070355</v>
      </c>
      <c r="E78" s="2" t="str">
        <f>IF(B78="None","",IF(D78&lt;1000,"Very low copy number: assay performance unknown",IF(D78&lt;50000/3,"Caution: copy number less than intended sequencing depth",IF(D78="Undetected","Insufficient material: assay failure expected",""))))</f>
        <v/>
      </c>
    </row>
    <row r="79" spans="2:5" ht="16" x14ac:dyDescent="0.2">
      <c r="B79" s="2" t="str">
        <f>IF('[2]Paste Sample IDs'!U84&lt;&gt;"",'[2]Paste Sample IDs'!U84,"None")</f>
        <v>USDA5181</v>
      </c>
      <c r="C79" s="4" t="str">
        <f>'[2]Paste Sample IDs'!T84</f>
        <v>G08</v>
      </c>
      <c r="D79" s="3">
        <f>IF(B79="None","",[2]Analysis!Z82)</f>
        <v>1356.0178299147451</v>
      </c>
      <c r="E79" s="2" t="str">
        <f>IF(B79="None","",IF(D79&lt;1000,"Very low copy number: assay performance unknown",IF(D79&lt;50000/3,"Caution: copy number less than intended sequencing depth",IF(D79="Undetected","Insufficient material: assay failure expected",""))))</f>
        <v>Caution: copy number less than intended sequencing depth</v>
      </c>
    </row>
    <row r="80" spans="2:5" ht="16" x14ac:dyDescent="0.2">
      <c r="B80" s="2" t="str">
        <f>IF('[2]Paste Sample IDs'!U85&lt;&gt;"",'[2]Paste Sample IDs'!U85,"None")</f>
        <v>USDA4415</v>
      </c>
      <c r="C80" s="4" t="str">
        <f>'[2]Paste Sample IDs'!T85</f>
        <v>G09</v>
      </c>
      <c r="D80" s="3">
        <f>IF(B80="None","",[2]Analysis!Z83)</f>
        <v>553857.64054125943</v>
      </c>
      <c r="E80" s="2" t="str">
        <f>IF(B80="None","",IF(D80&lt;1000,"Very low copy number: assay performance unknown",IF(D80&lt;50000/3,"Caution: copy number less than intended sequencing depth",IF(D80="Undetected","Insufficient material: assay failure expected",""))))</f>
        <v/>
      </c>
    </row>
    <row r="81" spans="2:5" ht="16" x14ac:dyDescent="0.2">
      <c r="B81" s="2" t="str">
        <f>IF('[2]Paste Sample IDs'!U86&lt;&gt;"",'[2]Paste Sample IDs'!U86,"None")</f>
        <v>USDA5265</v>
      </c>
      <c r="C81" s="4" t="str">
        <f>'[2]Paste Sample IDs'!T86</f>
        <v>G10</v>
      </c>
      <c r="D81" s="3">
        <f>IF(B81="None","",[2]Analysis!Z84)</f>
        <v>17259.760770569657</v>
      </c>
      <c r="E81" s="2" t="str">
        <f>IF(B81="None","",IF(D81&lt;1000,"Very low copy number: assay performance unknown",IF(D81&lt;50000/3,"Caution: copy number less than intended sequencing depth",IF(D81="Undetected","Insufficient material: assay failure expected",""))))</f>
        <v/>
      </c>
    </row>
    <row r="82" spans="2:5" ht="16" x14ac:dyDescent="0.2">
      <c r="B82" s="2" t="str">
        <f>IF('[2]Paste Sample IDs'!U87&lt;&gt;"",'[2]Paste Sample IDs'!U87,"None")</f>
        <v>USDA5289</v>
      </c>
      <c r="C82" s="4" t="str">
        <f>'[2]Paste Sample IDs'!T87</f>
        <v>G11</v>
      </c>
      <c r="D82" s="3">
        <f>IF(B82="None","",[2]Analysis!Z85)</f>
        <v>195654.18303107299</v>
      </c>
      <c r="E82" s="2" t="str">
        <f>IF(B82="None","",IF(D82&lt;1000,"Very low copy number: assay performance unknown",IF(D82&lt;50000/3,"Caution: copy number less than intended sequencing depth",IF(D82="Undetected","Insufficient material: assay failure expected",""))))</f>
        <v/>
      </c>
    </row>
    <row r="83" spans="2:5" ht="16" x14ac:dyDescent="0.2">
      <c r="B83" s="2" t="str">
        <f>IF('[2]Paste Sample IDs'!U88&lt;&gt;"",'[2]Paste Sample IDs'!U88,"None")</f>
        <v>USDA4876</v>
      </c>
      <c r="C83" s="4" t="str">
        <f>'[2]Paste Sample IDs'!T88</f>
        <v>G12</v>
      </c>
      <c r="D83" s="3">
        <f>IF(B83="None","",[2]Analysis!Z86)</f>
        <v>883489.88489418977</v>
      </c>
      <c r="E83" s="2" t="str">
        <f>IF(B83="None","",IF(D83&lt;1000,"Very low copy number: assay performance unknown",IF(D83&lt;50000/3,"Caution: copy number less than intended sequencing depth",IF(D83="Undetected","Insufficient material: assay failure expected",""))))</f>
        <v/>
      </c>
    </row>
    <row r="84" spans="2:5" ht="16" x14ac:dyDescent="0.2">
      <c r="B84" s="2" t="str">
        <f>IF('[2]Paste Sample IDs'!U89&lt;&gt;"",'[2]Paste Sample IDs'!U89,"None")</f>
        <v>USDA5274</v>
      </c>
      <c r="C84" s="4" t="str">
        <f>'[2]Paste Sample IDs'!T89</f>
        <v>H01</v>
      </c>
      <c r="D84" s="3">
        <f>IF(B84="None","",[2]Analysis!Z87)</f>
        <v>139991.08412731093</v>
      </c>
      <c r="E84" s="2" t="str">
        <f>IF(B84="None","",IF(D84&lt;1000,"Very low copy number: assay performance unknown",IF(D84&lt;50000/3,"Caution: copy number less than intended sequencing depth",IF(D84="Undetected","Insufficient material: assay failure expected",""))))</f>
        <v/>
      </c>
    </row>
    <row r="85" spans="2:5" ht="16" x14ac:dyDescent="0.2">
      <c r="B85" s="2" t="str">
        <f>IF('[2]Paste Sample IDs'!U90&lt;&gt;"",'[2]Paste Sample IDs'!U90,"None")</f>
        <v>USDA5105</v>
      </c>
      <c r="C85" s="4" t="str">
        <f>'[2]Paste Sample IDs'!T90</f>
        <v>H02</v>
      </c>
      <c r="D85" s="3">
        <f>IF(B85="None","",[2]Analysis!Z88)</f>
        <v>902530.75958648312</v>
      </c>
      <c r="E85" s="2" t="str">
        <f>IF(B85="None","",IF(D85&lt;1000,"Very low copy number: assay performance unknown",IF(D85&lt;50000/3,"Caution: copy number less than intended sequencing depth",IF(D85="Undetected","Insufficient material: assay failure expected",""))))</f>
        <v/>
      </c>
    </row>
    <row r="86" spans="2:5" ht="16" x14ac:dyDescent="0.2">
      <c r="B86" s="2" t="str">
        <f>IF('[2]Paste Sample IDs'!U91&lt;&gt;"",'[2]Paste Sample IDs'!U91,"None")</f>
        <v>USDA5351</v>
      </c>
      <c r="C86" s="4" t="str">
        <f>'[2]Paste Sample IDs'!T91</f>
        <v>H03</v>
      </c>
      <c r="D86" s="3">
        <f>IF(B86="None","",[2]Analysis!Z89)</f>
        <v>328953.84217484575</v>
      </c>
      <c r="E86" s="2" t="str">
        <f>IF(B86="None","",IF(D86&lt;1000,"Very low copy number: assay performance unknown",IF(D86&lt;50000/3,"Caution: copy number less than intended sequencing depth",IF(D86="Undetected","Insufficient material: assay failure expected",""))))</f>
        <v/>
      </c>
    </row>
    <row r="87" spans="2:5" ht="16" x14ac:dyDescent="0.2">
      <c r="B87" s="2" t="str">
        <f>IF('[2]Paste Sample IDs'!U92&lt;&gt;"",'[2]Paste Sample IDs'!U92,"None")</f>
        <v>USDA5163</v>
      </c>
      <c r="C87" s="4" t="str">
        <f>'[2]Paste Sample IDs'!T92</f>
        <v>H04</v>
      </c>
      <c r="D87" s="3">
        <f>IF(B87="None","",[2]Analysis!Z90)</f>
        <v>35712.105482975952</v>
      </c>
      <c r="E87" s="2" t="str">
        <f>IF(B87="None","",IF(D87&lt;1000,"Very low copy number: assay performance unknown",IF(D87&lt;50000/3,"Caution: copy number less than intended sequencing depth",IF(D87="Undetected","Insufficient material: assay failure expected",""))))</f>
        <v/>
      </c>
    </row>
    <row r="88" spans="2:5" ht="16" x14ac:dyDescent="0.2">
      <c r="B88" s="2" t="str">
        <f>IF('[2]Paste Sample IDs'!U93&lt;&gt;"",'[2]Paste Sample IDs'!U93,"None")</f>
        <v>USDA5237</v>
      </c>
      <c r="C88" s="4" t="str">
        <f>'[2]Paste Sample IDs'!T93</f>
        <v>H05</v>
      </c>
      <c r="D88" s="3">
        <f>IF(B88="None","",[2]Analysis!Z91)</f>
        <v>465671.84654154786</v>
      </c>
      <c r="E88" s="2" t="str">
        <f>IF(B88="None","",IF(D88&lt;1000,"Very low copy number: assay performance unknown",IF(D88&lt;50000/3,"Caution: copy number less than intended sequencing depth",IF(D88="Undetected","Insufficient material: assay failure expected",""))))</f>
        <v/>
      </c>
    </row>
    <row r="89" spans="2:5" ht="16" x14ac:dyDescent="0.2">
      <c r="B89" s="2" t="str">
        <f>IF('[2]Paste Sample IDs'!U94&lt;&gt;"",'[2]Paste Sample IDs'!U94,"None")</f>
        <v>USDA5286</v>
      </c>
      <c r="C89" s="4" t="str">
        <f>'[2]Paste Sample IDs'!T94</f>
        <v>H06</v>
      </c>
      <c r="D89" s="3">
        <f>IF(B89="None","",[2]Analysis!Z92)</f>
        <v>97148.999509793517</v>
      </c>
      <c r="E89" s="2" t="str">
        <f>IF(B89="None","",IF(D89&lt;1000,"Very low copy number: assay performance unknown",IF(D89&lt;50000/3,"Caution: copy number less than intended sequencing depth",IF(D89="Undetected","Insufficient material: assay failure expected",""))))</f>
        <v/>
      </c>
    </row>
    <row r="90" spans="2:5" ht="16" x14ac:dyDescent="0.2">
      <c r="B90" s="2" t="str">
        <f>IF('[2]Paste Sample IDs'!U95&lt;&gt;"",'[2]Paste Sample IDs'!U95,"None")</f>
        <v>USDA5270</v>
      </c>
      <c r="C90" s="4" t="str">
        <f>'[2]Paste Sample IDs'!T95</f>
        <v>H07</v>
      </c>
      <c r="D90" s="3">
        <f>IF(B90="None","",[2]Analysis!Z93)</f>
        <v>1552335.6479376836</v>
      </c>
      <c r="E90" s="2" t="str">
        <f>IF(B90="None","",IF(D90&lt;1000,"Very low copy number: assay performance unknown",IF(D90&lt;50000/3,"Caution: copy number less than intended sequencing depth",IF(D90="Undetected","Insufficient material: assay failure expected",""))))</f>
        <v/>
      </c>
    </row>
    <row r="91" spans="2:5" ht="16" x14ac:dyDescent="0.2">
      <c r="B91" s="2" t="str">
        <f>IF('[2]Paste Sample IDs'!U96&lt;&gt;"",'[2]Paste Sample IDs'!U96,"None")</f>
        <v>USDA5251</v>
      </c>
      <c r="C91" s="4" t="str">
        <f>'[2]Paste Sample IDs'!T96</f>
        <v>H08</v>
      </c>
      <c r="D91" s="3">
        <f>IF(B91="None","",[2]Analysis!Z94)</f>
        <v>571046.44881334982</v>
      </c>
      <c r="E91" s="2" t="str">
        <f>IF(B91="None","",IF(D91&lt;1000,"Very low copy number: assay performance unknown",IF(D91&lt;50000/3,"Caution: copy number less than intended sequencing depth",IF(D91="Undetected","Insufficient material: assay failure expected",""))))</f>
        <v/>
      </c>
    </row>
    <row r="92" spans="2:5" ht="16" x14ac:dyDescent="0.2">
      <c r="B92" s="2" t="str">
        <f>IF('[2]Paste Sample IDs'!U98&lt;&gt;"",'[2]Paste Sample IDs'!U98,"None")</f>
        <v>USDA4674</v>
      </c>
      <c r="C92" s="4" t="str">
        <f>'[2]Paste Sample IDs'!T98</f>
        <v>H10</v>
      </c>
      <c r="D92" s="3">
        <f>IF(B92="None","",[2]Analysis!Z96)</f>
        <v>2880965.9040794685</v>
      </c>
      <c r="E92" s="2" t="str">
        <f>IF(B92="None","",IF(D92&lt;1000,"Very low copy number: assay performance unknown",IF(D92&lt;50000/3,"Caution: copy number less than intended sequencing depth",IF(D92="Undetected","Insufficient material: assay failure expected",""))))</f>
        <v/>
      </c>
    </row>
    <row r="93" spans="2:5" ht="16" x14ac:dyDescent="0.2">
      <c r="B93" s="2" t="str">
        <f>IF('[2]Paste Sample IDs'!U99&lt;&gt;"",'[2]Paste Sample IDs'!U99,"None")</f>
        <v>USDA5200</v>
      </c>
      <c r="C93" s="4" t="str">
        <f>'[2]Paste Sample IDs'!T99</f>
        <v>H11</v>
      </c>
      <c r="D93" s="3">
        <f>IF(B93="None","",[2]Analysis!Z97)</f>
        <v>1523.6635819690152</v>
      </c>
      <c r="E93" s="2" t="str">
        <f>IF(B93="None","",IF(D93&lt;1000,"Very low copy number: assay performance unknown",IF(D93&lt;50000/3,"Caution: copy number less than intended sequencing depth",IF(D93="Undetected","Insufficient material: assay failure expected",""))))</f>
        <v>Caution: copy number less than intended sequencing depth</v>
      </c>
    </row>
    <row r="94" spans="2:5" ht="16" x14ac:dyDescent="0.2">
      <c r="B94" s="2" t="str">
        <f>IF('[2]Paste Sample IDs'!U100&lt;&gt;"",'[2]Paste Sample IDs'!U100,"None")</f>
        <v>USDA5250</v>
      </c>
      <c r="C94" s="4" t="str">
        <f>'[2]Paste Sample IDs'!T100</f>
        <v>H12</v>
      </c>
      <c r="D94" s="3">
        <f>IF(B94="None","",[2]Analysis!Z98)</f>
        <v>468660.24093284021</v>
      </c>
      <c r="E94" s="2" t="str">
        <f>IF(B94="None","",IF(D94&lt;1000,"Very low copy number: assay performance unknown",IF(D94&lt;50000/3,"Caution: copy number less than intended sequencing depth",IF(D94="Undetected","Insufficient material: assay failure expected",""))))</f>
        <v/>
      </c>
    </row>
    <row r="95" spans="2:5" ht="16" x14ac:dyDescent="0.2">
      <c r="B95" s="1"/>
      <c r="C95" s="1"/>
      <c r="D95" s="1"/>
      <c r="E95" s="1"/>
    </row>
  </sheetData>
  <conditionalFormatting sqref="E4:E94">
    <cfRule type="containsText" dxfId="5" priority="1" operator="containsText" text="unknown">
      <formula>NOT(ISERROR(SEARCH("unknown",E4)))</formula>
    </cfRule>
    <cfRule type="containsText" dxfId="4" priority="2" operator="containsText" text="Insufficient">
      <formula>NOT(ISERROR(SEARCH("Insufficient",E4)))</formula>
    </cfRule>
    <cfRule type="containsText" dxfId="3" priority="3" operator="containsText" text="depth">
      <formula>NOT(ISERROR(SEARCH("depth",E4)))</formula>
    </cfRule>
  </conditionalFormatting>
  <printOptions horizontalCentered="1"/>
  <pageMargins left="0.2" right="0.2" top="0.25" bottom="0.25" header="0.3" footer="0.3"/>
  <pageSetup scale="45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2A5F-BF6C-2C44-BD8D-21FF17F4784B}">
  <sheetPr>
    <pageSetUpPr fitToPage="1"/>
  </sheetPr>
  <dimension ref="B1:E97"/>
  <sheetViews>
    <sheetView workbookViewId="0">
      <selection activeCell="H27" sqref="H27"/>
    </sheetView>
  </sheetViews>
  <sheetFormatPr baseColWidth="10" defaultRowHeight="15" x14ac:dyDescent="0.2"/>
  <cols>
    <col min="1" max="1" width="3.83203125" customWidth="1"/>
    <col min="2" max="2" width="36.1640625" customWidth="1"/>
    <col min="3" max="3" width="12.33203125" customWidth="1"/>
    <col min="4" max="4" width="29.5" customWidth="1"/>
    <col min="5" max="5" width="50.6640625" customWidth="1"/>
  </cols>
  <sheetData>
    <row r="1" spans="2:5" ht="16" x14ac:dyDescent="0.2">
      <c r="B1" s="8" t="s">
        <v>5</v>
      </c>
      <c r="C1" s="7"/>
      <c r="D1" s="8" t="s">
        <v>4</v>
      </c>
      <c r="E1" s="7" t="str">
        <f>IF('[3]Paste Sample IDs'!U1&lt;&gt;"",'[3]Paste Sample IDs'!U1,"None")</f>
        <v>Noyes_Project_045_DNA_109_qPCR_16S</v>
      </c>
    </row>
    <row r="2" spans="2:5" ht="16" x14ac:dyDescent="0.2">
      <c r="B2" s="7"/>
      <c r="C2" s="7"/>
      <c r="D2" s="7"/>
      <c r="E2" s="7"/>
    </row>
    <row r="3" spans="2:5" ht="16" x14ac:dyDescent="0.2">
      <c r="B3" s="5" t="s">
        <v>3</v>
      </c>
      <c r="C3" s="6" t="s">
        <v>2</v>
      </c>
      <c r="D3" s="6" t="s">
        <v>1</v>
      </c>
      <c r="E3" s="5" t="s">
        <v>0</v>
      </c>
    </row>
    <row r="4" spans="2:5" ht="16" x14ac:dyDescent="0.2">
      <c r="B4" s="2" t="str">
        <f>IF('[3]Paste Sample IDs'!U5&lt;&gt;"",'[3]Paste Sample IDs'!U5,"None")</f>
        <v>USDA5129</v>
      </c>
      <c r="C4" s="4" t="str">
        <f>'[3]Paste Sample IDs'!T5</f>
        <v>A01</v>
      </c>
      <c r="D4" s="3">
        <f>IF(B4="None","",[3]Analysis!Z3)</f>
        <v>716884.78255020513</v>
      </c>
      <c r="E4" s="2" t="str">
        <f>IF(B4="None","",IF(D4&lt;1000,"Very low copy number: assay performance unknown",IF(D4&lt;50000/3,"Caution: copy number less than intended sequencing depth",IF(D4="Undetected","Insufficient material: assay failure expected",""))))</f>
        <v/>
      </c>
    </row>
    <row r="5" spans="2:5" ht="16" x14ac:dyDescent="0.2">
      <c r="B5" s="2" t="str">
        <f>IF('[3]Paste Sample IDs'!U6&lt;&gt;"",'[3]Paste Sample IDs'!U6,"None")</f>
        <v>USDA5297</v>
      </c>
      <c r="C5" s="4" t="str">
        <f>'[3]Paste Sample IDs'!T6</f>
        <v>A02</v>
      </c>
      <c r="D5" s="3">
        <f>IF(B5="None","",[3]Analysis!Z4)</f>
        <v>203020.8073464864</v>
      </c>
      <c r="E5" s="2" t="str">
        <f>IF(B5="None","",IF(D5&lt;1000,"Very low copy number: assay performance unknown",IF(D5&lt;50000/3,"Caution: copy number less than intended sequencing depth",IF(D5="Undetected","Insufficient material: assay failure expected",""))))</f>
        <v/>
      </c>
    </row>
    <row r="6" spans="2:5" ht="16" x14ac:dyDescent="0.2">
      <c r="B6" s="2" t="str">
        <f>IF('[3]Paste Sample IDs'!U7&lt;&gt;"",'[3]Paste Sample IDs'!U7,"None")</f>
        <v>USDA5227</v>
      </c>
      <c r="C6" s="4" t="str">
        <f>'[3]Paste Sample IDs'!T7</f>
        <v>A03</v>
      </c>
      <c r="D6" s="3">
        <f>IF(B6="None","",[3]Analysis!Z5)</f>
        <v>21000.553120150445</v>
      </c>
      <c r="E6" s="2" t="str">
        <f>IF(B6="None","",IF(D6&lt;1000,"Very low copy number: assay performance unknown",IF(D6&lt;50000/3,"Caution: copy number less than intended sequencing depth",IF(D6="Undetected","Insufficient material: assay failure expected",""))))</f>
        <v/>
      </c>
    </row>
    <row r="7" spans="2:5" ht="16" x14ac:dyDescent="0.2">
      <c r="B7" s="2" t="str">
        <f>IF('[3]Paste Sample IDs'!U8&lt;&gt;"",'[3]Paste Sample IDs'!U8,"None")</f>
        <v>USDA5342</v>
      </c>
      <c r="C7" s="4" t="str">
        <f>'[3]Paste Sample IDs'!T8</f>
        <v>A04</v>
      </c>
      <c r="D7" s="3">
        <f>IF(B7="None","",[3]Analysis!Z6)</f>
        <v>132159.14313146262</v>
      </c>
      <c r="E7" s="2" t="str">
        <f>IF(B7="None","",IF(D7&lt;1000,"Very low copy number: assay performance unknown",IF(D7&lt;50000/3,"Caution: copy number less than intended sequencing depth",IF(D7="Undetected","Insufficient material: assay failure expected",""))))</f>
        <v/>
      </c>
    </row>
    <row r="8" spans="2:5" ht="16" x14ac:dyDescent="0.2">
      <c r="B8" s="2" t="str">
        <f>IF('[3]Paste Sample IDs'!U9&lt;&gt;"",'[3]Paste Sample IDs'!U9,"None")</f>
        <v>USDA5321</v>
      </c>
      <c r="C8" s="4" t="str">
        <f>'[3]Paste Sample IDs'!T9</f>
        <v>A05</v>
      </c>
      <c r="D8" s="3">
        <f>IF(B8="None","",[3]Analysis!Z7)</f>
        <v>233202.57924642789</v>
      </c>
      <c r="E8" s="2" t="str">
        <f>IF(B8="None","",IF(D8&lt;1000,"Very low copy number: assay performance unknown",IF(D8&lt;50000/3,"Caution: copy number less than intended sequencing depth",IF(D8="Undetected","Insufficient material: assay failure expected",""))))</f>
        <v/>
      </c>
    </row>
    <row r="9" spans="2:5" ht="16" x14ac:dyDescent="0.2">
      <c r="B9" s="2" t="str">
        <f>IF('[3]Paste Sample IDs'!U10&lt;&gt;"",'[3]Paste Sample IDs'!U10,"None")</f>
        <v>USDA5223</v>
      </c>
      <c r="C9" s="4" t="str">
        <f>'[3]Paste Sample IDs'!T10</f>
        <v>A06</v>
      </c>
      <c r="D9" s="3">
        <f>IF(B9="None","",[3]Analysis!Z8)</f>
        <v>12741.717622628259</v>
      </c>
      <c r="E9" s="2" t="str">
        <f>IF(B9="None","",IF(D9&lt;1000,"Very low copy number: assay performance unknown",IF(D9&lt;50000/3,"Caution: copy number less than intended sequencing depth",IF(D9="Undetected","Insufficient material: assay failure expected",""))))</f>
        <v>Caution: copy number less than intended sequencing depth</v>
      </c>
    </row>
    <row r="10" spans="2:5" ht="16" x14ac:dyDescent="0.2">
      <c r="B10" s="2" t="str">
        <f>IF('[3]Paste Sample IDs'!U11&lt;&gt;"",'[3]Paste Sample IDs'!U11,"None")</f>
        <v>USDA5285</v>
      </c>
      <c r="C10" s="4" t="str">
        <f>'[3]Paste Sample IDs'!T11</f>
        <v>A07</v>
      </c>
      <c r="D10" s="3">
        <f>IF(B10="None","",[3]Analysis!Z9)</f>
        <v>28487.536276406248</v>
      </c>
      <c r="E10" s="2" t="str">
        <f>IF(B10="None","",IF(D10&lt;1000,"Very low copy number: assay performance unknown",IF(D10&lt;50000/3,"Caution: copy number less than intended sequencing depth",IF(D10="Undetected","Insufficient material: assay failure expected",""))))</f>
        <v/>
      </c>
    </row>
    <row r="11" spans="2:5" ht="16" x14ac:dyDescent="0.2">
      <c r="B11" s="2" t="str">
        <f>IF('[3]Paste Sample IDs'!U12&lt;&gt;"",'[3]Paste Sample IDs'!U12,"None")</f>
        <v>USDA4282</v>
      </c>
      <c r="C11" s="4" t="str">
        <f>'[3]Paste Sample IDs'!T12</f>
        <v>A08</v>
      </c>
      <c r="D11" s="3">
        <f>IF(B11="None","",[3]Analysis!Z10)</f>
        <v>77111.118166805405</v>
      </c>
      <c r="E11" s="2" t="str">
        <f>IF(B11="None","",IF(D11&lt;1000,"Very low copy number: assay performance unknown",IF(D11&lt;50000/3,"Caution: copy number less than intended sequencing depth",IF(D11="Undetected","Insufficient material: assay failure expected",""))))</f>
        <v/>
      </c>
    </row>
    <row r="12" spans="2:5" ht="16" x14ac:dyDescent="0.2">
      <c r="B12" s="2" t="str">
        <f>IF('[3]Paste Sample IDs'!U13&lt;&gt;"",'[3]Paste Sample IDs'!U13,"None")</f>
        <v>USDA5222</v>
      </c>
      <c r="C12" s="4" t="str">
        <f>'[3]Paste Sample IDs'!T13</f>
        <v>A09</v>
      </c>
      <c r="D12" s="3">
        <f>IF(B12="None","",[3]Analysis!Z11)</f>
        <v>1125801.4652406257</v>
      </c>
      <c r="E12" s="2" t="str">
        <f>IF(B12="None","",IF(D12&lt;1000,"Very low copy number: assay performance unknown",IF(D12&lt;50000/3,"Caution: copy number less than intended sequencing depth",IF(D12="Undetected","Insufficient material: assay failure expected",""))))</f>
        <v/>
      </c>
    </row>
    <row r="13" spans="2:5" ht="16" x14ac:dyDescent="0.2">
      <c r="B13" s="2" t="str">
        <f>IF('[3]Paste Sample IDs'!U14&lt;&gt;"",'[3]Paste Sample IDs'!U14,"None")</f>
        <v>USDA5212</v>
      </c>
      <c r="C13" s="4" t="str">
        <f>'[3]Paste Sample IDs'!T14</f>
        <v>A10</v>
      </c>
      <c r="D13" s="3">
        <f>IF(B13="None","",[3]Analysis!Z12)</f>
        <v>2.9274946369521988</v>
      </c>
      <c r="E13" s="2" t="str">
        <f>IF(B13="None","",IF(D13&lt;1000,"Very low copy number: assay performance unknown",IF(D13&lt;50000/3,"Caution: copy number less than intended sequencing depth",IF(D13="Undetected","Insufficient material: assay failure expected",""))))</f>
        <v>Very low copy number: assay performance unknown</v>
      </c>
    </row>
    <row r="14" spans="2:5" ht="16" x14ac:dyDescent="0.2">
      <c r="B14" s="2" t="str">
        <f>IF('[3]Paste Sample IDs'!U15&lt;&gt;"",'[3]Paste Sample IDs'!U15,"None")</f>
        <v>USDA5217</v>
      </c>
      <c r="C14" s="4" t="str">
        <f>'[3]Paste Sample IDs'!T15</f>
        <v>A11</v>
      </c>
      <c r="D14" s="3">
        <f>IF(B14="None","",[3]Analysis!Z13)</f>
        <v>1179871.6252663059</v>
      </c>
      <c r="E14" s="2" t="str">
        <f>IF(B14="None","",IF(D14&lt;1000,"Very low copy number: assay performance unknown",IF(D14&lt;50000/3,"Caution: copy number less than intended sequencing depth",IF(D14="Undetected","Insufficient material: assay failure expected",""))))</f>
        <v/>
      </c>
    </row>
    <row r="15" spans="2:5" ht="16" x14ac:dyDescent="0.2">
      <c r="B15" s="2" t="str">
        <f>IF('[3]Paste Sample IDs'!U16&lt;&gt;"",'[3]Paste Sample IDs'!U16,"None")</f>
        <v>USDA5272</v>
      </c>
      <c r="C15" s="4" t="str">
        <f>'[3]Paste Sample IDs'!T16</f>
        <v>A12</v>
      </c>
      <c r="D15" s="3">
        <f>IF(B15="None","",[3]Analysis!Z14)</f>
        <v>946550.17604425212</v>
      </c>
      <c r="E15" s="2" t="str">
        <f>IF(B15="None","",IF(D15&lt;1000,"Very low copy number: assay performance unknown",IF(D15&lt;50000/3,"Caution: copy number less than intended sequencing depth",IF(D15="Undetected","Insufficient material: assay failure expected",""))))</f>
        <v/>
      </c>
    </row>
    <row r="16" spans="2:5" ht="16" x14ac:dyDescent="0.2">
      <c r="B16" s="2" t="str">
        <f>IF('[3]Paste Sample IDs'!U17&lt;&gt;"",'[3]Paste Sample IDs'!U17,"None")</f>
        <v>USDA5185</v>
      </c>
      <c r="C16" s="4" t="str">
        <f>'[3]Paste Sample IDs'!T17</f>
        <v>B01</v>
      </c>
      <c r="D16" s="3">
        <f>IF(B16="None","",[3]Analysis!Z15)</f>
        <v>19352.29234873379</v>
      </c>
      <c r="E16" s="2" t="str">
        <f>IF(B16="None","",IF(D16&lt;1000,"Very low copy number: assay performance unknown",IF(D16&lt;50000/3,"Caution: copy number less than intended sequencing depth",IF(D16="Undetected","Insufficient material: assay failure expected",""))))</f>
        <v/>
      </c>
    </row>
    <row r="17" spans="2:5" ht="16" x14ac:dyDescent="0.2">
      <c r="B17" s="2" t="str">
        <f>IF('[3]Paste Sample IDs'!U18&lt;&gt;"",'[3]Paste Sample IDs'!U18,"None")</f>
        <v>USDA5233</v>
      </c>
      <c r="C17" s="4" t="str">
        <f>'[3]Paste Sample IDs'!T18</f>
        <v>B02</v>
      </c>
      <c r="D17" s="3">
        <f>IF(B17="None","",[3]Analysis!Z16)</f>
        <v>7345.1418170875368</v>
      </c>
      <c r="E17" s="2" t="str">
        <f>IF(B17="None","",IF(D17&lt;1000,"Very low copy number: assay performance unknown",IF(D17&lt;50000/3,"Caution: copy number less than intended sequencing depth",IF(D17="Undetected","Insufficient material: assay failure expected",""))))</f>
        <v>Caution: copy number less than intended sequencing depth</v>
      </c>
    </row>
    <row r="18" spans="2:5" ht="16" x14ac:dyDescent="0.2">
      <c r="B18" s="2" t="str">
        <f>IF('[3]Paste Sample IDs'!U19&lt;&gt;"",'[3]Paste Sample IDs'!U19,"None")</f>
        <v>USDA5253</v>
      </c>
      <c r="C18" s="4" t="str">
        <f>'[3]Paste Sample IDs'!T19</f>
        <v>B03</v>
      </c>
      <c r="D18" s="3">
        <f>IF(B18="None","",[3]Analysis!Z17)</f>
        <v>1452010.0250419497</v>
      </c>
      <c r="E18" s="2" t="str">
        <f>IF(B18="None","",IF(D18&lt;1000,"Very low copy number: assay performance unknown",IF(D18&lt;50000/3,"Caution: copy number less than intended sequencing depth",IF(D18="Undetected","Insufficient material: assay failure expected",""))))</f>
        <v/>
      </c>
    </row>
    <row r="19" spans="2:5" ht="16" x14ac:dyDescent="0.2">
      <c r="B19" s="2" t="str">
        <f>IF('[3]Paste Sample IDs'!U20&lt;&gt;"",'[3]Paste Sample IDs'!U20,"None")</f>
        <v>USDA4646</v>
      </c>
      <c r="C19" s="4" t="str">
        <f>'[3]Paste Sample IDs'!T20</f>
        <v>B04</v>
      </c>
      <c r="D19" s="3">
        <f>IF(B19="None","",[3]Analysis!Z18)</f>
        <v>5626.58394641014</v>
      </c>
      <c r="E19" s="2" t="str">
        <f>IF(B19="None","",IF(D19&lt;1000,"Very low copy number: assay performance unknown",IF(D19&lt;50000/3,"Caution: copy number less than intended sequencing depth",IF(D19="Undetected","Insufficient material: assay failure expected",""))))</f>
        <v>Caution: copy number less than intended sequencing depth</v>
      </c>
    </row>
    <row r="20" spans="2:5" ht="16" x14ac:dyDescent="0.2">
      <c r="B20" s="2" t="str">
        <f>IF('[3]Paste Sample IDs'!U21&lt;&gt;"",'[3]Paste Sample IDs'!U21,"None")</f>
        <v>USDA4944</v>
      </c>
      <c r="C20" s="4" t="str">
        <f>'[3]Paste Sample IDs'!T21</f>
        <v>B05</v>
      </c>
      <c r="D20" s="3">
        <f>IF(B20="None","",[3]Analysis!Z19)</f>
        <v>2.0128954139909943</v>
      </c>
      <c r="E20" s="2" t="str">
        <f>IF(B20="None","",IF(D20&lt;1000,"Very low copy number: assay performance unknown",IF(D20&lt;50000/3,"Caution: copy number less than intended sequencing depth",IF(D20="Undetected","Insufficient material: assay failure expected",""))))</f>
        <v>Very low copy number: assay performance unknown</v>
      </c>
    </row>
    <row r="21" spans="2:5" ht="16" x14ac:dyDescent="0.2">
      <c r="B21" s="2" t="str">
        <f>IF('[3]Paste Sample IDs'!U22&lt;&gt;"",'[3]Paste Sample IDs'!U22,"None")</f>
        <v>USDA5231</v>
      </c>
      <c r="C21" s="4" t="str">
        <f>'[3]Paste Sample IDs'!T22</f>
        <v>B06</v>
      </c>
      <c r="D21" s="3">
        <f>IF(B21="None","",[3]Analysis!Z20)</f>
        <v>162641.76255999474</v>
      </c>
      <c r="E21" s="2" t="str">
        <f>IF(B21="None","",IF(D21&lt;1000,"Very low copy number: assay performance unknown",IF(D21&lt;50000/3,"Caution: copy number less than intended sequencing depth",IF(D21="Undetected","Insufficient material: assay failure expected",""))))</f>
        <v/>
      </c>
    </row>
    <row r="22" spans="2:5" ht="16" x14ac:dyDescent="0.2">
      <c r="B22" s="2" t="str">
        <f>IF('[3]Paste Sample IDs'!U23&lt;&gt;"",'[3]Paste Sample IDs'!U23,"None")</f>
        <v>USDA4281</v>
      </c>
      <c r="C22" s="4" t="str">
        <f>'[3]Paste Sample IDs'!T23</f>
        <v>B07</v>
      </c>
      <c r="D22" s="3">
        <f>IF(B22="None","",[3]Analysis!Z21)</f>
        <v>63646.294681954161</v>
      </c>
      <c r="E22" s="2" t="str">
        <f>IF(B22="None","",IF(D22&lt;1000,"Very low copy number: assay performance unknown",IF(D22&lt;50000/3,"Caution: copy number less than intended sequencing depth",IF(D22="Undetected","Insufficient material: assay failure expected",""))))</f>
        <v/>
      </c>
    </row>
    <row r="23" spans="2:5" ht="16" x14ac:dyDescent="0.2">
      <c r="B23" s="2" t="str">
        <f>IF('[3]Paste Sample IDs'!U25&lt;&gt;"",'[3]Paste Sample IDs'!U25,"None")</f>
        <v>USDA5151</v>
      </c>
      <c r="C23" s="4" t="str">
        <f>'[3]Paste Sample IDs'!T25</f>
        <v>B09</v>
      </c>
      <c r="D23" s="3">
        <f>IF(B23="None","",[3]Analysis!Z23)</f>
        <v>11543.069601558092</v>
      </c>
      <c r="E23" s="2" t="str">
        <f>IF(B23="None","",IF(D23&lt;1000,"Very low copy number: assay performance unknown",IF(D23&lt;50000/3,"Caution: copy number less than intended sequencing depth",IF(D23="Undetected","Insufficient material: assay failure expected",""))))</f>
        <v>Caution: copy number less than intended sequencing depth</v>
      </c>
    </row>
    <row r="24" spans="2:5" ht="16" x14ac:dyDescent="0.2">
      <c r="B24" s="2" t="str">
        <f>IF('[3]Paste Sample IDs'!U26&lt;&gt;"",'[3]Paste Sample IDs'!U26,"None")</f>
        <v>USDA5109</v>
      </c>
      <c r="C24" s="4" t="str">
        <f>'[3]Paste Sample IDs'!T26</f>
        <v>B10</v>
      </c>
      <c r="D24" s="3">
        <f>IF(B24="None","",[3]Analysis!Z24)</f>
        <v>405115.16639937594</v>
      </c>
      <c r="E24" s="2" t="str">
        <f>IF(B24="None","",IF(D24&lt;1000,"Very low copy number: assay performance unknown",IF(D24&lt;50000/3,"Caution: copy number less than intended sequencing depth",IF(D24="Undetected","Insufficient material: assay failure expected",""))))</f>
        <v/>
      </c>
    </row>
    <row r="25" spans="2:5" ht="16" x14ac:dyDescent="0.2">
      <c r="B25" s="2" t="str">
        <f>IF('[3]Paste Sample IDs'!U27&lt;&gt;"",'[3]Paste Sample IDs'!U27,"None")</f>
        <v>USDA5344</v>
      </c>
      <c r="C25" s="4" t="str">
        <f>'[3]Paste Sample IDs'!T27</f>
        <v>B11</v>
      </c>
      <c r="D25" s="3">
        <f>IF(B25="None","",[3]Analysis!Z25)</f>
        <v>37855.352917063115</v>
      </c>
      <c r="E25" s="2" t="str">
        <f>IF(B25="None","",IF(D25&lt;1000,"Very low copy number: assay performance unknown",IF(D25&lt;50000/3,"Caution: copy number less than intended sequencing depth",IF(D25="Undetected","Insufficient material: assay failure expected",""))))</f>
        <v/>
      </c>
    </row>
    <row r="26" spans="2:5" ht="16" x14ac:dyDescent="0.2">
      <c r="B26" s="2" t="str">
        <f>IF('[3]Paste Sample IDs'!U28&lt;&gt;"",'[3]Paste Sample IDs'!U28,"None")</f>
        <v>USDA5123</v>
      </c>
      <c r="C26" s="4" t="str">
        <f>'[3]Paste Sample IDs'!T28</f>
        <v>B12</v>
      </c>
      <c r="D26" s="3">
        <f>IF(B26="None","",[3]Analysis!Z26)</f>
        <v>222673.78081141235</v>
      </c>
      <c r="E26" s="2" t="str">
        <f>IF(B26="None","",IF(D26&lt;1000,"Very low copy number: assay performance unknown",IF(D26&lt;50000/3,"Caution: copy number less than intended sequencing depth",IF(D26="Undetected","Insufficient material: assay failure expected",""))))</f>
        <v/>
      </c>
    </row>
    <row r="27" spans="2:5" ht="16" x14ac:dyDescent="0.2">
      <c r="B27" s="2" t="str">
        <f>IF('[3]Paste Sample IDs'!U29&lt;&gt;"",'[3]Paste Sample IDs'!U29,"None")</f>
        <v>USDA5287</v>
      </c>
      <c r="C27" s="4" t="str">
        <f>'[3]Paste Sample IDs'!T29</f>
        <v>C01</v>
      </c>
      <c r="D27" s="3">
        <f>IF(B27="None","",[3]Analysis!Z27)</f>
        <v>174622.488992353</v>
      </c>
      <c r="E27" s="2" t="str">
        <f>IF(B27="None","",IF(D27&lt;1000,"Very low copy number: assay performance unknown",IF(D27&lt;50000/3,"Caution: copy number less than intended sequencing depth",IF(D27="Undetected","Insufficient material: assay failure expected",""))))</f>
        <v/>
      </c>
    </row>
    <row r="28" spans="2:5" ht="16" x14ac:dyDescent="0.2">
      <c r="B28" s="2" t="str">
        <f>IF('[3]Paste Sample IDs'!U30&lt;&gt;"",'[3]Paste Sample IDs'!U30,"None")</f>
        <v>USDA5327</v>
      </c>
      <c r="C28" s="4" t="str">
        <f>'[3]Paste Sample IDs'!T30</f>
        <v>C02</v>
      </c>
      <c r="D28" s="3">
        <f>IF(B28="None","",[3]Analysis!Z28)</f>
        <v>1429117.5542417737</v>
      </c>
      <c r="E28" s="2" t="str">
        <f>IF(B28="None","",IF(D28&lt;1000,"Very low copy number: assay performance unknown",IF(D28&lt;50000/3,"Caution: copy number less than intended sequencing depth",IF(D28="Undetected","Insufficient material: assay failure expected",""))))</f>
        <v/>
      </c>
    </row>
    <row r="29" spans="2:5" ht="16" x14ac:dyDescent="0.2">
      <c r="B29" s="2" t="str">
        <f>IF('[3]Paste Sample IDs'!U31&lt;&gt;"",'[3]Paste Sample IDs'!U31,"None")</f>
        <v>USDA5125</v>
      </c>
      <c r="C29" s="4" t="str">
        <f>'[3]Paste Sample IDs'!T31</f>
        <v>C03</v>
      </c>
      <c r="D29" s="3">
        <f>IF(B29="None","",[3]Analysis!Z29)</f>
        <v>41608.482319874274</v>
      </c>
      <c r="E29" s="2" t="str">
        <f>IF(B29="None","",IF(D29&lt;1000,"Very low copy number: assay performance unknown",IF(D29&lt;50000/3,"Caution: copy number less than intended sequencing depth",IF(D29="Undetected","Insufficient material: assay failure expected",""))))</f>
        <v/>
      </c>
    </row>
    <row r="30" spans="2:5" ht="16" x14ac:dyDescent="0.2">
      <c r="B30" s="2" t="str">
        <f>IF('[3]Paste Sample IDs'!U32&lt;&gt;"",'[3]Paste Sample IDs'!U32,"None")</f>
        <v>USDA5322</v>
      </c>
      <c r="C30" s="4" t="str">
        <f>'[3]Paste Sample IDs'!T32</f>
        <v>C04</v>
      </c>
      <c r="D30" s="3">
        <f>IF(B30="None","",[3]Analysis!Z30)</f>
        <v>775734.22888257867</v>
      </c>
      <c r="E30" s="2" t="str">
        <f>IF(B30="None","",IF(D30&lt;1000,"Very low copy number: assay performance unknown",IF(D30&lt;50000/3,"Caution: copy number less than intended sequencing depth",IF(D30="Undetected","Insufficient material: assay failure expected",""))))</f>
        <v/>
      </c>
    </row>
    <row r="31" spans="2:5" ht="16" x14ac:dyDescent="0.2">
      <c r="B31" s="2" t="str">
        <f>IF('[3]Paste Sample IDs'!U33&lt;&gt;"",'[3]Paste Sample IDs'!U33,"None")</f>
        <v>USDA5298</v>
      </c>
      <c r="C31" s="4" t="str">
        <f>'[3]Paste Sample IDs'!T33</f>
        <v>C05</v>
      </c>
      <c r="D31" s="3">
        <f>IF(B31="None","",[3]Analysis!Z31)</f>
        <v>134241.93285712137</v>
      </c>
      <c r="E31" s="2" t="str">
        <f>IF(B31="None","",IF(D31&lt;1000,"Very low copy number: assay performance unknown",IF(D31&lt;50000/3,"Caution: copy number less than intended sequencing depth",IF(D31="Undetected","Insufficient material: assay failure expected",""))))</f>
        <v/>
      </c>
    </row>
    <row r="32" spans="2:5" ht="16" x14ac:dyDescent="0.2">
      <c r="B32" s="2" t="str">
        <f>IF('[3]Paste Sample IDs'!U34&lt;&gt;"",'[3]Paste Sample IDs'!U34,"None")</f>
        <v>USDA5307</v>
      </c>
      <c r="C32" s="4" t="str">
        <f>'[3]Paste Sample IDs'!T34</f>
        <v>C06</v>
      </c>
      <c r="D32" s="3">
        <f>IF(B32="None","",[3]Analysis!Z32)</f>
        <v>2524198.1766853449</v>
      </c>
      <c r="E32" s="2" t="str">
        <f>IF(B32="None","",IF(D32&lt;1000,"Very low copy number: assay performance unknown",IF(D32&lt;50000/3,"Caution: copy number less than intended sequencing depth",IF(D32="Undetected","Insufficient material: assay failure expected",""))))</f>
        <v/>
      </c>
    </row>
    <row r="33" spans="2:5" ht="16" x14ac:dyDescent="0.2">
      <c r="B33" s="2" t="str">
        <f>IF('[3]Paste Sample IDs'!U35&lt;&gt;"",'[3]Paste Sample IDs'!U35,"None")</f>
        <v>USDA5260</v>
      </c>
      <c r="C33" s="4" t="str">
        <f>'[3]Paste Sample IDs'!T35</f>
        <v>C07</v>
      </c>
      <c r="D33" s="3">
        <f>IF(B33="None","",[3]Analysis!Z33)</f>
        <v>90267.935245082059</v>
      </c>
      <c r="E33" s="2" t="str">
        <f>IF(B33="None","",IF(D33&lt;1000,"Very low copy number: assay performance unknown",IF(D33&lt;50000/3,"Caution: copy number less than intended sequencing depth",IF(D33="Undetected","Insufficient material: assay failure expected",""))))</f>
        <v/>
      </c>
    </row>
    <row r="34" spans="2:5" ht="16" x14ac:dyDescent="0.2">
      <c r="B34" s="2" t="str">
        <f>IF('[3]Paste Sample IDs'!U36&lt;&gt;"",'[3]Paste Sample IDs'!U36,"None")</f>
        <v>USDA4437</v>
      </c>
      <c r="C34" s="4" t="str">
        <f>'[3]Paste Sample IDs'!T36</f>
        <v>C08</v>
      </c>
      <c r="D34" s="3">
        <f>IF(B34="None","",[3]Analysis!Z34)</f>
        <v>717.27749655028572</v>
      </c>
      <c r="E34" s="2" t="str">
        <f>IF(B34="None","",IF(D34&lt;1000,"Very low copy number: assay performance unknown",IF(D34&lt;50000/3,"Caution: copy number less than intended sequencing depth",IF(D34="Undetected","Insufficient material: assay failure expected",""))))</f>
        <v>Very low copy number: assay performance unknown</v>
      </c>
    </row>
    <row r="35" spans="2:5" ht="16" x14ac:dyDescent="0.2">
      <c r="B35" s="2" t="str">
        <f>IF('[3]Paste Sample IDs'!U37&lt;&gt;"",'[3]Paste Sample IDs'!U37,"None")</f>
        <v>USDA4588</v>
      </c>
      <c r="C35" s="4" t="str">
        <f>'[3]Paste Sample IDs'!T37</f>
        <v>C09</v>
      </c>
      <c r="D35" s="3">
        <f>IF(B35="None","",[3]Analysis!Z35)</f>
        <v>14.811447911170907</v>
      </c>
      <c r="E35" s="2" t="str">
        <f>IF(B35="None","",IF(D35&lt;1000,"Very low copy number: assay performance unknown",IF(D35&lt;50000/3,"Caution: copy number less than intended sequencing depth",IF(D35="Undetected","Insufficient material: assay failure expected",""))))</f>
        <v>Very low copy number: assay performance unknown</v>
      </c>
    </row>
    <row r="36" spans="2:5" ht="16" x14ac:dyDescent="0.2">
      <c r="B36" s="2" t="str">
        <f>IF('[3]Paste Sample IDs'!U38&lt;&gt;"",'[3]Paste Sample IDs'!U38,"None")</f>
        <v>USDA5290</v>
      </c>
      <c r="C36" s="4" t="str">
        <f>'[3]Paste Sample IDs'!T38</f>
        <v>C10</v>
      </c>
      <c r="D36" s="3">
        <f>IF(B36="None","",[3]Analysis!Z36)</f>
        <v>179148.29981541153</v>
      </c>
      <c r="E36" s="2" t="str">
        <f>IF(B36="None","",IF(D36&lt;1000,"Very low copy number: assay performance unknown",IF(D36&lt;50000/3,"Caution: copy number less than intended sequencing depth",IF(D36="Undetected","Insufficient material: assay failure expected",""))))</f>
        <v/>
      </c>
    </row>
    <row r="37" spans="2:5" ht="16" x14ac:dyDescent="0.2">
      <c r="B37" s="2" t="str">
        <f>IF('[3]Paste Sample IDs'!U39&lt;&gt;"",'[3]Paste Sample IDs'!U39,"None")</f>
        <v>USDA5276</v>
      </c>
      <c r="C37" s="4" t="str">
        <f>'[3]Paste Sample IDs'!T39</f>
        <v>C11</v>
      </c>
      <c r="D37" s="3">
        <f>IF(B37="None","",[3]Analysis!Z37)</f>
        <v>45088.192994697711</v>
      </c>
      <c r="E37" s="2" t="str">
        <f>IF(B37="None","",IF(D37&lt;1000,"Very low copy number: assay performance unknown",IF(D37&lt;50000/3,"Caution: copy number less than intended sequencing depth",IF(D37="Undetected","Insufficient material: assay failure expected",""))))</f>
        <v/>
      </c>
    </row>
    <row r="38" spans="2:5" ht="16" x14ac:dyDescent="0.2">
      <c r="B38" s="2" t="str">
        <f>IF('[3]Paste Sample IDs'!U41&lt;&gt;"",'[3]Paste Sample IDs'!U41,"None")</f>
        <v>USDA4418</v>
      </c>
      <c r="C38" s="4" t="str">
        <f>'[3]Paste Sample IDs'!T41</f>
        <v>D01</v>
      </c>
      <c r="D38" s="3">
        <f>IF(B38="None","",[3]Analysis!Z39)</f>
        <v>108386.50428341287</v>
      </c>
      <c r="E38" s="2" t="str">
        <f>IF(B38="None","",IF(D38&lt;1000,"Very low copy number: assay performance unknown",IF(D38&lt;50000/3,"Caution: copy number less than intended sequencing depth",IF(D38="Undetected","Insufficient material: assay failure expected",""))))</f>
        <v/>
      </c>
    </row>
    <row r="39" spans="2:5" ht="16" x14ac:dyDescent="0.2">
      <c r="B39" s="2" t="str">
        <f>IF('[3]Paste Sample IDs'!U42&lt;&gt;"",'[3]Paste Sample IDs'!U42,"None")</f>
        <v>USDA5316</v>
      </c>
      <c r="C39" s="4" t="str">
        <f>'[3]Paste Sample IDs'!T42</f>
        <v>D02</v>
      </c>
      <c r="D39" s="3">
        <f>IF(B39="None","",[3]Analysis!Z40)</f>
        <v>56.153189441632016</v>
      </c>
      <c r="E39" s="2" t="str">
        <f>IF(B39="None","",IF(D39&lt;1000,"Very low copy number: assay performance unknown",IF(D39&lt;50000/3,"Caution: copy number less than intended sequencing depth",IF(D39="Undetected","Insufficient material: assay failure expected",""))))</f>
        <v>Very low copy number: assay performance unknown</v>
      </c>
    </row>
    <row r="40" spans="2:5" ht="16" x14ac:dyDescent="0.2">
      <c r="B40" s="2" t="str">
        <f>IF('[3]Paste Sample IDs'!U43&lt;&gt;"",'[3]Paste Sample IDs'!U43,"None")</f>
        <v>USDA5192</v>
      </c>
      <c r="C40" s="4" t="str">
        <f>'[3]Paste Sample IDs'!T43</f>
        <v>D03</v>
      </c>
      <c r="D40" s="3">
        <f>IF(B40="None","",[3]Analysis!Z41)</f>
        <v>111670.84756039672</v>
      </c>
      <c r="E40" s="2" t="str">
        <f>IF(B40="None","",IF(D40&lt;1000,"Very low copy number: assay performance unknown",IF(D40&lt;50000/3,"Caution: copy number less than intended sequencing depth",IF(D40="Undetected","Insufficient material: assay failure expected",""))))</f>
        <v/>
      </c>
    </row>
    <row r="41" spans="2:5" ht="16" x14ac:dyDescent="0.2">
      <c r="B41" s="2" t="str">
        <f>IF('[3]Paste Sample IDs'!U44&lt;&gt;"",'[3]Paste Sample IDs'!U44,"None")</f>
        <v>USDA4574</v>
      </c>
      <c r="C41" s="4" t="str">
        <f>'[3]Paste Sample IDs'!T44</f>
        <v>D04</v>
      </c>
      <c r="D41" s="3">
        <f>IF(B41="None","",[3]Analysis!Z42)</f>
        <v>379105.8523572986</v>
      </c>
      <c r="E41" s="2" t="str">
        <f>IF(B41="None","",IF(D41&lt;1000,"Very low copy number: assay performance unknown",IF(D41&lt;50000/3,"Caution: copy number less than intended sequencing depth",IF(D41="Undetected","Insufficient material: assay failure expected",""))))</f>
        <v/>
      </c>
    </row>
    <row r="42" spans="2:5" ht="16" x14ac:dyDescent="0.2">
      <c r="B42" s="2" t="str">
        <f>IF('[3]Paste Sample IDs'!U45&lt;&gt;"",'[3]Paste Sample IDs'!U45,"None")</f>
        <v>USDA5127</v>
      </c>
      <c r="C42" s="4" t="str">
        <f>'[3]Paste Sample IDs'!T45</f>
        <v>D05</v>
      </c>
      <c r="D42" s="3">
        <f>IF(B42="None","",[3]Analysis!Z43)</f>
        <v>1831927.6113250758</v>
      </c>
      <c r="E42" s="2" t="str">
        <f>IF(B42="None","",IF(D42&lt;1000,"Very low copy number: assay performance unknown",IF(D42&lt;50000/3,"Caution: copy number less than intended sequencing depth",IF(D42="Undetected","Insufficient material: assay failure expected",""))))</f>
        <v/>
      </c>
    </row>
    <row r="43" spans="2:5" ht="16" x14ac:dyDescent="0.2">
      <c r="B43" s="2" t="str">
        <f>IF('[3]Paste Sample IDs'!U46&lt;&gt;"",'[3]Paste Sample IDs'!U46,"None")</f>
        <v>USDA5146</v>
      </c>
      <c r="C43" s="4" t="str">
        <f>'[3]Paste Sample IDs'!T46</f>
        <v>D06</v>
      </c>
      <c r="D43" s="3">
        <f>IF(B43="None","",[3]Analysis!Z44)</f>
        <v>19.640108409088246</v>
      </c>
      <c r="E43" s="2" t="str">
        <f>IF(B43="None","",IF(D43&lt;1000,"Very low copy number: assay performance unknown",IF(D43&lt;50000/3,"Caution: copy number less than intended sequencing depth",IF(D43="Undetected","Insufficient material: assay failure expected",""))))</f>
        <v>Very low copy number: assay performance unknown</v>
      </c>
    </row>
    <row r="44" spans="2:5" ht="16" x14ac:dyDescent="0.2">
      <c r="B44" s="2" t="str">
        <f>IF('[3]Paste Sample IDs'!U47&lt;&gt;"",'[3]Paste Sample IDs'!U47,"None")</f>
        <v>USDA4304</v>
      </c>
      <c r="C44" s="4" t="str">
        <f>'[3]Paste Sample IDs'!T47</f>
        <v>D07</v>
      </c>
      <c r="D44" s="3">
        <f>IF(B44="None","",[3]Analysis!Z45)</f>
        <v>66703.108378460616</v>
      </c>
      <c r="E44" s="2" t="str">
        <f>IF(B44="None","",IF(D44&lt;1000,"Very low copy number: assay performance unknown",IF(D44&lt;50000/3,"Caution: copy number less than intended sequencing depth",IF(D44="Undetected","Insufficient material: assay failure expected",""))))</f>
        <v/>
      </c>
    </row>
    <row r="45" spans="2:5" ht="16" x14ac:dyDescent="0.2">
      <c r="B45" s="2" t="str">
        <f>IF('[3]Paste Sample IDs'!U48&lt;&gt;"",'[3]Paste Sample IDs'!U48,"None")</f>
        <v>USDA5206</v>
      </c>
      <c r="C45" s="4" t="str">
        <f>'[3]Paste Sample IDs'!T48</f>
        <v>D08</v>
      </c>
      <c r="D45" s="3">
        <f>IF(B45="None","",[3]Analysis!Z46)</f>
        <v>26703.298984135687</v>
      </c>
      <c r="E45" s="2" t="str">
        <f>IF(B45="None","",IF(D45&lt;1000,"Very low copy number: assay performance unknown",IF(D45&lt;50000/3,"Caution: copy number less than intended sequencing depth",IF(D45="Undetected","Insufficient material: assay failure expected",""))))</f>
        <v/>
      </c>
    </row>
    <row r="46" spans="2:5" ht="16" x14ac:dyDescent="0.2">
      <c r="B46" s="2" t="str">
        <f>IF('[3]Paste Sample IDs'!U49&lt;&gt;"",'[3]Paste Sample IDs'!U49,"None")</f>
        <v>USDA4798</v>
      </c>
      <c r="C46" s="4" t="str">
        <f>'[3]Paste Sample IDs'!T49</f>
        <v>D09</v>
      </c>
      <c r="D46" s="3">
        <f>IF(B46="None","",[3]Analysis!Z47)</f>
        <v>62480.920437775327</v>
      </c>
      <c r="E46" s="2" t="str">
        <f>IF(B46="None","",IF(D46&lt;1000,"Very low copy number: assay performance unknown",IF(D46&lt;50000/3,"Caution: copy number less than intended sequencing depth",IF(D46="Undetected","Insufficient material: assay failure expected",""))))</f>
        <v/>
      </c>
    </row>
    <row r="47" spans="2:5" ht="16" x14ac:dyDescent="0.2">
      <c r="B47" s="2" t="str">
        <f>IF('[3]Paste Sample IDs'!U50&lt;&gt;"",'[3]Paste Sample IDs'!U50,"None")</f>
        <v>USDA5256</v>
      </c>
      <c r="C47" s="4" t="str">
        <f>'[3]Paste Sample IDs'!T50</f>
        <v>D10</v>
      </c>
      <c r="D47" s="3">
        <f>IF(B47="None","",[3]Analysis!Z48)</f>
        <v>2.3985829589006258</v>
      </c>
      <c r="E47" s="2" t="str">
        <f>IF(B47="None","",IF(D47&lt;1000,"Very low copy number: assay performance unknown",IF(D47&lt;50000/3,"Caution: copy number less than intended sequencing depth",IF(D47="Undetected","Insufficient material: assay failure expected",""))))</f>
        <v>Very low copy number: assay performance unknown</v>
      </c>
    </row>
    <row r="48" spans="2:5" ht="16" x14ac:dyDescent="0.2">
      <c r="B48" s="2" t="str">
        <f>IF('[3]Paste Sample IDs'!U51&lt;&gt;"",'[3]Paste Sample IDs'!U51,"None")</f>
        <v>USDA5138</v>
      </c>
      <c r="C48" s="4" t="str">
        <f>'[3]Paste Sample IDs'!T51</f>
        <v>D11</v>
      </c>
      <c r="D48" s="3">
        <f>IF(B48="None","",[3]Analysis!Z49)</f>
        <v>36820.420127763835</v>
      </c>
      <c r="E48" s="2" t="str">
        <f>IF(B48="None","",IF(D48&lt;1000,"Very low copy number: assay performance unknown",IF(D48&lt;50000/3,"Caution: copy number less than intended sequencing depth",IF(D48="Undetected","Insufficient material: assay failure expected",""))))</f>
        <v/>
      </c>
    </row>
    <row r="49" spans="2:5" ht="16" x14ac:dyDescent="0.2">
      <c r="B49" s="2" t="str">
        <f>IF('[3]Paste Sample IDs'!U52&lt;&gt;"",'[3]Paste Sample IDs'!U52,"None")</f>
        <v>USDA5312</v>
      </c>
      <c r="C49" s="4" t="str">
        <f>'[3]Paste Sample IDs'!T52</f>
        <v>D12</v>
      </c>
      <c r="D49" s="3">
        <f>IF(B49="None","",[3]Analysis!Z50)</f>
        <v>629896.82012027991</v>
      </c>
      <c r="E49" s="2" t="str">
        <f>IF(B49="None","",IF(D49&lt;1000,"Very low copy number: assay performance unknown",IF(D49&lt;50000/3,"Caution: copy number less than intended sequencing depth",IF(D49="Undetected","Insufficient material: assay failure expected",""))))</f>
        <v/>
      </c>
    </row>
    <row r="50" spans="2:5" ht="16" x14ac:dyDescent="0.2">
      <c r="B50" s="2" t="str">
        <f>IF('[3]Paste Sample IDs'!U53&lt;&gt;"",'[3]Paste Sample IDs'!U53,"None")</f>
        <v>USDA5273</v>
      </c>
      <c r="C50" s="4" t="str">
        <f>'[3]Paste Sample IDs'!T53</f>
        <v>E01</v>
      </c>
      <c r="D50" s="3">
        <f>IF(B50="None","",[3]Analysis!Z51)</f>
        <v>629449.27100760164</v>
      </c>
      <c r="E50" s="2" t="str">
        <f>IF(B50="None","",IF(D50&lt;1000,"Very low copy number: assay performance unknown",IF(D50&lt;50000/3,"Caution: copy number less than intended sequencing depth",IF(D50="Undetected","Insufficient material: assay failure expected",""))))</f>
        <v/>
      </c>
    </row>
    <row r="51" spans="2:5" ht="16" x14ac:dyDescent="0.2">
      <c r="B51" s="2" t="str">
        <f>IF('[3]Paste Sample IDs'!U54&lt;&gt;"",'[3]Paste Sample IDs'!U54,"None")</f>
        <v>USDA4357</v>
      </c>
      <c r="C51" s="4" t="str">
        <f>'[3]Paste Sample IDs'!T54</f>
        <v>E02</v>
      </c>
      <c r="D51" s="3">
        <f>IF(B51="None","",[3]Analysis!Z52)</f>
        <v>828154.96281889733</v>
      </c>
      <c r="E51" s="2" t="str">
        <f>IF(B51="None","",IF(D51&lt;1000,"Very low copy number: assay performance unknown",IF(D51&lt;50000/3,"Caution: copy number less than intended sequencing depth",IF(D51="Undetected","Insufficient material: assay failure expected",""))))</f>
        <v/>
      </c>
    </row>
    <row r="52" spans="2:5" ht="16" x14ac:dyDescent="0.2">
      <c r="B52" s="2" t="str">
        <f>IF('[3]Paste Sample IDs'!U55&lt;&gt;"",'[3]Paste Sample IDs'!U55,"None")</f>
        <v>USDA3891</v>
      </c>
      <c r="C52" s="4" t="str">
        <f>'[3]Paste Sample IDs'!T55</f>
        <v>E03</v>
      </c>
      <c r="D52" s="3">
        <f>IF(B52="None","",[3]Analysis!Z53)</f>
        <v>782935.18052802968</v>
      </c>
      <c r="E52" s="2" t="str">
        <f>IF(B52="None","",IF(D52&lt;1000,"Very low copy number: assay performance unknown",IF(D52&lt;50000/3,"Caution: copy number less than intended sequencing depth",IF(D52="Undetected","Insufficient material: assay failure expected",""))))</f>
        <v/>
      </c>
    </row>
    <row r="53" spans="2:5" ht="16" x14ac:dyDescent="0.2">
      <c r="B53" s="2" t="str">
        <f>IF('[3]Paste Sample IDs'!U56&lt;&gt;"",'[3]Paste Sample IDs'!U56,"None")</f>
        <v>USDA5279</v>
      </c>
      <c r="C53" s="4" t="str">
        <f>'[3]Paste Sample IDs'!T56</f>
        <v>E04</v>
      </c>
      <c r="D53" s="3">
        <f>IF(B53="None","",[3]Analysis!Z54)</f>
        <v>24747.768749667939</v>
      </c>
      <c r="E53" s="2" t="str">
        <f>IF(B53="None","",IF(D53&lt;1000,"Very low copy number: assay performance unknown",IF(D53&lt;50000/3,"Caution: copy number less than intended sequencing depth",IF(D53="Undetected","Insufficient material: assay failure expected",""))))</f>
        <v/>
      </c>
    </row>
    <row r="54" spans="2:5" ht="16" x14ac:dyDescent="0.2">
      <c r="B54" s="2" t="str">
        <f>IF('[3]Paste Sample IDs'!U57&lt;&gt;"",'[3]Paste Sample IDs'!U57,"None")</f>
        <v>USDA4595</v>
      </c>
      <c r="C54" s="4" t="str">
        <f>'[3]Paste Sample IDs'!T57</f>
        <v>E05</v>
      </c>
      <c r="D54" s="3">
        <f>IF(B54="None","",[3]Analysis!Z55)</f>
        <v>432491.08144953375</v>
      </c>
      <c r="E54" s="2" t="str">
        <f>IF(B54="None","",IF(D54&lt;1000,"Very low copy number: assay performance unknown",IF(D54&lt;50000/3,"Caution: copy number less than intended sequencing depth",IF(D54="Undetected","Insufficient material: assay failure expected",""))))</f>
        <v/>
      </c>
    </row>
    <row r="55" spans="2:5" ht="16" x14ac:dyDescent="0.2">
      <c r="B55" s="2" t="str">
        <f>IF('[3]Paste Sample IDs'!U59&lt;&gt;"",'[3]Paste Sample IDs'!U59,"None")</f>
        <v>USDA5134</v>
      </c>
      <c r="C55" s="4" t="str">
        <f>'[3]Paste Sample IDs'!T59</f>
        <v>E07</v>
      </c>
      <c r="D55" s="3">
        <f>IF(B55="None","",[3]Analysis!Z57)</f>
        <v>189091.69221973312</v>
      </c>
      <c r="E55" s="2" t="str">
        <f>IF(B55="None","",IF(D55&lt;1000,"Very low copy number: assay performance unknown",IF(D55&lt;50000/3,"Caution: copy number less than intended sequencing depth",IF(D55="Undetected","Insufficient material: assay failure expected",""))))</f>
        <v/>
      </c>
    </row>
    <row r="56" spans="2:5" ht="16" x14ac:dyDescent="0.2">
      <c r="B56" s="2" t="str">
        <f>IF('[3]Paste Sample IDs'!U60&lt;&gt;"",'[3]Paste Sample IDs'!U60,"None")</f>
        <v>USDA5184</v>
      </c>
      <c r="C56" s="4" t="str">
        <f>'[3]Paste Sample IDs'!T60</f>
        <v>E08</v>
      </c>
      <c r="D56" s="3" t="str">
        <f>IF(B56="None","",[3]Analysis!Z58)</f>
        <v>Undetected</v>
      </c>
      <c r="E56" s="2" t="str">
        <f>IF(B56="None","",IF(D56&lt;1000,"Very low copy number: assay performance unknown",IF(D56&lt;50000/3,"Caution: copy number less than intended sequencing depth",IF(D56="Undetected","Insufficient material: assay failure expected",""))))</f>
        <v>Insufficient material: assay failure expected</v>
      </c>
    </row>
    <row r="57" spans="2:5" ht="16" x14ac:dyDescent="0.2">
      <c r="B57" s="2" t="str">
        <f>IF('[3]Paste Sample IDs'!U61&lt;&gt;"",'[3]Paste Sample IDs'!U61,"None")</f>
        <v>USDA5224</v>
      </c>
      <c r="C57" s="4" t="str">
        <f>'[3]Paste Sample IDs'!T61</f>
        <v>E09</v>
      </c>
      <c r="D57" s="3">
        <f>IF(B57="None","",[3]Analysis!Z59)</f>
        <v>31445.720724871255</v>
      </c>
      <c r="E57" s="2" t="str">
        <f>IF(B57="None","",IF(D57&lt;1000,"Very low copy number: assay performance unknown",IF(D57&lt;50000/3,"Caution: copy number less than intended sequencing depth",IF(D57="Undetected","Insufficient material: assay failure expected",""))))</f>
        <v/>
      </c>
    </row>
    <row r="58" spans="2:5" ht="16" x14ac:dyDescent="0.2">
      <c r="B58" s="2" t="str">
        <f>IF('[3]Paste Sample IDs'!U62&lt;&gt;"",'[3]Paste Sample IDs'!U62,"None")</f>
        <v>USDA5197</v>
      </c>
      <c r="C58" s="4" t="str">
        <f>'[3]Paste Sample IDs'!T62</f>
        <v>E10</v>
      </c>
      <c r="D58" s="3">
        <f>IF(B58="None","",[3]Analysis!Z60)</f>
        <v>464679.95562393725</v>
      </c>
      <c r="E58" s="2" t="str">
        <f>IF(B58="None","",IF(D58&lt;1000,"Very low copy number: assay performance unknown",IF(D58&lt;50000/3,"Caution: copy number less than intended sequencing depth",IF(D58="Undetected","Insufficient material: assay failure expected",""))))</f>
        <v/>
      </c>
    </row>
    <row r="59" spans="2:5" ht="16" x14ac:dyDescent="0.2">
      <c r="B59" s="2" t="str">
        <f>IF('[3]Paste Sample IDs'!U63&lt;&gt;"",'[3]Paste Sample IDs'!U63,"None")</f>
        <v>USDA5156</v>
      </c>
      <c r="C59" s="4" t="str">
        <f>'[3]Paste Sample IDs'!T63</f>
        <v>E11</v>
      </c>
      <c r="D59" s="3">
        <f>IF(B59="None","",[3]Analysis!Z61)</f>
        <v>104305.31390275144</v>
      </c>
      <c r="E59" s="2" t="str">
        <f>IF(B59="None","",IF(D59&lt;1000,"Very low copy number: assay performance unknown",IF(D59&lt;50000/3,"Caution: copy number less than intended sequencing depth",IF(D59="Undetected","Insufficient material: assay failure expected",""))))</f>
        <v/>
      </c>
    </row>
    <row r="60" spans="2:5" ht="16" x14ac:dyDescent="0.2">
      <c r="B60" s="2" t="str">
        <f>IF('[3]Paste Sample IDs'!U64&lt;&gt;"",'[3]Paste Sample IDs'!U64,"None")</f>
        <v>USDA5166</v>
      </c>
      <c r="C60" s="4" t="str">
        <f>'[3]Paste Sample IDs'!T64</f>
        <v>E12</v>
      </c>
      <c r="D60" s="3">
        <f>IF(B60="None","",[3]Analysis!Z62)</f>
        <v>336521.45343657443</v>
      </c>
      <c r="E60" s="2" t="str">
        <f>IF(B60="None","",IF(D60&lt;1000,"Very low copy number: assay performance unknown",IF(D60&lt;50000/3,"Caution: copy number less than intended sequencing depth",IF(D60="Undetected","Insufficient material: assay failure expected",""))))</f>
        <v/>
      </c>
    </row>
    <row r="61" spans="2:5" ht="16" x14ac:dyDescent="0.2">
      <c r="B61" s="2" t="str">
        <f>IF('[3]Paste Sample IDs'!U65&lt;&gt;"",'[3]Paste Sample IDs'!U65,"None")</f>
        <v>USDA5252</v>
      </c>
      <c r="C61" s="4" t="str">
        <f>'[3]Paste Sample IDs'!T65</f>
        <v>F01</v>
      </c>
      <c r="D61" s="3">
        <f>IF(B61="None","",[3]Analysis!Z63)</f>
        <v>1797106.9384640513</v>
      </c>
      <c r="E61" s="2" t="str">
        <f>IF(B61="None","",IF(D61&lt;1000,"Very low copy number: assay performance unknown",IF(D61&lt;50000/3,"Caution: copy number less than intended sequencing depth",IF(D61="Undetected","Insufficient material: assay failure expected",""))))</f>
        <v/>
      </c>
    </row>
    <row r="62" spans="2:5" ht="16" x14ac:dyDescent="0.2">
      <c r="B62" s="2" t="str">
        <f>IF('[3]Paste Sample IDs'!U66&lt;&gt;"",'[3]Paste Sample IDs'!U66,"None")</f>
        <v>USDA5359</v>
      </c>
      <c r="C62" s="4" t="str">
        <f>'[3]Paste Sample IDs'!T66</f>
        <v>F02</v>
      </c>
      <c r="D62" s="3">
        <f>IF(B62="None","",[3]Analysis!Z64)</f>
        <v>16236.342503180065</v>
      </c>
      <c r="E62" s="2" t="str">
        <f>IF(B62="None","",IF(D62&lt;1000,"Very low copy number: assay performance unknown",IF(D62&lt;50000/3,"Caution: copy number less than intended sequencing depth",IF(D62="Undetected","Insufficient material: assay failure expected",""))))</f>
        <v>Caution: copy number less than intended sequencing depth</v>
      </c>
    </row>
    <row r="63" spans="2:5" ht="16" x14ac:dyDescent="0.2">
      <c r="B63" s="2" t="str">
        <f>IF('[3]Paste Sample IDs'!U67&lt;&gt;"",'[3]Paste Sample IDs'!U67,"None")</f>
        <v>USDA5159</v>
      </c>
      <c r="C63" s="4" t="str">
        <f>'[3]Paste Sample IDs'!T67</f>
        <v>F03</v>
      </c>
      <c r="D63" s="3">
        <f>IF(B63="None","",[3]Analysis!Z65)</f>
        <v>18676.623549500331</v>
      </c>
      <c r="E63" s="2" t="str">
        <f>IF(B63="None","",IF(D63&lt;1000,"Very low copy number: assay performance unknown",IF(D63&lt;50000/3,"Caution: copy number less than intended sequencing depth",IF(D63="Undetected","Insufficient material: assay failure expected",""))))</f>
        <v/>
      </c>
    </row>
    <row r="64" spans="2:5" ht="16" x14ac:dyDescent="0.2">
      <c r="B64" s="2" t="str">
        <f>IF('[3]Paste Sample IDs'!U68&lt;&gt;"",'[3]Paste Sample IDs'!U68,"None")</f>
        <v>USDA5191</v>
      </c>
      <c r="C64" s="4" t="str">
        <f>'[3]Paste Sample IDs'!T68</f>
        <v>F04</v>
      </c>
      <c r="D64" s="3">
        <f>IF(B64="None","",[3]Analysis!Z66)</f>
        <v>1446858.9988161232</v>
      </c>
      <c r="E64" s="2" t="str">
        <f>IF(B64="None","",IF(D64&lt;1000,"Very low copy number: assay performance unknown",IF(D64&lt;50000/3,"Caution: copy number less than intended sequencing depth",IF(D64="Undetected","Insufficient material: assay failure expected",""))))</f>
        <v/>
      </c>
    </row>
    <row r="65" spans="2:5" ht="16" x14ac:dyDescent="0.2">
      <c r="B65" s="2" t="str">
        <f>IF('[3]Paste Sample IDs'!U69&lt;&gt;"",'[3]Paste Sample IDs'!U69,"None")</f>
        <v>USDA5267</v>
      </c>
      <c r="C65" s="4" t="str">
        <f>'[3]Paste Sample IDs'!T69</f>
        <v>F05</v>
      </c>
      <c r="D65" s="3">
        <f>IF(B65="None","",[3]Analysis!Z67)</f>
        <v>68577.971124988704</v>
      </c>
      <c r="E65" s="2" t="str">
        <f>IF(B65="None","",IF(D65&lt;1000,"Very low copy number: assay performance unknown",IF(D65&lt;50000/3,"Caution: copy number less than intended sequencing depth",IF(D65="Undetected","Insufficient material: assay failure expected",""))))</f>
        <v/>
      </c>
    </row>
    <row r="66" spans="2:5" ht="16" x14ac:dyDescent="0.2">
      <c r="B66" s="2" t="str">
        <f>IF('[3]Paste Sample IDs'!U70&lt;&gt;"",'[3]Paste Sample IDs'!U70,"None")</f>
        <v>USDA5315</v>
      </c>
      <c r="C66" s="4" t="str">
        <f>'[3]Paste Sample IDs'!T70</f>
        <v>F06</v>
      </c>
      <c r="D66" s="3">
        <f>IF(B66="None","",[3]Analysis!Z68)</f>
        <v>553070.87538428837</v>
      </c>
      <c r="E66" s="2" t="str">
        <f>IF(B66="None","",IF(D66&lt;1000,"Very low copy number: assay performance unknown",IF(D66&lt;50000/3,"Caution: copy number less than intended sequencing depth",IF(D66="Undetected","Insufficient material: assay failure expected",""))))</f>
        <v/>
      </c>
    </row>
    <row r="67" spans="2:5" ht="16" x14ac:dyDescent="0.2">
      <c r="B67" s="2" t="str">
        <f>IF('[3]Paste Sample IDs'!U71&lt;&gt;"",'[3]Paste Sample IDs'!U71,"None")</f>
        <v>USDA5122</v>
      </c>
      <c r="C67" s="4" t="str">
        <f>'[3]Paste Sample IDs'!T71</f>
        <v>F07</v>
      </c>
      <c r="D67" s="3">
        <f>IF(B67="None","",[3]Analysis!Z69)</f>
        <v>335804.65559765877</v>
      </c>
      <c r="E67" s="2" t="str">
        <f>IF(B67="None","",IF(D67&lt;1000,"Very low copy number: assay performance unknown",IF(D67&lt;50000/3,"Caution: copy number less than intended sequencing depth",IF(D67="Undetected","Insufficient material: assay failure expected",""))))</f>
        <v/>
      </c>
    </row>
    <row r="68" spans="2:5" ht="16" x14ac:dyDescent="0.2">
      <c r="B68" s="2" t="str">
        <f>IF('[3]Paste Sample IDs'!U72&lt;&gt;"",'[3]Paste Sample IDs'!U72,"None")</f>
        <v>USDA5173</v>
      </c>
      <c r="C68" s="4" t="str">
        <f>'[3]Paste Sample IDs'!T72</f>
        <v>F08</v>
      </c>
      <c r="D68" s="3">
        <f>IF(B68="None","",[3]Analysis!Z70)</f>
        <v>7277.5857634457179</v>
      </c>
      <c r="E68" s="2" t="str">
        <f>IF(B68="None","",IF(D68&lt;1000,"Very low copy number: assay performance unknown",IF(D68&lt;50000/3,"Caution: copy number less than intended sequencing depth",IF(D68="Undetected","Insufficient material: assay failure expected",""))))</f>
        <v>Caution: copy number less than intended sequencing depth</v>
      </c>
    </row>
    <row r="69" spans="2:5" ht="16" x14ac:dyDescent="0.2">
      <c r="B69" s="2" t="str">
        <f>IF('[3]Paste Sample IDs'!U73&lt;&gt;"",'[3]Paste Sample IDs'!U73,"None")</f>
        <v>USDA5259</v>
      </c>
      <c r="C69" s="4" t="str">
        <f>'[3]Paste Sample IDs'!T73</f>
        <v>F09</v>
      </c>
      <c r="D69" s="3">
        <f>IF(B69="None","",[3]Analysis!Z71)</f>
        <v>816465.78226928751</v>
      </c>
      <c r="E69" s="2" t="str">
        <f>IF(B69="None","",IF(D69&lt;1000,"Very low copy number: assay performance unknown",IF(D69&lt;50000/3,"Caution: copy number less than intended sequencing depth",IF(D69="Undetected","Insufficient material: assay failure expected",""))))</f>
        <v/>
      </c>
    </row>
    <row r="70" spans="2:5" ht="16" x14ac:dyDescent="0.2">
      <c r="B70" s="2" t="str">
        <f>IF('[3]Paste Sample IDs'!U74&lt;&gt;"",'[3]Paste Sample IDs'!U74,"None")</f>
        <v>USDA4705</v>
      </c>
      <c r="C70" s="4" t="str">
        <f>'[3]Paste Sample IDs'!T74</f>
        <v>F10</v>
      </c>
      <c r="D70" s="3">
        <f>IF(B70="None","",[3]Analysis!Z72)</f>
        <v>317694.424675546</v>
      </c>
      <c r="E70" s="2" t="str">
        <f>IF(B70="None","",IF(D70&lt;1000,"Very low copy number: assay performance unknown",IF(D70&lt;50000/3,"Caution: copy number less than intended sequencing depth",IF(D70="Undetected","Insufficient material: assay failure expected",""))))</f>
        <v/>
      </c>
    </row>
    <row r="71" spans="2:5" ht="16" x14ac:dyDescent="0.2">
      <c r="B71" s="2" t="str">
        <f>IF('[3]Paste Sample IDs'!U75&lt;&gt;"",'[3]Paste Sample IDs'!U75,"None")</f>
        <v>USDA5294</v>
      </c>
      <c r="C71" s="4" t="str">
        <f>'[3]Paste Sample IDs'!T75</f>
        <v>F11</v>
      </c>
      <c r="D71" s="3">
        <f>IF(B71="None","",[3]Analysis!Z73)</f>
        <v>452940.77878224658</v>
      </c>
      <c r="E71" s="2" t="str">
        <f>IF(B71="None","",IF(D71&lt;1000,"Very low copy number: assay performance unknown",IF(D71&lt;50000/3,"Caution: copy number less than intended sequencing depth",IF(D71="Undetected","Insufficient material: assay failure expected",""))))</f>
        <v/>
      </c>
    </row>
    <row r="72" spans="2:5" ht="16" x14ac:dyDescent="0.2">
      <c r="B72" s="2" t="str">
        <f>IF('[3]Paste Sample IDs'!U76&lt;&gt;"",'[3]Paste Sample IDs'!U76,"None")</f>
        <v>USDA5210</v>
      </c>
      <c r="C72" s="4" t="str">
        <f>'[3]Paste Sample IDs'!T76</f>
        <v>F12</v>
      </c>
      <c r="D72" s="3">
        <f>IF(B72="None","",[3]Analysis!Z74)</f>
        <v>11315.617164596333</v>
      </c>
      <c r="E72" s="2" t="str">
        <f>IF(B72="None","",IF(D72&lt;1000,"Very low copy number: assay performance unknown",IF(D72&lt;50000/3,"Caution: copy number less than intended sequencing depth",IF(D72="Undetected","Insufficient material: assay failure expected",""))))</f>
        <v>Caution: copy number less than intended sequencing depth</v>
      </c>
    </row>
    <row r="73" spans="2:5" ht="16" x14ac:dyDescent="0.2">
      <c r="B73" s="2" t="str">
        <f>IF('[3]Paste Sample IDs'!U77&lt;&gt;"",'[3]Paste Sample IDs'!U77,"None")</f>
        <v>USDA5204</v>
      </c>
      <c r="C73" s="4" t="str">
        <f>'[3]Paste Sample IDs'!T77</f>
        <v>G01</v>
      </c>
      <c r="D73" s="3">
        <f>IF(B73="None","",[3]Analysis!Z75)</f>
        <v>32839.088590900275</v>
      </c>
      <c r="E73" s="2" t="str">
        <f>IF(B73="None","",IF(D73&lt;1000,"Very low copy number: assay performance unknown",IF(D73&lt;50000/3,"Caution: copy number less than intended sequencing depth",IF(D73="Undetected","Insufficient material: assay failure expected",""))))</f>
        <v/>
      </c>
    </row>
    <row r="74" spans="2:5" ht="16" x14ac:dyDescent="0.2">
      <c r="B74" s="2" t="str">
        <f>IF('[3]Paste Sample IDs'!U78&lt;&gt;"",'[3]Paste Sample IDs'!U78,"None")</f>
        <v>USDA5314</v>
      </c>
      <c r="C74" s="4" t="str">
        <f>'[3]Paste Sample IDs'!T78</f>
        <v>G02</v>
      </c>
      <c r="D74" s="3">
        <f>IF(B74="None","",[3]Analysis!Z76)</f>
        <v>1087267.5826914457</v>
      </c>
      <c r="E74" s="2" t="str">
        <f>IF(B74="None","",IF(D74&lt;1000,"Very low copy number: assay performance unknown",IF(D74&lt;50000/3,"Caution: copy number less than intended sequencing depth",IF(D74="Undetected","Insufficient material: assay failure expected",""))))</f>
        <v/>
      </c>
    </row>
    <row r="75" spans="2:5" ht="16" x14ac:dyDescent="0.2">
      <c r="B75" s="2" t="str">
        <f>IF('[3]Paste Sample IDs'!U79&lt;&gt;"",'[3]Paste Sample IDs'!U79,"None")</f>
        <v>USDA5347</v>
      </c>
      <c r="C75" s="4" t="str">
        <f>'[3]Paste Sample IDs'!T79</f>
        <v>G03</v>
      </c>
      <c r="D75" s="3">
        <f>IF(B75="None","",[3]Analysis!Z77)</f>
        <v>64925.633194244052</v>
      </c>
      <c r="E75" s="2" t="str">
        <f>IF(B75="None","",IF(D75&lt;1000,"Very low copy number: assay performance unknown",IF(D75&lt;50000/3,"Caution: copy number less than intended sequencing depth",IF(D75="Undetected","Insufficient material: assay failure expected",""))))</f>
        <v/>
      </c>
    </row>
    <row r="76" spans="2:5" ht="16" x14ac:dyDescent="0.2">
      <c r="B76" s="2" t="str">
        <f>IF('[3]Paste Sample IDs'!U80&lt;&gt;"",'[3]Paste Sample IDs'!U80,"None")</f>
        <v>USDA5243R3</v>
      </c>
      <c r="C76" s="4" t="str">
        <f>'[3]Paste Sample IDs'!T80</f>
        <v>G04</v>
      </c>
      <c r="D76" s="3">
        <f>IF(B76="None","",[3]Analysis!Z78)</f>
        <v>2883014.3197237719</v>
      </c>
      <c r="E76" s="2" t="str">
        <f>IF(B76="None","",IF(D76&lt;1000,"Very low copy number: assay performance unknown",IF(D76&lt;50000/3,"Caution: copy number less than intended sequencing depth",IF(D76="Undetected","Insufficient material: assay failure expected",""))))</f>
        <v/>
      </c>
    </row>
    <row r="77" spans="2:5" ht="16" x14ac:dyDescent="0.2">
      <c r="B77" s="2" t="str">
        <f>IF('[3]Paste Sample IDs'!U81&lt;&gt;"",'[3]Paste Sample IDs'!U81,"None")</f>
        <v>USDA5313</v>
      </c>
      <c r="C77" s="4" t="str">
        <f>'[3]Paste Sample IDs'!T81</f>
        <v>G05</v>
      </c>
      <c r="D77" s="3">
        <f>IF(B77="None","",[3]Analysis!Z79)</f>
        <v>332952.69970168622</v>
      </c>
      <c r="E77" s="2" t="str">
        <f>IF(B77="None","",IF(D77&lt;1000,"Very low copy number: assay performance unknown",IF(D77&lt;50000/3,"Caution: copy number less than intended sequencing depth",IF(D77="Undetected","Insufficient material: assay failure expected",""))))</f>
        <v/>
      </c>
    </row>
    <row r="78" spans="2:5" ht="16" x14ac:dyDescent="0.2">
      <c r="B78" s="2" t="str">
        <f>IF('[3]Paste Sample IDs'!U82&lt;&gt;"",'[3]Paste Sample IDs'!U82,"None")</f>
        <v>USDA5053</v>
      </c>
      <c r="C78" s="4" t="str">
        <f>'[3]Paste Sample IDs'!T82</f>
        <v>G06</v>
      </c>
      <c r="D78" s="3">
        <f>IF(B78="None","",[3]Analysis!Z80)</f>
        <v>178259.18793955017</v>
      </c>
      <c r="E78" s="2" t="str">
        <f>IF(B78="None","",IF(D78&lt;1000,"Very low copy number: assay performance unknown",IF(D78&lt;50000/3,"Caution: copy number less than intended sequencing depth",IF(D78="Undetected","Insufficient material: assay failure expected",""))))</f>
        <v/>
      </c>
    </row>
    <row r="79" spans="2:5" ht="16" x14ac:dyDescent="0.2">
      <c r="B79" s="2" t="str">
        <f>IF('[3]Paste Sample IDs'!U83&lt;&gt;"",'[3]Paste Sample IDs'!U83,"None")</f>
        <v>USDA5117</v>
      </c>
      <c r="C79" s="4" t="str">
        <f>'[3]Paste Sample IDs'!T83</f>
        <v>G07</v>
      </c>
      <c r="D79" s="3">
        <f>IF(B79="None","",[3]Analysis!Z81)</f>
        <v>82556.330064310678</v>
      </c>
      <c r="E79" s="2" t="str">
        <f>IF(B79="None","",IF(D79&lt;1000,"Very low copy number: assay performance unknown",IF(D79&lt;50000/3,"Caution: copy number less than intended sequencing depth",IF(D79="Undetected","Insufficient material: assay failure expected",""))))</f>
        <v/>
      </c>
    </row>
    <row r="80" spans="2:5" ht="16" x14ac:dyDescent="0.2">
      <c r="B80" s="2" t="str">
        <f>IF('[3]Paste Sample IDs'!U84&lt;&gt;"",'[3]Paste Sample IDs'!U84,"None")</f>
        <v>USDA5288</v>
      </c>
      <c r="C80" s="4" t="str">
        <f>'[3]Paste Sample IDs'!T84</f>
        <v>G08</v>
      </c>
      <c r="D80" s="3">
        <f>IF(B80="None","",[3]Analysis!Z82)</f>
        <v>97079.974000949223</v>
      </c>
      <c r="E80" s="2" t="str">
        <f>IF(B80="None","",IF(D80&lt;1000,"Very low copy number: assay performance unknown",IF(D80&lt;50000/3,"Caution: copy number less than intended sequencing depth",IF(D80="Undetected","Insufficient material: assay failure expected",""))))</f>
        <v/>
      </c>
    </row>
    <row r="81" spans="2:5" ht="16" x14ac:dyDescent="0.2">
      <c r="B81" s="2" t="str">
        <f>IF('[3]Paste Sample IDs'!U85&lt;&gt;"",'[3]Paste Sample IDs'!U85,"None")</f>
        <v>USDA5324</v>
      </c>
      <c r="C81" s="4" t="str">
        <f>'[3]Paste Sample IDs'!T85</f>
        <v>G09</v>
      </c>
      <c r="D81" s="3">
        <f>IF(B81="None","",[3]Analysis!Z83)</f>
        <v>551500.69632669992</v>
      </c>
      <c r="E81" s="2" t="str">
        <f>IF(B81="None","",IF(D81&lt;1000,"Very low copy number: assay performance unknown",IF(D81&lt;50000/3,"Caution: copy number less than intended sequencing depth",IF(D81="Undetected","Insufficient material: assay failure expected",""))))</f>
        <v/>
      </c>
    </row>
    <row r="82" spans="2:5" ht="16" x14ac:dyDescent="0.2">
      <c r="B82" s="2" t="str">
        <f>IF('[3]Paste Sample IDs'!U86&lt;&gt;"",'[3]Paste Sample IDs'!U86,"None")</f>
        <v>USDA4943</v>
      </c>
      <c r="C82" s="4" t="str">
        <f>'[3]Paste Sample IDs'!T86</f>
        <v>G10</v>
      </c>
      <c r="D82" s="3">
        <f>IF(B82="None","",[3]Analysis!Z84)</f>
        <v>25643.074860565164</v>
      </c>
      <c r="E82" s="2" t="str">
        <f>IF(B82="None","",IF(D82&lt;1000,"Very low copy number: assay performance unknown",IF(D82&lt;50000/3,"Caution: copy number less than intended sequencing depth",IF(D82="Undetected","Insufficient material: assay failure expected",""))))</f>
        <v/>
      </c>
    </row>
    <row r="83" spans="2:5" ht="16" x14ac:dyDescent="0.2">
      <c r="B83" s="2" t="str">
        <f>IF('[3]Paste Sample IDs'!U87&lt;&gt;"",'[3]Paste Sample IDs'!U87,"None")</f>
        <v>USDA5350</v>
      </c>
      <c r="C83" s="4" t="str">
        <f>'[3]Paste Sample IDs'!T87</f>
        <v>G11</v>
      </c>
      <c r="D83" s="3">
        <f>IF(B83="None","",[3]Analysis!Z85)</f>
        <v>287603.55533753731</v>
      </c>
      <c r="E83" s="2" t="str">
        <f>IF(B83="None","",IF(D83&lt;1000,"Very low copy number: assay performance unknown",IF(D83&lt;50000/3,"Caution: copy number less than intended sequencing depth",IF(D83="Undetected","Insufficient material: assay failure expected",""))))</f>
        <v/>
      </c>
    </row>
    <row r="84" spans="2:5" ht="16" x14ac:dyDescent="0.2">
      <c r="B84" s="2" t="str">
        <f>IF('[3]Paste Sample IDs'!U88&lt;&gt;"",'[3]Paste Sample IDs'!U88,"None")</f>
        <v>USDA5132</v>
      </c>
      <c r="C84" s="4" t="str">
        <f>'[3]Paste Sample IDs'!T88</f>
        <v>G12</v>
      </c>
      <c r="D84" s="3">
        <f>IF(B84="None","",[3]Analysis!Z86)</f>
        <v>105124.01163455563</v>
      </c>
      <c r="E84" s="2" t="str">
        <f>IF(B84="None","",IF(D84&lt;1000,"Very low copy number: assay performance unknown",IF(D84&lt;50000/3,"Caution: copy number less than intended sequencing depth",IF(D84="Undetected","Insufficient material: assay failure expected",""))))</f>
        <v/>
      </c>
    </row>
    <row r="85" spans="2:5" ht="16" x14ac:dyDescent="0.2">
      <c r="B85" s="2" t="str">
        <f>IF('[3]Paste Sample IDs'!U89&lt;&gt;"",'[3]Paste Sample IDs'!U89,"None")</f>
        <v>USDA5284</v>
      </c>
      <c r="C85" s="4" t="str">
        <f>'[3]Paste Sample IDs'!T89</f>
        <v>H01</v>
      </c>
      <c r="D85" s="3">
        <f>IF(B85="None","",[3]Analysis!Z87)</f>
        <v>533002.65965800814</v>
      </c>
      <c r="E85" s="2" t="str">
        <f>IF(B85="None","",IF(D85&lt;1000,"Very low copy number: assay performance unknown",IF(D85&lt;50000/3,"Caution: copy number less than intended sequencing depth",IF(D85="Undetected","Insufficient material: assay failure expected",""))))</f>
        <v/>
      </c>
    </row>
    <row r="86" spans="2:5" ht="16" x14ac:dyDescent="0.2">
      <c r="B86" s="2" t="str">
        <f>IF('[3]Paste Sample IDs'!U90&lt;&gt;"",'[3]Paste Sample IDs'!U90,"None")</f>
        <v>USDA5202</v>
      </c>
      <c r="C86" s="4" t="str">
        <f>'[3]Paste Sample IDs'!T90</f>
        <v>H02</v>
      </c>
      <c r="D86" s="3">
        <f>IF(B86="None","",[3]Analysis!Z88)</f>
        <v>88386.056326457605</v>
      </c>
      <c r="E86" s="2" t="str">
        <f>IF(B86="None","",IF(D86&lt;1000,"Very low copy number: assay performance unknown",IF(D86&lt;50000/3,"Caution: copy number less than intended sequencing depth",IF(D86="Undetected","Insufficient material: assay failure expected",""))))</f>
        <v/>
      </c>
    </row>
    <row r="87" spans="2:5" ht="16" x14ac:dyDescent="0.2">
      <c r="B87" s="2" t="str">
        <f>IF('[3]Paste Sample IDs'!U91&lt;&gt;"",'[3]Paste Sample IDs'!U91,"None")</f>
        <v>USDA5356</v>
      </c>
      <c r="C87" s="4" t="str">
        <f>'[3]Paste Sample IDs'!T91</f>
        <v>H03</v>
      </c>
      <c r="D87" s="3">
        <f>IF(B87="None","",[3]Analysis!Z89)</f>
        <v>102032.21687876897</v>
      </c>
      <c r="E87" s="2" t="str">
        <f>IF(B87="None","",IF(D87&lt;1000,"Very low copy number: assay performance unknown",IF(D87&lt;50000/3,"Caution: copy number less than intended sequencing depth",IF(D87="Undetected","Insufficient material: assay failure expected",""))))</f>
        <v/>
      </c>
    </row>
    <row r="88" spans="2:5" ht="16" x14ac:dyDescent="0.2">
      <c r="B88" s="2" t="str">
        <f>IF('[3]Paste Sample IDs'!U92&lt;&gt;"",'[3]Paste Sample IDs'!U92,"None")</f>
        <v>USDA5275</v>
      </c>
      <c r="C88" s="4" t="str">
        <f>'[3]Paste Sample IDs'!T92</f>
        <v>H04</v>
      </c>
      <c r="D88" s="3">
        <f>IF(B88="None","",[3]Analysis!Z90)</f>
        <v>972463.9694993099</v>
      </c>
      <c r="E88" s="2" t="str">
        <f>IF(B88="None","",IF(D88&lt;1000,"Very low copy number: assay performance unknown",IF(D88&lt;50000/3,"Caution: copy number less than intended sequencing depth",IF(D88="Undetected","Insufficient material: assay failure expected",""))))</f>
        <v/>
      </c>
    </row>
    <row r="89" spans="2:5" ht="16" x14ac:dyDescent="0.2">
      <c r="B89" s="2" t="str">
        <f>IF('[3]Paste Sample IDs'!U93&lt;&gt;"",'[3]Paste Sample IDs'!U93,"None")</f>
        <v>USDA4908</v>
      </c>
      <c r="C89" s="4" t="str">
        <f>'[3]Paste Sample IDs'!T93</f>
        <v>H05</v>
      </c>
      <c r="D89" s="3">
        <f>IF(B89="None","",[3]Analysis!Z91)</f>
        <v>541017.95388060028</v>
      </c>
      <c r="E89" s="2" t="str">
        <f>IF(B89="None","",IF(D89&lt;1000,"Very low copy number: assay performance unknown",IF(D89&lt;50000/3,"Caution: copy number less than intended sequencing depth",IF(D89="Undetected","Insufficient material: assay failure expected",""))))</f>
        <v/>
      </c>
    </row>
    <row r="90" spans="2:5" ht="16" x14ac:dyDescent="0.2">
      <c r="B90" s="2" t="str">
        <f>IF('[3]Paste Sample IDs'!U94&lt;&gt;"",'[3]Paste Sample IDs'!U94,"None")</f>
        <v>USDA5308</v>
      </c>
      <c r="C90" s="4" t="str">
        <f>'[3]Paste Sample IDs'!T94</f>
        <v>H06</v>
      </c>
      <c r="D90" s="3">
        <f>IF(B90="None","",[3]Analysis!Z92)</f>
        <v>792452.76578857272</v>
      </c>
      <c r="E90" s="2" t="str">
        <f>IF(B90="None","",IF(D90&lt;1000,"Very low copy number: assay performance unknown",IF(D90&lt;50000/3,"Caution: copy number less than intended sequencing depth",IF(D90="Undetected","Insufficient material: assay failure expected",""))))</f>
        <v/>
      </c>
    </row>
    <row r="91" spans="2:5" ht="16" x14ac:dyDescent="0.2">
      <c r="B91" s="2" t="str">
        <f>IF('[3]Paste Sample IDs'!U95&lt;&gt;"",'[3]Paste Sample IDs'!U95,"None")</f>
        <v>USDA5363</v>
      </c>
      <c r="C91" s="4" t="str">
        <f>'[3]Paste Sample IDs'!T95</f>
        <v>H07</v>
      </c>
      <c r="D91" s="3">
        <f>IF(B91="None","",[3]Analysis!Z93)</f>
        <v>2940.4854255023347</v>
      </c>
      <c r="E91" s="2" t="str">
        <f>IF(B91="None","",IF(D91&lt;1000,"Very low copy number: assay performance unknown",IF(D91&lt;50000/3,"Caution: copy number less than intended sequencing depth",IF(D91="Undetected","Insufficient material: assay failure expected",""))))</f>
        <v>Caution: copy number less than intended sequencing depth</v>
      </c>
    </row>
    <row r="92" spans="2:5" ht="16" x14ac:dyDescent="0.2">
      <c r="B92" s="2" t="str">
        <f>IF('[3]Paste Sample IDs'!U96&lt;&gt;"",'[3]Paste Sample IDs'!U96,"None")</f>
        <v>USDA5165</v>
      </c>
      <c r="C92" s="4" t="str">
        <f>'[3]Paste Sample IDs'!T96</f>
        <v>H08</v>
      </c>
      <c r="D92" s="3">
        <f>IF(B92="None","",[3]Analysis!Z94)</f>
        <v>235367.34191155739</v>
      </c>
      <c r="E92" s="2" t="str">
        <f>IF(B92="None","",IF(D92&lt;1000,"Very low copy number: assay performance unknown",IF(D92&lt;50000/3,"Caution: copy number less than intended sequencing depth",IF(D92="Undetected","Insufficient material: assay failure expected",""))))</f>
        <v/>
      </c>
    </row>
    <row r="93" spans="2:5" ht="16" x14ac:dyDescent="0.2">
      <c r="B93" s="2" t="str">
        <f>IF('[3]Paste Sample IDs'!U97&lt;&gt;"",'[3]Paste Sample IDs'!U97,"None")</f>
        <v>USDA5219</v>
      </c>
      <c r="C93" s="4" t="str">
        <f>'[3]Paste Sample IDs'!T97</f>
        <v>H09</v>
      </c>
      <c r="D93" s="3">
        <f>IF(B93="None","",[3]Analysis!Z95)</f>
        <v>51351.301716250855</v>
      </c>
      <c r="E93" s="2" t="str">
        <f>IF(B93="None","",IF(D93&lt;1000,"Very low copy number: assay performance unknown",IF(D93&lt;50000/3,"Caution: copy number less than intended sequencing depth",IF(D93="Undetected","Insufficient material: assay failure expected",""))))</f>
        <v/>
      </c>
    </row>
    <row r="94" spans="2:5" ht="16" x14ac:dyDescent="0.2">
      <c r="B94" s="2" t="str">
        <f>IF('[3]Paste Sample IDs'!U98&lt;&gt;"",'[3]Paste Sample IDs'!U98,"None")</f>
        <v>USDA5234</v>
      </c>
      <c r="C94" s="4" t="str">
        <f>'[3]Paste Sample IDs'!T98</f>
        <v>H10</v>
      </c>
      <c r="D94" s="3">
        <f>IF(B94="None","",[3]Analysis!Z96)</f>
        <v>16236.342503180065</v>
      </c>
      <c r="E94" s="2" t="str">
        <f>IF(B94="None","",IF(D94&lt;1000,"Very low copy number: assay performance unknown",IF(D94&lt;50000/3,"Caution: copy number less than intended sequencing depth",IF(D94="Undetected","Insufficient material: assay failure expected",""))))</f>
        <v>Caution: copy number less than intended sequencing depth</v>
      </c>
    </row>
    <row r="95" spans="2:5" ht="16" x14ac:dyDescent="0.2">
      <c r="B95" s="2" t="str">
        <f>IF('[3]Paste Sample IDs'!U99&lt;&gt;"",'[3]Paste Sample IDs'!U99,"None")</f>
        <v>USDA5201</v>
      </c>
      <c r="C95" s="4" t="str">
        <f>'[3]Paste Sample IDs'!T99</f>
        <v>H11</v>
      </c>
      <c r="D95" s="3">
        <f>IF(B95="None","",[3]Analysis!Z97)</f>
        <v>26084.255449000713</v>
      </c>
      <c r="E95" s="2" t="str">
        <f>IF(B95="None","",IF(D95&lt;1000,"Very low copy number: assay performance unknown",IF(D95&lt;50000/3,"Caution: copy number less than intended sequencing depth",IF(D95="Undetected","Insufficient material: assay failure expected",""))))</f>
        <v/>
      </c>
    </row>
    <row r="96" spans="2:5" ht="16" x14ac:dyDescent="0.2">
      <c r="B96" s="2" t="str">
        <f>IF('[3]Paste Sample IDs'!U100&lt;&gt;"",'[3]Paste Sample IDs'!U100,"None")</f>
        <v>USDA5255</v>
      </c>
      <c r="C96" s="4" t="str">
        <f>'[3]Paste Sample IDs'!T100</f>
        <v>H12</v>
      </c>
      <c r="D96" s="3">
        <f>IF(B96="None","",[3]Analysis!Z98)</f>
        <v>242499.4766006456</v>
      </c>
      <c r="E96" s="2" t="str">
        <f>IF(B96="None","",IF(D96&lt;1000,"Very low copy number: assay performance unknown",IF(D96&lt;50000/3,"Caution: copy number less than intended sequencing depth",IF(D96="Undetected","Insufficient material: assay failure expected",""))))</f>
        <v/>
      </c>
    </row>
    <row r="97" spans="2:5" ht="16" x14ac:dyDescent="0.2">
      <c r="B97" s="1"/>
      <c r="C97" s="1"/>
      <c r="D97" s="1"/>
      <c r="E97" s="1"/>
    </row>
  </sheetData>
  <conditionalFormatting sqref="E4:E96">
    <cfRule type="containsText" dxfId="2" priority="1" operator="containsText" text="unknown">
      <formula>NOT(ISERROR(SEARCH("unknown",E4)))</formula>
    </cfRule>
    <cfRule type="containsText" dxfId="1" priority="2" operator="containsText" text="Insufficient">
      <formula>NOT(ISERROR(SEARCH("Insufficient",E4)))</formula>
    </cfRule>
    <cfRule type="containsText" dxfId="0" priority="3" operator="containsText" text="depth">
      <formula>NOT(ISERROR(SEARCH("depth",E4)))</formula>
    </cfRule>
  </conditionalFormatting>
  <printOptions horizontalCentered="1"/>
  <pageMargins left="0.2" right="0.2" top="0.25" bottom="0.25" header="0.3" footer="0.3"/>
  <pageSetup scale="4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DNA_107</vt:lpstr>
      <vt:lpstr>DNA_108</vt:lpstr>
      <vt:lpstr>DNA_109</vt:lpstr>
      <vt:lpstr>DNA_107!Print_Area</vt:lpstr>
      <vt:lpstr>DNA_108!Print_Area</vt:lpstr>
      <vt:lpstr>DNA_109!Print_Area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2021-12-12T20:39:31Z</dcterms:created>
  <dcterms:modified xsi:type="dcterms:W3CDTF">2021-12-12T20:41:23Z</dcterms:modified>
</cp:coreProperties>
</file>